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/>
  <c r="C9"/>
  <c r="C8"/>
  <c r="C7"/>
  <c r="C6"/>
  <c r="H6" s="1"/>
  <c r="J6" s="1"/>
  <c r="C5"/>
  <c r="H8" i="5"/>
  <c r="J8" s="1"/>
  <c r="H5"/>
  <c r="J5" s="1"/>
  <c r="I7" i="6"/>
  <c r="I6"/>
  <c r="K6" s="1"/>
  <c r="I8"/>
  <c r="K8" s="1"/>
  <c r="K5"/>
  <c r="J5"/>
  <c r="I5"/>
  <c r="H5" i="2"/>
  <c r="J5" s="1"/>
  <c r="K7" i="6" l="1"/>
  <c r="H7" i="2"/>
  <c r="J7" s="1"/>
  <c r="H8"/>
  <c r="J8" s="1"/>
  <c r="H10" i="5"/>
  <c r="J10" s="1"/>
  <c r="H9"/>
  <c r="J9" s="1"/>
  <c r="H11"/>
  <c r="J11" s="1"/>
  <c r="I9" i="6"/>
  <c r="K9" s="1"/>
  <c r="H12" i="5" l="1"/>
  <c r="J12" s="1"/>
  <c r="I10" i="6"/>
  <c r="H10" i="2"/>
  <c r="J10" s="1"/>
  <c r="H9"/>
  <c r="J9" s="1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K10" i="6" l="1"/>
  <c r="H13" i="2"/>
  <c r="J13" s="1"/>
  <c r="H12"/>
  <c r="J12" s="1"/>
  <c r="H16"/>
  <c r="J16" s="1"/>
  <c r="H17" i="5"/>
  <c r="J17" s="1"/>
  <c r="J14" i="6"/>
  <c r="I14"/>
  <c r="K14" s="1"/>
  <c r="H16" i="5"/>
  <c r="H15"/>
  <c r="J15" s="1"/>
  <c r="H14"/>
  <c r="J14" s="1"/>
  <c r="J13" i="6"/>
  <c r="I13"/>
  <c r="K13" s="1"/>
  <c r="J16" i="5" l="1"/>
  <c r="H18" i="2"/>
  <c r="J18" s="1"/>
  <c r="H17"/>
  <c r="J17" s="1"/>
  <c r="H18" i="5"/>
  <c r="J18" s="1"/>
  <c r="I16" i="6"/>
  <c r="K16" s="1"/>
  <c r="H20" i="2" l="1"/>
  <c r="J20" s="1"/>
  <c r="H19"/>
  <c r="J19" s="1"/>
  <c r="H22" i="5"/>
  <c r="J22" s="1"/>
  <c r="H21"/>
  <c r="J21" s="1"/>
  <c r="H20"/>
  <c r="J20" s="1"/>
  <c r="H19"/>
  <c r="J19" s="1"/>
  <c r="I18" i="6"/>
  <c r="K18" s="1"/>
  <c r="I17"/>
  <c r="K17" s="1"/>
  <c r="H23" i="5" l="1"/>
  <c r="J23" s="1"/>
  <c r="I20" i="6"/>
  <c r="I19"/>
  <c r="K19" s="1"/>
  <c r="H21" i="2" l="1"/>
  <c r="J21" s="1"/>
  <c r="K20" i="6"/>
  <c r="I27" i="2"/>
  <c r="H23"/>
  <c r="I22"/>
  <c r="H24" i="5"/>
  <c r="J24" s="1"/>
  <c r="H25"/>
  <c r="J25" s="1"/>
  <c r="H26"/>
  <c r="J26" s="1"/>
  <c r="I24" i="6"/>
  <c r="I23"/>
  <c r="K23" s="1"/>
  <c r="I22"/>
  <c r="I25"/>
  <c r="J25"/>
  <c r="J21"/>
  <c r="I21"/>
  <c r="K25" l="1"/>
  <c r="H27" i="2"/>
  <c r="J27" s="1"/>
  <c r="H24"/>
  <c r="J24" s="1"/>
  <c r="J23"/>
  <c r="H22"/>
  <c r="J22" s="1"/>
  <c r="K24" i="6"/>
  <c r="K22"/>
  <c r="K21"/>
  <c r="H29" i="2"/>
  <c r="J29" s="1"/>
  <c r="H28"/>
  <c r="J28" s="1"/>
  <c r="I27" i="5"/>
  <c r="H27"/>
  <c r="J27" l="1"/>
  <c r="H30" i="2"/>
  <c r="J30" s="1"/>
  <c r="H28" i="5"/>
  <c r="J28" s="1"/>
  <c r="I26" i="6"/>
  <c r="K26" s="1"/>
  <c r="H32" i="2" l="1"/>
  <c r="J32" s="1"/>
  <c r="H31"/>
  <c r="J31" s="1"/>
  <c r="H29" i="5"/>
  <c r="J29" s="1"/>
  <c r="J27" i="6"/>
  <c r="I27"/>
  <c r="K27" l="1"/>
  <c r="H34" i="2"/>
  <c r="J34" s="1"/>
  <c r="H33"/>
  <c r="J33" s="1"/>
  <c r="H31" i="5"/>
  <c r="J31" s="1"/>
  <c r="H30"/>
  <c r="J30" s="1"/>
  <c r="I28" i="6"/>
  <c r="K28" s="1"/>
  <c r="H35" i="2" l="1"/>
  <c r="H32" i="5"/>
  <c r="J32" s="1"/>
  <c r="I29" i="6"/>
  <c r="K29" s="1"/>
  <c r="J35" i="2" l="1"/>
  <c r="H38"/>
  <c r="J38" s="1"/>
  <c r="H33" i="5" l="1"/>
  <c r="J33" s="1"/>
  <c r="I31" i="6"/>
  <c r="I30"/>
  <c r="K30" s="1"/>
  <c r="I37" i="2" l="1"/>
  <c r="H37"/>
  <c r="K31" i="6"/>
  <c r="J37" i="2" l="1"/>
  <c r="H39"/>
  <c r="J39" s="1"/>
  <c r="H34" i="5"/>
  <c r="J34" s="1"/>
  <c r="I32" i="6"/>
  <c r="K32" s="1"/>
  <c r="H40" i="2" l="1"/>
  <c r="J40" s="1"/>
  <c r="H35" i="5"/>
  <c r="J35" s="1"/>
  <c r="J33" i="6"/>
  <c r="I33"/>
  <c r="K33" l="1"/>
  <c r="H41" i="2"/>
  <c r="J41" s="1"/>
  <c r="H36" i="5"/>
  <c r="J36" s="1"/>
  <c r="I34" i="6"/>
  <c r="K34" s="1"/>
  <c r="H44" i="2" l="1"/>
  <c r="J44" s="1"/>
  <c r="H43"/>
  <c r="J43" s="1"/>
  <c r="H42"/>
  <c r="J42" s="1"/>
  <c r="I37" i="5"/>
  <c r="H37"/>
  <c r="I35" i="6"/>
  <c r="K35" s="1"/>
  <c r="J37" i="5" l="1"/>
  <c r="H45" i="2"/>
  <c r="J45" s="1"/>
  <c r="H42" i="5"/>
  <c r="J42" s="1"/>
  <c r="H41"/>
  <c r="H40"/>
  <c r="J40" s="1"/>
  <c r="H39"/>
  <c r="J39" s="1"/>
  <c r="H38"/>
  <c r="J38" s="1"/>
  <c r="I37" i="6"/>
  <c r="K37" s="1"/>
  <c r="I36"/>
  <c r="K36" s="1"/>
  <c r="J41" i="5" l="1"/>
  <c r="H49" i="2"/>
  <c r="J49" s="1"/>
  <c r="H48"/>
  <c r="J48" s="1"/>
  <c r="I43" i="5"/>
  <c r="H43"/>
  <c r="I39" i="6"/>
  <c r="K39" s="1"/>
  <c r="I38"/>
  <c r="K38" s="1"/>
  <c r="J43" i="5" l="1"/>
  <c r="H53" i="2"/>
  <c r="J53" s="1"/>
  <c r="H52"/>
  <c r="J52" s="1"/>
  <c r="H51"/>
  <c r="J51" s="1"/>
  <c r="H50"/>
  <c r="J50" s="1"/>
  <c r="H45" i="5"/>
  <c r="J45" s="1"/>
  <c r="H44"/>
  <c r="J44" s="1"/>
  <c r="I41" i="6"/>
  <c r="K41" s="1"/>
  <c r="I40"/>
  <c r="K40" s="1"/>
  <c r="H58" i="2" l="1"/>
  <c r="J58" s="1"/>
  <c r="H57"/>
  <c r="J57" s="1"/>
  <c r="H56"/>
  <c r="J56" s="1"/>
  <c r="H55"/>
  <c r="J55" s="1"/>
  <c r="H50" i="5"/>
  <c r="J50" s="1"/>
  <c r="H49"/>
  <c r="J49" s="1"/>
  <c r="H48"/>
  <c r="J48" s="1"/>
  <c r="H47"/>
  <c r="J47" s="1"/>
  <c r="I44" i="6"/>
  <c r="K44" s="1"/>
  <c r="I43"/>
  <c r="K43" s="1"/>
  <c r="H60" i="2" l="1"/>
  <c r="J60" s="1"/>
  <c r="H59"/>
  <c r="J59" s="1"/>
  <c r="H51" i="5"/>
  <c r="J51" s="1"/>
  <c r="H52"/>
  <c r="J52" s="1"/>
  <c r="J45" i="6"/>
  <c r="I45"/>
  <c r="I47"/>
  <c r="K47" s="1"/>
  <c r="K45" l="1"/>
  <c r="H61" i="2"/>
  <c r="J61" s="1"/>
  <c r="H54" i="5"/>
  <c r="J54" s="1"/>
  <c r="H53"/>
  <c r="J53" s="1"/>
  <c r="I49" i="6"/>
  <c r="K49" s="1"/>
  <c r="I48"/>
  <c r="K48" s="1"/>
  <c r="H65" i="2" l="1"/>
  <c r="J65" s="1"/>
  <c r="H64"/>
  <c r="J64" s="1"/>
  <c r="H63"/>
  <c r="J63" s="1"/>
  <c r="H62"/>
  <c r="J62" s="1"/>
  <c r="H59" i="5"/>
  <c r="J59" s="1"/>
  <c r="H58"/>
  <c r="J58" s="1"/>
  <c r="H57"/>
  <c r="J57" s="1"/>
  <c r="H56"/>
  <c r="J56" s="1"/>
  <c r="H55"/>
  <c r="J55" s="1"/>
  <c r="I53" i="6"/>
  <c r="K53" s="1"/>
  <c r="I52"/>
  <c r="K52" s="1"/>
  <c r="I51"/>
  <c r="K51" s="1"/>
  <c r="I50"/>
  <c r="K50" s="1"/>
  <c r="I54" l="1"/>
  <c r="K54" s="1"/>
  <c r="I56"/>
  <c r="I55"/>
  <c r="K55" s="1"/>
  <c r="H61" i="5"/>
  <c r="J61" s="1"/>
  <c r="H60"/>
  <c r="J60" s="1"/>
  <c r="H68" i="2"/>
  <c r="J68" s="1"/>
  <c r="H67"/>
  <c r="J67" s="1"/>
  <c r="H66"/>
  <c r="J66" s="1"/>
  <c r="K56" i="6" l="1"/>
  <c r="H69" i="2"/>
  <c r="J69" s="1"/>
  <c r="H62" i="5"/>
  <c r="J62" s="1"/>
  <c r="J57" i="6"/>
  <c r="I57"/>
  <c r="J58"/>
  <c r="I58"/>
  <c r="H63" i="5"/>
  <c r="H70" i="2"/>
  <c r="J70" s="1"/>
  <c r="K57" i="6" l="1"/>
  <c r="K58"/>
  <c r="J63" i="5"/>
  <c r="I64" i="6"/>
  <c r="K64" s="1"/>
  <c r="I63"/>
  <c r="K63" s="1"/>
  <c r="I65"/>
  <c r="K65" s="1"/>
  <c r="I67"/>
  <c r="K67" s="1"/>
  <c r="I66"/>
  <c r="K66" s="1"/>
  <c r="H72" i="2"/>
  <c r="J72" s="1"/>
  <c r="H74"/>
  <c r="J74" s="1"/>
  <c r="H75"/>
  <c r="J75" s="1"/>
  <c r="H76"/>
  <c r="J76" s="1"/>
  <c r="H77"/>
  <c r="J77" s="1"/>
  <c r="H78"/>
  <c r="J78" s="1"/>
  <c r="H79"/>
  <c r="J79" s="1"/>
  <c r="H80"/>
  <c r="J80" s="1"/>
  <c r="H71"/>
  <c r="J71" s="1"/>
  <c r="H68" i="5"/>
  <c r="J68" s="1"/>
  <c r="H69"/>
  <c r="J69" s="1"/>
  <c r="H70"/>
  <c r="J70" s="1"/>
  <c r="H71"/>
  <c r="H72"/>
  <c r="J72" s="1"/>
  <c r="H73"/>
  <c r="J73" s="1"/>
  <c r="H67"/>
  <c r="I66"/>
  <c r="H66"/>
  <c r="I65"/>
  <c r="H65"/>
  <c r="H64"/>
  <c r="I60" i="6"/>
  <c r="K60" s="1"/>
  <c r="I62"/>
  <c r="K62" s="1"/>
  <c r="J61"/>
  <c r="I61"/>
  <c r="I59"/>
  <c r="K59" s="1"/>
  <c r="J65" i="5" l="1"/>
  <c r="J66"/>
  <c r="J71"/>
  <c r="J67"/>
  <c r="J64"/>
  <c r="K61" i="6"/>
  <c r="I82" i="2"/>
  <c r="I83"/>
  <c r="I84"/>
  <c r="I85"/>
  <c r="H76" i="5"/>
  <c r="I76"/>
  <c r="I75"/>
  <c r="H75"/>
  <c r="H77"/>
  <c r="J77" s="1"/>
  <c r="J69" i="6"/>
  <c r="I69"/>
  <c r="J70"/>
  <c r="I70"/>
  <c r="J71"/>
  <c r="I71"/>
  <c r="J72"/>
  <c r="I72"/>
  <c r="I86" i="2"/>
  <c r="H78" i="5"/>
  <c r="J78" s="1"/>
  <c r="J73" i="6"/>
  <c r="I73"/>
  <c r="H79" i="5"/>
  <c r="J79" s="1"/>
  <c r="H87" i="2"/>
  <c r="I88"/>
  <c r="I89"/>
  <c r="H80" i="5"/>
  <c r="J80" s="1"/>
  <c r="I81"/>
  <c r="H81"/>
  <c r="J74" i="6"/>
  <c r="I74"/>
  <c r="J75"/>
  <c r="I75"/>
  <c r="I90" i="2"/>
  <c r="I82" i="5"/>
  <c r="H82"/>
  <c r="J76" i="6"/>
  <c r="I76"/>
  <c r="J78"/>
  <c r="J77"/>
  <c r="I77"/>
  <c r="I78"/>
  <c r="H84" i="5"/>
  <c r="J84" s="1"/>
  <c r="H83"/>
  <c r="J83" s="1"/>
  <c r="I91" i="2"/>
  <c r="H92"/>
  <c r="H85" i="5"/>
  <c r="J85" s="1"/>
  <c r="I93" i="2"/>
  <c r="I94"/>
  <c r="I79" i="6"/>
  <c r="J80"/>
  <c r="I80"/>
  <c r="H86" i="5"/>
  <c r="I96" i="2"/>
  <c r="I95"/>
  <c r="J81" i="6"/>
  <c r="I81"/>
  <c r="I87" i="5"/>
  <c r="H87"/>
  <c r="I97" i="2"/>
  <c r="H88" i="5"/>
  <c r="I82" i="6"/>
  <c r="K82" s="1"/>
  <c r="I83"/>
  <c r="K83" s="1"/>
  <c r="I89" i="5"/>
  <c r="H89"/>
  <c r="I98" i="2"/>
  <c r="I99"/>
  <c r="H100"/>
  <c r="I101"/>
  <c r="H90" i="5"/>
  <c r="J90" s="1"/>
  <c r="H91"/>
  <c r="J91" s="1"/>
  <c r="I84" i="6"/>
  <c r="K84" s="1"/>
  <c r="I85"/>
  <c r="K85" s="1"/>
  <c r="I86"/>
  <c r="K86" s="1"/>
  <c r="I102" i="2"/>
  <c r="H92" i="5"/>
  <c r="I103" i="2"/>
  <c r="I93" i="5"/>
  <c r="H93"/>
  <c r="J88" i="6"/>
  <c r="I88"/>
  <c r="I87"/>
  <c r="K87" s="1"/>
  <c r="J89"/>
  <c r="I89"/>
  <c r="J90"/>
  <c r="I90"/>
  <c r="I94" i="5"/>
  <c r="H94"/>
  <c r="I104" i="2"/>
  <c r="J91" i="6"/>
  <c r="J98"/>
  <c r="J99"/>
  <c r="I91"/>
  <c r="I95" i="5"/>
  <c r="H95"/>
  <c r="I105" i="2"/>
  <c r="I106"/>
  <c r="H96" i="5"/>
  <c r="J96" s="1"/>
  <c r="I92" i="6"/>
  <c r="K92" s="1"/>
  <c r="I93"/>
  <c r="I94"/>
  <c r="K94" s="1"/>
  <c r="H97" i="5"/>
  <c r="H107" i="2"/>
  <c r="I108"/>
  <c r="I98" i="5"/>
  <c r="H98"/>
  <c r="I95" i="6"/>
  <c r="K95" s="1"/>
  <c r="I96"/>
  <c r="K96" s="1"/>
  <c r="I99" i="5"/>
  <c r="H99"/>
  <c r="H100"/>
  <c r="K78" i="6" l="1"/>
  <c r="K80"/>
  <c r="H85" i="2"/>
  <c r="J85" s="1"/>
  <c r="J89" i="5"/>
  <c r="H83" i="2"/>
  <c r="H106"/>
  <c r="H101"/>
  <c r="H89"/>
  <c r="J89" s="1"/>
  <c r="J95" i="5"/>
  <c r="K77" i="6"/>
  <c r="K91"/>
  <c r="K89"/>
  <c r="K88"/>
  <c r="K90"/>
  <c r="H103" i="2"/>
  <c r="J103" s="1"/>
  <c r="H88"/>
  <c r="J88" s="1"/>
  <c r="H84"/>
  <c r="J84" s="1"/>
  <c r="J99" i="5"/>
  <c r="H86" i="2"/>
  <c r="J86" s="1"/>
  <c r="H82"/>
  <c r="J82" s="1"/>
  <c r="J83"/>
  <c r="J76" i="5"/>
  <c r="J75"/>
  <c r="J98"/>
  <c r="K69" i="6"/>
  <c r="K70"/>
  <c r="K71"/>
  <c r="K72"/>
  <c r="K73"/>
  <c r="I87" i="2"/>
  <c r="J87" s="1"/>
  <c r="J81" i="5"/>
  <c r="K75" i="6"/>
  <c r="K74"/>
  <c r="H90" i="2"/>
  <c r="J90" s="1"/>
  <c r="J82" i="5"/>
  <c r="K76" i="6"/>
  <c r="H102" i="2"/>
  <c r="J102" s="1"/>
  <c r="H97"/>
  <c r="H94"/>
  <c r="H91"/>
  <c r="J91" s="1"/>
  <c r="I92"/>
  <c r="J92" s="1"/>
  <c r="H93"/>
  <c r="J93" s="1"/>
  <c r="J94"/>
  <c r="K79" i="6"/>
  <c r="J86" i="5"/>
  <c r="H95" i="2"/>
  <c r="J95" s="1"/>
  <c r="H96"/>
  <c r="J96" s="1"/>
  <c r="K81" i="6"/>
  <c r="J87" i="5"/>
  <c r="J97" i="2"/>
  <c r="J88" i="5"/>
  <c r="H98" i="2"/>
  <c r="J98" s="1"/>
  <c r="H99"/>
  <c r="J99" s="1"/>
  <c r="I100"/>
  <c r="J100" s="1"/>
  <c r="J101"/>
  <c r="J92" i="5"/>
  <c r="J93"/>
  <c r="J94"/>
  <c r="H104" i="2"/>
  <c r="J104" s="1"/>
  <c r="K93" i="6"/>
  <c r="H105" i="2"/>
  <c r="J105" s="1"/>
  <c r="J106"/>
  <c r="J97" i="5"/>
  <c r="I107" i="2"/>
  <c r="J107" s="1"/>
  <c r="H108"/>
  <c r="J108" s="1"/>
  <c r="J100" i="5"/>
  <c r="I97" i="6"/>
  <c r="I102" i="5"/>
  <c r="H102"/>
  <c r="H101"/>
  <c r="J101" s="1"/>
  <c r="I109" i="2"/>
  <c r="I110"/>
  <c r="H103" i="5"/>
  <c r="I98" i="6"/>
  <c r="I99"/>
  <c r="I104" i="5"/>
  <c r="H104"/>
  <c r="I111" i="2"/>
  <c r="I112"/>
  <c r="J100" i="6"/>
  <c r="I100"/>
  <c r="J101"/>
  <c r="I101"/>
  <c r="I105" i="5"/>
  <c r="H105"/>
  <c r="I113" i="2"/>
  <c r="I102" i="6"/>
  <c r="J103"/>
  <c r="I103"/>
  <c r="H106" i="5"/>
  <c r="J106" s="1"/>
  <c r="H107"/>
  <c r="J107" s="1"/>
  <c r="I114" i="2"/>
  <c r="I115"/>
  <c r="I116"/>
  <c r="I117"/>
  <c r="H108" i="5"/>
  <c r="J104" i="6"/>
  <c r="I104"/>
  <c r="I105"/>
  <c r="K105" s="1"/>
  <c r="J106"/>
  <c r="I106"/>
  <c r="J107"/>
  <c r="I107"/>
  <c r="I109" i="5"/>
  <c r="H109"/>
  <c r="I118" i="2"/>
  <c r="I119"/>
  <c r="I108" i="6"/>
  <c r="K108" s="1"/>
  <c r="I109"/>
  <c r="K109" s="1"/>
  <c r="H110" i="5"/>
  <c r="J110" s="1"/>
  <c r="I120" i="2"/>
  <c r="I110" i="6"/>
  <c r="K110" s="1"/>
  <c r="I111"/>
  <c r="H111" i="5"/>
  <c r="I121" i="2"/>
  <c r="H122"/>
  <c r="J112" i="6"/>
  <c r="I112"/>
  <c r="I112" i="5"/>
  <c r="H112"/>
  <c r="I113"/>
  <c r="H113"/>
  <c r="I123" i="2"/>
  <c r="I113" i="6"/>
  <c r="J114"/>
  <c r="I114"/>
  <c r="I115"/>
  <c r="I116"/>
  <c r="I117"/>
  <c r="I114" i="5"/>
  <c r="H114"/>
  <c r="H115"/>
  <c r="J115" s="1"/>
  <c r="H116"/>
  <c r="J116" s="1"/>
  <c r="H117"/>
  <c r="J117" s="1"/>
  <c r="H118"/>
  <c r="J118" s="1"/>
  <c r="H119"/>
  <c r="J119" s="1"/>
  <c r="H124" i="2"/>
  <c r="H125"/>
  <c r="H126"/>
  <c r="H127"/>
  <c r="I128"/>
  <c r="H114" l="1"/>
  <c r="J114" s="1"/>
  <c r="J109" i="5"/>
  <c r="J102"/>
  <c r="H128" i="2"/>
  <c r="J128" s="1"/>
  <c r="K112" i="6"/>
  <c r="H115" i="2"/>
  <c r="J115" s="1"/>
  <c r="K107" i="6"/>
  <c r="K103"/>
  <c r="J113" i="5"/>
  <c r="H123" i="2"/>
  <c r="J123" s="1"/>
  <c r="H118"/>
  <c r="K104" i="6"/>
  <c r="K97"/>
  <c r="H109" i="2"/>
  <c r="J109" s="1"/>
  <c r="H110"/>
  <c r="J110" s="1"/>
  <c r="J103" i="5"/>
  <c r="K98" i="6"/>
  <c r="K99"/>
  <c r="J104" i="5"/>
  <c r="H111" i="2"/>
  <c r="J111" s="1"/>
  <c r="H112"/>
  <c r="J112" s="1"/>
  <c r="K100" i="6"/>
  <c r="K101"/>
  <c r="J105" i="5"/>
  <c r="H113" i="2"/>
  <c r="J113" s="1"/>
  <c r="K102" i="6"/>
  <c r="H116" i="2"/>
  <c r="J116" s="1"/>
  <c r="H117"/>
  <c r="J117" s="1"/>
  <c r="J108" i="5"/>
  <c r="K106" i="6"/>
  <c r="J118" i="2"/>
  <c r="H119"/>
  <c r="J119" s="1"/>
  <c r="H120"/>
  <c r="J120" s="1"/>
  <c r="K111" i="6"/>
  <c r="J111" i="5"/>
  <c r="H121" i="2"/>
  <c r="J121" s="1"/>
  <c r="I122"/>
  <c r="J122" s="1"/>
  <c r="J112" i="5"/>
  <c r="K113" i="6"/>
  <c r="K114"/>
  <c r="K115"/>
  <c r="K116"/>
  <c r="K117"/>
  <c r="J114" i="5"/>
  <c r="I124" i="2"/>
  <c r="J124" s="1"/>
  <c r="I125"/>
  <c r="J125" s="1"/>
  <c r="I126"/>
  <c r="J126" s="1"/>
  <c r="I127"/>
  <c r="J127" s="1"/>
  <c r="J118" i="6"/>
  <c r="I119"/>
  <c r="I118"/>
  <c r="K118" s="1"/>
  <c r="H120" i="5"/>
  <c r="J120" s="1"/>
  <c r="H122"/>
  <c r="J122" s="1"/>
  <c r="H121"/>
  <c r="J121" s="1"/>
  <c r="I129" i="2"/>
  <c r="H130"/>
  <c r="J121" i="6"/>
  <c r="I121"/>
  <c r="I120"/>
  <c r="K120" s="1"/>
  <c r="H124" i="5"/>
  <c r="H123"/>
  <c r="J123" s="1"/>
  <c r="I133" i="2"/>
  <c r="H132"/>
  <c r="H131"/>
  <c r="I135"/>
  <c r="I134"/>
  <c r="I126" i="5"/>
  <c r="H126"/>
  <c r="H125"/>
  <c r="J125" s="1"/>
  <c r="J123" i="6"/>
  <c r="I123"/>
  <c r="I122"/>
  <c r="J124"/>
  <c r="I125"/>
  <c r="K125" s="1"/>
  <c r="I124"/>
  <c r="K124" s="1"/>
  <c r="I128" i="5"/>
  <c r="H128"/>
  <c r="H127"/>
  <c r="J127" s="1"/>
  <c r="I137" i="2"/>
  <c r="I136"/>
  <c r="I146"/>
  <c r="I145"/>
  <c r="I144"/>
  <c r="I143"/>
  <c r="I142"/>
  <c r="H141"/>
  <c r="J141" s="1"/>
  <c r="H140"/>
  <c r="H139"/>
  <c r="H138"/>
  <c r="H136" i="5"/>
  <c r="J136" s="1"/>
  <c r="H135"/>
  <c r="H134"/>
  <c r="H133"/>
  <c r="H132"/>
  <c r="J132" s="1"/>
  <c r="H131"/>
  <c r="I130"/>
  <c r="H130"/>
  <c r="H129"/>
  <c r="I134" i="6"/>
  <c r="I133"/>
  <c r="I132"/>
  <c r="I131"/>
  <c r="K131" s="1"/>
  <c r="I130"/>
  <c r="J129"/>
  <c r="I129"/>
  <c r="I128"/>
  <c r="I127"/>
  <c r="K127" s="1"/>
  <c r="I126"/>
  <c r="K126" s="1"/>
  <c r="J135"/>
  <c r="I135"/>
  <c r="I137" i="5"/>
  <c r="H137"/>
  <c r="H147" i="2"/>
  <c r="I148"/>
  <c r="I152"/>
  <c r="I151"/>
  <c r="H149"/>
  <c r="I150"/>
  <c r="H146" l="1"/>
  <c r="K123" i="6"/>
  <c r="K119"/>
  <c r="H129" i="2"/>
  <c r="J129" s="1"/>
  <c r="I130"/>
  <c r="J130" s="1"/>
  <c r="K121" i="6"/>
  <c r="J124" i="5"/>
  <c r="H133" i="2"/>
  <c r="J133" s="1"/>
  <c r="I131"/>
  <c r="J131" s="1"/>
  <c r="I132"/>
  <c r="J132" s="1"/>
  <c r="H134"/>
  <c r="J134" s="1"/>
  <c r="H135"/>
  <c r="J135" s="1"/>
  <c r="J126" i="5"/>
  <c r="K122" i="6"/>
  <c r="J128" i="5"/>
  <c r="H136" i="2"/>
  <c r="J136" s="1"/>
  <c r="H137"/>
  <c r="J137" s="1"/>
  <c r="H142"/>
  <c r="J142" s="1"/>
  <c r="H143"/>
  <c r="H144"/>
  <c r="J144" s="1"/>
  <c r="H145"/>
  <c r="J145" s="1"/>
  <c r="H150"/>
  <c r="J150" s="1"/>
  <c r="J143"/>
  <c r="J146"/>
  <c r="I138"/>
  <c r="J138" s="1"/>
  <c r="I139"/>
  <c r="J139" s="1"/>
  <c r="I140"/>
  <c r="J140" s="1"/>
  <c r="J137" i="5"/>
  <c r="J135"/>
  <c r="J134"/>
  <c r="J133"/>
  <c r="J131"/>
  <c r="J130"/>
  <c r="J129"/>
  <c r="K128" i="6"/>
  <c r="K129"/>
  <c r="K130"/>
  <c r="K132"/>
  <c r="K133"/>
  <c r="K134"/>
  <c r="K135"/>
  <c r="I147" i="2"/>
  <c r="J147" s="1"/>
  <c r="H148"/>
  <c r="J148" s="1"/>
  <c r="H152"/>
  <c r="J152" s="1"/>
  <c r="H151"/>
  <c r="J151" s="1"/>
  <c r="I149"/>
  <c r="J149" s="1"/>
  <c r="H138" i="5" l="1"/>
  <c r="J138" s="1"/>
  <c r="H139"/>
  <c r="J139" s="1"/>
  <c r="H140"/>
  <c r="I141"/>
  <c r="H141"/>
  <c r="H142"/>
  <c r="J142" s="1"/>
  <c r="I136" i="6"/>
  <c r="K136" s="1"/>
  <c r="I137"/>
  <c r="I138"/>
  <c r="I139"/>
  <c r="J140"/>
  <c r="I140"/>
  <c r="I153" i="2"/>
  <c r="H143" i="5"/>
  <c r="J143" s="1"/>
  <c r="H154" i="2"/>
  <c r="I155"/>
  <c r="H145" i="5"/>
  <c r="H144"/>
  <c r="J144" s="1"/>
  <c r="H146"/>
  <c r="I147"/>
  <c r="H147"/>
  <c r="J142" i="6"/>
  <c r="I141"/>
  <c r="K141" s="1"/>
  <c r="I142"/>
  <c r="K142" s="1"/>
  <c r="I143"/>
  <c r="I148" i="5"/>
  <c r="H148"/>
  <c r="H149"/>
  <c r="H156" i="2"/>
  <c r="H157"/>
  <c r="I150" i="5"/>
  <c r="H150"/>
  <c r="J144" i="6"/>
  <c r="I144"/>
  <c r="I158" i="2"/>
  <c r="H151" i="5"/>
  <c r="I145" i="6"/>
  <c r="K145" s="1"/>
  <c r="I147"/>
  <c r="K147" s="1"/>
  <c r="I146"/>
  <c r="I153" i="5"/>
  <c r="I152"/>
  <c r="H152"/>
  <c r="H153"/>
  <c r="I159" i="2"/>
  <c r="I160"/>
  <c r="J148" i="6"/>
  <c r="I148"/>
  <c r="I149"/>
  <c r="J150"/>
  <c r="I150"/>
  <c r="I153"/>
  <c r="J152"/>
  <c r="I152"/>
  <c r="J151"/>
  <c r="I151"/>
  <c r="I160" i="5"/>
  <c r="H160"/>
  <c r="H159"/>
  <c r="I158"/>
  <c r="I157"/>
  <c r="H158"/>
  <c r="H157"/>
  <c r="I156"/>
  <c r="H156"/>
  <c r="I154"/>
  <c r="H154"/>
  <c r="J154" s="1"/>
  <c r="H155"/>
  <c r="I161" i="2"/>
  <c r="H162"/>
  <c r="I163"/>
  <c r="I165"/>
  <c r="I166"/>
  <c r="H168"/>
  <c r="I169"/>
  <c r="I167"/>
  <c r="J157" i="5" l="1"/>
  <c r="J158"/>
  <c r="J141"/>
  <c r="J160"/>
  <c r="J152"/>
  <c r="J153"/>
  <c r="J150"/>
  <c r="K140" i="6"/>
  <c r="J140" i="5"/>
  <c r="K137" i="6"/>
  <c r="K138"/>
  <c r="K139"/>
  <c r="H153" i="2"/>
  <c r="J153" s="1"/>
  <c r="I154"/>
  <c r="J154" s="1"/>
  <c r="H155"/>
  <c r="J155" s="1"/>
  <c r="J145" i="5"/>
  <c r="J146"/>
  <c r="J147"/>
  <c r="K143" i="6"/>
  <c r="J149" i="5"/>
  <c r="J148"/>
  <c r="I156" i="2"/>
  <c r="J156" s="1"/>
  <c r="I157"/>
  <c r="J157" s="1"/>
  <c r="K144" i="6"/>
  <c r="H158" i="2"/>
  <c r="J158" s="1"/>
  <c r="J151" i="5"/>
  <c r="K146" i="6"/>
  <c r="H159" i="2"/>
  <c r="J159" s="1"/>
  <c r="H160"/>
  <c r="J160" s="1"/>
  <c r="K148" i="6"/>
  <c r="K150"/>
  <c r="K149"/>
  <c r="K151"/>
  <c r="K152"/>
  <c r="K153"/>
  <c r="J159" i="5"/>
  <c r="J156"/>
  <c r="J155"/>
  <c r="H161" i="2"/>
  <c r="J161" s="1"/>
  <c r="I162"/>
  <c r="J162" s="1"/>
  <c r="H166"/>
  <c r="J166" s="1"/>
  <c r="H163"/>
  <c r="J163" s="1"/>
  <c r="H164"/>
  <c r="J164" s="1"/>
  <c r="H165"/>
  <c r="J165" s="1"/>
  <c r="I168"/>
  <c r="J168" s="1"/>
  <c r="H169"/>
  <c r="J169" s="1"/>
  <c r="H167"/>
  <c r="J167" s="1"/>
  <c r="I161" i="5" l="1"/>
  <c r="H161"/>
  <c r="I162"/>
  <c r="H162"/>
  <c r="H163"/>
  <c r="J156" i="6"/>
  <c r="I156"/>
  <c r="J155"/>
  <c r="I155"/>
  <c r="I157"/>
  <c r="J157"/>
  <c r="K157" l="1"/>
  <c r="K155"/>
  <c r="K156"/>
  <c r="J161" i="5"/>
  <c r="J162"/>
  <c r="J163"/>
  <c r="J154" i="6"/>
  <c r="I154"/>
  <c r="J158"/>
  <c r="I158"/>
  <c r="J159"/>
  <c r="I159"/>
  <c r="I160"/>
  <c r="K160" s="1"/>
  <c r="I161"/>
  <c r="K161" s="1"/>
  <c r="I162"/>
  <c r="K162" s="1"/>
  <c r="J163"/>
  <c r="I163"/>
  <c r="H170" i="5"/>
  <c r="J170" s="1"/>
  <c r="I169"/>
  <c r="H169"/>
  <c r="H168"/>
  <c r="H167"/>
  <c r="H166"/>
  <c r="J166" s="1"/>
  <c r="I165"/>
  <c r="H165"/>
  <c r="I164"/>
  <c r="H164"/>
  <c r="I176" i="2"/>
  <c r="I175"/>
  <c r="I174"/>
  <c r="I173"/>
  <c r="I172"/>
  <c r="H171"/>
  <c r="I170"/>
  <c r="I177"/>
  <c r="I171" i="5"/>
  <c r="H171"/>
  <c r="I164" i="6"/>
  <c r="I167"/>
  <c r="I166"/>
  <c r="K166" s="1"/>
  <c r="I168"/>
  <c r="H175" i="5"/>
  <c r="I175"/>
  <c r="I174"/>
  <c r="H174"/>
  <c r="H173"/>
  <c r="J173" s="1"/>
  <c r="I179" i="2"/>
  <c r="H180"/>
  <c r="H181"/>
  <c r="I165" i="6"/>
  <c r="I172" i="5"/>
  <c r="H172"/>
  <c r="I178" i="2"/>
  <c r="H184"/>
  <c r="J184" s="1"/>
  <c r="H183"/>
  <c r="H182"/>
  <c r="H176" i="5"/>
  <c r="I177"/>
  <c r="H177"/>
  <c r="I178"/>
  <c r="I187"/>
  <c r="H178"/>
  <c r="J169" i="6"/>
  <c r="I169"/>
  <c r="J170"/>
  <c r="I170"/>
  <c r="I172"/>
  <c r="J171"/>
  <c r="I171"/>
  <c r="J173"/>
  <c r="I173"/>
  <c r="I179" i="5"/>
  <c r="H179"/>
  <c r="J174" i="6"/>
  <c r="I174"/>
  <c r="I180" i="5"/>
  <c r="H180"/>
  <c r="H185" i="2"/>
  <c r="J185" s="1"/>
  <c r="H186"/>
  <c r="J186" s="1"/>
  <c r="I175" i="6"/>
  <c r="H182" i="5"/>
  <c r="J182" s="1"/>
  <c r="H181"/>
  <c r="J181" s="1"/>
  <c r="H187" i="2"/>
  <c r="J187" s="1"/>
  <c r="H188"/>
  <c r="J188" s="1"/>
  <c r="H183" i="5"/>
  <c r="J183" s="1"/>
  <c r="J176" i="6"/>
  <c r="I176"/>
  <c r="I177"/>
  <c r="K177" s="1"/>
  <c r="J178" i="5" l="1"/>
  <c r="J180"/>
  <c r="J174"/>
  <c r="K159" i="6"/>
  <c r="K158"/>
  <c r="K154"/>
  <c r="I171" i="2"/>
  <c r="J171" s="1"/>
  <c r="K170" i="6"/>
  <c r="I182" i="2"/>
  <c r="J182" s="1"/>
  <c r="I183"/>
  <c r="J183" s="1"/>
  <c r="I180"/>
  <c r="J180" s="1"/>
  <c r="H175"/>
  <c r="J175" s="1"/>
  <c r="J179" i="5"/>
  <c r="J169"/>
  <c r="J175"/>
  <c r="K174" i="6"/>
  <c r="K173"/>
  <c r="K163"/>
  <c r="J168" i="5"/>
  <c r="J167"/>
  <c r="J165"/>
  <c r="J164"/>
  <c r="H176" i="2"/>
  <c r="J176" s="1"/>
  <c r="H174"/>
  <c r="J174" s="1"/>
  <c r="H172"/>
  <c r="J172" s="1"/>
  <c r="H173"/>
  <c r="J173" s="1"/>
  <c r="H170"/>
  <c r="J170" s="1"/>
  <c r="H177"/>
  <c r="J177" s="1"/>
  <c r="J171" i="5"/>
  <c r="K164" i="6"/>
  <c r="K167"/>
  <c r="K168"/>
  <c r="K165"/>
  <c r="H179" i="2"/>
  <c r="J179" s="1"/>
  <c r="I181"/>
  <c r="J181" s="1"/>
  <c r="J172" i="5"/>
  <c r="H178" i="2"/>
  <c r="J178" s="1"/>
  <c r="J176" i="5"/>
  <c r="J177"/>
  <c r="K169" i="6"/>
  <c r="K171"/>
  <c r="K172"/>
  <c r="K175"/>
  <c r="K176"/>
  <c r="I178"/>
  <c r="K178" s="1"/>
  <c r="I179"/>
  <c r="K179" s="1"/>
  <c r="H184" i="5"/>
  <c r="J184" s="1"/>
  <c r="H190" i="2"/>
  <c r="J190" s="1"/>
  <c r="H189"/>
  <c r="J189" s="1"/>
  <c r="H191"/>
  <c r="J191" s="1"/>
  <c r="H185" i="5"/>
  <c r="J185" s="1"/>
  <c r="H193" i="2"/>
  <c r="J193" s="1"/>
  <c r="H192"/>
  <c r="J192" s="1"/>
  <c r="H186" i="5" l="1"/>
  <c r="H187"/>
  <c r="J187" s="1"/>
  <c r="H188"/>
  <c r="J188" s="1"/>
  <c r="H189"/>
  <c r="I181" i="6"/>
  <c r="K181" s="1"/>
  <c r="I180"/>
  <c r="K180" s="1"/>
  <c r="I182"/>
  <c r="J183"/>
  <c r="I183"/>
  <c r="J184"/>
  <c r="I184"/>
  <c r="I185"/>
  <c r="K185" s="1"/>
  <c r="I186"/>
  <c r="K186" s="1"/>
  <c r="I190" i="5"/>
  <c r="H190"/>
  <c r="I191"/>
  <c r="H191"/>
  <c r="H194" i="2"/>
  <c r="J194" s="1"/>
  <c r="I195"/>
  <c r="I187" i="6"/>
  <c r="K187" s="1"/>
  <c r="I192" i="5"/>
  <c r="H192"/>
  <c r="H197" i="2"/>
  <c r="H196"/>
  <c r="J196" s="1"/>
  <c r="H194" i="5"/>
  <c r="I193"/>
  <c r="H193"/>
  <c r="I188" i="6"/>
  <c r="K188" s="1"/>
  <c r="I189"/>
  <c r="K189" s="1"/>
  <c r="H198" i="2"/>
  <c r="J198" s="1"/>
  <c r="H200"/>
  <c r="J200" s="1"/>
  <c r="H199"/>
  <c r="J199" s="1"/>
  <c r="I195" i="5"/>
  <c r="H195"/>
  <c r="I190" i="6"/>
  <c r="J191"/>
  <c r="I191"/>
  <c r="H197" i="5"/>
  <c r="J197" s="1"/>
  <c r="I196"/>
  <c r="H196"/>
  <c r="H202" i="2"/>
  <c r="H201"/>
  <c r="J201" s="1"/>
  <c r="I207"/>
  <c r="H206"/>
  <c r="J206" s="1"/>
  <c r="H205"/>
  <c r="J205" s="1"/>
  <c r="H204"/>
  <c r="J204" s="1"/>
  <c r="H203"/>
  <c r="J203" s="1"/>
  <c r="H200" i="5"/>
  <c r="J200" s="1"/>
  <c r="H201"/>
  <c r="J201" s="1"/>
  <c r="H199"/>
  <c r="J199" s="1"/>
  <c r="H205"/>
  <c r="J205" s="1"/>
  <c r="H204"/>
  <c r="J204" s="1"/>
  <c r="H203"/>
  <c r="J203" s="1"/>
  <c r="I202"/>
  <c r="H202"/>
  <c r="J193" i="6"/>
  <c r="I194"/>
  <c r="K194" s="1"/>
  <c r="I193"/>
  <c r="I198"/>
  <c r="K198" s="1"/>
  <c r="I197"/>
  <c r="K197" s="1"/>
  <c r="I196"/>
  <c r="K196" s="1"/>
  <c r="I195"/>
  <c r="K195" s="1"/>
  <c r="I198" i="5"/>
  <c r="H198"/>
  <c r="I192" i="6"/>
  <c r="K192" s="1"/>
  <c r="K193" l="1"/>
  <c r="K184"/>
  <c r="K183"/>
  <c r="J202" i="5"/>
  <c r="J191"/>
  <c r="K191" i="6"/>
  <c r="I202" i="2"/>
  <c r="J202" s="1"/>
  <c r="I197"/>
  <c r="J197" s="1"/>
  <c r="H195"/>
  <c r="J195" s="1"/>
  <c r="J186" i="5"/>
  <c r="J189"/>
  <c r="K182" i="6"/>
  <c r="J190" i="5"/>
  <c r="J192"/>
  <c r="J194"/>
  <c r="J193"/>
  <c r="J195"/>
  <c r="K190" i="6"/>
  <c r="J196" i="5"/>
  <c r="H207" i="2"/>
  <c r="J207" s="1"/>
  <c r="J198" i="5"/>
  <c r="H213"/>
  <c r="J213" s="1"/>
  <c r="I212"/>
  <c r="H212"/>
  <c r="I211"/>
  <c r="H211"/>
  <c r="I210"/>
  <c r="H210"/>
  <c r="H209"/>
  <c r="J209" s="1"/>
  <c r="H208"/>
  <c r="J208" s="1"/>
  <c r="I207"/>
  <c r="H207"/>
  <c r="I206"/>
  <c r="H206"/>
  <c r="J206" i="6"/>
  <c r="I206"/>
  <c r="I205"/>
  <c r="K205" s="1"/>
  <c r="I204"/>
  <c r="K204" s="1"/>
  <c r="I203"/>
  <c r="K203" s="1"/>
  <c r="J202"/>
  <c r="I202"/>
  <c r="I201"/>
  <c r="K201" s="1"/>
  <c r="I200"/>
  <c r="K200" s="1"/>
  <c r="I199"/>
  <c r="K199" s="1"/>
  <c r="I215" i="2"/>
  <c r="H214"/>
  <c r="I213"/>
  <c r="I212"/>
  <c r="I211"/>
  <c r="I210"/>
  <c r="H209"/>
  <c r="I208"/>
  <c r="J206" i="5" l="1"/>
  <c r="J207"/>
  <c r="J210"/>
  <c r="J211"/>
  <c r="J212"/>
  <c r="K206" i="6"/>
  <c r="K202"/>
  <c r="H208" i="2"/>
  <c r="J208" s="1"/>
  <c r="H210"/>
  <c r="J210" s="1"/>
  <c r="H211"/>
  <c r="J211" s="1"/>
  <c r="H212"/>
  <c r="J212" s="1"/>
  <c r="H213"/>
  <c r="J213" s="1"/>
  <c r="H215"/>
  <c r="J215" s="1"/>
  <c r="I209"/>
  <c r="J209" s="1"/>
  <c r="I214"/>
  <c r="J214" s="1"/>
  <c r="J210" i="6" l="1"/>
  <c r="I210"/>
  <c r="J209"/>
  <c r="I209"/>
  <c r="J208"/>
  <c r="I208"/>
  <c r="J207"/>
  <c r="I207"/>
  <c r="H216" i="5"/>
  <c r="J216" s="1"/>
  <c r="I215"/>
  <c r="H215"/>
  <c r="H214"/>
  <c r="J214" s="1"/>
  <c r="I221" i="2"/>
  <c r="H220"/>
  <c r="I219"/>
  <c r="H218"/>
  <c r="I217"/>
  <c r="H216"/>
  <c r="K207" i="6" l="1"/>
  <c r="K210"/>
  <c r="K209"/>
  <c r="J215" i="5"/>
  <c r="K208" i="6"/>
  <c r="H217" i="2"/>
  <c r="J217" s="1"/>
  <c r="H219"/>
  <c r="J219" s="1"/>
  <c r="H221"/>
  <c r="J221" s="1"/>
  <c r="I216"/>
  <c r="J216" s="1"/>
  <c r="I218"/>
  <c r="J218" s="1"/>
  <c r="I220"/>
  <c r="J220" s="1"/>
  <c r="J214" i="6" l="1"/>
  <c r="I214"/>
  <c r="J213"/>
  <c r="I213"/>
  <c r="J212"/>
  <c r="I212"/>
  <c r="I211"/>
  <c r="K211" s="1"/>
  <c r="H220" i="5"/>
  <c r="J220" s="1"/>
  <c r="H219"/>
  <c r="J219" s="1"/>
  <c r="H218"/>
  <c r="J218" s="1"/>
  <c r="H217"/>
  <c r="J217" s="1"/>
  <c r="I224" i="2"/>
  <c r="I223"/>
  <c r="I222"/>
  <c r="K213" i="6" l="1"/>
  <c r="K212"/>
  <c r="K214"/>
  <c r="H222" i="2"/>
  <c r="J222" s="1"/>
  <c r="H223"/>
  <c r="J223" s="1"/>
  <c r="H224"/>
  <c r="J224" s="1"/>
  <c r="I219" i="6" l="1"/>
  <c r="K219" s="1"/>
  <c r="J218"/>
  <c r="I218"/>
  <c r="I217"/>
  <c r="K217" s="1"/>
  <c r="I216"/>
  <c r="K216" s="1"/>
  <c r="I215"/>
  <c r="K215" s="1"/>
  <c r="H226" i="5"/>
  <c r="J226" s="1"/>
  <c r="H225"/>
  <c r="J225" s="1"/>
  <c r="H224"/>
  <c r="J224" s="1"/>
  <c r="H223"/>
  <c r="J223" s="1"/>
  <c r="H222"/>
  <c r="J222" s="1"/>
  <c r="H221"/>
  <c r="J221" s="1"/>
  <c r="I228" i="2"/>
  <c r="I227"/>
  <c r="I226"/>
  <c r="I225"/>
  <c r="K218" i="6" l="1"/>
  <c r="H228" i="2"/>
  <c r="J228" s="1"/>
  <c r="H225"/>
  <c r="J225" s="1"/>
  <c r="H226"/>
  <c r="J226" s="1"/>
  <c r="H227"/>
  <c r="J227" s="1"/>
  <c r="I239" i="6"/>
  <c r="K239" s="1"/>
  <c r="J238"/>
  <c r="I238"/>
  <c r="J237"/>
  <c r="I237"/>
  <c r="I236"/>
  <c r="K236" s="1"/>
  <c r="J235"/>
  <c r="I235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2"/>
  <c r="K222" s="1"/>
  <c r="I221"/>
  <c r="K221" s="1"/>
  <c r="J220"/>
  <c r="I220"/>
  <c r="H260" i="5"/>
  <c r="J260" s="1"/>
  <c r="I259"/>
  <c r="H259"/>
  <c r="H258"/>
  <c r="J258" s="1"/>
  <c r="I257"/>
  <c r="H257"/>
  <c r="I256"/>
  <c r="H256"/>
  <c r="I255"/>
  <c r="H255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H246"/>
  <c r="J246" s="1"/>
  <c r="H245"/>
  <c r="J245" s="1"/>
  <c r="H244"/>
  <c r="J244" s="1"/>
  <c r="H243"/>
  <c r="J243" s="1"/>
  <c r="H242"/>
  <c r="J242" s="1"/>
  <c r="H241"/>
  <c r="J241" s="1"/>
  <c r="I240"/>
  <c r="H240"/>
  <c r="H239"/>
  <c r="J239" s="1"/>
  <c r="J237"/>
  <c r="H236"/>
  <c r="J236" s="1"/>
  <c r="I235"/>
  <c r="H235"/>
  <c r="I233"/>
  <c r="H233"/>
  <c r="H232"/>
  <c r="J232" s="1"/>
  <c r="H231"/>
  <c r="J231" s="1"/>
  <c r="I230"/>
  <c r="H230"/>
  <c r="H229"/>
  <c r="J229" s="1"/>
  <c r="H228"/>
  <c r="J228" s="1"/>
  <c r="H227"/>
  <c r="J227" s="1"/>
  <c r="K237" i="6" l="1"/>
  <c r="K238"/>
  <c r="J233" i="5"/>
  <c r="J256"/>
  <c r="J240"/>
  <c r="J230"/>
  <c r="J255"/>
  <c r="J235"/>
  <c r="J257"/>
  <c r="J259"/>
  <c r="K220" i="6"/>
  <c r="K235"/>
  <c r="I235" i="2"/>
  <c r="I234"/>
  <c r="I233"/>
  <c r="I232"/>
  <c r="I231"/>
  <c r="I230"/>
  <c r="H234" l="1"/>
  <c r="J234" s="1"/>
  <c r="H235"/>
  <c r="J235" s="1"/>
  <c r="H230"/>
  <c r="J230" s="1"/>
  <c r="H231"/>
  <c r="J231" s="1"/>
  <c r="H232"/>
  <c r="J232" s="1"/>
  <c r="H233"/>
  <c r="J233" s="1"/>
  <c r="H236" l="1"/>
  <c r="J236" s="1"/>
  <c r="H237"/>
  <c r="J237" s="1"/>
  <c r="I238"/>
  <c r="H238" l="1"/>
  <c r="J238" s="1"/>
  <c r="H239" l="1"/>
  <c r="J239" s="1"/>
  <c r="H240" l="1"/>
  <c r="H241"/>
  <c r="J241" s="1"/>
  <c r="J240" l="1"/>
  <c r="H242"/>
  <c r="H243"/>
  <c r="J243" s="1"/>
  <c r="H249"/>
  <c r="J242" l="1"/>
  <c r="I249"/>
  <c r="J249" s="1"/>
  <c r="H244" l="1"/>
  <c r="H245"/>
  <c r="J245" s="1"/>
  <c r="I244" l="1"/>
  <c r="J244" s="1"/>
  <c r="H246" l="1"/>
  <c r="I246"/>
  <c r="H247"/>
  <c r="J247" s="1"/>
  <c r="J246" l="1"/>
  <c r="H248" l="1"/>
  <c r="J248" s="1"/>
  <c r="H250" l="1"/>
  <c r="J250" s="1"/>
  <c r="H251" l="1"/>
  <c r="J251" s="1"/>
  <c r="H253" l="1"/>
  <c r="J253" s="1"/>
  <c r="I252"/>
  <c r="H252" l="1"/>
  <c r="J252" s="1"/>
</calcChain>
</file>

<file path=xl/comments1.xml><?xml version="1.0" encoding="utf-8"?>
<comments xmlns="http://schemas.openxmlformats.org/spreadsheetml/2006/main">
  <authors>
    <author>MishraJi</author>
    <author>Research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MishraJi: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1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comments2.xml><?xml version="1.0" encoding="utf-8"?>
<comments xmlns="http://schemas.openxmlformats.org/spreadsheetml/2006/main">
  <authors>
    <author>MishraJi</author>
    <author>deepak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MishraJi: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MishraJi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MishraJi: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<sst xmlns="http://schemas.openxmlformats.org/spreadsheetml/2006/main" count="1768" uniqueCount="355">
  <si>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</si>
  <si>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</si>
  <si>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</si>
  <si>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</si>
  <si>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</si>
  <si>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</si>
  <si>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</si>
  <si>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</si>
  <si>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</si>
  <si>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</si>
  <si>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</si>
  <si>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</si>
  <si>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</si>
  <si>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</si>
  <si>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</si>
  <si>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</si>
  <si>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</si>
  <si>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</si>
  <si>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</si>
  <si>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</si>
  <si>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</si>
  <si>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</si>
  <si>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</si>
  <si>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</si>
  <si>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</si>
  <si>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</si>
  <si>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</si>
  <si>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</si>
  <si>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</si>
  <si>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</si>
  <si>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</si>
  <si>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</si>
  <si>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</si>
  <si>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</si>
  <si>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</si>
  <si>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</si>
  <si>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</si>
  <si>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</si>
  <si>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</si>
  <si>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</si>
  <si>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</si>
  <si>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</si>
  <si>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</si>
  <si>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</si>
  <si>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</si>
  <si>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</si>
  <si>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</si>
  <si>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</si>
  <si>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</si>
  <si>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</si>
  <si>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</si>
  <si>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</si>
  <si>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</si>
  <si>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</si>
  <si>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</si>
  <si>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</si>
  <si>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</si>
  <si>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</si>
  <si>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</si>
  <si>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</si>
  <si>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</si>
  <si>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</si>
  <si>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</si>
  <si>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</si>
  <si>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</si>
  <si>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</si>
  <si>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</si>
  <si>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</si>
  <si>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</si>
  <si>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</si>
  <si>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</si>
  <si>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</si>
  <si>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</si>
  <si>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</si>
  <si>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</si>
  <si>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</si>
  <si>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</si>
  <si>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</si>
  <si>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</si>
  <si>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</si>
  <si>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</si>
  <si>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</si>
  <si>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</si>
  <si>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</si>
  <si>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</si>
  <si>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</si>
  <si>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</si>
  <si>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</si>
  <si>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</si>
  <si>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</si>
  <si>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</si>
  <si>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</si>
  <si>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</si>
  <si>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</si>
  <si>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</si>
  <si>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</si>
  <si>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</si>
  <si>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</si>
  <si>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</si>
  <si>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</si>
  <si>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</si>
  <si>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</si>
  <si>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</si>
  <si>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</si>
  <si>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</si>
  <si>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</si>
  <si>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</si>
  <si>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</si>
  <si>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</si>
  <si>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</si>
  <si>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</si>
  <si>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</si>
  <si>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</si>
  <si>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</si>
  <si>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</si>
  <si>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</si>
  <si>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</si>
  <si>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</si>
  <si>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</si>
  <si>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</si>
  <si>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</si>
  <si>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</si>
  <si>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</si>
  <si>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</si>
  <si>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</si>
  <si>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</si>
  <si>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</si>
  <si>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</si>
  <si>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</si>
  <si>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</si>
  <si>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</si>
  <si>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</si>
  <si>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</si>
  <si>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</si>
  <si>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</si>
  <si>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</si>
  <si>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</si>
  <si>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</si>
  <si>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</si>
  <si>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</si>
  <si>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</si>
  <si>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</si>
  <si>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</si>
  <si>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</si>
  <si>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</si>
  <si>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</si>
  <si>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</si>
  <si>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</si>
  <si>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</si>
  <si>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</si>
  <si>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</si>
  <si>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</si>
  <si>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</si>
  <si>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</si>
  <si>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</si>
  <si>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</si>
  <si>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</si>
  <si>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</si>
  <si>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</si>
  <si>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</si>
  <si>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</si>
  <si>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</si>
  <si>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</si>
  <si>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</si>
  <si>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</si>
  <si>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</si>
  <si>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</si>
  <si>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</si>
  <si>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</si>
  <si>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</si>
  <si>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</si>
  <si>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</si>
  <si>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</si>
  <si>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</si>
  <si>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</si>
  <si>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</si>
  <si>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</si>
  <si>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</si>
  <si>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</si>
  <si>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</si>
  <si>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</si>
  <si>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</si>
  <si>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</si>
  <si>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</si>
  <si>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</si>
  <si>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</si>
  <si>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</si>
  <si>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</si>
  <si>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</si>
  <si>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</si>
  <si>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</si>
  <si>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</si>
  <si>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</si>
  <si>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</si>
  <si>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</si>
  <si>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</si>
  <si>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</si>
  <si>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</si>
  <si>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</si>
  <si>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</si>
  <si>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</si>
  <si>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</si>
  <si>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</si>
  <si>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</si>
  <si>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</si>
  <si>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</si>
  <si>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</si>
  <si>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</si>
  <si>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</si>
  <si>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</si>
  <si>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</si>
  <si>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</si>
  <si>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</si>
  <si>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</si>
  <si>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</si>
  <si>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</si>
  <si>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</si>
  <si>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</si>
  <si>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</si>
  <si>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</si>
  <si>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</si>
  <si>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</si>
  <si>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</si>
  <si>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</si>
  <si>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</si>
  <si>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</si>
  <si>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</si>
  <si>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</si>
  <si>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</si>
  <si>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</si>
  <si>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</si>
  <si>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</si>
  <si>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</si>
  <si>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</si>
  <si>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</si>
  <si>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</si>
  <si>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</si>
  <si>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</si>
  <si>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</si>
  <si>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</si>
  <si>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</si>
  <si>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</si>
  <si>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</si>
  <si>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</si>
  <si>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</si>
  <si>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</si>
  <si>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</si>
  <si>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</si>
  <si>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</si>
  <si>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</si>
  <si>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</si>
  <si>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</si>
  <si>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</si>
  <si>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</si>
  <si>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</si>
  <si>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</si>
  <si>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</si>
  <si>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</si>
  <si>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</si>
  <si>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</si>
  <si>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</si>
  <si>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</si>
  <si>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</si>
  <si>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</si>
  <si>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</si>
  <si>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</si>
  <si>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</si>
  <si>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</si>
  <si>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</si>
  <si>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</si>
  <si>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</si>
  <si>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</si>
  <si>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</si>
  <si>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</si>
  <si>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</si>
  <si>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</si>
  <si>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</si>
  <si>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</si>
  <si>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</si>
  <si>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</si>
  <si>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</si>
  <si>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</si>
  <si>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</si>
  <si>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</si>
  <si>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</si>
  <si>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</si>
  <si>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</si>
  <si>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</si>
  <si>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</si>
  <si>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</si>
  <si>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</si>
  <si>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</si>
  <si>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</si>
  <si>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</si>
  <si>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</si>
  <si>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</si>
  <si>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</si>
  <si>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</si>
  <si>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</si>
  <si>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</si>
  <si>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</si>
  <si>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</si>
  <si>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</si>
  <si>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</si>
  <si>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</si>
  <si>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</si>
  <si>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</si>
  <si>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</si>
  <si>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</si>
  <si>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</si>
  <si>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</si>
  <si>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</si>
  <si>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</si>
  <si>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</si>
  <si>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</si>
  <si>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</si>
  <si>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</si>
  <si>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</si>
  <si>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</si>
  <si>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</si>
  <si>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</si>
  <si>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</si>
  <si>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</si>
  <si>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</si>
  <si>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</si>
  <si>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</si>
  <si>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</si>
  <si>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</si>
  <si>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</si>
  <si>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</si>
  <si>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</si>
  <si>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</si>
  <si>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</si>
  <si>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</si>
  <si>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</si>
  <si>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</si>
  <si>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</si>
  <si>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</si>
  <si>
    <t xml:space="preserve">SRTRANSFIN </t>
  </si>
  <si>
    <t xml:space="preserve">AMARAJABAT </t>
  </si>
  <si>
    <t xml:space="preserve">RAYMOND </t>
  </si>
  <si>
    <t xml:space="preserve">COROMANDEL </t>
  </si>
  <si>
    <t xml:space="preserve">EXIDEIND </t>
  </si>
  <si>
    <t>NCC</t>
  </si>
  <si>
    <t xml:space="preserve">DIVISLAB </t>
  </si>
  <si>
    <t xml:space="preserve">PFC </t>
  </si>
  <si>
    <t xml:space="preserve">BBTC </t>
  </si>
  <si>
    <t xml:space="preserve">INFY </t>
  </si>
  <si>
    <t>UNIONBANK</t>
  </si>
  <si>
    <t xml:space="preserve">PNBHOUSING </t>
  </si>
  <si>
    <t>DHFL</t>
  </si>
  <si>
    <t xml:space="preserve">ONGC </t>
  </si>
  <si>
    <t>VIPIND</t>
  </si>
  <si>
    <t>WIPRO</t>
  </si>
  <si>
    <t>KAJARIACER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</si>
</sst>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2" fontId="10" fillId="4" borderId="4" xfId="0" applyNumberFormat="1" applyFont="1" applyFill="1" applyBorder="1" applyAlignment="1">
      <alignment horizontal="center"/>
    </xf>
    <xf numFmtId="2" fontId="10" fillId="4" borderId="4" xfId="1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4"/>
  <sheetViews>
    <sheetView tabSelected="1" topLeftCell="A2" workbookViewId="0">
      <selection activeCell="A3" sqref="A3"/>
    </sheetView>
  </sheetViews>
  <sheetFormatPr defaultRowHeight="15"/>
  <cols>
    <col min="1" max="1" width="15.5703125" style="67" customWidth="1"/>
    <col min="2" max="2" width="21.42578125" style="67" customWidth="1"/>
    <col min="3" max="3" width="15.7109375" style="67" customWidth="1"/>
    <col min="4" max="4" width="15.42578125" style="67" customWidth="1"/>
    <col min="5" max="5" width="12" style="67" customWidth="1"/>
    <col min="6" max="6" width="14.5703125" style="67" customWidth="1"/>
    <col min="7" max="7" width="15" style="67" customWidth="1"/>
    <col min="8" max="8" width="18.140625" style="67" customWidth="1"/>
    <col min="9" max="9" width="17.5703125" style="67" customWidth="1"/>
    <col min="10" max="10" width="16.140625" style="67" customWidth="1"/>
    <col min="11" max="16384" width="9.140625" style="67"/>
  </cols>
  <sheetData>
    <row r="1" spans="1:10" ht="92.25" customHeight="1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30" customHeight="1">
      <c r="A2" s="94" t="s">
        <v>45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>
      <c r="A5" s="23">
        <v>43623</v>
      </c>
      <c r="B5" s="3" t="s">
        <v>352</v>
      </c>
      <c r="C5" s="20">
        <f>MROUND(500000/E5,10)</f>
        <v>1100</v>
      </c>
      <c r="D5" s="4" t="s">
        <v>10</v>
      </c>
      <c r="E5" s="5">
        <v>456</v>
      </c>
      <c r="F5" s="5">
        <v>462</v>
      </c>
      <c r="G5" s="5">
        <v>0</v>
      </c>
      <c r="H5" s="21">
        <f t="shared" ref="H5" si="0">(F5-E5)*C5</f>
        <v>6600</v>
      </c>
      <c r="I5" s="21">
        <v>0</v>
      </c>
      <c r="J5" s="21">
        <f t="shared" ref="J5" si="1">+I5+H5</f>
        <v>6600</v>
      </c>
    </row>
    <row r="6" spans="1:10" ht="18.75" customHeight="1">
      <c r="A6" s="23">
        <v>43622</v>
      </c>
      <c r="B6" s="3" t="s">
        <v>291</v>
      </c>
      <c r="C6" s="20">
        <f t="shared" ref="C6:C10" si="2">MROUND(500000/E6,10)</f>
        <v>500</v>
      </c>
      <c r="D6" s="4" t="s">
        <v>11</v>
      </c>
      <c r="E6" s="5">
        <v>1005</v>
      </c>
      <c r="F6" s="5">
        <v>997</v>
      </c>
      <c r="G6" s="5">
        <v>0</v>
      </c>
      <c r="H6" s="5">
        <f t="shared" ref="H6" si="3">(E6-F6)*C6</f>
        <v>4000</v>
      </c>
      <c r="I6" s="5">
        <v>0</v>
      </c>
      <c r="J6" s="21">
        <f t="shared" ref="J6" si="4">+I6+H6</f>
        <v>4000</v>
      </c>
    </row>
    <row r="7" spans="1:10" ht="18.75" customHeight="1">
      <c r="A7" s="23">
        <v>43620</v>
      </c>
      <c r="B7" s="3" t="s">
        <v>319</v>
      </c>
      <c r="C7" s="20">
        <f t="shared" si="2"/>
        <v>1810</v>
      </c>
      <c r="D7" s="4" t="s">
        <v>10</v>
      </c>
      <c r="E7" s="5">
        <v>275.5</v>
      </c>
      <c r="F7" s="5">
        <v>271.5</v>
      </c>
      <c r="G7" s="5">
        <v>0</v>
      </c>
      <c r="H7" s="21">
        <f t="shared" ref="H7" si="5">(F7-E7)*C7</f>
        <v>-7240</v>
      </c>
      <c r="I7" s="21">
        <v>0</v>
      </c>
      <c r="J7" s="21">
        <f t="shared" ref="J7" si="6">+I7+H7</f>
        <v>-7240</v>
      </c>
    </row>
    <row r="8" spans="1:10" ht="18.75" customHeight="1">
      <c r="A8" s="23">
        <v>43620</v>
      </c>
      <c r="B8" s="3" t="s">
        <v>291</v>
      </c>
      <c r="C8" s="20">
        <f t="shared" si="2"/>
        <v>500</v>
      </c>
      <c r="D8" s="4" t="s">
        <v>11</v>
      </c>
      <c r="E8" s="5">
        <v>1010</v>
      </c>
      <c r="F8" s="5">
        <v>1010</v>
      </c>
      <c r="G8" s="5">
        <v>0</v>
      </c>
      <c r="H8" s="5">
        <f t="shared" ref="H8" si="7">(E8-F8)*C8</f>
        <v>0</v>
      </c>
      <c r="I8" s="5">
        <v>0</v>
      </c>
      <c r="J8" s="21">
        <f t="shared" ref="J8" si="8">+I8+H8</f>
        <v>0</v>
      </c>
    </row>
    <row r="9" spans="1:10" ht="18.75" customHeight="1">
      <c r="A9" s="23">
        <v>43619</v>
      </c>
      <c r="B9" s="3" t="s">
        <v>330</v>
      </c>
      <c r="C9" s="20">
        <f t="shared" si="2"/>
        <v>430</v>
      </c>
      <c r="D9" s="4" t="s">
        <v>10</v>
      </c>
      <c r="E9" s="5">
        <v>1160</v>
      </c>
      <c r="F9" s="5">
        <v>1170</v>
      </c>
      <c r="G9" s="5">
        <v>0</v>
      </c>
      <c r="H9" s="21">
        <f t="shared" ref="H9:H10" si="9">(F9-E9)*C9</f>
        <v>4300</v>
      </c>
      <c r="I9" s="21">
        <v>0</v>
      </c>
      <c r="J9" s="21">
        <f t="shared" ref="J9:J10" si="10">+I9+H9</f>
        <v>4300</v>
      </c>
    </row>
    <row r="10" spans="1:10" ht="18.75" customHeight="1">
      <c r="A10" s="23">
        <v>43619</v>
      </c>
      <c r="B10" s="3" t="s">
        <v>289</v>
      </c>
      <c r="C10" s="20">
        <f t="shared" si="2"/>
        <v>1400</v>
      </c>
      <c r="D10" s="4" t="s">
        <v>10</v>
      </c>
      <c r="E10" s="5">
        <v>357</v>
      </c>
      <c r="F10" s="5">
        <v>360.75</v>
      </c>
      <c r="G10" s="5">
        <v>0</v>
      </c>
      <c r="H10" s="21">
        <f t="shared" si="9"/>
        <v>5250</v>
      </c>
      <c r="I10" s="21">
        <v>0</v>
      </c>
      <c r="J10" s="21">
        <f t="shared" si="10"/>
        <v>5250</v>
      </c>
    </row>
    <row r="11" spans="1:10" ht="18.75" customHeight="1">
      <c r="A11" s="50"/>
      <c r="B11" s="50"/>
      <c r="C11" s="50"/>
      <c r="D11" s="50"/>
      <c r="E11" s="50"/>
      <c r="F11" s="50"/>
      <c r="G11" s="50"/>
      <c r="H11" s="50"/>
      <c r="I11" s="50"/>
      <c r="J11" s="51"/>
    </row>
    <row r="12" spans="1:10" ht="18.75" customHeight="1">
      <c r="A12" s="23">
        <v>43616</v>
      </c>
      <c r="B12" s="3" t="s">
        <v>350</v>
      </c>
      <c r="C12" s="20">
        <f>MROUND(400000/E12,10)</f>
        <v>3520</v>
      </c>
      <c r="D12" s="4" t="s">
        <v>10</v>
      </c>
      <c r="E12" s="5">
        <v>113.5</v>
      </c>
      <c r="F12" s="5">
        <v>111.5</v>
      </c>
      <c r="G12" s="5">
        <v>0</v>
      </c>
      <c r="H12" s="21">
        <f t="shared" ref="H12" si="11">(F12-E12)*C12</f>
        <v>-7040</v>
      </c>
      <c r="I12" s="21">
        <v>0</v>
      </c>
      <c r="J12" s="16">
        <f t="shared" ref="J12" si="12">+I12+H12</f>
        <v>-7040</v>
      </c>
    </row>
    <row r="13" spans="1:10" ht="18.75" customHeight="1">
      <c r="A13" s="23">
        <v>43616</v>
      </c>
      <c r="B13" s="3" t="s">
        <v>26</v>
      </c>
      <c r="C13" s="20">
        <f t="shared" ref="C13:C76" si="13">MROUND(400000/E13,10)</f>
        <v>310</v>
      </c>
      <c r="D13" s="4" t="s">
        <v>11</v>
      </c>
      <c r="E13" s="5">
        <v>1275</v>
      </c>
      <c r="F13" s="5">
        <v>1275</v>
      </c>
      <c r="G13" s="5">
        <v>0</v>
      </c>
      <c r="H13" s="5">
        <f t="shared" ref="H13" si="14">(E13-F13)*C13</f>
        <v>0</v>
      </c>
      <c r="I13" s="5">
        <v>0</v>
      </c>
      <c r="J13" s="21">
        <f t="shared" ref="J13" si="15">+I13+H13</f>
        <v>0</v>
      </c>
    </row>
    <row r="14" spans="1:10" ht="18.75" customHeight="1">
      <c r="A14" s="23">
        <v>43616</v>
      </c>
      <c r="B14" s="3" t="s">
        <v>228</v>
      </c>
      <c r="C14" s="20">
        <f t="shared" si="13"/>
        <v>420</v>
      </c>
      <c r="D14" s="4" t="s">
        <v>10</v>
      </c>
      <c r="E14" s="5">
        <v>948</v>
      </c>
      <c r="F14" s="5">
        <v>958</v>
      </c>
      <c r="G14" s="5">
        <v>0</v>
      </c>
      <c r="H14" s="5">
        <v>0</v>
      </c>
      <c r="I14" s="5">
        <v>0</v>
      </c>
      <c r="J14" s="21" t="s">
        <v>304</v>
      </c>
    </row>
    <row r="15" spans="1:10" ht="18.75" customHeight="1">
      <c r="A15" s="23">
        <v>43616</v>
      </c>
      <c r="B15" s="3" t="s">
        <v>349</v>
      </c>
      <c r="C15" s="20">
        <f t="shared" si="13"/>
        <v>470</v>
      </c>
      <c r="D15" s="4" t="s">
        <v>10</v>
      </c>
      <c r="E15" s="5">
        <v>850</v>
      </c>
      <c r="F15" s="5">
        <v>860</v>
      </c>
      <c r="G15" s="5">
        <v>0</v>
      </c>
      <c r="H15" s="5">
        <v>0</v>
      </c>
      <c r="I15" s="5">
        <v>0</v>
      </c>
      <c r="J15" s="21" t="s">
        <v>304</v>
      </c>
    </row>
    <row r="16" spans="1:10" ht="18.75" customHeight="1">
      <c r="A16" s="23">
        <v>43615</v>
      </c>
      <c r="B16" s="3" t="s">
        <v>303</v>
      </c>
      <c r="C16" s="20">
        <f t="shared" si="13"/>
        <v>580</v>
      </c>
      <c r="D16" s="4" t="s">
        <v>10</v>
      </c>
      <c r="E16" s="5">
        <v>690</v>
      </c>
      <c r="F16" s="5">
        <v>697</v>
      </c>
      <c r="G16" s="5">
        <v>0</v>
      </c>
      <c r="H16" s="21">
        <f t="shared" ref="H16" si="16">(F16-E16)*C16</f>
        <v>4060</v>
      </c>
      <c r="I16" s="21">
        <v>0</v>
      </c>
      <c r="J16" s="21">
        <f t="shared" ref="J16" si="17">+I16+H16</f>
        <v>4060</v>
      </c>
    </row>
    <row r="17" spans="1:10" ht="18.75" customHeight="1">
      <c r="A17" s="23">
        <v>43614</v>
      </c>
      <c r="B17" s="3" t="s">
        <v>346</v>
      </c>
      <c r="C17" s="20">
        <f t="shared" si="13"/>
        <v>350</v>
      </c>
      <c r="D17" s="4" t="s">
        <v>10</v>
      </c>
      <c r="E17" s="5">
        <v>1150</v>
      </c>
      <c r="F17" s="5">
        <v>1153</v>
      </c>
      <c r="G17" s="5">
        <v>0</v>
      </c>
      <c r="H17" s="21">
        <f t="shared" ref="H17:H18" si="18">(F17-E17)*C17</f>
        <v>1050</v>
      </c>
      <c r="I17" s="21">
        <v>0</v>
      </c>
      <c r="J17" s="21">
        <f t="shared" ref="J17:J18" si="19">+I17+H17</f>
        <v>1050</v>
      </c>
    </row>
    <row r="18" spans="1:10" ht="18.75" customHeight="1">
      <c r="A18" s="23">
        <v>43614</v>
      </c>
      <c r="B18" s="3" t="s">
        <v>279</v>
      </c>
      <c r="C18" s="20">
        <f t="shared" si="13"/>
        <v>550</v>
      </c>
      <c r="D18" s="4" t="s">
        <v>10</v>
      </c>
      <c r="E18" s="5">
        <v>730</v>
      </c>
      <c r="F18" s="5">
        <v>735</v>
      </c>
      <c r="G18" s="5">
        <v>0</v>
      </c>
      <c r="H18" s="21">
        <f t="shared" si="18"/>
        <v>2750</v>
      </c>
      <c r="I18" s="21">
        <v>0</v>
      </c>
      <c r="J18" s="21">
        <f t="shared" si="19"/>
        <v>2750</v>
      </c>
    </row>
    <row r="19" spans="1:10" ht="18.75" customHeight="1">
      <c r="A19" s="23">
        <v>43613</v>
      </c>
      <c r="B19" s="3" t="s">
        <v>344</v>
      </c>
      <c r="C19" s="20">
        <f t="shared" si="13"/>
        <v>250</v>
      </c>
      <c r="D19" s="4" t="s">
        <v>10</v>
      </c>
      <c r="E19" s="5">
        <v>1615</v>
      </c>
      <c r="F19" s="5">
        <v>1620</v>
      </c>
      <c r="G19" s="5">
        <v>0</v>
      </c>
      <c r="H19" s="21">
        <f t="shared" ref="H19" si="20">(F19-E19)*C19</f>
        <v>1250</v>
      </c>
      <c r="I19" s="21">
        <v>0</v>
      </c>
      <c r="J19" s="21">
        <f t="shared" ref="J19:J20" si="21">+I19+H19</f>
        <v>1250</v>
      </c>
    </row>
    <row r="20" spans="1:10" ht="18.75" customHeight="1">
      <c r="A20" s="23">
        <v>43613</v>
      </c>
      <c r="B20" s="3" t="s">
        <v>296</v>
      </c>
      <c r="C20" s="20">
        <f t="shared" si="13"/>
        <v>240</v>
      </c>
      <c r="D20" s="4" t="s">
        <v>11</v>
      </c>
      <c r="E20" s="5">
        <v>1660</v>
      </c>
      <c r="F20" s="5">
        <v>1660</v>
      </c>
      <c r="G20" s="5">
        <v>0</v>
      </c>
      <c r="H20" s="5">
        <f t="shared" ref="H20" si="22">(E20-F20)*C20</f>
        <v>0</v>
      </c>
      <c r="I20" s="5">
        <v>0</v>
      </c>
      <c r="J20" s="21">
        <f t="shared" si="21"/>
        <v>0</v>
      </c>
    </row>
    <row r="21" spans="1:10" ht="18.75" customHeight="1">
      <c r="A21" s="23">
        <v>43612</v>
      </c>
      <c r="B21" s="3" t="s">
        <v>341</v>
      </c>
      <c r="C21" s="20">
        <f t="shared" si="13"/>
        <v>960</v>
      </c>
      <c r="D21" s="4" t="s">
        <v>10</v>
      </c>
      <c r="E21" s="5">
        <v>415</v>
      </c>
      <c r="F21" s="5">
        <v>420</v>
      </c>
      <c r="G21" s="5">
        <v>0</v>
      </c>
      <c r="H21" s="21">
        <f>(F21-E21)*C21</f>
        <v>4800</v>
      </c>
      <c r="I21" s="21">
        <v>0</v>
      </c>
      <c r="J21" s="21">
        <f>+I21+H21</f>
        <v>4800</v>
      </c>
    </row>
    <row r="22" spans="1:10" ht="18.75" customHeight="1">
      <c r="A22" s="23">
        <v>43609</v>
      </c>
      <c r="B22" s="3" t="s">
        <v>297</v>
      </c>
      <c r="C22" s="20">
        <f t="shared" si="13"/>
        <v>420</v>
      </c>
      <c r="D22" s="4" t="s">
        <v>10</v>
      </c>
      <c r="E22" s="5">
        <v>953</v>
      </c>
      <c r="F22" s="5">
        <v>963</v>
      </c>
      <c r="G22" s="5">
        <v>978</v>
      </c>
      <c r="H22" s="21">
        <f>(F22-E22)*C22</f>
        <v>4200</v>
      </c>
      <c r="I22" s="21">
        <f>(G22-F22)*C22</f>
        <v>6300</v>
      </c>
      <c r="J22" s="21">
        <f>+I22+H22</f>
        <v>10500</v>
      </c>
    </row>
    <row r="23" spans="1:10" ht="18.75" customHeight="1">
      <c r="A23" s="23">
        <v>43608</v>
      </c>
      <c r="B23" s="3" t="s">
        <v>280</v>
      </c>
      <c r="C23" s="20">
        <f t="shared" si="13"/>
        <v>490</v>
      </c>
      <c r="D23" s="4" t="s">
        <v>10</v>
      </c>
      <c r="E23" s="5">
        <v>818</v>
      </c>
      <c r="F23" s="5">
        <v>808</v>
      </c>
      <c r="G23" s="5">
        <v>0</v>
      </c>
      <c r="H23" s="21">
        <f t="shared" ref="H23:H24" si="23">(F23-E23)*C23</f>
        <v>-4900</v>
      </c>
      <c r="I23" s="21">
        <v>0</v>
      </c>
      <c r="J23" s="16">
        <f t="shared" ref="J23:J24" si="24">+I23+H23</f>
        <v>-4900</v>
      </c>
    </row>
    <row r="24" spans="1:10" ht="18.75" customHeight="1">
      <c r="A24" s="23">
        <v>43608</v>
      </c>
      <c r="B24" s="3" t="s">
        <v>334</v>
      </c>
      <c r="C24" s="20">
        <f t="shared" si="13"/>
        <v>1110</v>
      </c>
      <c r="D24" s="4" t="s">
        <v>10</v>
      </c>
      <c r="E24" s="5">
        <v>360</v>
      </c>
      <c r="F24" s="5">
        <v>355</v>
      </c>
      <c r="G24" s="5">
        <v>0</v>
      </c>
      <c r="H24" s="21">
        <f t="shared" si="23"/>
        <v>-5550</v>
      </c>
      <c r="I24" s="21">
        <v>0</v>
      </c>
      <c r="J24" s="16">
        <f t="shared" si="24"/>
        <v>-5550</v>
      </c>
    </row>
    <row r="25" spans="1:10" ht="18.75" customHeight="1">
      <c r="A25" s="23">
        <v>43608</v>
      </c>
      <c r="B25" s="3" t="s">
        <v>321</v>
      </c>
      <c r="C25" s="20">
        <f t="shared" si="13"/>
        <v>530</v>
      </c>
      <c r="D25" s="4" t="s">
        <v>10</v>
      </c>
      <c r="E25" s="5">
        <v>750</v>
      </c>
      <c r="F25" s="5">
        <v>760</v>
      </c>
      <c r="G25" s="5">
        <v>0</v>
      </c>
      <c r="H25" s="5">
        <v>0</v>
      </c>
      <c r="I25" s="5">
        <v>0</v>
      </c>
      <c r="J25" s="21" t="s">
        <v>304</v>
      </c>
    </row>
    <row r="26" spans="1:10" ht="18.75" customHeight="1">
      <c r="A26" s="23">
        <v>43608</v>
      </c>
      <c r="B26" s="3" t="s">
        <v>339</v>
      </c>
      <c r="C26" s="20">
        <f t="shared" si="13"/>
        <v>630</v>
      </c>
      <c r="D26" s="4" t="s">
        <v>10</v>
      </c>
      <c r="E26" s="5">
        <v>630</v>
      </c>
      <c r="F26" s="5">
        <v>640</v>
      </c>
      <c r="G26" s="5">
        <v>0</v>
      </c>
      <c r="H26" s="5">
        <v>0</v>
      </c>
      <c r="I26" s="5">
        <v>0</v>
      </c>
      <c r="J26" s="21" t="s">
        <v>304</v>
      </c>
    </row>
    <row r="27" spans="1:10" ht="18.75" customHeight="1">
      <c r="A27" s="23">
        <v>43607</v>
      </c>
      <c r="B27" s="3" t="s">
        <v>296</v>
      </c>
      <c r="C27" s="20">
        <f t="shared" si="13"/>
        <v>270</v>
      </c>
      <c r="D27" s="4" t="s">
        <v>10</v>
      </c>
      <c r="E27" s="5">
        <v>1485</v>
      </c>
      <c r="F27" s="5">
        <v>1500</v>
      </c>
      <c r="G27" s="5">
        <v>1520</v>
      </c>
      <c r="H27" s="21">
        <f>(F27-E27)*C27</f>
        <v>4050</v>
      </c>
      <c r="I27" s="21">
        <f>(G27-F27)*C27</f>
        <v>5400</v>
      </c>
      <c r="J27" s="21">
        <f>+I27+H27</f>
        <v>9450</v>
      </c>
    </row>
    <row r="28" spans="1:10" ht="18.75" customHeight="1">
      <c r="A28" s="23">
        <v>43606</v>
      </c>
      <c r="B28" s="3" t="s">
        <v>297</v>
      </c>
      <c r="C28" s="20">
        <f t="shared" si="13"/>
        <v>440</v>
      </c>
      <c r="D28" s="4" t="s">
        <v>10</v>
      </c>
      <c r="E28" s="5">
        <v>911</v>
      </c>
      <c r="F28" s="5">
        <v>896</v>
      </c>
      <c r="G28" s="5">
        <v>0</v>
      </c>
      <c r="H28" s="21">
        <f t="shared" ref="H28:H29" si="25">(F28-E28)*C28</f>
        <v>-6600</v>
      </c>
      <c r="I28" s="21">
        <v>0</v>
      </c>
      <c r="J28" s="16">
        <f t="shared" ref="J28:J29" si="26">+I28+H28</f>
        <v>-6600</v>
      </c>
    </row>
    <row r="29" spans="1:10" ht="18.75" customHeight="1">
      <c r="A29" s="23">
        <v>43606</v>
      </c>
      <c r="B29" s="3" t="s">
        <v>337</v>
      </c>
      <c r="C29" s="20">
        <f t="shared" si="13"/>
        <v>390</v>
      </c>
      <c r="D29" s="4" t="s">
        <v>10</v>
      </c>
      <c r="E29" s="5">
        <v>1035</v>
      </c>
      <c r="F29" s="5">
        <v>1044</v>
      </c>
      <c r="G29" s="5">
        <v>0</v>
      </c>
      <c r="H29" s="21">
        <f t="shared" si="25"/>
        <v>3510</v>
      </c>
      <c r="I29" s="21">
        <v>0</v>
      </c>
      <c r="J29" s="21">
        <f t="shared" si="26"/>
        <v>3510</v>
      </c>
    </row>
    <row r="30" spans="1:10" ht="18.75" customHeight="1">
      <c r="A30" s="23">
        <v>43605</v>
      </c>
      <c r="B30" s="3" t="s">
        <v>289</v>
      </c>
      <c r="C30" s="20">
        <f t="shared" si="13"/>
        <v>1100</v>
      </c>
      <c r="D30" s="4" t="s">
        <v>10</v>
      </c>
      <c r="E30" s="5">
        <v>362.5</v>
      </c>
      <c r="F30" s="5">
        <v>365</v>
      </c>
      <c r="G30" s="5">
        <v>0</v>
      </c>
      <c r="H30" s="21">
        <f t="shared" ref="H30" si="27">(F30-E30)*C30</f>
        <v>2750</v>
      </c>
      <c r="I30" s="21">
        <v>0</v>
      </c>
      <c r="J30" s="21">
        <f t="shared" ref="J30" si="28">+I30+H30</f>
        <v>2750</v>
      </c>
    </row>
    <row r="31" spans="1:10" ht="18.75" customHeight="1">
      <c r="A31" s="23">
        <v>43602</v>
      </c>
      <c r="B31" s="3" t="s">
        <v>334</v>
      </c>
      <c r="C31" s="20">
        <f t="shared" si="13"/>
        <v>1190</v>
      </c>
      <c r="D31" s="4" t="s">
        <v>10</v>
      </c>
      <c r="E31" s="5">
        <v>336</v>
      </c>
      <c r="F31" s="5">
        <v>341</v>
      </c>
      <c r="G31" s="5">
        <v>0</v>
      </c>
      <c r="H31" s="21">
        <f t="shared" ref="H31" si="29">(F31-E31)*C31</f>
        <v>5950</v>
      </c>
      <c r="I31" s="21">
        <v>0</v>
      </c>
      <c r="J31" s="21">
        <f t="shared" ref="J31:J32" si="30">+I31+H31</f>
        <v>5950</v>
      </c>
    </row>
    <row r="32" spans="1:10" ht="18.75" customHeight="1">
      <c r="A32" s="23">
        <v>43602</v>
      </c>
      <c r="B32" s="3" t="s">
        <v>202</v>
      </c>
      <c r="C32" s="20">
        <f t="shared" si="13"/>
        <v>1130</v>
      </c>
      <c r="D32" s="4" t="s">
        <v>11</v>
      </c>
      <c r="E32" s="5">
        <v>354</v>
      </c>
      <c r="F32" s="5">
        <v>348</v>
      </c>
      <c r="G32" s="5">
        <v>0</v>
      </c>
      <c r="H32" s="5">
        <f t="shared" ref="H32" si="31">(E32-F32)*C32</f>
        <v>6780</v>
      </c>
      <c r="I32" s="5">
        <v>0</v>
      </c>
      <c r="J32" s="21">
        <f t="shared" si="30"/>
        <v>6780</v>
      </c>
    </row>
    <row r="33" spans="1:10" ht="18.75" customHeight="1">
      <c r="A33" s="23">
        <v>43601</v>
      </c>
      <c r="B33" s="3" t="s">
        <v>36</v>
      </c>
      <c r="C33" s="20">
        <f t="shared" si="13"/>
        <v>720</v>
      </c>
      <c r="D33" s="4" t="s">
        <v>10</v>
      </c>
      <c r="E33" s="5">
        <v>554</v>
      </c>
      <c r="F33" s="5">
        <v>561</v>
      </c>
      <c r="G33" s="5">
        <v>0</v>
      </c>
      <c r="H33" s="21">
        <f t="shared" ref="H33:H34" si="32">(F33-E33)*C33</f>
        <v>5040</v>
      </c>
      <c r="I33" s="21">
        <v>0</v>
      </c>
      <c r="J33" s="21">
        <f t="shared" ref="J33:J34" si="33">+I33+H33</f>
        <v>5040</v>
      </c>
    </row>
    <row r="34" spans="1:10" ht="18.75" customHeight="1">
      <c r="A34" s="23">
        <v>43601</v>
      </c>
      <c r="B34" s="3" t="s">
        <v>332</v>
      </c>
      <c r="C34" s="20">
        <f t="shared" si="13"/>
        <v>5060</v>
      </c>
      <c r="D34" s="4" t="s">
        <v>10</v>
      </c>
      <c r="E34" s="5">
        <v>79</v>
      </c>
      <c r="F34" s="5">
        <v>79.5</v>
      </c>
      <c r="G34" s="5">
        <v>0</v>
      </c>
      <c r="H34" s="21">
        <f t="shared" si="32"/>
        <v>2530</v>
      </c>
      <c r="I34" s="21">
        <v>0</v>
      </c>
      <c r="J34" s="21">
        <f t="shared" si="33"/>
        <v>2530</v>
      </c>
    </row>
    <row r="35" spans="1:10" ht="18.75" customHeight="1">
      <c r="A35" s="23">
        <v>43600</v>
      </c>
      <c r="B35" s="3" t="s">
        <v>330</v>
      </c>
      <c r="C35" s="20">
        <f t="shared" si="13"/>
        <v>360</v>
      </c>
      <c r="D35" s="4" t="s">
        <v>10</v>
      </c>
      <c r="E35" s="5">
        <v>1120</v>
      </c>
      <c r="F35" s="5">
        <v>1128</v>
      </c>
      <c r="G35" s="5">
        <v>0</v>
      </c>
      <c r="H35" s="21">
        <f>(F35-E35)*C35</f>
        <v>2880</v>
      </c>
      <c r="I35" s="21">
        <v>0</v>
      </c>
      <c r="J35" s="21">
        <f>+I35+H35</f>
        <v>2880</v>
      </c>
    </row>
    <row r="36" spans="1:10" ht="18.75" customHeight="1">
      <c r="A36" s="23">
        <v>43600</v>
      </c>
      <c r="B36" s="3" t="s">
        <v>328</v>
      </c>
      <c r="C36" s="20">
        <f t="shared" si="13"/>
        <v>420</v>
      </c>
      <c r="D36" s="4" t="s">
        <v>10</v>
      </c>
      <c r="E36" s="5">
        <v>955</v>
      </c>
      <c r="F36" s="5">
        <v>965</v>
      </c>
      <c r="G36" s="5">
        <v>0</v>
      </c>
      <c r="H36" s="5">
        <v>0</v>
      </c>
      <c r="I36" s="5">
        <v>0</v>
      </c>
      <c r="J36" s="21" t="s">
        <v>304</v>
      </c>
    </row>
    <row r="37" spans="1:10" ht="18.75" customHeight="1">
      <c r="A37" s="23">
        <v>43599</v>
      </c>
      <c r="B37" s="3" t="s">
        <v>314</v>
      </c>
      <c r="C37" s="20">
        <f t="shared" si="13"/>
        <v>380</v>
      </c>
      <c r="D37" s="4" t="s">
        <v>10</v>
      </c>
      <c r="E37" s="5">
        <v>1055</v>
      </c>
      <c r="F37" s="5">
        <v>1065</v>
      </c>
      <c r="G37" s="5">
        <v>1080</v>
      </c>
      <c r="H37" s="21">
        <f>(F37-E37)*C37</f>
        <v>3800</v>
      </c>
      <c r="I37" s="21">
        <f>(G37-F37)*C37</f>
        <v>5700</v>
      </c>
      <c r="J37" s="21">
        <f>+I37+H37</f>
        <v>9500</v>
      </c>
    </row>
    <row r="38" spans="1:10" ht="18.75" customHeight="1">
      <c r="A38" s="23">
        <v>43599</v>
      </c>
      <c r="B38" s="3" t="s">
        <v>328</v>
      </c>
      <c r="C38" s="20">
        <f t="shared" si="13"/>
        <v>420</v>
      </c>
      <c r="D38" s="4" t="s">
        <v>10</v>
      </c>
      <c r="E38" s="5">
        <v>947</v>
      </c>
      <c r="F38" s="5">
        <v>957</v>
      </c>
      <c r="G38" s="5">
        <v>0</v>
      </c>
      <c r="H38" s="21">
        <f t="shared" ref="H38" si="34">(F38-E38)*C38</f>
        <v>4200</v>
      </c>
      <c r="I38" s="21">
        <v>0</v>
      </c>
      <c r="J38" s="21">
        <f t="shared" ref="J38" si="35">+I38+H38</f>
        <v>4200</v>
      </c>
    </row>
    <row r="39" spans="1:10" ht="18.75" customHeight="1">
      <c r="A39" s="23">
        <v>43598</v>
      </c>
      <c r="B39" s="3" t="s">
        <v>325</v>
      </c>
      <c r="C39" s="20">
        <f t="shared" si="13"/>
        <v>720</v>
      </c>
      <c r="D39" s="4" t="s">
        <v>10</v>
      </c>
      <c r="E39" s="5">
        <v>555</v>
      </c>
      <c r="F39" s="5">
        <v>550</v>
      </c>
      <c r="G39" s="5">
        <v>0</v>
      </c>
      <c r="H39" s="21">
        <f t="shared" ref="H39" si="36">(F39-E39)*C39</f>
        <v>-3600</v>
      </c>
      <c r="I39" s="21">
        <v>0</v>
      </c>
      <c r="J39" s="16">
        <f t="shared" ref="J39" si="37">+I39+H39</f>
        <v>-3600</v>
      </c>
    </row>
    <row r="40" spans="1:10" ht="18.75" customHeight="1">
      <c r="A40" s="23">
        <v>43595</v>
      </c>
      <c r="B40" s="3" t="s">
        <v>325</v>
      </c>
      <c r="C40" s="20">
        <f t="shared" si="13"/>
        <v>700</v>
      </c>
      <c r="D40" s="4" t="s">
        <v>10</v>
      </c>
      <c r="E40" s="5">
        <v>570</v>
      </c>
      <c r="F40" s="5">
        <v>576</v>
      </c>
      <c r="G40" s="5">
        <v>0</v>
      </c>
      <c r="H40" s="21">
        <f t="shared" ref="H40" si="38">(F40-E40)*C40</f>
        <v>4200</v>
      </c>
      <c r="I40" s="21">
        <v>0</v>
      </c>
      <c r="J40" s="21">
        <f t="shared" ref="J40" si="39">+I40+H40</f>
        <v>4200</v>
      </c>
    </row>
    <row r="41" spans="1:10" ht="18.75" customHeight="1">
      <c r="A41" s="23">
        <v>43594</v>
      </c>
      <c r="B41" s="3" t="s">
        <v>324</v>
      </c>
      <c r="C41" s="20">
        <f t="shared" si="13"/>
        <v>700</v>
      </c>
      <c r="D41" s="4" t="s">
        <v>10</v>
      </c>
      <c r="E41" s="5">
        <v>575</v>
      </c>
      <c r="F41" s="5">
        <v>580</v>
      </c>
      <c r="G41" s="5">
        <v>0</v>
      </c>
      <c r="H41" s="21">
        <f t="shared" ref="H41" si="40">(F41-E41)*C41</f>
        <v>3500</v>
      </c>
      <c r="I41" s="21">
        <v>0</v>
      </c>
      <c r="J41" s="21">
        <f t="shared" ref="J41" si="41">+I41+H41</f>
        <v>3500</v>
      </c>
    </row>
    <row r="42" spans="1:10" ht="18.75" customHeight="1">
      <c r="A42" s="23">
        <v>43593</v>
      </c>
      <c r="B42" s="3" t="s">
        <v>323</v>
      </c>
      <c r="C42" s="20">
        <f t="shared" si="13"/>
        <v>630</v>
      </c>
      <c r="D42" s="4" t="s">
        <v>10</v>
      </c>
      <c r="E42" s="5">
        <v>640</v>
      </c>
      <c r="F42" s="5">
        <v>640</v>
      </c>
      <c r="G42" s="5">
        <v>0</v>
      </c>
      <c r="H42" s="21">
        <f t="shared" ref="H42:H44" si="42">(F42-E42)*C42</f>
        <v>0</v>
      </c>
      <c r="I42" s="21">
        <v>0</v>
      </c>
      <c r="J42" s="21">
        <f t="shared" ref="J42:J44" si="43">+I42+H42</f>
        <v>0</v>
      </c>
    </row>
    <row r="43" spans="1:10" ht="18.75" customHeight="1">
      <c r="A43" s="23">
        <v>43593</v>
      </c>
      <c r="B43" s="3" t="s">
        <v>162</v>
      </c>
      <c r="C43" s="20">
        <f t="shared" si="13"/>
        <v>3480</v>
      </c>
      <c r="D43" s="4" t="s">
        <v>10</v>
      </c>
      <c r="E43" s="5">
        <v>115</v>
      </c>
      <c r="F43" s="5">
        <v>118</v>
      </c>
      <c r="G43" s="5">
        <v>0</v>
      </c>
      <c r="H43" s="21">
        <f t="shared" si="42"/>
        <v>10440</v>
      </c>
      <c r="I43" s="21">
        <v>0</v>
      </c>
      <c r="J43" s="21">
        <f t="shared" si="43"/>
        <v>10440</v>
      </c>
    </row>
    <row r="44" spans="1:10" ht="18.75" customHeight="1">
      <c r="A44" s="23">
        <v>43593</v>
      </c>
      <c r="B44" s="3" t="s">
        <v>46</v>
      </c>
      <c r="C44" s="20">
        <f t="shared" si="13"/>
        <v>1520</v>
      </c>
      <c r="D44" s="4" t="s">
        <v>10</v>
      </c>
      <c r="E44" s="5">
        <v>263</v>
      </c>
      <c r="F44" s="5">
        <v>259</v>
      </c>
      <c r="G44" s="5">
        <v>0</v>
      </c>
      <c r="H44" s="21">
        <f t="shared" si="42"/>
        <v>-6080</v>
      </c>
      <c r="I44" s="21">
        <v>0</v>
      </c>
      <c r="J44" s="21">
        <f t="shared" si="43"/>
        <v>-6080</v>
      </c>
    </row>
    <row r="45" spans="1:10" ht="18.75" customHeight="1">
      <c r="A45" s="23">
        <v>43592</v>
      </c>
      <c r="B45" s="3" t="s">
        <v>46</v>
      </c>
      <c r="C45" s="20">
        <f t="shared" si="13"/>
        <v>1460</v>
      </c>
      <c r="D45" s="4" t="s">
        <v>10</v>
      </c>
      <c r="E45" s="5">
        <v>274</v>
      </c>
      <c r="F45" s="5">
        <v>278</v>
      </c>
      <c r="G45" s="5">
        <v>0</v>
      </c>
      <c r="H45" s="21">
        <f t="shared" ref="H45" si="44">(F45-E45)*C45</f>
        <v>5840</v>
      </c>
      <c r="I45" s="21">
        <v>0</v>
      </c>
      <c r="J45" s="21">
        <f t="shared" ref="J45" si="45">+I45+H45</f>
        <v>5840</v>
      </c>
    </row>
    <row r="46" spans="1:10" ht="18.75" customHeight="1">
      <c r="A46" s="23">
        <v>43591</v>
      </c>
      <c r="B46" s="3" t="s">
        <v>135</v>
      </c>
      <c r="C46" s="20">
        <f t="shared" si="13"/>
        <v>470</v>
      </c>
      <c r="D46" s="4" t="s">
        <v>10</v>
      </c>
      <c r="E46" s="5">
        <v>860</v>
      </c>
      <c r="F46" s="5">
        <v>870</v>
      </c>
      <c r="G46" s="5">
        <v>0</v>
      </c>
      <c r="H46" s="5">
        <v>0</v>
      </c>
      <c r="I46" s="5">
        <v>0</v>
      </c>
      <c r="J46" s="21" t="s">
        <v>304</v>
      </c>
    </row>
    <row r="47" spans="1:10" ht="18.75" customHeight="1">
      <c r="A47" s="23">
        <v>43591</v>
      </c>
      <c r="B47" s="3" t="s">
        <v>246</v>
      </c>
      <c r="C47" s="20">
        <f t="shared" si="13"/>
        <v>970</v>
      </c>
      <c r="D47" s="4" t="s">
        <v>11</v>
      </c>
      <c r="E47" s="5">
        <v>414</v>
      </c>
      <c r="F47" s="5">
        <v>409</v>
      </c>
      <c r="G47" s="5">
        <v>0</v>
      </c>
      <c r="H47" s="5">
        <v>0</v>
      </c>
      <c r="I47" s="5">
        <v>0</v>
      </c>
      <c r="J47" s="21" t="s">
        <v>304</v>
      </c>
    </row>
    <row r="48" spans="1:10" ht="18.75" customHeight="1">
      <c r="A48" s="23">
        <v>43588</v>
      </c>
      <c r="B48" s="3" t="s">
        <v>198</v>
      </c>
      <c r="C48" s="20">
        <f t="shared" si="13"/>
        <v>250</v>
      </c>
      <c r="D48" s="4" t="s">
        <v>10</v>
      </c>
      <c r="E48" s="5">
        <v>1625</v>
      </c>
      <c r="F48" s="5">
        <v>1633</v>
      </c>
      <c r="G48" s="5">
        <v>0</v>
      </c>
      <c r="H48" s="21">
        <f t="shared" ref="H48:H49" si="46">(F48-E48)*C48</f>
        <v>2000</v>
      </c>
      <c r="I48" s="21">
        <v>0</v>
      </c>
      <c r="J48" s="21">
        <f t="shared" ref="J48:J49" si="47">+I48+H48</f>
        <v>2000</v>
      </c>
    </row>
    <row r="49" spans="1:10" ht="18.75" customHeight="1">
      <c r="A49" s="23">
        <v>43588</v>
      </c>
      <c r="B49" s="3" t="s">
        <v>233</v>
      </c>
      <c r="C49" s="20">
        <f t="shared" si="13"/>
        <v>430</v>
      </c>
      <c r="D49" s="4" t="s">
        <v>10</v>
      </c>
      <c r="E49" s="5">
        <v>935</v>
      </c>
      <c r="F49" s="5">
        <v>945</v>
      </c>
      <c r="G49" s="5">
        <v>0</v>
      </c>
      <c r="H49" s="21">
        <f t="shared" si="46"/>
        <v>4300</v>
      </c>
      <c r="I49" s="21">
        <v>0</v>
      </c>
      <c r="J49" s="21">
        <f t="shared" si="47"/>
        <v>4300</v>
      </c>
    </row>
    <row r="50" spans="1:10" ht="18.75" customHeight="1">
      <c r="A50" s="23">
        <v>43587</v>
      </c>
      <c r="B50" s="3" t="s">
        <v>315</v>
      </c>
      <c r="C50" s="20">
        <f t="shared" si="13"/>
        <v>240</v>
      </c>
      <c r="D50" s="4" t="s">
        <v>10</v>
      </c>
      <c r="E50" s="5">
        <v>1700</v>
      </c>
      <c r="F50" s="5">
        <v>1705</v>
      </c>
      <c r="G50" s="5">
        <v>0</v>
      </c>
      <c r="H50" s="21">
        <f t="shared" ref="H50:H53" si="48">(F50-E50)*C50</f>
        <v>1200</v>
      </c>
      <c r="I50" s="21">
        <v>0</v>
      </c>
      <c r="J50" s="21">
        <f t="shared" ref="J50:J53" si="49">+I50+H50</f>
        <v>1200</v>
      </c>
    </row>
    <row r="51" spans="1:10" ht="18.75" customHeight="1">
      <c r="A51" s="23">
        <v>43587</v>
      </c>
      <c r="B51" s="3" t="s">
        <v>296</v>
      </c>
      <c r="C51" s="20">
        <f t="shared" si="13"/>
        <v>260</v>
      </c>
      <c r="D51" s="4" t="s">
        <v>10</v>
      </c>
      <c r="E51" s="5">
        <v>1531</v>
      </c>
      <c r="F51" s="5">
        <v>1546</v>
      </c>
      <c r="G51" s="5">
        <v>0</v>
      </c>
      <c r="H51" s="21">
        <f t="shared" si="48"/>
        <v>3900</v>
      </c>
      <c r="I51" s="21">
        <v>0</v>
      </c>
      <c r="J51" s="21">
        <f t="shared" si="49"/>
        <v>3900</v>
      </c>
    </row>
    <row r="52" spans="1:10" ht="18.75" customHeight="1">
      <c r="A52" s="23">
        <v>43587</v>
      </c>
      <c r="B52" s="3" t="s">
        <v>314</v>
      </c>
      <c r="C52" s="20">
        <f t="shared" si="13"/>
        <v>340</v>
      </c>
      <c r="D52" s="4" t="s">
        <v>10</v>
      </c>
      <c r="E52" s="5">
        <v>1183</v>
      </c>
      <c r="F52" s="5">
        <v>1168</v>
      </c>
      <c r="G52" s="5">
        <v>0</v>
      </c>
      <c r="H52" s="21">
        <f t="shared" si="48"/>
        <v>-5100</v>
      </c>
      <c r="I52" s="21">
        <v>0</v>
      </c>
      <c r="J52" s="21">
        <f t="shared" si="49"/>
        <v>-5100</v>
      </c>
    </row>
    <row r="53" spans="1:10" ht="18.75" customHeight="1">
      <c r="A53" s="23">
        <v>43587</v>
      </c>
      <c r="B53" s="3" t="s">
        <v>313</v>
      </c>
      <c r="C53" s="20">
        <f t="shared" si="13"/>
        <v>370</v>
      </c>
      <c r="D53" s="4" t="s">
        <v>10</v>
      </c>
      <c r="E53" s="5">
        <v>1091</v>
      </c>
      <c r="F53" s="5">
        <v>1081</v>
      </c>
      <c r="G53" s="5">
        <v>0</v>
      </c>
      <c r="H53" s="21">
        <f t="shared" si="48"/>
        <v>-3700</v>
      </c>
      <c r="I53" s="21">
        <v>0</v>
      </c>
      <c r="J53" s="21">
        <f t="shared" si="49"/>
        <v>-3700</v>
      </c>
    </row>
    <row r="54" spans="1:10" ht="18.75" customHeight="1">
      <c r="A54" s="50"/>
      <c r="B54" s="50"/>
      <c r="C54" s="59"/>
      <c r="D54" s="50"/>
      <c r="E54" s="50"/>
      <c r="F54" s="50"/>
      <c r="G54" s="50"/>
      <c r="H54" s="50"/>
      <c r="I54" s="50"/>
      <c r="J54" s="51"/>
    </row>
    <row r="55" spans="1:10" ht="18.75" customHeight="1">
      <c r="A55" s="23">
        <v>43585</v>
      </c>
      <c r="B55" s="3" t="s">
        <v>308</v>
      </c>
      <c r="C55" s="20">
        <f t="shared" si="13"/>
        <v>170</v>
      </c>
      <c r="D55" s="4" t="s">
        <v>10</v>
      </c>
      <c r="E55" s="5">
        <v>2320</v>
      </c>
      <c r="F55" s="5">
        <v>2345</v>
      </c>
      <c r="G55" s="5">
        <v>0</v>
      </c>
      <c r="H55" s="21">
        <f t="shared" ref="H55:H56" si="50">(F55-E55)*C55</f>
        <v>4250</v>
      </c>
      <c r="I55" s="21">
        <v>0</v>
      </c>
      <c r="J55" s="21">
        <f t="shared" ref="J55:J56" si="51">+I55+H55</f>
        <v>4250</v>
      </c>
    </row>
    <row r="56" spans="1:10" ht="18.75" customHeight="1">
      <c r="A56" s="23">
        <v>43585</v>
      </c>
      <c r="B56" s="3" t="s">
        <v>309</v>
      </c>
      <c r="C56" s="20">
        <f t="shared" si="13"/>
        <v>620</v>
      </c>
      <c r="D56" s="4" t="s">
        <v>10</v>
      </c>
      <c r="E56" s="5">
        <v>641</v>
      </c>
      <c r="F56" s="5">
        <v>641</v>
      </c>
      <c r="G56" s="5">
        <v>0</v>
      </c>
      <c r="H56" s="21">
        <f t="shared" si="50"/>
        <v>0</v>
      </c>
      <c r="I56" s="21">
        <v>0</v>
      </c>
      <c r="J56" s="21">
        <f t="shared" si="51"/>
        <v>0</v>
      </c>
    </row>
    <row r="57" spans="1:10" ht="18.75" customHeight="1">
      <c r="A57" s="23">
        <v>43581</v>
      </c>
      <c r="B57" s="3" t="s">
        <v>273</v>
      </c>
      <c r="C57" s="20">
        <f t="shared" si="13"/>
        <v>1150</v>
      </c>
      <c r="D57" s="4" t="s">
        <v>10</v>
      </c>
      <c r="E57" s="5">
        <v>347.2</v>
      </c>
      <c r="F57" s="5">
        <v>352</v>
      </c>
      <c r="G57" s="5">
        <v>0</v>
      </c>
      <c r="H57" s="21">
        <f t="shared" ref="H57" si="52">(F57-E57)*C57</f>
        <v>5520.0000000000127</v>
      </c>
      <c r="I57" s="21">
        <v>0</v>
      </c>
      <c r="J57" s="21">
        <f t="shared" ref="J57:J58" si="53">+I57+H57</f>
        <v>5520.0000000000127</v>
      </c>
    </row>
    <row r="58" spans="1:10" ht="18.75" customHeight="1">
      <c r="A58" s="23">
        <v>43580</v>
      </c>
      <c r="B58" s="3" t="s">
        <v>299</v>
      </c>
      <c r="C58" s="20">
        <f t="shared" si="13"/>
        <v>2440</v>
      </c>
      <c r="D58" s="4" t="s">
        <v>11</v>
      </c>
      <c r="E58" s="5">
        <v>164</v>
      </c>
      <c r="F58" s="5">
        <v>168</v>
      </c>
      <c r="G58" s="5">
        <v>0</v>
      </c>
      <c r="H58" s="5">
        <f t="shared" ref="H58" si="54">(E58-F58)*C58</f>
        <v>-9760</v>
      </c>
      <c r="I58" s="5">
        <v>0</v>
      </c>
      <c r="J58" s="21">
        <f t="shared" si="53"/>
        <v>-9760</v>
      </c>
    </row>
    <row r="59" spans="1:10" ht="18.75" customHeight="1">
      <c r="A59" s="23">
        <v>43579</v>
      </c>
      <c r="B59" s="3" t="s">
        <v>306</v>
      </c>
      <c r="C59" s="20">
        <f t="shared" si="13"/>
        <v>1370</v>
      </c>
      <c r="D59" s="4" t="s">
        <v>10</v>
      </c>
      <c r="E59" s="5">
        <v>291</v>
      </c>
      <c r="F59" s="5">
        <v>293</v>
      </c>
      <c r="G59" s="5">
        <v>0</v>
      </c>
      <c r="H59" s="21">
        <f t="shared" ref="H59:H60" si="55">(F59-E59)*C59</f>
        <v>2740</v>
      </c>
      <c r="I59" s="21">
        <v>0</v>
      </c>
      <c r="J59" s="21">
        <f t="shared" ref="J59:J60" si="56">+I59+H59</f>
        <v>2740</v>
      </c>
    </row>
    <row r="60" spans="1:10" ht="18.75" customHeight="1">
      <c r="A60" s="23">
        <v>43579</v>
      </c>
      <c r="B60" s="3" t="s">
        <v>287</v>
      </c>
      <c r="C60" s="20">
        <f t="shared" si="13"/>
        <v>730</v>
      </c>
      <c r="D60" s="4" t="s">
        <v>10</v>
      </c>
      <c r="E60" s="5">
        <v>550</v>
      </c>
      <c r="F60" s="5">
        <v>554.5</v>
      </c>
      <c r="G60" s="5">
        <v>0</v>
      </c>
      <c r="H60" s="21">
        <f t="shared" si="55"/>
        <v>3285</v>
      </c>
      <c r="I60" s="21">
        <v>0</v>
      </c>
      <c r="J60" s="21">
        <f t="shared" si="56"/>
        <v>3285</v>
      </c>
    </row>
    <row r="61" spans="1:10" ht="18.75" customHeight="1">
      <c r="A61" s="23">
        <v>43578</v>
      </c>
      <c r="B61" s="3" t="s">
        <v>303</v>
      </c>
      <c r="C61" s="20">
        <f t="shared" si="13"/>
        <v>590</v>
      </c>
      <c r="D61" s="4" t="s">
        <v>10</v>
      </c>
      <c r="E61" s="5">
        <v>681</v>
      </c>
      <c r="F61" s="5">
        <v>675</v>
      </c>
      <c r="G61" s="5">
        <v>0</v>
      </c>
      <c r="H61" s="21">
        <f t="shared" ref="H61" si="57">(F61-E61)*C61</f>
        <v>-3540</v>
      </c>
      <c r="I61" s="21">
        <v>0</v>
      </c>
      <c r="J61" s="16">
        <f t="shared" ref="J61" si="58">+I61+H61</f>
        <v>-3540</v>
      </c>
    </row>
    <row r="62" spans="1:10" ht="18.75" customHeight="1">
      <c r="A62" s="23">
        <v>43577</v>
      </c>
      <c r="B62" s="3" t="s">
        <v>132</v>
      </c>
      <c r="C62" s="20">
        <f t="shared" si="13"/>
        <v>330</v>
      </c>
      <c r="D62" s="4" t="s">
        <v>10</v>
      </c>
      <c r="E62" s="5">
        <v>1215</v>
      </c>
      <c r="F62" s="5">
        <v>1207</v>
      </c>
      <c r="G62" s="5">
        <v>0</v>
      </c>
      <c r="H62" s="21">
        <f t="shared" ref="H62" si="59">(F62-E62)*C62</f>
        <v>-2640</v>
      </c>
      <c r="I62" s="21">
        <v>0</v>
      </c>
      <c r="J62" s="16">
        <f t="shared" ref="J62:J64" si="60">+I62+H62</f>
        <v>-2640</v>
      </c>
    </row>
    <row r="63" spans="1:10" ht="18.75" customHeight="1">
      <c r="A63" s="23">
        <v>43573</v>
      </c>
      <c r="B63" s="3" t="s">
        <v>299</v>
      </c>
      <c r="C63" s="20">
        <f t="shared" si="13"/>
        <v>2300</v>
      </c>
      <c r="D63" s="4" t="s">
        <v>11</v>
      </c>
      <c r="E63" s="5">
        <v>174</v>
      </c>
      <c r="F63" s="5">
        <v>168</v>
      </c>
      <c r="G63" s="5">
        <v>0</v>
      </c>
      <c r="H63" s="5">
        <f t="shared" ref="H63" si="61">(E63-F63)*C63</f>
        <v>13800</v>
      </c>
      <c r="I63" s="5">
        <v>0</v>
      </c>
      <c r="J63" s="21">
        <f t="shared" si="60"/>
        <v>13800</v>
      </c>
    </row>
    <row r="64" spans="1:10" ht="18.75" customHeight="1">
      <c r="A64" s="23">
        <v>43573</v>
      </c>
      <c r="B64" s="3" t="s">
        <v>300</v>
      </c>
      <c r="C64" s="20">
        <f t="shared" si="13"/>
        <v>530</v>
      </c>
      <c r="D64" s="4" t="s">
        <v>10</v>
      </c>
      <c r="E64" s="5">
        <v>758</v>
      </c>
      <c r="F64" s="5">
        <v>765</v>
      </c>
      <c r="G64" s="5">
        <v>0</v>
      </c>
      <c r="H64" s="21">
        <f t="shared" ref="H64" si="62">(F64-E64)*C64</f>
        <v>3710</v>
      </c>
      <c r="I64" s="21">
        <v>0</v>
      </c>
      <c r="J64" s="21">
        <f t="shared" si="60"/>
        <v>3710</v>
      </c>
    </row>
    <row r="65" spans="1:10" ht="18.75" customHeight="1">
      <c r="A65" s="23">
        <v>43573</v>
      </c>
      <c r="B65" s="3" t="s">
        <v>279</v>
      </c>
      <c r="C65" s="20">
        <f t="shared" si="13"/>
        <v>500</v>
      </c>
      <c r="D65" s="4" t="s">
        <v>10</v>
      </c>
      <c r="E65" s="5">
        <v>794</v>
      </c>
      <c r="F65" s="5">
        <v>794</v>
      </c>
      <c r="G65" s="5">
        <v>0</v>
      </c>
      <c r="H65" s="21">
        <f t="shared" ref="H65" si="63">(F65-E65)*C65</f>
        <v>0</v>
      </c>
      <c r="I65" s="21">
        <v>0</v>
      </c>
      <c r="J65" s="21">
        <f t="shared" ref="J65" si="64">+I65+H65</f>
        <v>0</v>
      </c>
    </row>
    <row r="66" spans="1:10" ht="18.75" customHeight="1">
      <c r="A66" s="23">
        <v>43567</v>
      </c>
      <c r="B66" s="3" t="s">
        <v>288</v>
      </c>
      <c r="C66" s="20">
        <f t="shared" si="13"/>
        <v>510</v>
      </c>
      <c r="D66" s="4" t="s">
        <v>10</v>
      </c>
      <c r="E66" s="5">
        <v>784</v>
      </c>
      <c r="F66" s="5">
        <v>787</v>
      </c>
      <c r="G66" s="5">
        <v>0</v>
      </c>
      <c r="H66" s="21">
        <f t="shared" ref="H66" si="65">(F66-E66)*C66</f>
        <v>1530</v>
      </c>
      <c r="I66" s="21">
        <v>0</v>
      </c>
      <c r="J66" s="21">
        <f t="shared" ref="J66" si="66">+I66+H66</f>
        <v>1530</v>
      </c>
    </row>
    <row r="67" spans="1:10" ht="18.75" customHeight="1">
      <c r="A67" s="23">
        <v>43567</v>
      </c>
      <c r="B67" s="3" t="s">
        <v>289</v>
      </c>
      <c r="C67" s="20">
        <f t="shared" si="13"/>
        <v>970</v>
      </c>
      <c r="D67" s="4" t="s">
        <v>10</v>
      </c>
      <c r="E67" s="5">
        <v>413</v>
      </c>
      <c r="F67" s="5">
        <v>419</v>
      </c>
      <c r="G67" s="5">
        <v>0</v>
      </c>
      <c r="H67" s="21">
        <f t="shared" ref="H67" si="67">(F67-E67)*C67</f>
        <v>5820</v>
      </c>
      <c r="I67" s="21">
        <v>0</v>
      </c>
      <c r="J67" s="21">
        <f t="shared" ref="J67" si="68">+I67+H67</f>
        <v>5820</v>
      </c>
    </row>
    <row r="68" spans="1:10" ht="18.75" customHeight="1">
      <c r="A68" s="23">
        <v>43567</v>
      </c>
      <c r="B68" s="3" t="s">
        <v>290</v>
      </c>
      <c r="C68" s="20">
        <f t="shared" si="13"/>
        <v>1040</v>
      </c>
      <c r="D68" s="4" t="s">
        <v>10</v>
      </c>
      <c r="E68" s="5">
        <v>385</v>
      </c>
      <c r="F68" s="5">
        <v>386</v>
      </c>
      <c r="G68" s="5">
        <v>0</v>
      </c>
      <c r="H68" s="21">
        <f t="shared" ref="H68" si="69">(F68-E68)*C68</f>
        <v>1040</v>
      </c>
      <c r="I68" s="21">
        <v>0</v>
      </c>
      <c r="J68" s="21">
        <f t="shared" ref="J68" si="70">+I68+H68</f>
        <v>1040</v>
      </c>
    </row>
    <row r="69" spans="1:10" ht="18.75" customHeight="1">
      <c r="A69" s="23">
        <v>43566</v>
      </c>
      <c r="B69" s="3" t="s">
        <v>287</v>
      </c>
      <c r="C69" s="20">
        <f t="shared" si="13"/>
        <v>730</v>
      </c>
      <c r="D69" s="4" t="s">
        <v>10</v>
      </c>
      <c r="E69" s="5">
        <v>550</v>
      </c>
      <c r="F69" s="5">
        <v>556</v>
      </c>
      <c r="G69" s="5">
        <v>0</v>
      </c>
      <c r="H69" s="21">
        <f t="shared" ref="H69" si="71">(F69-E69)*C69</f>
        <v>4380</v>
      </c>
      <c r="I69" s="21">
        <v>0</v>
      </c>
      <c r="J69" s="21">
        <f t="shared" ref="J69" si="72">+I69+H69</f>
        <v>4380</v>
      </c>
    </row>
    <row r="70" spans="1:10" ht="18.75" customHeight="1">
      <c r="A70" s="23">
        <v>43565</v>
      </c>
      <c r="B70" s="3" t="s">
        <v>276</v>
      </c>
      <c r="C70" s="20">
        <f t="shared" si="13"/>
        <v>850</v>
      </c>
      <c r="D70" s="4" t="s">
        <v>10</v>
      </c>
      <c r="E70" s="5">
        <v>470</v>
      </c>
      <c r="F70" s="5">
        <v>472</v>
      </c>
      <c r="G70" s="5">
        <v>0</v>
      </c>
      <c r="H70" s="21">
        <f t="shared" ref="H70" si="73">(F70-E70)*C70</f>
        <v>1700</v>
      </c>
      <c r="I70" s="21">
        <v>0</v>
      </c>
      <c r="J70" s="21">
        <f t="shared" ref="J70" si="74">+I70+H70</f>
        <v>1700</v>
      </c>
    </row>
    <row r="71" spans="1:10" ht="18.75" customHeight="1">
      <c r="A71" s="23">
        <v>43564</v>
      </c>
      <c r="B71" s="3" t="s">
        <v>276</v>
      </c>
      <c r="C71" s="20">
        <f t="shared" si="13"/>
        <v>900</v>
      </c>
      <c r="D71" s="4" t="s">
        <v>11</v>
      </c>
      <c r="E71" s="5">
        <v>445</v>
      </c>
      <c r="F71" s="5">
        <v>441</v>
      </c>
      <c r="G71" s="5">
        <v>0</v>
      </c>
      <c r="H71" s="5">
        <f t="shared" ref="H71" si="75">(E71-F71)*C71</f>
        <v>3600</v>
      </c>
      <c r="I71" s="5">
        <v>0</v>
      </c>
      <c r="J71" s="21">
        <f t="shared" ref="J71" si="76">+I71+H71</f>
        <v>3600</v>
      </c>
    </row>
    <row r="72" spans="1:10" ht="18.75" customHeight="1">
      <c r="A72" s="23">
        <v>43564</v>
      </c>
      <c r="B72" s="3" t="s">
        <v>285</v>
      </c>
      <c r="C72" s="20">
        <f t="shared" si="13"/>
        <v>1330</v>
      </c>
      <c r="D72" s="4" t="s">
        <v>10</v>
      </c>
      <c r="E72" s="5">
        <v>301.10000000000002</v>
      </c>
      <c r="F72" s="5">
        <v>305.5</v>
      </c>
      <c r="G72" s="5">
        <v>0</v>
      </c>
      <c r="H72" s="21">
        <f t="shared" ref="H72:H74" si="77">(F72-E72)*C72</f>
        <v>5851.99999999997</v>
      </c>
      <c r="I72" s="21">
        <v>0</v>
      </c>
      <c r="J72" s="21">
        <f t="shared" ref="J72:J74" si="78">+I72+H72</f>
        <v>5851.99999999997</v>
      </c>
    </row>
    <row r="73" spans="1:10" ht="18.75" customHeight="1">
      <c r="A73" s="23">
        <v>43563</v>
      </c>
      <c r="B73" s="3" t="s">
        <v>283</v>
      </c>
      <c r="C73" s="20">
        <f t="shared" si="13"/>
        <v>3960</v>
      </c>
      <c r="D73" s="4" t="s">
        <v>10</v>
      </c>
      <c r="E73" s="5">
        <v>101.1</v>
      </c>
      <c r="F73" s="5">
        <v>103.2</v>
      </c>
      <c r="G73" s="5">
        <v>0</v>
      </c>
      <c r="H73" s="21">
        <v>0</v>
      </c>
      <c r="I73" s="21">
        <v>0</v>
      </c>
      <c r="J73" s="21" t="s">
        <v>284</v>
      </c>
    </row>
    <row r="74" spans="1:10" ht="18.75" customHeight="1">
      <c r="A74" s="23">
        <v>43560</v>
      </c>
      <c r="B74" s="3" t="s">
        <v>282</v>
      </c>
      <c r="C74" s="20">
        <f t="shared" si="13"/>
        <v>2790</v>
      </c>
      <c r="D74" s="4" t="s">
        <v>10</v>
      </c>
      <c r="E74" s="5">
        <v>143.30000000000001</v>
      </c>
      <c r="F74" s="5">
        <v>145.5</v>
      </c>
      <c r="G74" s="5">
        <v>0</v>
      </c>
      <c r="H74" s="21">
        <f t="shared" si="77"/>
        <v>6137.9999999999682</v>
      </c>
      <c r="I74" s="21">
        <v>0</v>
      </c>
      <c r="J74" s="21">
        <f t="shared" si="78"/>
        <v>6137.9999999999682</v>
      </c>
    </row>
    <row r="75" spans="1:10" ht="18.75" customHeight="1">
      <c r="A75" s="23">
        <v>43559</v>
      </c>
      <c r="B75" s="3" t="s">
        <v>281</v>
      </c>
      <c r="C75" s="20">
        <f t="shared" si="13"/>
        <v>590</v>
      </c>
      <c r="D75" s="4" t="s">
        <v>10</v>
      </c>
      <c r="E75" s="5">
        <v>681</v>
      </c>
      <c r="F75" s="5">
        <v>670</v>
      </c>
      <c r="G75" s="5">
        <v>0</v>
      </c>
      <c r="H75" s="21">
        <f t="shared" ref="H75" si="79">(F75-E75)*C75</f>
        <v>-6490</v>
      </c>
      <c r="I75" s="21">
        <v>0</v>
      </c>
      <c r="J75" s="21">
        <f t="shared" ref="J75" si="80">+I75+H75</f>
        <v>-6490</v>
      </c>
    </row>
    <row r="76" spans="1:10" ht="18.75" customHeight="1">
      <c r="A76" s="23">
        <v>43559</v>
      </c>
      <c r="B76" s="3" t="s">
        <v>280</v>
      </c>
      <c r="C76" s="20">
        <f t="shared" si="13"/>
        <v>450</v>
      </c>
      <c r="D76" s="4" t="s">
        <v>10</v>
      </c>
      <c r="E76" s="5">
        <v>895</v>
      </c>
      <c r="F76" s="5">
        <v>880</v>
      </c>
      <c r="G76" s="5">
        <v>0</v>
      </c>
      <c r="H76" s="21">
        <f t="shared" ref="H76" si="81">(F76-E76)*C76</f>
        <v>-6750</v>
      </c>
      <c r="I76" s="21">
        <v>0</v>
      </c>
      <c r="J76" s="21">
        <f t="shared" ref="J76" si="82">+I76+H76</f>
        <v>-6750</v>
      </c>
    </row>
    <row r="77" spans="1:10" ht="18.75" customHeight="1">
      <c r="A77" s="23">
        <v>43558</v>
      </c>
      <c r="B77" s="3" t="s">
        <v>279</v>
      </c>
      <c r="C77" s="20">
        <f t="shared" ref="C77:C140" si="83">MROUND(400000/E77,10)</f>
        <v>520</v>
      </c>
      <c r="D77" s="4" t="s">
        <v>11</v>
      </c>
      <c r="E77" s="5">
        <v>775</v>
      </c>
      <c r="F77" s="5">
        <v>765</v>
      </c>
      <c r="G77" s="5">
        <v>0</v>
      </c>
      <c r="H77" s="5">
        <f t="shared" ref="H77" si="84">(E77-F77)*C77</f>
        <v>5200</v>
      </c>
      <c r="I77" s="5">
        <v>0</v>
      </c>
      <c r="J77" s="21">
        <f t="shared" ref="J77" si="85">+I77+H77</f>
        <v>5200</v>
      </c>
    </row>
    <row r="78" spans="1:10" ht="18.75" customHeight="1">
      <c r="A78" s="23">
        <v>43558</v>
      </c>
      <c r="B78" s="3" t="s">
        <v>36</v>
      </c>
      <c r="C78" s="20">
        <f t="shared" si="83"/>
        <v>510</v>
      </c>
      <c r="D78" s="4" t="s">
        <v>10</v>
      </c>
      <c r="E78" s="5">
        <v>780</v>
      </c>
      <c r="F78" s="5">
        <v>770</v>
      </c>
      <c r="G78" s="5">
        <v>0</v>
      </c>
      <c r="H78" s="21">
        <f t="shared" ref="H78" si="86">(F78-E78)*C78</f>
        <v>-5100</v>
      </c>
      <c r="I78" s="21">
        <v>0</v>
      </c>
      <c r="J78" s="21">
        <f t="shared" ref="J78" si="87">+I78+H78</f>
        <v>-5100</v>
      </c>
    </row>
    <row r="79" spans="1:10" ht="18.75" customHeight="1">
      <c r="A79" s="23">
        <v>43557</v>
      </c>
      <c r="B79" s="3" t="s">
        <v>278</v>
      </c>
      <c r="C79" s="20">
        <f t="shared" si="83"/>
        <v>1870</v>
      </c>
      <c r="D79" s="4" t="s">
        <v>10</v>
      </c>
      <c r="E79" s="5">
        <v>213.5</v>
      </c>
      <c r="F79" s="5">
        <v>216.5</v>
      </c>
      <c r="G79" s="5">
        <v>0</v>
      </c>
      <c r="H79" s="21">
        <f t="shared" ref="H79" si="88">(F79-E79)*C79</f>
        <v>5610</v>
      </c>
      <c r="I79" s="21">
        <v>0</v>
      </c>
      <c r="J79" s="21">
        <f t="shared" ref="J79" si="89">+I79+H79</f>
        <v>5610</v>
      </c>
    </row>
    <row r="80" spans="1:10" ht="18.75" customHeight="1">
      <c r="A80" s="23">
        <v>43556</v>
      </c>
      <c r="B80" s="3" t="s">
        <v>277</v>
      </c>
      <c r="C80" s="20">
        <f t="shared" si="83"/>
        <v>290</v>
      </c>
      <c r="D80" s="4" t="s">
        <v>10</v>
      </c>
      <c r="E80" s="5">
        <v>1385</v>
      </c>
      <c r="F80" s="5">
        <v>1392</v>
      </c>
      <c r="G80" s="5">
        <v>0</v>
      </c>
      <c r="H80" s="21">
        <f t="shared" ref="H80" si="90">(F80-E80)*C80</f>
        <v>2030</v>
      </c>
      <c r="I80" s="21">
        <v>0</v>
      </c>
      <c r="J80" s="21">
        <f t="shared" ref="J80" si="91">+I80+H80</f>
        <v>2030</v>
      </c>
    </row>
    <row r="81" spans="1:10" ht="18.75" customHeight="1">
      <c r="A81" s="50"/>
      <c r="B81" s="50"/>
      <c r="C81" s="20" t="e">
        <f t="shared" si="83"/>
        <v>#DIV/0!</v>
      </c>
      <c r="D81" s="50"/>
      <c r="E81" s="50"/>
      <c r="F81" s="50"/>
      <c r="G81" s="50"/>
      <c r="H81" s="50"/>
      <c r="I81" s="50"/>
      <c r="J81" s="51"/>
    </row>
    <row r="82" spans="1:10">
      <c r="A82" s="23">
        <v>43496</v>
      </c>
      <c r="B82" s="24" t="s">
        <v>166</v>
      </c>
      <c r="C82" s="20">
        <f t="shared" si="83"/>
        <v>800</v>
      </c>
      <c r="D82" s="55" t="s">
        <v>48</v>
      </c>
      <c r="E82" s="25">
        <v>500</v>
      </c>
      <c r="F82" s="25">
        <v>508</v>
      </c>
      <c r="G82" s="25" t="s">
        <v>49</v>
      </c>
      <c r="H82" s="25">
        <f t="shared" ref="H82" si="92">IF(D82="SELL", E82-F82, F82-E82)*C82</f>
        <v>6400</v>
      </c>
      <c r="I82" s="25">
        <f t="shared" ref="I82" si="93">IF(D82="SELL",IF(G82="-","0",F82-G82),IF(D82="BUY",IF(G82="-","0",G82-F82)))*C82</f>
        <v>0</v>
      </c>
      <c r="J82" s="54">
        <f t="shared" ref="J82" si="94">SUM(H82:I82)</f>
        <v>6400</v>
      </c>
    </row>
    <row r="83" spans="1:10">
      <c r="A83" s="23">
        <v>43495</v>
      </c>
      <c r="B83" s="24" t="s">
        <v>190</v>
      </c>
      <c r="C83" s="20">
        <f t="shared" si="83"/>
        <v>1210</v>
      </c>
      <c r="D83" s="55" t="s">
        <v>48</v>
      </c>
      <c r="E83" s="25">
        <v>330</v>
      </c>
      <c r="F83" s="25">
        <v>335</v>
      </c>
      <c r="G83" s="25" t="s">
        <v>49</v>
      </c>
      <c r="H83" s="25">
        <f t="shared" ref="H83" si="95">IF(D83="SELL", E83-F83, F83-E83)*C83</f>
        <v>6050</v>
      </c>
      <c r="I83" s="25">
        <f t="shared" ref="I83" si="96">IF(D83="SELL",IF(G83="-","0",F83-G83),IF(D83="BUY",IF(G83="-","0",G83-F83)))*C83</f>
        <v>0</v>
      </c>
      <c r="J83" s="54">
        <f t="shared" ref="J83" si="97">SUM(H83:I83)</f>
        <v>6050</v>
      </c>
    </row>
    <row r="84" spans="1:10">
      <c r="A84" s="23">
        <v>43495</v>
      </c>
      <c r="B84" s="24" t="s">
        <v>220</v>
      </c>
      <c r="C84" s="20">
        <f t="shared" si="83"/>
        <v>200</v>
      </c>
      <c r="D84" s="55" t="s">
        <v>104</v>
      </c>
      <c r="E84" s="25">
        <v>2020</v>
      </c>
      <c r="F84" s="25">
        <v>2050</v>
      </c>
      <c r="G84" s="25" t="s">
        <v>49</v>
      </c>
      <c r="H84" s="25">
        <f t="shared" ref="H84" si="98">IF(D84="SELL", E84-F84, F84-E84)*C84</f>
        <v>-6000</v>
      </c>
      <c r="I84" s="25">
        <f t="shared" ref="I84" si="99">IF(D84="SELL",IF(G84="-","0",F84-G84),IF(D84="BUY",IF(G84="-","0",G84-F84)))*C84</f>
        <v>0</v>
      </c>
      <c r="J84" s="54">
        <f t="shared" ref="J84" si="100">SUM(H84:I84)</f>
        <v>-6000</v>
      </c>
    </row>
    <row r="85" spans="1:10">
      <c r="A85" s="23">
        <v>43494</v>
      </c>
      <c r="B85" s="24" t="s">
        <v>187</v>
      </c>
      <c r="C85" s="20">
        <f t="shared" si="83"/>
        <v>690</v>
      </c>
      <c r="D85" s="55" t="s">
        <v>104</v>
      </c>
      <c r="E85" s="25">
        <v>580</v>
      </c>
      <c r="F85" s="25">
        <v>572</v>
      </c>
      <c r="G85" s="25" t="s">
        <v>49</v>
      </c>
      <c r="H85" s="25">
        <f t="shared" ref="H85" si="101">IF(D85="SELL", E85-F85, F85-E85)*C85</f>
        <v>5520</v>
      </c>
      <c r="I85" s="25">
        <f t="shared" ref="I85" si="102">IF(D85="SELL",IF(G85="-","0",F85-G85),IF(D85="BUY",IF(G85="-","0",G85-F85)))*C85</f>
        <v>0</v>
      </c>
      <c r="J85" s="54">
        <f t="shared" ref="J85" si="103">SUM(H85:I85)</f>
        <v>5520</v>
      </c>
    </row>
    <row r="86" spans="1:10">
      <c r="A86" s="23">
        <v>43490</v>
      </c>
      <c r="B86" s="24" t="s">
        <v>265</v>
      </c>
      <c r="C86" s="20">
        <f t="shared" si="83"/>
        <v>1680</v>
      </c>
      <c r="D86" s="55" t="s">
        <v>48</v>
      </c>
      <c r="E86" s="25">
        <v>238</v>
      </c>
      <c r="F86" s="25">
        <v>242</v>
      </c>
      <c r="G86" s="25" t="s">
        <v>49</v>
      </c>
      <c r="H86" s="25">
        <f t="shared" ref="H86" si="104">IF(D86="SELL", E86-F86, F86-E86)*C86</f>
        <v>6720</v>
      </c>
      <c r="I86" s="25">
        <f t="shared" ref="I86" si="105">IF(D86="SELL",IF(G86="-","0",F86-G86),IF(D86="BUY",IF(G86="-","0",G86-F86)))*C86</f>
        <v>0</v>
      </c>
      <c r="J86" s="54">
        <f t="shared" ref="J86" si="106">SUM(H86:I86)</f>
        <v>6720</v>
      </c>
    </row>
    <row r="87" spans="1:10">
      <c r="A87" s="23">
        <v>43489</v>
      </c>
      <c r="B87" s="24" t="s">
        <v>263</v>
      </c>
      <c r="C87" s="20">
        <f t="shared" si="83"/>
        <v>430</v>
      </c>
      <c r="D87" s="55" t="s">
        <v>48</v>
      </c>
      <c r="E87" s="25">
        <v>924</v>
      </c>
      <c r="F87" s="25">
        <v>939</v>
      </c>
      <c r="G87" s="25" t="s">
        <v>49</v>
      </c>
      <c r="H87" s="25">
        <f t="shared" ref="H87" si="107">IF(D87="SELL", E87-F87, F87-E87)*C87</f>
        <v>6450</v>
      </c>
      <c r="I87" s="25">
        <f t="shared" ref="I87" si="108">IF(D87="SELL",IF(G87="-","0",F87-G87),IF(D87="BUY",IF(G87="-","0",G87-F87)))*C87</f>
        <v>0</v>
      </c>
      <c r="J87" s="54">
        <f t="shared" ref="J87" si="109">SUM(H87:I87)</f>
        <v>6450</v>
      </c>
    </row>
    <row r="88" spans="1:10">
      <c r="A88" s="23">
        <v>43488</v>
      </c>
      <c r="B88" s="24" t="s">
        <v>111</v>
      </c>
      <c r="C88" s="20">
        <f t="shared" si="83"/>
        <v>530</v>
      </c>
      <c r="D88" s="55" t="s">
        <v>48</v>
      </c>
      <c r="E88" s="25">
        <v>751</v>
      </c>
      <c r="F88" s="25">
        <v>761</v>
      </c>
      <c r="G88" s="25" t="s">
        <v>49</v>
      </c>
      <c r="H88" s="25">
        <f t="shared" ref="H88" si="110">IF(D88="SELL", E88-F88, F88-E88)*C88</f>
        <v>5300</v>
      </c>
      <c r="I88" s="25">
        <f t="shared" ref="I88" si="111">IF(D88="SELL",IF(G88="-","0",F88-G88),IF(D88="BUY",IF(G88="-","0",G88-F88)))*C88</f>
        <v>0</v>
      </c>
      <c r="J88" s="54">
        <f t="shared" ref="J88" si="112">SUM(H88:I88)</f>
        <v>5300</v>
      </c>
    </row>
    <row r="89" spans="1:10">
      <c r="A89" s="23">
        <v>43487</v>
      </c>
      <c r="B89" s="24" t="s">
        <v>194</v>
      </c>
      <c r="C89" s="20">
        <f t="shared" si="83"/>
        <v>240</v>
      </c>
      <c r="D89" s="55" t="s">
        <v>48</v>
      </c>
      <c r="E89" s="25">
        <v>1680</v>
      </c>
      <c r="F89" s="25">
        <v>1670</v>
      </c>
      <c r="G89" s="25" t="s">
        <v>49</v>
      </c>
      <c r="H89" s="25">
        <f t="shared" ref="H89" si="113">IF(D89="SELL", E89-F89, F89-E89)*C89</f>
        <v>-2400</v>
      </c>
      <c r="I89" s="25">
        <f t="shared" ref="I89" si="114">IF(D89="SELL",IF(G89="-","0",F89-G89),IF(D89="BUY",IF(G89="-","0",G89-F89)))*C89</f>
        <v>0</v>
      </c>
      <c r="J89" s="54">
        <f t="shared" ref="J89" si="115">SUM(H89:I89)</f>
        <v>-2400</v>
      </c>
    </row>
    <row r="90" spans="1:10">
      <c r="A90" s="23">
        <v>43486</v>
      </c>
      <c r="B90" s="24" t="s">
        <v>92</v>
      </c>
      <c r="C90" s="20">
        <f t="shared" si="83"/>
        <v>1090</v>
      </c>
      <c r="D90" s="55" t="s">
        <v>48</v>
      </c>
      <c r="E90" s="25">
        <v>367</v>
      </c>
      <c r="F90" s="25">
        <v>372</v>
      </c>
      <c r="G90" s="25" t="s">
        <v>49</v>
      </c>
      <c r="H90" s="25">
        <f t="shared" ref="H90" si="116">IF(D90="SELL", E90-F90, F90-E90)*C90</f>
        <v>5450</v>
      </c>
      <c r="I90" s="25">
        <f t="shared" ref="I90" si="117">IF(D90="SELL",IF(G90="-","0",F90-G90),IF(D90="BUY",IF(G90="-","0",G90-F90)))*C90</f>
        <v>0</v>
      </c>
      <c r="J90" s="54">
        <f t="shared" ref="J90" si="118">SUM(H90:I90)</f>
        <v>5450</v>
      </c>
    </row>
    <row r="91" spans="1:10">
      <c r="A91" s="23">
        <v>43483</v>
      </c>
      <c r="B91" s="24" t="s">
        <v>260</v>
      </c>
      <c r="C91" s="20">
        <f t="shared" si="83"/>
        <v>1010</v>
      </c>
      <c r="D91" s="55" t="s">
        <v>48</v>
      </c>
      <c r="E91" s="25">
        <v>395</v>
      </c>
      <c r="F91" s="25">
        <v>400</v>
      </c>
      <c r="G91" s="25">
        <v>408</v>
      </c>
      <c r="H91" s="25">
        <f t="shared" ref="H91" si="119">IF(D91="SELL", E91-F91, F91-E91)*C91</f>
        <v>5050</v>
      </c>
      <c r="I91" s="25">
        <f t="shared" ref="I91" si="120">IF(D91="SELL",IF(G91="-","0",F91-G91),IF(D91="BUY",IF(G91="-","0",G91-F91)))*C91</f>
        <v>8080</v>
      </c>
      <c r="J91" s="54">
        <f t="shared" ref="J91" si="121">SUM(H91:I91)</f>
        <v>13130</v>
      </c>
    </row>
    <row r="92" spans="1:10">
      <c r="A92" s="23">
        <v>43482</v>
      </c>
      <c r="B92" s="24" t="s">
        <v>261</v>
      </c>
      <c r="C92" s="20">
        <f t="shared" si="83"/>
        <v>1830</v>
      </c>
      <c r="D92" s="55" t="s">
        <v>48</v>
      </c>
      <c r="E92" s="25">
        <v>218</v>
      </c>
      <c r="F92" s="25">
        <v>222</v>
      </c>
      <c r="G92" s="25">
        <v>224</v>
      </c>
      <c r="H92" s="25">
        <f t="shared" ref="H92" si="122">IF(D92="SELL", E92-F92, F92-E92)*C92</f>
        <v>7320</v>
      </c>
      <c r="I92" s="25">
        <f t="shared" ref="I92" si="123">IF(D92="SELL",IF(G92="-","0",F92-G92),IF(D92="BUY",IF(G92="-","0",G92-F92)))*C92</f>
        <v>3660</v>
      </c>
      <c r="J92" s="54">
        <f t="shared" ref="J92" si="124">SUM(H92:I92)</f>
        <v>10980</v>
      </c>
    </row>
    <row r="93" spans="1:10">
      <c r="A93" s="23">
        <v>43481</v>
      </c>
      <c r="B93" s="24" t="s">
        <v>158</v>
      </c>
      <c r="C93" s="20">
        <f t="shared" si="83"/>
        <v>1050</v>
      </c>
      <c r="D93" s="55" t="s">
        <v>48</v>
      </c>
      <c r="E93" s="25">
        <v>380</v>
      </c>
      <c r="F93" s="25">
        <v>386</v>
      </c>
      <c r="G93" s="25">
        <v>390</v>
      </c>
      <c r="H93" s="25">
        <f t="shared" ref="H93" si="125">IF(D93="SELL", E93-F93, F93-E93)*C93</f>
        <v>6300</v>
      </c>
      <c r="I93" s="25">
        <f t="shared" ref="I93" si="126">IF(D93="SELL",IF(G93="-","0",F93-G93),IF(D93="BUY",IF(G93="-","0",G93-F93)))*C93</f>
        <v>4200</v>
      </c>
      <c r="J93" s="54">
        <f t="shared" ref="J93" si="127">SUM(H93:I93)</f>
        <v>10500</v>
      </c>
    </row>
    <row r="94" spans="1:10">
      <c r="A94" s="23">
        <v>43480</v>
      </c>
      <c r="B94" s="24" t="s">
        <v>79</v>
      </c>
      <c r="C94" s="20">
        <f t="shared" si="83"/>
        <v>1070</v>
      </c>
      <c r="D94" s="55" t="s">
        <v>48</v>
      </c>
      <c r="E94" s="25">
        <v>374</v>
      </c>
      <c r="F94" s="25">
        <v>379</v>
      </c>
      <c r="G94" s="25" t="s">
        <v>49</v>
      </c>
      <c r="H94" s="25">
        <f t="shared" ref="H94" si="128">IF(D94="SELL", E94-F94, F94-E94)*C94</f>
        <v>5350</v>
      </c>
      <c r="I94" s="25">
        <f t="shared" ref="I94" si="129">IF(D94="SELL",IF(G94="-","0",F94-G94),IF(D94="BUY",IF(G94="-","0",G94-F94)))*C94</f>
        <v>0</v>
      </c>
      <c r="J94" s="54">
        <f t="shared" ref="J94" si="130">SUM(H94:I94)</f>
        <v>5350</v>
      </c>
    </row>
    <row r="95" spans="1:10">
      <c r="A95" s="23">
        <v>43479</v>
      </c>
      <c r="B95" s="24" t="s">
        <v>259</v>
      </c>
      <c r="C95" s="20">
        <f t="shared" si="83"/>
        <v>670</v>
      </c>
      <c r="D95" s="55" t="s">
        <v>48</v>
      </c>
      <c r="E95" s="25">
        <v>598</v>
      </c>
      <c r="F95" s="25">
        <v>607</v>
      </c>
      <c r="G95" s="25" t="s">
        <v>49</v>
      </c>
      <c r="H95" s="25">
        <f t="shared" ref="H95:H96" si="131">IF(D95="SELL", E95-F95, F95-E95)*C95</f>
        <v>6030</v>
      </c>
      <c r="I95" s="25">
        <f t="shared" ref="I95:I96" si="132">IF(D95="SELL",IF(G95="-","0",F95-G95),IF(D95="BUY",IF(G95="-","0",G95-F95)))*C95</f>
        <v>0</v>
      </c>
      <c r="J95" s="54">
        <f t="shared" ref="J95:J96" si="133">SUM(H95:I95)</f>
        <v>6030</v>
      </c>
    </row>
    <row r="96" spans="1:10">
      <c r="A96" s="23">
        <v>43479</v>
      </c>
      <c r="B96" s="24" t="s">
        <v>116</v>
      </c>
      <c r="C96" s="20">
        <f t="shared" si="83"/>
        <v>900</v>
      </c>
      <c r="D96" s="55" t="s">
        <v>48</v>
      </c>
      <c r="E96" s="25">
        <v>443</v>
      </c>
      <c r="F96" s="25">
        <v>436</v>
      </c>
      <c r="G96" s="25" t="s">
        <v>49</v>
      </c>
      <c r="H96" s="25">
        <f t="shared" si="131"/>
        <v>-6300</v>
      </c>
      <c r="I96" s="25">
        <f t="shared" si="132"/>
        <v>0</v>
      </c>
      <c r="J96" s="54">
        <f t="shared" si="133"/>
        <v>-6300</v>
      </c>
    </row>
    <row r="97" spans="1:10">
      <c r="A97" s="23">
        <v>43476</v>
      </c>
      <c r="B97" s="24" t="s">
        <v>116</v>
      </c>
      <c r="C97" s="20">
        <f t="shared" si="83"/>
        <v>930</v>
      </c>
      <c r="D97" s="55" t="s">
        <v>48</v>
      </c>
      <c r="E97" s="25">
        <v>432</v>
      </c>
      <c r="F97" s="25">
        <v>438</v>
      </c>
      <c r="G97" s="25" t="s">
        <v>49</v>
      </c>
      <c r="H97" s="25">
        <f t="shared" ref="H97" si="134">IF(D97="SELL", E97-F97, F97-E97)*C97</f>
        <v>5580</v>
      </c>
      <c r="I97" s="25">
        <f t="shared" ref="I97" si="135">IF(D97="SELL",IF(G97="-","0",F97-G97),IF(D97="BUY",IF(G97="-","0",G97-F97)))*C97</f>
        <v>0</v>
      </c>
      <c r="J97" s="54">
        <f t="shared" ref="J97" si="136">SUM(H97:I97)</f>
        <v>5580</v>
      </c>
    </row>
    <row r="98" spans="1:10">
      <c r="A98" s="23">
        <v>43475</v>
      </c>
      <c r="B98" s="24" t="s">
        <v>215</v>
      </c>
      <c r="C98" s="20">
        <f t="shared" si="83"/>
        <v>270</v>
      </c>
      <c r="D98" s="55" t="s">
        <v>48</v>
      </c>
      <c r="E98" s="25">
        <v>1505</v>
      </c>
      <c r="F98" s="25">
        <v>1530</v>
      </c>
      <c r="G98" s="25">
        <v>1550</v>
      </c>
      <c r="H98" s="25">
        <f t="shared" ref="H98" si="137">IF(D98="SELL", E98-F98, F98-E98)*C98</f>
        <v>6750</v>
      </c>
      <c r="I98" s="25">
        <f t="shared" ref="I98" si="138">IF(D98="SELL",IF(G98="-","0",F98-G98),IF(D98="BUY",IF(G98="-","0",G98-F98)))*C98</f>
        <v>5400</v>
      </c>
      <c r="J98" s="54">
        <f t="shared" ref="J98" si="139">SUM(H98:I98)</f>
        <v>12150</v>
      </c>
    </row>
    <row r="99" spans="1:10">
      <c r="A99" s="23">
        <v>43474</v>
      </c>
      <c r="B99" s="24" t="s">
        <v>52</v>
      </c>
      <c r="C99" s="20">
        <f t="shared" si="83"/>
        <v>980</v>
      </c>
      <c r="D99" s="55" t="s">
        <v>48</v>
      </c>
      <c r="E99" s="25">
        <v>408</v>
      </c>
      <c r="F99" s="25">
        <v>414</v>
      </c>
      <c r="G99" s="25">
        <v>420</v>
      </c>
      <c r="H99" s="25">
        <f t="shared" ref="H99" si="140">IF(D99="SELL", E99-F99, F99-E99)*C99</f>
        <v>5880</v>
      </c>
      <c r="I99" s="25">
        <f t="shared" ref="I99" si="141">IF(D99="SELL",IF(G99="-","0",F99-G99),IF(D99="BUY",IF(G99="-","0",G99-F99)))*C99</f>
        <v>5880</v>
      </c>
      <c r="J99" s="54">
        <f t="shared" ref="J99" si="142">SUM(H99:I99)</f>
        <v>11760</v>
      </c>
    </row>
    <row r="100" spans="1:10">
      <c r="A100" s="23">
        <v>43474</v>
      </c>
      <c r="B100" s="24" t="s">
        <v>255</v>
      </c>
      <c r="C100" s="20">
        <f t="shared" si="83"/>
        <v>1410</v>
      </c>
      <c r="D100" s="55" t="s">
        <v>48</v>
      </c>
      <c r="E100" s="25">
        <v>284</v>
      </c>
      <c r="F100" s="25">
        <v>289.5</v>
      </c>
      <c r="G100" s="25" t="s">
        <v>49</v>
      </c>
      <c r="H100" s="25">
        <f t="shared" ref="H100" si="143">IF(D100="SELL", E100-F100, F100-E100)*C100</f>
        <v>7755</v>
      </c>
      <c r="I100" s="25">
        <f t="shared" ref="I100" si="144">IF(D100="SELL",IF(G100="-","0",F100-G100),IF(D100="BUY",IF(G100="-","0",G100-F100)))*C100</f>
        <v>0</v>
      </c>
      <c r="J100" s="54">
        <f t="shared" ref="J100" si="145">SUM(H100:I100)</f>
        <v>7755</v>
      </c>
    </row>
    <row r="101" spans="1:10">
      <c r="A101" s="23">
        <v>43473</v>
      </c>
      <c r="B101" s="24" t="s">
        <v>254</v>
      </c>
      <c r="C101" s="20">
        <f t="shared" si="83"/>
        <v>570</v>
      </c>
      <c r="D101" s="55" t="s">
        <v>48</v>
      </c>
      <c r="E101" s="25">
        <v>696</v>
      </c>
      <c r="F101" s="25">
        <v>705</v>
      </c>
      <c r="G101" s="25" t="s">
        <v>49</v>
      </c>
      <c r="H101" s="25">
        <f t="shared" ref="H101" si="146">IF(D101="SELL", E101-F101, F101-E101)*C101</f>
        <v>5130</v>
      </c>
      <c r="I101" s="25">
        <f t="shared" ref="I101" si="147">IF(D101="SELL",IF(G101="-","0",F101-G101),IF(D101="BUY",IF(G101="-","0",G101-F101)))*C101</f>
        <v>0</v>
      </c>
      <c r="J101" s="54">
        <f t="shared" ref="J101" si="148">SUM(H101:I101)</f>
        <v>5130</v>
      </c>
    </row>
    <row r="102" spans="1:10">
      <c r="A102" s="23">
        <v>43469</v>
      </c>
      <c r="B102" s="24" t="s">
        <v>247</v>
      </c>
      <c r="C102" s="20">
        <f t="shared" si="83"/>
        <v>430</v>
      </c>
      <c r="D102" s="55" t="s">
        <v>104</v>
      </c>
      <c r="E102" s="25">
        <v>924</v>
      </c>
      <c r="F102" s="25">
        <v>924</v>
      </c>
      <c r="G102" s="25" t="s">
        <v>49</v>
      </c>
      <c r="H102" s="25">
        <f t="shared" ref="H102" si="149">IF(D102="SELL", E102-F102, F102-E102)*C102</f>
        <v>0</v>
      </c>
      <c r="I102" s="25">
        <f t="shared" ref="I102" si="150">IF(D102="SELL",IF(G102="-","0",F102-G102),IF(D102="BUY",IF(G102="-","0",G102-F102)))*C102</f>
        <v>0</v>
      </c>
      <c r="J102" s="54">
        <f t="shared" ref="J102" si="151">SUM(H102:I102)</f>
        <v>0</v>
      </c>
    </row>
    <row r="103" spans="1:10">
      <c r="A103" s="23">
        <v>43468</v>
      </c>
      <c r="B103" s="24" t="s">
        <v>253</v>
      </c>
      <c r="C103" s="20">
        <f t="shared" si="83"/>
        <v>1790</v>
      </c>
      <c r="D103" s="55" t="s">
        <v>48</v>
      </c>
      <c r="E103" s="25">
        <v>223</v>
      </c>
      <c r="F103" s="25">
        <v>227</v>
      </c>
      <c r="G103" s="25" t="s">
        <v>49</v>
      </c>
      <c r="H103" s="25">
        <f t="shared" ref="H103" si="152">IF(D103="SELL", E103-F103, F103-E103)*C103</f>
        <v>7160</v>
      </c>
      <c r="I103" s="25">
        <f t="shared" ref="I103" si="153">IF(D103="SELL",IF(G103="-","0",F103-G103),IF(D103="BUY",IF(G103="-","0",G103-F103)))*C103</f>
        <v>0</v>
      </c>
      <c r="J103" s="54">
        <f t="shared" ref="J103" si="154">SUM(H103:I103)</f>
        <v>7160</v>
      </c>
    </row>
    <row r="104" spans="1:10">
      <c r="A104" s="23">
        <v>43467</v>
      </c>
      <c r="B104" s="24" t="s">
        <v>208</v>
      </c>
      <c r="C104" s="20">
        <f t="shared" si="83"/>
        <v>630</v>
      </c>
      <c r="D104" s="55" t="s">
        <v>48</v>
      </c>
      <c r="E104" s="25">
        <v>632</v>
      </c>
      <c r="F104" s="25">
        <v>642</v>
      </c>
      <c r="G104" s="25">
        <v>648</v>
      </c>
      <c r="H104" s="25">
        <f t="shared" ref="H104" si="155">IF(D104="SELL", E104-F104, F104-E104)*C104</f>
        <v>6300</v>
      </c>
      <c r="I104" s="25">
        <f t="shared" ref="I104" si="156">IF(D104="SELL",IF(G104="-","0",F104-G104),IF(D104="BUY",IF(G104="-","0",G104-F104)))*C104</f>
        <v>3780</v>
      </c>
      <c r="J104" s="54">
        <f t="shared" ref="J104" si="157">SUM(H104:I104)</f>
        <v>10080</v>
      </c>
    </row>
    <row r="105" spans="1:10">
      <c r="A105" s="23">
        <v>43466</v>
      </c>
      <c r="B105" s="24" t="s">
        <v>243</v>
      </c>
      <c r="C105" s="20">
        <f t="shared" si="83"/>
        <v>1340</v>
      </c>
      <c r="D105" s="55" t="s">
        <v>48</v>
      </c>
      <c r="E105" s="25">
        <v>299</v>
      </c>
      <c r="F105" s="25">
        <v>304</v>
      </c>
      <c r="G105" s="25">
        <v>310</v>
      </c>
      <c r="H105" s="25">
        <f t="shared" ref="H105" si="158">IF(D105="SELL", E105-F105, F105-E105)*C105</f>
        <v>6700</v>
      </c>
      <c r="I105" s="25">
        <f t="shared" ref="I105" si="159">IF(D105="SELL",IF(G105="-","0",F105-G105),IF(D105="BUY",IF(G105="-","0",G105-F105)))*C105</f>
        <v>8040</v>
      </c>
      <c r="J105" s="54">
        <f t="shared" ref="J105" si="160">SUM(H105:I105)</f>
        <v>14740</v>
      </c>
    </row>
    <row r="106" spans="1:10">
      <c r="A106" s="23">
        <v>43465</v>
      </c>
      <c r="B106" s="24" t="s">
        <v>194</v>
      </c>
      <c r="C106" s="20">
        <f t="shared" si="83"/>
        <v>230</v>
      </c>
      <c r="D106" s="55" t="s">
        <v>48</v>
      </c>
      <c r="E106" s="25">
        <v>1718</v>
      </c>
      <c r="F106" s="25">
        <v>1718</v>
      </c>
      <c r="G106" s="25" t="s">
        <v>49</v>
      </c>
      <c r="H106" s="25">
        <f t="shared" ref="H106" si="161">IF(D106="SELL", E106-F106, F106-E106)*C106</f>
        <v>0</v>
      </c>
      <c r="I106" s="25">
        <f t="shared" ref="I106" si="162">IF(D106="SELL",IF(G106="-","0",F106-G106),IF(D106="BUY",IF(G106="-","0",G106-F106)))*C106</f>
        <v>0</v>
      </c>
      <c r="J106" s="54">
        <f t="shared" ref="J106" si="163">SUM(H106:I106)</f>
        <v>0</v>
      </c>
    </row>
    <row r="107" spans="1:10">
      <c r="A107" s="23">
        <v>43462</v>
      </c>
      <c r="B107" s="24" t="s">
        <v>158</v>
      </c>
      <c r="C107" s="20">
        <f t="shared" si="83"/>
        <v>1020</v>
      </c>
      <c r="D107" s="55" t="s">
        <v>48</v>
      </c>
      <c r="E107" s="25">
        <v>394</v>
      </c>
      <c r="F107" s="25">
        <v>398</v>
      </c>
      <c r="G107" s="25" t="s">
        <v>49</v>
      </c>
      <c r="H107" s="25">
        <f t="shared" ref="H107" si="164">IF(D107="SELL", E107-F107, F107-E107)*C107</f>
        <v>4080</v>
      </c>
      <c r="I107" s="25">
        <f t="shared" ref="I107" si="165">IF(D107="SELL",IF(G107="-","0",F107-G107),IF(D107="BUY",IF(G107="-","0",G107-F107)))*C107</f>
        <v>0</v>
      </c>
      <c r="J107" s="54">
        <f t="shared" ref="J107" si="166">SUM(H107:I107)</f>
        <v>4080</v>
      </c>
    </row>
    <row r="108" spans="1:10">
      <c r="A108" s="23">
        <v>43461</v>
      </c>
      <c r="B108" s="24" t="s">
        <v>250</v>
      </c>
      <c r="C108" s="20">
        <f t="shared" si="83"/>
        <v>1100</v>
      </c>
      <c r="D108" s="55" t="s">
        <v>48</v>
      </c>
      <c r="E108" s="25">
        <v>365</v>
      </c>
      <c r="F108" s="25">
        <v>370</v>
      </c>
      <c r="G108" s="25" t="s">
        <v>49</v>
      </c>
      <c r="H108" s="25">
        <f t="shared" ref="H108" si="167">IF(D108="SELL", E108-F108, F108-E108)*C108</f>
        <v>5500</v>
      </c>
      <c r="I108" s="25">
        <f t="shared" ref="I108" si="168">IF(D108="SELL",IF(G108="-","0",F108-G108),IF(D108="BUY",IF(G108="-","0",G108-F108)))*C108</f>
        <v>0</v>
      </c>
      <c r="J108" s="54">
        <f t="shared" ref="J108" si="169">SUM(H108:I108)</f>
        <v>5500</v>
      </c>
    </row>
    <row r="109" spans="1:10">
      <c r="A109" s="23">
        <v>43458</v>
      </c>
      <c r="B109" s="24" t="s">
        <v>247</v>
      </c>
      <c r="C109" s="20">
        <f t="shared" si="83"/>
        <v>400</v>
      </c>
      <c r="D109" s="55" t="s">
        <v>48</v>
      </c>
      <c r="E109" s="25">
        <v>991</v>
      </c>
      <c r="F109" s="25">
        <v>1005</v>
      </c>
      <c r="G109" s="25" t="s">
        <v>49</v>
      </c>
      <c r="H109" s="25">
        <f t="shared" ref="H109" si="170">IF(D109="SELL", E109-F109, F109-E109)*C109</f>
        <v>5600</v>
      </c>
      <c r="I109" s="25">
        <f t="shared" ref="I109" si="171">IF(D109="SELL",IF(G109="-","0",F109-G109),IF(D109="BUY",IF(G109="-","0",G109-F109)))*C109</f>
        <v>0</v>
      </c>
      <c r="J109" s="54">
        <f t="shared" ref="J109" si="172">SUM(H109:I109)</f>
        <v>5600</v>
      </c>
    </row>
    <row r="110" spans="1:10">
      <c r="A110" s="23">
        <v>43455</v>
      </c>
      <c r="B110" s="24" t="s">
        <v>221</v>
      </c>
      <c r="C110" s="20">
        <f t="shared" si="83"/>
        <v>560</v>
      </c>
      <c r="D110" s="55" t="s">
        <v>48</v>
      </c>
      <c r="E110" s="25">
        <v>717</v>
      </c>
      <c r="F110" s="25">
        <v>729</v>
      </c>
      <c r="G110" s="25" t="s">
        <v>49</v>
      </c>
      <c r="H110" s="25">
        <f t="shared" ref="H110" si="173">IF(D110="SELL", E110-F110, F110-E110)*C110</f>
        <v>6720</v>
      </c>
      <c r="I110" s="25">
        <f t="shared" ref="I110" si="174">IF(D110="SELL",IF(G110="-","0",F110-G110),IF(D110="BUY",IF(G110="-","0",G110-F110)))*C110</f>
        <v>0</v>
      </c>
      <c r="J110" s="54">
        <f t="shared" ref="J110" si="175">SUM(H110:I110)</f>
        <v>6720</v>
      </c>
    </row>
    <row r="111" spans="1:10">
      <c r="A111" s="23">
        <v>43454</v>
      </c>
      <c r="B111" s="24" t="s">
        <v>246</v>
      </c>
      <c r="C111" s="20">
        <f t="shared" si="83"/>
        <v>1050</v>
      </c>
      <c r="D111" s="55" t="s">
        <v>48</v>
      </c>
      <c r="E111" s="25">
        <v>380.5</v>
      </c>
      <c r="F111" s="25">
        <v>386</v>
      </c>
      <c r="G111" s="25">
        <v>390</v>
      </c>
      <c r="H111" s="25">
        <f t="shared" ref="H111" si="176">IF(D111="SELL", E111-F111, F111-E111)*C111</f>
        <v>5775</v>
      </c>
      <c r="I111" s="25">
        <f t="shared" ref="I111" si="177">IF(D111="SELL",IF(G111="-","0",F111-G111),IF(D111="BUY",IF(G111="-","0",G111-F111)))*C111</f>
        <v>4200</v>
      </c>
      <c r="J111" s="54">
        <f t="shared" ref="J111" si="178">SUM(H111:I111)</f>
        <v>9975</v>
      </c>
    </row>
    <row r="112" spans="1:10">
      <c r="A112" s="23">
        <v>43453</v>
      </c>
      <c r="B112" s="24" t="s">
        <v>33</v>
      </c>
      <c r="C112" s="20">
        <f t="shared" si="83"/>
        <v>310</v>
      </c>
      <c r="D112" s="55" t="s">
        <v>104</v>
      </c>
      <c r="E112" s="25">
        <v>1302</v>
      </c>
      <c r="F112" s="25">
        <v>1285</v>
      </c>
      <c r="G112" s="25" t="s">
        <v>49</v>
      </c>
      <c r="H112" s="25">
        <f t="shared" ref="H112" si="179">IF(D112="SELL", E112-F112, F112-E112)*C112</f>
        <v>5270</v>
      </c>
      <c r="I112" s="25">
        <f t="shared" ref="I112" si="180">IF(D112="SELL",IF(G112="-","0",F112-G112),IF(D112="BUY",IF(G112="-","0",G112-F112)))*C112</f>
        <v>0</v>
      </c>
      <c r="J112" s="54">
        <f t="shared" ref="J112" si="181">SUM(H112:I112)</f>
        <v>5270</v>
      </c>
    </row>
    <row r="113" spans="1:10">
      <c r="A113" s="23">
        <v>43452</v>
      </c>
      <c r="B113" s="24" t="s">
        <v>216</v>
      </c>
      <c r="C113" s="20">
        <f t="shared" si="83"/>
        <v>1030</v>
      </c>
      <c r="D113" s="55" t="s">
        <v>48</v>
      </c>
      <c r="E113" s="25">
        <v>390</v>
      </c>
      <c r="F113" s="25">
        <v>385</v>
      </c>
      <c r="G113" s="25" t="s">
        <v>49</v>
      </c>
      <c r="H113" s="25">
        <f t="shared" ref="H113" si="182">IF(D113="SELL", E113-F113, F113-E113)*C113</f>
        <v>-5150</v>
      </c>
      <c r="I113" s="25">
        <f t="shared" ref="I113" si="183">IF(D113="SELL",IF(G113="-","0",F113-G113),IF(D113="BUY",IF(G113="-","0",G113-F113)))*C113</f>
        <v>0</v>
      </c>
      <c r="J113" s="54">
        <f t="shared" ref="J113" si="184">SUM(H113:I113)</f>
        <v>-5150</v>
      </c>
    </row>
    <row r="114" spans="1:10">
      <c r="A114" s="23">
        <v>43451</v>
      </c>
      <c r="B114" s="24" t="s">
        <v>242</v>
      </c>
      <c r="C114" s="20">
        <f t="shared" si="83"/>
        <v>1950</v>
      </c>
      <c r="D114" s="55" t="s">
        <v>48</v>
      </c>
      <c r="E114" s="25">
        <v>205</v>
      </c>
      <c r="F114" s="25">
        <v>209</v>
      </c>
      <c r="G114" s="25">
        <v>215</v>
      </c>
      <c r="H114" s="25">
        <f t="shared" ref="H114" si="185">IF(D114="SELL", E114-F114, F114-E114)*C114</f>
        <v>7800</v>
      </c>
      <c r="I114" s="25">
        <f t="shared" ref="I114" si="186">IF(D114="SELL",IF(G114="-","0",F114-G114),IF(D114="BUY",IF(G114="-","0",G114-F114)))*C114</f>
        <v>11700</v>
      </c>
      <c r="J114" s="54">
        <f t="shared" ref="J114" si="187">SUM(H114:I114)</f>
        <v>19500</v>
      </c>
    </row>
    <row r="115" spans="1:10">
      <c r="A115" s="23">
        <v>43448</v>
      </c>
      <c r="B115" s="24" t="s">
        <v>241</v>
      </c>
      <c r="C115" s="20">
        <f t="shared" si="83"/>
        <v>1350</v>
      </c>
      <c r="D115" s="55" t="s">
        <v>48</v>
      </c>
      <c r="E115" s="25">
        <v>296</v>
      </c>
      <c r="F115" s="25">
        <v>301</v>
      </c>
      <c r="G115" s="25">
        <v>303</v>
      </c>
      <c r="H115" s="25">
        <f t="shared" ref="H115" si="188">IF(D115="SELL", E115-F115, F115-E115)*C115</f>
        <v>6750</v>
      </c>
      <c r="I115" s="25">
        <f t="shared" ref="I115" si="189">IF(D115="SELL",IF(G115="-","0",F115-G115),IF(D115="BUY",IF(G115="-","0",G115-F115)))*C115</f>
        <v>2700</v>
      </c>
      <c r="J115" s="54">
        <f t="shared" ref="J115" si="190">SUM(H115:I115)</f>
        <v>9450</v>
      </c>
    </row>
    <row r="116" spans="1:10">
      <c r="A116" s="23">
        <v>43448</v>
      </c>
      <c r="B116" s="24" t="s">
        <v>243</v>
      </c>
      <c r="C116" s="20">
        <f t="shared" si="83"/>
        <v>1390</v>
      </c>
      <c r="D116" s="55" t="s">
        <v>48</v>
      </c>
      <c r="E116" s="25">
        <v>288</v>
      </c>
      <c r="F116" s="25">
        <v>285</v>
      </c>
      <c r="G116" s="25" t="s">
        <v>49</v>
      </c>
      <c r="H116" s="25">
        <f t="shared" ref="H116" si="191">IF(D116="SELL", E116-F116, F116-E116)*C116</f>
        <v>-4170</v>
      </c>
      <c r="I116" s="25">
        <f t="shared" ref="I116" si="192">IF(D116="SELL",IF(G116="-","0",F116-G116),IF(D116="BUY",IF(G116="-","0",G116-F116)))*C116</f>
        <v>0</v>
      </c>
      <c r="J116" s="54">
        <f t="shared" ref="J116" si="193">SUM(H116:I116)</f>
        <v>-4170</v>
      </c>
    </row>
    <row r="117" spans="1:10">
      <c r="A117" s="23">
        <v>43447</v>
      </c>
      <c r="B117" s="24" t="s">
        <v>240</v>
      </c>
      <c r="C117" s="20">
        <f t="shared" si="83"/>
        <v>240</v>
      </c>
      <c r="D117" s="55" t="s">
        <v>48</v>
      </c>
      <c r="E117" s="25">
        <v>1668</v>
      </c>
      <c r="F117" s="25">
        <v>1688</v>
      </c>
      <c r="G117" s="25">
        <v>1730</v>
      </c>
      <c r="H117" s="25">
        <f t="shared" ref="H117" si="194">IF(D117="SELL", E117-F117, F117-E117)*C117</f>
        <v>4800</v>
      </c>
      <c r="I117" s="25">
        <f t="shared" ref="I117" si="195">IF(D117="SELL",IF(G117="-","0",F117-G117),IF(D117="BUY",IF(G117="-","0",G117-F117)))*C117</f>
        <v>10080</v>
      </c>
      <c r="J117" s="54">
        <f t="shared" ref="J117" si="196">SUM(H117:I117)</f>
        <v>14880</v>
      </c>
    </row>
    <row r="118" spans="1:10">
      <c r="A118" s="23">
        <v>43446</v>
      </c>
      <c r="B118" s="24" t="s">
        <v>176</v>
      </c>
      <c r="C118" s="20">
        <f t="shared" si="83"/>
        <v>610</v>
      </c>
      <c r="D118" s="55" t="s">
        <v>48</v>
      </c>
      <c r="E118" s="25">
        <v>660</v>
      </c>
      <c r="F118" s="25">
        <v>670</v>
      </c>
      <c r="G118" s="25" t="s">
        <v>49</v>
      </c>
      <c r="H118" s="25">
        <f t="shared" ref="H118" si="197">IF(D118="SELL", E118-F118, F118-E118)*C118</f>
        <v>6100</v>
      </c>
      <c r="I118" s="25">
        <f t="shared" ref="I118" si="198">IF(D118="SELL",IF(G118="-","0",F118-G118),IF(D118="BUY",IF(G118="-","0",G118-F118)))*C118</f>
        <v>0</v>
      </c>
      <c r="J118" s="54">
        <f t="shared" ref="J118" si="199">SUM(H118:I118)</f>
        <v>6100</v>
      </c>
    </row>
    <row r="119" spans="1:10">
      <c r="A119" s="23">
        <v>43445</v>
      </c>
      <c r="B119" s="24" t="s">
        <v>237</v>
      </c>
      <c r="C119" s="20">
        <f t="shared" si="83"/>
        <v>580</v>
      </c>
      <c r="D119" s="55" t="s">
        <v>48</v>
      </c>
      <c r="E119" s="25">
        <v>695</v>
      </c>
      <c r="F119" s="25">
        <v>692</v>
      </c>
      <c r="G119" s="25" t="s">
        <v>49</v>
      </c>
      <c r="H119" s="25">
        <f t="shared" ref="H119" si="200">IF(D119="SELL", E119-F119, F119-E119)*C119</f>
        <v>-1740</v>
      </c>
      <c r="I119" s="25">
        <f t="shared" ref="I119" si="201">IF(D119="SELL",IF(G119="-","0",F119-G119),IF(D119="BUY",IF(G119="-","0",G119-F119)))*C119</f>
        <v>0</v>
      </c>
      <c r="J119" s="54">
        <f t="shared" ref="J119" si="202">SUM(H119:I119)</f>
        <v>-1740</v>
      </c>
    </row>
    <row r="120" spans="1:10">
      <c r="A120" s="23">
        <v>43445</v>
      </c>
      <c r="B120" s="24" t="s">
        <v>235</v>
      </c>
      <c r="C120" s="20">
        <f t="shared" si="83"/>
        <v>890</v>
      </c>
      <c r="D120" s="55" t="s">
        <v>104</v>
      </c>
      <c r="E120" s="25">
        <v>448</v>
      </c>
      <c r="F120" s="25">
        <v>443</v>
      </c>
      <c r="G120" s="25" t="s">
        <v>49</v>
      </c>
      <c r="H120" s="25">
        <f t="shared" ref="H120" si="203">IF(D120="SELL", E120-F120, F120-E120)*C120</f>
        <v>4450</v>
      </c>
      <c r="I120" s="25">
        <f t="shared" ref="I120" si="204">IF(D120="SELL",IF(G120="-","0",F120-G120),IF(D120="BUY",IF(G120="-","0",G120-F120)))*C120</f>
        <v>0</v>
      </c>
      <c r="J120" s="54">
        <f t="shared" ref="J120" si="205">SUM(H120:I120)</f>
        <v>4450</v>
      </c>
    </row>
    <row r="121" spans="1:10">
      <c r="A121" s="23">
        <v>43444</v>
      </c>
      <c r="B121" s="24" t="s">
        <v>52</v>
      </c>
      <c r="C121" s="20">
        <f t="shared" si="83"/>
        <v>1080</v>
      </c>
      <c r="D121" s="55" t="s">
        <v>104</v>
      </c>
      <c r="E121" s="25">
        <v>370</v>
      </c>
      <c r="F121" s="25">
        <v>365</v>
      </c>
      <c r="G121" s="25" t="s">
        <v>49</v>
      </c>
      <c r="H121" s="25">
        <f t="shared" ref="H121" si="206">IF(D121="SELL", E121-F121, F121-E121)*C121</f>
        <v>5400</v>
      </c>
      <c r="I121" s="25">
        <f t="shared" ref="I121" si="207">IF(D121="SELL",IF(G121="-","0",F121-G121),IF(D121="BUY",IF(G121="-","0",G121-F121)))*C121</f>
        <v>0</v>
      </c>
      <c r="J121" s="54">
        <f t="shared" ref="J121" si="208">SUM(H121:I121)</f>
        <v>5400</v>
      </c>
    </row>
    <row r="122" spans="1:10">
      <c r="A122" s="23">
        <v>43444</v>
      </c>
      <c r="B122" s="24" t="s">
        <v>234</v>
      </c>
      <c r="C122" s="20">
        <f t="shared" si="83"/>
        <v>270</v>
      </c>
      <c r="D122" s="55" t="s">
        <v>104</v>
      </c>
      <c r="E122" s="25">
        <v>1500</v>
      </c>
      <c r="F122" s="25">
        <v>1480</v>
      </c>
      <c r="G122" s="25" t="s">
        <v>49</v>
      </c>
      <c r="H122" s="25">
        <f t="shared" ref="H122" si="209">IF(D122="SELL", E122-F122, F122-E122)*C122</f>
        <v>5400</v>
      </c>
      <c r="I122" s="25">
        <f t="shared" ref="I122" si="210">IF(D122="SELL",IF(G122="-","0",F122-G122),IF(D122="BUY",IF(G122="-","0",G122-F122)))*C122</f>
        <v>0</v>
      </c>
      <c r="J122" s="54">
        <f t="shared" ref="J122" si="211">SUM(H122:I122)</f>
        <v>5400</v>
      </c>
    </row>
    <row r="123" spans="1:10">
      <c r="A123" s="23">
        <v>43441</v>
      </c>
      <c r="B123" s="24" t="s">
        <v>191</v>
      </c>
      <c r="C123" s="20">
        <f t="shared" si="83"/>
        <v>320</v>
      </c>
      <c r="D123" s="55" t="s">
        <v>104</v>
      </c>
      <c r="E123" s="25">
        <v>1253</v>
      </c>
      <c r="F123" s="25">
        <v>1235</v>
      </c>
      <c r="G123" s="25" t="s">
        <v>49</v>
      </c>
      <c r="H123" s="25">
        <f t="shared" ref="H123" si="212">IF(D123="SELL", E123-F123, F123-E123)*C123</f>
        <v>5760</v>
      </c>
      <c r="I123" s="25">
        <f t="shared" ref="I123" si="213">IF(D123="SELL",IF(G123="-","0",F123-G123),IF(D123="BUY",IF(G123="-","0",G123-F123)))*C123</f>
        <v>0</v>
      </c>
      <c r="J123" s="54">
        <f t="shared" ref="J123" si="214">SUM(H123:I123)</f>
        <v>5760</v>
      </c>
    </row>
    <row r="124" spans="1:10">
      <c r="A124" s="23">
        <v>43440</v>
      </c>
      <c r="B124" s="24" t="s">
        <v>228</v>
      </c>
      <c r="C124" s="20">
        <f t="shared" si="83"/>
        <v>510</v>
      </c>
      <c r="D124" s="55" t="s">
        <v>104</v>
      </c>
      <c r="E124" s="25">
        <v>778</v>
      </c>
      <c r="F124" s="25">
        <v>768</v>
      </c>
      <c r="G124" s="25" t="s">
        <v>49</v>
      </c>
      <c r="H124" s="25">
        <f t="shared" ref="H124" si="215">IF(D124="SELL", E124-F124, F124-E124)*C124</f>
        <v>5100</v>
      </c>
      <c r="I124" s="25">
        <f t="shared" ref="I124" si="216">IF(D124="SELL",IF(G124="-","0",F124-G124),IF(D124="BUY",IF(G124="-","0",G124-F124)))*C124</f>
        <v>0</v>
      </c>
      <c r="J124" s="54">
        <f t="shared" ref="J124" si="217">SUM(H124:I124)</f>
        <v>5100</v>
      </c>
    </row>
    <row r="125" spans="1:10">
      <c r="A125" s="23">
        <v>43439</v>
      </c>
      <c r="B125" s="24" t="s">
        <v>227</v>
      </c>
      <c r="C125" s="20">
        <f t="shared" si="83"/>
        <v>1050</v>
      </c>
      <c r="D125" s="55" t="s">
        <v>48</v>
      </c>
      <c r="E125" s="25">
        <v>382</v>
      </c>
      <c r="F125" s="25">
        <v>387.5</v>
      </c>
      <c r="G125" s="25" t="s">
        <v>49</v>
      </c>
      <c r="H125" s="25">
        <f t="shared" ref="H125" si="218">IF(D125="SELL", E125-F125, F125-E125)*C125</f>
        <v>5775</v>
      </c>
      <c r="I125" s="25">
        <f t="shared" ref="I125" si="219">IF(D125="SELL",IF(G125="-","0",F125-G125),IF(D125="BUY",IF(G125="-","0",G125-F125)))*C125</f>
        <v>0</v>
      </c>
      <c r="J125" s="54">
        <f t="shared" ref="J125" si="220">SUM(H125:I125)</f>
        <v>5775</v>
      </c>
    </row>
    <row r="126" spans="1:10">
      <c r="A126" s="23">
        <v>43438</v>
      </c>
      <c r="B126" s="24" t="s">
        <v>146</v>
      </c>
      <c r="C126" s="20">
        <f t="shared" si="83"/>
        <v>770</v>
      </c>
      <c r="D126" s="55" t="s">
        <v>48</v>
      </c>
      <c r="E126" s="25">
        <v>520</v>
      </c>
      <c r="F126" s="25">
        <v>523</v>
      </c>
      <c r="G126" s="25" t="s">
        <v>49</v>
      </c>
      <c r="H126" s="25">
        <f t="shared" ref="H126" si="221">IF(D126="SELL", E126-F126, F126-E126)*C126</f>
        <v>2310</v>
      </c>
      <c r="I126" s="25">
        <f t="shared" ref="I126" si="222">IF(D126="SELL",IF(G126="-","0",F126-G126),IF(D126="BUY",IF(G126="-","0",G126-F126)))*C126</f>
        <v>0</v>
      </c>
      <c r="J126" s="54">
        <f t="shared" ref="J126" si="223">SUM(H126:I126)</f>
        <v>2310</v>
      </c>
    </row>
    <row r="127" spans="1:10">
      <c r="A127" s="23">
        <v>43438</v>
      </c>
      <c r="B127" s="24" t="s">
        <v>226</v>
      </c>
      <c r="C127" s="20">
        <f t="shared" si="83"/>
        <v>730</v>
      </c>
      <c r="D127" s="55" t="s">
        <v>48</v>
      </c>
      <c r="E127" s="25">
        <v>548</v>
      </c>
      <c r="F127" s="25">
        <v>540</v>
      </c>
      <c r="G127" s="25" t="s">
        <v>49</v>
      </c>
      <c r="H127" s="25">
        <f t="shared" ref="H127" si="224">IF(D127="SELL", E127-F127, F127-E127)*C127</f>
        <v>-5840</v>
      </c>
      <c r="I127" s="25">
        <f t="shared" ref="I127" si="225">IF(D127="SELL",IF(G127="-","0",F127-G127),IF(D127="BUY",IF(G127="-","0",G127-F127)))*C127</f>
        <v>0</v>
      </c>
      <c r="J127" s="54">
        <f t="shared" ref="J127" si="226">SUM(H127:I127)</f>
        <v>-5840</v>
      </c>
    </row>
    <row r="128" spans="1:10">
      <c r="A128" s="23">
        <v>43437</v>
      </c>
      <c r="B128" s="24" t="s">
        <v>225</v>
      </c>
      <c r="C128" s="20">
        <f t="shared" si="83"/>
        <v>630</v>
      </c>
      <c r="D128" s="55" t="s">
        <v>48</v>
      </c>
      <c r="E128" s="25">
        <v>638</v>
      </c>
      <c r="F128" s="25">
        <v>644</v>
      </c>
      <c r="G128" s="25" t="s">
        <v>49</v>
      </c>
      <c r="H128" s="25">
        <f t="shared" ref="H128" si="227">IF(D128="SELL", E128-F128, F128-E128)*C128</f>
        <v>3780</v>
      </c>
      <c r="I128" s="25">
        <f t="shared" ref="I128" si="228">IF(D128="SELL",IF(G128="-","0",F128-G128),IF(D128="BUY",IF(G128="-","0",G128-F128)))*C128</f>
        <v>0</v>
      </c>
      <c r="J128" s="54">
        <f t="shared" ref="J128" si="229">SUM(H128:I128)</f>
        <v>3780</v>
      </c>
    </row>
    <row r="129" spans="1:10">
      <c r="A129" s="23">
        <v>43434</v>
      </c>
      <c r="B129" s="24" t="s">
        <v>205</v>
      </c>
      <c r="C129" s="20">
        <f t="shared" si="83"/>
        <v>900</v>
      </c>
      <c r="D129" s="55" t="s">
        <v>48</v>
      </c>
      <c r="E129" s="25">
        <v>444</v>
      </c>
      <c r="F129" s="25">
        <v>450</v>
      </c>
      <c r="G129" s="25" t="s">
        <v>49</v>
      </c>
      <c r="H129" s="25">
        <f t="shared" ref="H129" si="230">IF(D129="SELL", E129-F129, F129-E129)*C129</f>
        <v>5400</v>
      </c>
      <c r="I129" s="25">
        <f t="shared" ref="I129" si="231">IF(D129="SELL",IF(G129="-","0",F129-G129),IF(D129="BUY",IF(G129="-","0",G129-F129)))*C129</f>
        <v>0</v>
      </c>
      <c r="J129" s="54">
        <f t="shared" ref="J129" si="232">SUM(H129:I129)</f>
        <v>5400</v>
      </c>
    </row>
    <row r="130" spans="1:10">
      <c r="A130" s="23">
        <v>43433</v>
      </c>
      <c r="B130" s="24" t="s">
        <v>221</v>
      </c>
      <c r="C130" s="20">
        <f t="shared" si="83"/>
        <v>510</v>
      </c>
      <c r="D130" s="55" t="s">
        <v>48</v>
      </c>
      <c r="E130" s="25">
        <v>792</v>
      </c>
      <c r="F130" s="25">
        <v>801</v>
      </c>
      <c r="G130" s="25" t="s">
        <v>49</v>
      </c>
      <c r="H130" s="25">
        <f t="shared" ref="H130" si="233">IF(D130="SELL", E130-F130, F130-E130)*C130</f>
        <v>4590</v>
      </c>
      <c r="I130" s="25">
        <f t="shared" ref="I130" si="234">IF(D130="SELL",IF(G130="-","0",F130-G130),IF(D130="BUY",IF(G130="-","0",G130-F130)))*C130</f>
        <v>0</v>
      </c>
      <c r="J130" s="54">
        <f t="shared" ref="J130" si="235">SUM(H130:I130)</f>
        <v>4590</v>
      </c>
    </row>
    <row r="131" spans="1:10">
      <c r="A131" s="23">
        <v>43431</v>
      </c>
      <c r="B131" s="24" t="s">
        <v>219</v>
      </c>
      <c r="C131" s="20">
        <f t="shared" si="83"/>
        <v>1170</v>
      </c>
      <c r="D131" s="55" t="s">
        <v>48</v>
      </c>
      <c r="E131" s="25">
        <v>342</v>
      </c>
      <c r="F131" s="25">
        <v>346.5</v>
      </c>
      <c r="G131" s="25" t="s">
        <v>49</v>
      </c>
      <c r="H131" s="25">
        <f t="shared" ref="H131:H133" si="236">IF(D131="SELL", E131-F131, F131-E131)*C131</f>
        <v>5265</v>
      </c>
      <c r="I131" s="25">
        <f t="shared" ref="I131:I133" si="237">IF(D131="SELL",IF(G131="-","0",F131-G131),IF(D131="BUY",IF(G131="-","0",G131-F131)))*C131</f>
        <v>0</v>
      </c>
      <c r="J131" s="54">
        <f t="shared" ref="J131:J133" si="238">SUM(H131:I131)</f>
        <v>5265</v>
      </c>
    </row>
    <row r="132" spans="1:10">
      <c r="A132" s="23">
        <v>43431</v>
      </c>
      <c r="B132" s="24" t="s">
        <v>220</v>
      </c>
      <c r="C132" s="20">
        <f t="shared" si="83"/>
        <v>190</v>
      </c>
      <c r="D132" s="55" t="s">
        <v>104</v>
      </c>
      <c r="E132" s="25">
        <v>2120</v>
      </c>
      <c r="F132" s="25">
        <v>2090</v>
      </c>
      <c r="G132" s="25">
        <v>2060</v>
      </c>
      <c r="H132" s="25">
        <f t="shared" si="236"/>
        <v>5700</v>
      </c>
      <c r="I132" s="25">
        <f t="shared" si="237"/>
        <v>5700</v>
      </c>
      <c r="J132" s="54">
        <f t="shared" si="238"/>
        <v>11400</v>
      </c>
    </row>
    <row r="133" spans="1:10">
      <c r="A133" s="23">
        <v>43430</v>
      </c>
      <c r="B133" s="24" t="s">
        <v>199</v>
      </c>
      <c r="C133" s="20">
        <f t="shared" si="83"/>
        <v>850</v>
      </c>
      <c r="D133" s="55" t="s">
        <v>48</v>
      </c>
      <c r="E133" s="25">
        <v>469</v>
      </c>
      <c r="F133" s="25">
        <v>475</v>
      </c>
      <c r="G133" s="25">
        <v>484</v>
      </c>
      <c r="H133" s="25">
        <f t="shared" si="236"/>
        <v>5100</v>
      </c>
      <c r="I133" s="25">
        <f t="shared" si="237"/>
        <v>7650</v>
      </c>
      <c r="J133" s="54">
        <f t="shared" si="238"/>
        <v>12750</v>
      </c>
    </row>
    <row r="134" spans="1:10">
      <c r="A134" s="23">
        <v>43426</v>
      </c>
      <c r="B134" s="24" t="s">
        <v>164</v>
      </c>
      <c r="C134" s="20">
        <f t="shared" si="83"/>
        <v>980</v>
      </c>
      <c r="D134" s="55" t="s">
        <v>104</v>
      </c>
      <c r="E134" s="25">
        <v>410</v>
      </c>
      <c r="F134" s="25">
        <v>405</v>
      </c>
      <c r="G134" s="25" t="s">
        <v>49</v>
      </c>
      <c r="H134" s="25">
        <f t="shared" ref="H134:H135" si="239">IF(D134="SELL", E134-F134, F134-E134)*C134</f>
        <v>4900</v>
      </c>
      <c r="I134" s="25">
        <f t="shared" ref="I134:I135" si="240">IF(D134="SELL",IF(G134="-","0",F134-G134),IF(D134="BUY",IF(G134="-","0",G134-F134)))*C134</f>
        <v>0</v>
      </c>
      <c r="J134" s="54">
        <f t="shared" ref="J134:J135" si="241">SUM(H134:I134)</f>
        <v>4900</v>
      </c>
    </row>
    <row r="135" spans="1:10">
      <c r="A135" s="23">
        <v>43425</v>
      </c>
      <c r="B135" s="24" t="s">
        <v>199</v>
      </c>
      <c r="C135" s="20">
        <f t="shared" si="83"/>
        <v>1630</v>
      </c>
      <c r="D135" s="55" t="s">
        <v>48</v>
      </c>
      <c r="E135" s="25">
        <v>245</v>
      </c>
      <c r="F135" s="25">
        <v>250</v>
      </c>
      <c r="G135" s="25" t="s">
        <v>49</v>
      </c>
      <c r="H135" s="25">
        <f t="shared" si="239"/>
        <v>8150</v>
      </c>
      <c r="I135" s="25">
        <f t="shared" si="240"/>
        <v>0</v>
      </c>
      <c r="J135" s="54">
        <f t="shared" si="241"/>
        <v>8150</v>
      </c>
    </row>
    <row r="136" spans="1:10">
      <c r="A136" s="23">
        <v>43424</v>
      </c>
      <c r="B136" s="24" t="s">
        <v>140</v>
      </c>
      <c r="C136" s="20">
        <f t="shared" si="83"/>
        <v>1090</v>
      </c>
      <c r="D136" s="55" t="s">
        <v>48</v>
      </c>
      <c r="E136" s="25">
        <v>367</v>
      </c>
      <c r="F136" s="25">
        <v>372</v>
      </c>
      <c r="G136" s="25" t="s">
        <v>49</v>
      </c>
      <c r="H136" s="25">
        <f t="shared" ref="H136:H137" si="242">IF(D136="SELL", E136-F136, F136-E136)*C136</f>
        <v>5450</v>
      </c>
      <c r="I136" s="25">
        <f t="shared" ref="I136:I137" si="243">IF(D136="SELL",IF(G136="-","0",F136-G136),IF(D136="BUY",IF(G136="-","0",G136-F136)))*C136</f>
        <v>0</v>
      </c>
      <c r="J136" s="54">
        <f t="shared" ref="J136:J137" si="244">SUM(H136:I136)</f>
        <v>5450</v>
      </c>
    </row>
    <row r="137" spans="1:10">
      <c r="A137" s="23">
        <v>43423</v>
      </c>
      <c r="B137" s="24" t="s">
        <v>185</v>
      </c>
      <c r="C137" s="20">
        <f t="shared" si="83"/>
        <v>810</v>
      </c>
      <c r="D137" s="55" t="s">
        <v>48</v>
      </c>
      <c r="E137" s="25">
        <v>493</v>
      </c>
      <c r="F137" s="25">
        <v>500</v>
      </c>
      <c r="G137" s="25" t="s">
        <v>49</v>
      </c>
      <c r="H137" s="25">
        <f t="shared" si="242"/>
        <v>5670</v>
      </c>
      <c r="I137" s="25">
        <f t="shared" si="243"/>
        <v>0</v>
      </c>
      <c r="J137" s="54">
        <f t="shared" si="244"/>
        <v>5670</v>
      </c>
    </row>
    <row r="138" spans="1:10">
      <c r="A138" s="23">
        <v>43420</v>
      </c>
      <c r="B138" s="24" t="s">
        <v>216</v>
      </c>
      <c r="C138" s="20">
        <f t="shared" si="83"/>
        <v>1020</v>
      </c>
      <c r="D138" s="55" t="s">
        <v>48</v>
      </c>
      <c r="E138" s="25">
        <v>391</v>
      </c>
      <c r="F138" s="25">
        <v>396</v>
      </c>
      <c r="G138" s="25">
        <v>405</v>
      </c>
      <c r="H138" s="25">
        <f t="shared" ref="H138:H146" si="245">IF(D138="SELL", E138-F138, F138-E138)*C138</f>
        <v>5100</v>
      </c>
      <c r="I138" s="25">
        <f t="shared" ref="I138:I140" si="246">IF(D138="SELL",IF(G138="-","0",F138-G138),IF(D138="BUY",IF(G138="-","0",G138-F138)))*C138</f>
        <v>9180</v>
      </c>
      <c r="J138" s="54">
        <f t="shared" ref="J138:J146" si="247">SUM(H138:I138)</f>
        <v>14280</v>
      </c>
    </row>
    <row r="139" spans="1:10">
      <c r="A139" s="23">
        <v>43419</v>
      </c>
      <c r="B139" s="24" t="s">
        <v>215</v>
      </c>
      <c r="C139" s="20">
        <f t="shared" si="83"/>
        <v>280</v>
      </c>
      <c r="D139" s="55" t="s">
        <v>48</v>
      </c>
      <c r="E139" s="25">
        <v>1450</v>
      </c>
      <c r="F139" s="25">
        <v>1460</v>
      </c>
      <c r="G139" s="25" t="s">
        <v>49</v>
      </c>
      <c r="H139" s="25">
        <f t="shared" si="245"/>
        <v>2800</v>
      </c>
      <c r="I139" s="25">
        <f t="shared" si="246"/>
        <v>0</v>
      </c>
      <c r="J139" s="54">
        <f t="shared" si="247"/>
        <v>2800</v>
      </c>
    </row>
    <row r="140" spans="1:10">
      <c r="A140" s="23">
        <v>43418</v>
      </c>
      <c r="B140" s="24" t="s">
        <v>214</v>
      </c>
      <c r="C140" s="20">
        <f t="shared" si="83"/>
        <v>950</v>
      </c>
      <c r="D140" s="55" t="s">
        <v>48</v>
      </c>
      <c r="E140" s="25">
        <v>421</v>
      </c>
      <c r="F140" s="25">
        <v>428</v>
      </c>
      <c r="G140" s="25" t="s">
        <v>49</v>
      </c>
      <c r="H140" s="25">
        <f t="shared" si="245"/>
        <v>6650</v>
      </c>
      <c r="I140" s="25">
        <f t="shared" si="246"/>
        <v>0</v>
      </c>
      <c r="J140" s="54">
        <f t="shared" si="247"/>
        <v>6650</v>
      </c>
    </row>
    <row r="141" spans="1:10">
      <c r="A141" s="23">
        <v>43417</v>
      </c>
      <c r="B141" s="24" t="s">
        <v>53</v>
      </c>
      <c r="C141" s="20">
        <f t="shared" ref="C141:C204" si="248">MROUND(400000/E141,10)</f>
        <v>1140</v>
      </c>
      <c r="D141" s="55" t="s">
        <v>104</v>
      </c>
      <c r="E141" s="25">
        <v>352</v>
      </c>
      <c r="F141" s="25">
        <v>350</v>
      </c>
      <c r="G141" s="25" t="s">
        <v>49</v>
      </c>
      <c r="H141" s="25">
        <f t="shared" si="245"/>
        <v>2280</v>
      </c>
      <c r="I141" s="25">
        <v>0</v>
      </c>
      <c r="J141" s="54">
        <f t="shared" si="247"/>
        <v>2280</v>
      </c>
    </row>
    <row r="142" spans="1:10">
      <c r="A142" s="23">
        <v>43416</v>
      </c>
      <c r="B142" s="24" t="s">
        <v>190</v>
      </c>
      <c r="C142" s="20">
        <f t="shared" si="248"/>
        <v>900</v>
      </c>
      <c r="D142" s="55" t="s">
        <v>48</v>
      </c>
      <c r="E142" s="25">
        <v>442</v>
      </c>
      <c r="F142" s="25">
        <v>448</v>
      </c>
      <c r="G142" s="25" t="s">
        <v>49</v>
      </c>
      <c r="H142" s="25">
        <f t="shared" si="245"/>
        <v>5400</v>
      </c>
      <c r="I142" s="25">
        <f t="shared" ref="I142:I146" si="249">IF(D142="SELL",IF(G142="-","0",F142-G142),IF(D142="BUY",IF(G142="-","0",G142-F142)))*C142</f>
        <v>0</v>
      </c>
      <c r="J142" s="54">
        <f t="shared" si="247"/>
        <v>5400</v>
      </c>
    </row>
    <row r="143" spans="1:10">
      <c r="A143" s="23">
        <v>43409</v>
      </c>
      <c r="B143" s="24" t="s">
        <v>213</v>
      </c>
      <c r="C143" s="20">
        <f t="shared" si="248"/>
        <v>750</v>
      </c>
      <c r="D143" s="55" t="s">
        <v>48</v>
      </c>
      <c r="E143" s="25">
        <v>534</v>
      </c>
      <c r="F143" s="25">
        <v>528</v>
      </c>
      <c r="G143" s="25" t="s">
        <v>49</v>
      </c>
      <c r="H143" s="25">
        <f t="shared" si="245"/>
        <v>-4500</v>
      </c>
      <c r="I143" s="25">
        <f t="shared" si="249"/>
        <v>0</v>
      </c>
      <c r="J143" s="54">
        <f t="shared" si="247"/>
        <v>-4500</v>
      </c>
    </row>
    <row r="144" spans="1:10">
      <c r="A144" s="23">
        <v>43409</v>
      </c>
      <c r="B144" s="24" t="s">
        <v>183</v>
      </c>
      <c r="C144" s="20">
        <f t="shared" si="248"/>
        <v>1250</v>
      </c>
      <c r="D144" s="55" t="s">
        <v>48</v>
      </c>
      <c r="E144" s="25">
        <v>321</v>
      </c>
      <c r="F144" s="25">
        <v>326</v>
      </c>
      <c r="G144" s="25" t="s">
        <v>49</v>
      </c>
      <c r="H144" s="25">
        <f t="shared" si="245"/>
        <v>6250</v>
      </c>
      <c r="I144" s="25">
        <f t="shared" si="249"/>
        <v>0</v>
      </c>
      <c r="J144" s="54">
        <f t="shared" si="247"/>
        <v>6250</v>
      </c>
    </row>
    <row r="145" spans="1:13">
      <c r="A145" s="23">
        <v>43406</v>
      </c>
      <c r="B145" s="24" t="s">
        <v>140</v>
      </c>
      <c r="C145" s="20">
        <f t="shared" si="248"/>
        <v>1140</v>
      </c>
      <c r="D145" s="55" t="s">
        <v>48</v>
      </c>
      <c r="E145" s="25">
        <v>351</v>
      </c>
      <c r="F145" s="25">
        <v>356</v>
      </c>
      <c r="G145" s="25" t="s">
        <v>49</v>
      </c>
      <c r="H145" s="25">
        <f t="shared" si="245"/>
        <v>5700</v>
      </c>
      <c r="I145" s="25">
        <f t="shared" si="249"/>
        <v>0</v>
      </c>
      <c r="J145" s="54">
        <f t="shared" si="247"/>
        <v>5700</v>
      </c>
    </row>
    <row r="146" spans="1:13">
      <c r="A146" s="23">
        <v>43405</v>
      </c>
      <c r="B146" s="24" t="s">
        <v>212</v>
      </c>
      <c r="C146" s="20">
        <f t="shared" si="248"/>
        <v>1170</v>
      </c>
      <c r="D146" s="55" t="s">
        <v>48</v>
      </c>
      <c r="E146" s="25">
        <v>343</v>
      </c>
      <c r="F146" s="25">
        <v>348</v>
      </c>
      <c r="G146" s="25" t="s">
        <v>49</v>
      </c>
      <c r="H146" s="25">
        <f t="shared" si="245"/>
        <v>5850</v>
      </c>
      <c r="I146" s="25">
        <f t="shared" si="249"/>
        <v>0</v>
      </c>
      <c r="J146" s="54">
        <f t="shared" si="247"/>
        <v>5850</v>
      </c>
    </row>
    <row r="147" spans="1:13">
      <c r="A147" s="23">
        <v>43404</v>
      </c>
      <c r="B147" s="24" t="s">
        <v>208</v>
      </c>
      <c r="C147" s="20">
        <f t="shared" si="248"/>
        <v>700</v>
      </c>
      <c r="D147" s="68" t="s">
        <v>48</v>
      </c>
      <c r="E147" s="25">
        <v>573</v>
      </c>
      <c r="F147" s="25">
        <v>580</v>
      </c>
      <c r="G147" s="25" t="s">
        <v>49</v>
      </c>
      <c r="H147" s="25">
        <f t="shared" ref="H147" si="250">IF(D147="SELL", E147-F147, F147-E147)*C147</f>
        <v>4900</v>
      </c>
      <c r="I147" s="25">
        <f t="shared" ref="I147" si="251">IF(D147="SELL",IF(G147="-","0",F147-G147),IF(D147="BUY",IF(G147="-","0",G147-F147)))*C147</f>
        <v>0</v>
      </c>
      <c r="J147" s="54">
        <f t="shared" ref="J147" si="252">SUM(H147:I147)</f>
        <v>4900</v>
      </c>
      <c r="K147" s="56"/>
      <c r="L147" s="56"/>
      <c r="M147" s="56"/>
    </row>
    <row r="148" spans="1:13">
      <c r="A148" s="23">
        <v>43404</v>
      </c>
      <c r="B148" s="24" t="s">
        <v>207</v>
      </c>
      <c r="C148" s="20">
        <f t="shared" si="248"/>
        <v>1360</v>
      </c>
      <c r="D148" s="68" t="s">
        <v>48</v>
      </c>
      <c r="E148" s="25">
        <v>294</v>
      </c>
      <c r="F148" s="25">
        <v>290</v>
      </c>
      <c r="G148" s="25" t="s">
        <v>49</v>
      </c>
      <c r="H148" s="25">
        <f t="shared" ref="H148" si="253">IF(D148="SELL", E148-F148, F148-E148)*C148</f>
        <v>-5440</v>
      </c>
      <c r="I148" s="25">
        <f t="shared" ref="I148" si="254">IF(D148="SELL",IF(G148="-","0",F148-G148),IF(D148="BUY",IF(G148="-","0",G148-F148)))*C148</f>
        <v>0</v>
      </c>
      <c r="J148" s="54">
        <f t="shared" ref="J148" si="255">SUM(H148:I148)</f>
        <v>-5440</v>
      </c>
      <c r="K148" s="56"/>
      <c r="L148" s="56"/>
      <c r="M148" s="56"/>
    </row>
    <row r="149" spans="1:13">
      <c r="A149" s="23">
        <v>43403</v>
      </c>
      <c r="B149" s="24" t="s">
        <v>206</v>
      </c>
      <c r="C149" s="20">
        <f t="shared" si="248"/>
        <v>590</v>
      </c>
      <c r="D149" s="68" t="s">
        <v>48</v>
      </c>
      <c r="E149" s="25">
        <v>680</v>
      </c>
      <c r="F149" s="25">
        <v>670</v>
      </c>
      <c r="G149" s="25" t="s">
        <v>49</v>
      </c>
      <c r="H149" s="25">
        <f t="shared" ref="H149" si="256">IF(D149="SELL", E149-F149, F149-E149)*C149</f>
        <v>-5900</v>
      </c>
      <c r="I149" s="25">
        <f t="shared" ref="I149" si="257">IF(D149="SELL",IF(G149="-","0",F149-G149),IF(D149="BUY",IF(G149="-","0",G149-F149)))*C149</f>
        <v>0</v>
      </c>
      <c r="J149" s="54">
        <f t="shared" ref="J149" si="258">SUM(H149:I149)</f>
        <v>-5900</v>
      </c>
      <c r="K149" s="56"/>
      <c r="L149" s="56"/>
      <c r="M149" s="56"/>
    </row>
    <row r="150" spans="1:13">
      <c r="A150" s="23">
        <v>43403</v>
      </c>
      <c r="B150" s="24" t="s">
        <v>205</v>
      </c>
      <c r="C150" s="20">
        <f t="shared" si="248"/>
        <v>920</v>
      </c>
      <c r="D150" s="68" t="s">
        <v>48</v>
      </c>
      <c r="E150" s="25">
        <v>436</v>
      </c>
      <c r="F150" s="25">
        <v>430</v>
      </c>
      <c r="G150" s="25" t="s">
        <v>49</v>
      </c>
      <c r="H150" s="25">
        <f t="shared" ref="H150" si="259">IF(D150="SELL", E150-F150, F150-E150)*C150</f>
        <v>-5520</v>
      </c>
      <c r="I150" s="25">
        <f t="shared" ref="I150" si="260">IF(D150="SELL",IF(G150="-","0",F150-G150),IF(D150="BUY",IF(G150="-","0",G150-F150)))*C150</f>
        <v>0</v>
      </c>
      <c r="J150" s="54">
        <f t="shared" ref="J150:J153" si="261">SUM(H150:I150)</f>
        <v>-5520</v>
      </c>
      <c r="K150" s="56"/>
      <c r="L150" s="56"/>
      <c r="M150" s="56"/>
    </row>
    <row r="151" spans="1:13">
      <c r="A151" s="23">
        <v>43402</v>
      </c>
      <c r="B151" s="24" t="s">
        <v>143</v>
      </c>
      <c r="C151" s="20">
        <f t="shared" si="248"/>
        <v>1520</v>
      </c>
      <c r="D151" s="68" t="s">
        <v>48</v>
      </c>
      <c r="E151" s="25">
        <v>263</v>
      </c>
      <c r="F151" s="25">
        <v>267</v>
      </c>
      <c r="G151" s="25">
        <v>270</v>
      </c>
      <c r="H151" s="25">
        <f t="shared" ref="H151" si="262">IF(D151="SELL", E151-F151, F151-E151)*C151</f>
        <v>6080</v>
      </c>
      <c r="I151" s="25">
        <f t="shared" ref="I151" si="263">IF(D151="SELL",IF(G151="-","0",F151-G151),IF(D151="BUY",IF(G151="-","0",G151-F151)))*C151</f>
        <v>4560</v>
      </c>
      <c r="J151" s="54">
        <f t="shared" ref="J151" si="264">SUM(H151:I151)</f>
        <v>10640</v>
      </c>
      <c r="K151" s="56"/>
      <c r="L151" s="56"/>
      <c r="M151" s="56"/>
    </row>
    <row r="152" spans="1:13">
      <c r="A152" s="23">
        <v>43399</v>
      </c>
      <c r="B152" s="24" t="s">
        <v>53</v>
      </c>
      <c r="C152" s="20">
        <f t="shared" si="248"/>
        <v>730</v>
      </c>
      <c r="D152" s="68" t="s">
        <v>104</v>
      </c>
      <c r="E152" s="25">
        <v>548</v>
      </c>
      <c r="F152" s="25">
        <v>542</v>
      </c>
      <c r="G152" s="25" t="s">
        <v>49</v>
      </c>
      <c r="H152" s="25">
        <f t="shared" ref="H152" si="265">IF(D152="SELL", E152-F152, F152-E152)*C152</f>
        <v>4380</v>
      </c>
      <c r="I152" s="25">
        <f t="shared" ref="I152" si="266">IF(D152="SELL",IF(G152="-","0",F152-G152),IF(D152="BUY",IF(G152="-","0",G152-F152)))*C152</f>
        <v>0</v>
      </c>
      <c r="J152" s="54">
        <f t="shared" ref="J152" si="267">SUM(H152:I152)</f>
        <v>4380</v>
      </c>
      <c r="K152" s="56"/>
      <c r="L152" s="56"/>
      <c r="M152" s="56"/>
    </row>
    <row r="153" spans="1:13">
      <c r="A153" s="23">
        <v>43398</v>
      </c>
      <c r="B153" s="24" t="s">
        <v>200</v>
      </c>
      <c r="C153" s="20">
        <f t="shared" si="248"/>
        <v>1910</v>
      </c>
      <c r="D153" s="55" t="s">
        <v>10</v>
      </c>
      <c r="E153" s="25">
        <v>209.5</v>
      </c>
      <c r="F153" s="25">
        <v>206.5</v>
      </c>
      <c r="G153" s="25" t="s">
        <v>49</v>
      </c>
      <c r="H153" s="25">
        <f t="shared" ref="H153" si="268">IF(D153="SELL", E153-F153, F153-E153)*C153</f>
        <v>-5730</v>
      </c>
      <c r="I153" s="25">
        <f t="shared" ref="I153" si="269">IF(D153="SELL",IF(G153="-","0",F153-G153),IF(D153="BUY",IF(G153="-","0",G153-F153)))*C153</f>
        <v>0</v>
      </c>
      <c r="J153" s="54">
        <f t="shared" si="261"/>
        <v>-5730</v>
      </c>
    </row>
    <row r="154" spans="1:13">
      <c r="A154" s="23">
        <v>43397</v>
      </c>
      <c r="B154" s="24" t="s">
        <v>199</v>
      </c>
      <c r="C154" s="20">
        <f t="shared" si="248"/>
        <v>1890</v>
      </c>
      <c r="D154" s="55" t="s">
        <v>104</v>
      </c>
      <c r="E154" s="25">
        <v>212</v>
      </c>
      <c r="F154" s="25">
        <v>208.5</v>
      </c>
      <c r="G154" s="25" t="s">
        <v>49</v>
      </c>
      <c r="H154" s="25">
        <f t="shared" ref="H154" si="270">IF(D154="SELL", E154-F154, F154-E154)*C154</f>
        <v>6615</v>
      </c>
      <c r="I154" s="25">
        <f t="shared" ref="I154" si="271">IF(D154="SELL",IF(G154="-","0",F154-G154),IF(D154="BUY",IF(G154="-","0",G154-F154)))*C154</f>
        <v>0</v>
      </c>
      <c r="J154" s="54">
        <f t="shared" ref="J154" si="272">SUM(H154:I154)</f>
        <v>6615</v>
      </c>
    </row>
    <row r="155" spans="1:13">
      <c r="A155" s="23">
        <v>43396</v>
      </c>
      <c r="B155" s="24" t="s">
        <v>198</v>
      </c>
      <c r="C155" s="20">
        <f t="shared" si="248"/>
        <v>290</v>
      </c>
      <c r="D155" s="55" t="s">
        <v>104</v>
      </c>
      <c r="E155" s="25">
        <v>1382</v>
      </c>
      <c r="F155" s="25">
        <v>1382</v>
      </c>
      <c r="G155" s="25" t="s">
        <v>49</v>
      </c>
      <c r="H155" s="25">
        <f t="shared" ref="H155" si="273">IF(D155="SELL", E155-F155, F155-E155)*C155</f>
        <v>0</v>
      </c>
      <c r="I155" s="25">
        <f t="shared" ref="I155" si="274">IF(D155="SELL",IF(G155="-","0",F155-G155),IF(D155="BUY",IF(G155="-","0",G155-F155)))*C155</f>
        <v>0</v>
      </c>
      <c r="J155" s="54">
        <f t="shared" ref="J155" si="275">SUM(H155:I155)</f>
        <v>0</v>
      </c>
    </row>
    <row r="156" spans="1:13">
      <c r="A156" s="23">
        <v>43395</v>
      </c>
      <c r="B156" s="24" t="s">
        <v>78</v>
      </c>
      <c r="C156" s="20">
        <f t="shared" si="248"/>
        <v>1540</v>
      </c>
      <c r="D156" s="55" t="s">
        <v>48</v>
      </c>
      <c r="E156" s="25">
        <v>260</v>
      </c>
      <c r="F156" s="25">
        <v>264</v>
      </c>
      <c r="G156" s="25" t="s">
        <v>49</v>
      </c>
      <c r="H156" s="25">
        <f t="shared" ref="H156" si="276">IF(D156="SELL", E156-F156, F156-E156)*C156</f>
        <v>6160</v>
      </c>
      <c r="I156" s="25">
        <f t="shared" ref="I156" si="277">IF(D156="SELL",IF(G156="-","0",F156-G156),IF(D156="BUY",IF(G156="-","0",G156-F156)))*C156</f>
        <v>0</v>
      </c>
      <c r="J156" s="54">
        <f t="shared" ref="J156" si="278">SUM(H156:I156)</f>
        <v>6160</v>
      </c>
    </row>
    <row r="157" spans="1:13">
      <c r="A157" s="23">
        <v>43392</v>
      </c>
      <c r="B157" s="24" t="s">
        <v>196</v>
      </c>
      <c r="C157" s="20">
        <f t="shared" si="248"/>
        <v>700</v>
      </c>
      <c r="D157" s="55" t="s">
        <v>104</v>
      </c>
      <c r="E157" s="25">
        <v>570</v>
      </c>
      <c r="F157" s="25">
        <v>564</v>
      </c>
      <c r="G157" s="25">
        <v>555</v>
      </c>
      <c r="H157" s="25">
        <f t="shared" ref="H157" si="279">IF(D157="SELL", E157-F157, F157-E157)*C157</f>
        <v>4200</v>
      </c>
      <c r="I157" s="25">
        <f t="shared" ref="I157" si="280">IF(D157="SELL",IF(G157="-","0",F157-G157),IF(D157="BUY",IF(G157="-","0",G157-F157)))*C157</f>
        <v>6300</v>
      </c>
      <c r="J157" s="54">
        <f t="shared" ref="J157" si="281">SUM(H157:I157)</f>
        <v>10500</v>
      </c>
    </row>
    <row r="158" spans="1:13">
      <c r="A158" s="23">
        <v>43390</v>
      </c>
      <c r="B158" s="24" t="s">
        <v>194</v>
      </c>
      <c r="C158" s="20">
        <f t="shared" si="248"/>
        <v>250</v>
      </c>
      <c r="D158" s="55" t="s">
        <v>104</v>
      </c>
      <c r="E158" s="25">
        <v>1575</v>
      </c>
      <c r="F158" s="25">
        <v>1555</v>
      </c>
      <c r="G158" s="25">
        <v>1530</v>
      </c>
      <c r="H158" s="25">
        <f t="shared" ref="H158" si="282">IF(D158="SELL", E158-F158, F158-E158)*C158</f>
        <v>5000</v>
      </c>
      <c r="I158" s="25">
        <f t="shared" ref="I158" si="283">IF(D158="SELL",IF(G158="-","0",F158-G158),IF(D158="BUY",IF(G158="-","0",G158-F158)))*C158</f>
        <v>6250</v>
      </c>
      <c r="J158" s="54">
        <f t="shared" ref="J158" si="284">SUM(H158:I158)</f>
        <v>11250</v>
      </c>
    </row>
    <row r="159" spans="1:13">
      <c r="A159" s="23">
        <v>43389</v>
      </c>
      <c r="B159" s="24" t="s">
        <v>190</v>
      </c>
      <c r="C159" s="20">
        <f t="shared" si="248"/>
        <v>890</v>
      </c>
      <c r="D159" s="55" t="s">
        <v>48</v>
      </c>
      <c r="E159" s="25">
        <v>448</v>
      </c>
      <c r="F159" s="25">
        <v>453.4</v>
      </c>
      <c r="G159" s="25" t="s">
        <v>49</v>
      </c>
      <c r="H159" s="25">
        <f t="shared" ref="H159" si="285">IF(D159="SELL", E159-F159, F159-E159)*C159</f>
        <v>4805.99999999998</v>
      </c>
      <c r="I159" s="25">
        <f t="shared" ref="I159" si="286">IF(D159="SELL",IF(G159="-","0",F159-G159),IF(D159="BUY",IF(G159="-","0",G159-F159)))*C159</f>
        <v>0</v>
      </c>
      <c r="J159" s="54">
        <f t="shared" ref="J159" si="287">SUM(H159:I159)</f>
        <v>4805.99999999998</v>
      </c>
    </row>
    <row r="160" spans="1:13">
      <c r="A160" s="23">
        <v>43388</v>
      </c>
      <c r="B160" s="24" t="s">
        <v>190</v>
      </c>
      <c r="C160" s="20">
        <f t="shared" si="248"/>
        <v>1010</v>
      </c>
      <c r="D160" s="55" t="s">
        <v>48</v>
      </c>
      <c r="E160" s="25">
        <v>398</v>
      </c>
      <c r="F160" s="25">
        <v>405</v>
      </c>
      <c r="G160" s="25" t="s">
        <v>49</v>
      </c>
      <c r="H160" s="25">
        <f t="shared" ref="H160" si="288">IF(D160="SELL", E160-F160, F160-E160)*C160</f>
        <v>7070</v>
      </c>
      <c r="I160" s="25">
        <f t="shared" ref="I160" si="289">IF(D160="SELL",IF(G160="-","0",F160-G160),IF(D160="BUY",IF(G160="-","0",G160-F160)))*C160</f>
        <v>0</v>
      </c>
      <c r="J160" s="54">
        <f t="shared" ref="J160" si="290">SUM(H160:I160)</f>
        <v>7070</v>
      </c>
    </row>
    <row r="161" spans="1:10">
      <c r="A161" s="23">
        <v>43385</v>
      </c>
      <c r="B161" s="24" t="s">
        <v>190</v>
      </c>
      <c r="C161" s="20">
        <f t="shared" si="248"/>
        <v>1070</v>
      </c>
      <c r="D161" s="55" t="s">
        <v>48</v>
      </c>
      <c r="E161" s="25">
        <v>375</v>
      </c>
      <c r="F161" s="25">
        <v>379.8</v>
      </c>
      <c r="G161" s="25" t="s">
        <v>49</v>
      </c>
      <c r="H161" s="25">
        <f t="shared" ref="H161" si="291">IF(D161="SELL", E161-F161, F161-E161)*C161</f>
        <v>5136.0000000000118</v>
      </c>
      <c r="I161" s="25">
        <f t="shared" ref="I161" si="292">IF(D161="SELL",IF(G161="-","0",F161-G161),IF(D161="BUY",IF(G161="-","0",G161-F161)))*C161</f>
        <v>0</v>
      </c>
      <c r="J161" s="54">
        <f t="shared" ref="J161" si="293">SUM(H161:I161)</f>
        <v>5136.0000000000118</v>
      </c>
    </row>
    <row r="162" spans="1:10">
      <c r="A162" s="23">
        <v>43384</v>
      </c>
      <c r="B162" s="24" t="s">
        <v>187</v>
      </c>
      <c r="C162" s="20">
        <f t="shared" si="248"/>
        <v>620</v>
      </c>
      <c r="D162" s="55" t="s">
        <v>104</v>
      </c>
      <c r="E162" s="25">
        <v>649</v>
      </c>
      <c r="F162" s="25">
        <v>639</v>
      </c>
      <c r="G162" s="25">
        <v>631</v>
      </c>
      <c r="H162" s="25">
        <f t="shared" ref="H162" si="294">IF(D162="SELL", E162-F162, F162-E162)*C162</f>
        <v>6200</v>
      </c>
      <c r="I162" s="25">
        <f t="shared" ref="I162" si="295">IF(D162="SELL",IF(G162="-","0",F162-G162),IF(D162="BUY",IF(G162="-","0",G162-F162)))*C162</f>
        <v>4960</v>
      </c>
      <c r="J162" s="54">
        <f t="shared" ref="J162" si="296">SUM(H162:I162)</f>
        <v>11160</v>
      </c>
    </row>
    <row r="163" spans="1:10">
      <c r="A163" s="23">
        <v>43383</v>
      </c>
      <c r="B163" s="24" t="s">
        <v>186</v>
      </c>
      <c r="C163" s="20">
        <f t="shared" si="248"/>
        <v>320</v>
      </c>
      <c r="D163" s="55" t="s">
        <v>48</v>
      </c>
      <c r="E163" s="25">
        <v>1250</v>
      </c>
      <c r="F163" s="25">
        <v>1268</v>
      </c>
      <c r="G163" s="25">
        <v>1290</v>
      </c>
      <c r="H163" s="25">
        <f t="shared" ref="H163" si="297">IF(D163="SELL", E163-F163, F163-E163)*C163</f>
        <v>5760</v>
      </c>
      <c r="I163" s="25">
        <f t="shared" ref="I163" si="298">IF(D163="SELL",IF(G163="-","0",F163-G163),IF(D163="BUY",IF(G163="-","0",G163-F163)))*C163</f>
        <v>7040</v>
      </c>
      <c r="J163" s="54">
        <f t="shared" ref="J163" si="299">SUM(H163:I163)</f>
        <v>12800</v>
      </c>
    </row>
    <row r="164" spans="1:10">
      <c r="A164" s="23">
        <v>43382</v>
      </c>
      <c r="B164" s="24" t="s">
        <v>190</v>
      </c>
      <c r="C164" s="20">
        <f t="shared" si="248"/>
        <v>1220</v>
      </c>
      <c r="D164" s="55" t="s">
        <v>104</v>
      </c>
      <c r="E164" s="25">
        <v>327</v>
      </c>
      <c r="F164" s="25">
        <v>321</v>
      </c>
      <c r="G164" s="25" t="s">
        <v>49</v>
      </c>
      <c r="H164" s="25">
        <f t="shared" ref="H164" si="300">IF(D164="SELL", E164-F164, F164-E164)*C164</f>
        <v>7320</v>
      </c>
      <c r="I164" s="25">
        <v>0</v>
      </c>
      <c r="J164" s="54">
        <f t="shared" ref="J164" si="301">SUM(H164:I164)</f>
        <v>7320</v>
      </c>
    </row>
    <row r="165" spans="1:10">
      <c r="A165" s="23">
        <v>43381</v>
      </c>
      <c r="B165" s="24" t="s">
        <v>185</v>
      </c>
      <c r="C165" s="20">
        <f t="shared" si="248"/>
        <v>900</v>
      </c>
      <c r="D165" s="55" t="s">
        <v>104</v>
      </c>
      <c r="E165" s="25">
        <v>442</v>
      </c>
      <c r="F165" s="25">
        <v>435</v>
      </c>
      <c r="G165" s="25">
        <v>428</v>
      </c>
      <c r="H165" s="25">
        <f t="shared" ref="H165" si="302">IF(D165="SELL", E165-F165, F165-E165)*C165</f>
        <v>6300</v>
      </c>
      <c r="I165" s="25">
        <f t="shared" ref="I165" si="303">IF(D165="SELL",IF(G165="-","0",F165-G165),IF(D165="BUY",IF(G165="-","0",G165-F165)))*C165</f>
        <v>6300</v>
      </c>
      <c r="J165" s="54">
        <f t="shared" ref="J165" si="304">SUM(H165:I165)</f>
        <v>12600</v>
      </c>
    </row>
    <row r="166" spans="1:10">
      <c r="A166" s="23">
        <v>43378</v>
      </c>
      <c r="B166" s="24" t="s">
        <v>116</v>
      </c>
      <c r="C166" s="20">
        <f t="shared" si="248"/>
        <v>880</v>
      </c>
      <c r="D166" s="55" t="s">
        <v>104</v>
      </c>
      <c r="E166" s="25">
        <v>457</v>
      </c>
      <c r="F166" s="25">
        <v>450</v>
      </c>
      <c r="G166" s="25">
        <v>440</v>
      </c>
      <c r="H166" s="25">
        <f t="shared" ref="H166" si="305">IF(D166="SELL", E166-F166, F166-E166)*C166</f>
        <v>6160</v>
      </c>
      <c r="I166" s="25">
        <f t="shared" ref="I166" si="306">IF(D166="SELL",IF(G166="-","0",F166-G166),IF(D166="BUY",IF(G166="-","0",G166-F166)))*C166</f>
        <v>8800</v>
      </c>
      <c r="J166" s="54">
        <f t="shared" ref="J166" si="307">SUM(H166:I166)</f>
        <v>14960</v>
      </c>
    </row>
    <row r="167" spans="1:10">
      <c r="A167" s="23">
        <v>43377</v>
      </c>
      <c r="B167" s="24" t="s">
        <v>183</v>
      </c>
      <c r="C167" s="20">
        <f t="shared" si="248"/>
        <v>1170</v>
      </c>
      <c r="D167" s="55" t="s">
        <v>104</v>
      </c>
      <c r="E167" s="25">
        <v>341</v>
      </c>
      <c r="F167" s="25">
        <v>335</v>
      </c>
      <c r="G167" s="25">
        <v>330</v>
      </c>
      <c r="H167" s="25">
        <f t="shared" ref="H167:H168" si="308">IF(D167="SELL", E167-F167, F167-E167)*C167</f>
        <v>7020</v>
      </c>
      <c r="I167" s="25">
        <f t="shared" ref="I167:I168" si="309">IF(D167="SELL",IF(G167="-","0",F167-G167),IF(D167="BUY",IF(G167="-","0",G167-F167)))*C167</f>
        <v>5850</v>
      </c>
      <c r="J167" s="54">
        <f t="shared" ref="J167:J168" si="310">SUM(H167:I167)</f>
        <v>12870</v>
      </c>
    </row>
    <row r="168" spans="1:10">
      <c r="A168" s="23">
        <v>43376</v>
      </c>
      <c r="B168" s="24" t="s">
        <v>184</v>
      </c>
      <c r="C168" s="20">
        <f t="shared" si="248"/>
        <v>1520</v>
      </c>
      <c r="D168" s="55" t="s">
        <v>48</v>
      </c>
      <c r="E168" s="25">
        <v>262.5</v>
      </c>
      <c r="F168" s="25">
        <v>266</v>
      </c>
      <c r="G168" s="25" t="s">
        <v>49</v>
      </c>
      <c r="H168" s="25">
        <f t="shared" si="308"/>
        <v>5320</v>
      </c>
      <c r="I168" s="25">
        <f t="shared" si="309"/>
        <v>0</v>
      </c>
      <c r="J168" s="54">
        <f t="shared" si="310"/>
        <v>5320</v>
      </c>
    </row>
    <row r="169" spans="1:10">
      <c r="A169" s="23">
        <v>43374</v>
      </c>
      <c r="B169" s="24" t="s">
        <v>158</v>
      </c>
      <c r="C169" s="20">
        <f t="shared" si="248"/>
        <v>1100</v>
      </c>
      <c r="D169" s="55" t="s">
        <v>104</v>
      </c>
      <c r="E169" s="25">
        <v>365</v>
      </c>
      <c r="F169" s="25">
        <v>359</v>
      </c>
      <c r="G169" s="25" t="s">
        <v>49</v>
      </c>
      <c r="H169" s="25">
        <f t="shared" ref="H169" si="311">IF(D169="SELL", E169-F169, F169-E169)*C169</f>
        <v>6600</v>
      </c>
      <c r="I169" s="25">
        <f t="shared" ref="I169" si="312">IF(D169="SELL",IF(G169="-","0",F169-G169),IF(D169="BUY",IF(G169="-","0",G169-F169)))*C169</f>
        <v>0</v>
      </c>
      <c r="J169" s="54">
        <f t="shared" ref="J169" si="313">SUM(H169:I169)</f>
        <v>6600</v>
      </c>
    </row>
    <row r="170" spans="1:10">
      <c r="A170" s="23">
        <v>43371</v>
      </c>
      <c r="B170" s="24" t="s">
        <v>173</v>
      </c>
      <c r="C170" s="20">
        <f t="shared" si="248"/>
        <v>1010</v>
      </c>
      <c r="D170" s="55" t="s">
        <v>104</v>
      </c>
      <c r="E170" s="25">
        <v>395</v>
      </c>
      <c r="F170" s="25">
        <v>391</v>
      </c>
      <c r="G170" s="25" t="s">
        <v>49</v>
      </c>
      <c r="H170" s="25">
        <f t="shared" ref="H170" si="314">IF(D170="SELL", E170-F170, F170-E170)*C170</f>
        <v>4040</v>
      </c>
      <c r="I170" s="25">
        <f t="shared" ref="I170:I171" si="315">IF(D170="SELL",IF(G170="-","0",F170-G170),IF(D170="BUY",IF(G170="-","0",G170-F170)))*C170</f>
        <v>0</v>
      </c>
      <c r="J170" s="54">
        <f t="shared" ref="J170" si="316">SUM(H170:I170)</f>
        <v>4040</v>
      </c>
    </row>
    <row r="171" spans="1:10">
      <c r="A171" s="23">
        <v>43370</v>
      </c>
      <c r="B171" s="24" t="s">
        <v>174</v>
      </c>
      <c r="C171" s="20">
        <f t="shared" si="248"/>
        <v>180</v>
      </c>
      <c r="D171" s="55" t="s">
        <v>104</v>
      </c>
      <c r="E171" s="25">
        <v>2280</v>
      </c>
      <c r="F171" s="25">
        <v>2250</v>
      </c>
      <c r="G171" s="25">
        <v>2220</v>
      </c>
      <c r="H171" s="25">
        <f t="shared" ref="H171:H172" si="317">IF(D171="SELL", E171-F171, F171-E171)*C171</f>
        <v>5400</v>
      </c>
      <c r="I171" s="25">
        <f t="shared" si="315"/>
        <v>5400</v>
      </c>
      <c r="J171" s="54">
        <f t="shared" ref="J171:J172" si="318">SUM(H171:I171)</f>
        <v>10800</v>
      </c>
    </row>
    <row r="172" spans="1:10">
      <c r="A172" s="23">
        <v>43369</v>
      </c>
      <c r="B172" s="24" t="s">
        <v>176</v>
      </c>
      <c r="C172" s="20">
        <f t="shared" si="248"/>
        <v>670</v>
      </c>
      <c r="D172" s="55" t="s">
        <v>48</v>
      </c>
      <c r="E172" s="25">
        <v>598</v>
      </c>
      <c r="F172" s="25">
        <v>605</v>
      </c>
      <c r="G172" s="25">
        <v>612</v>
      </c>
      <c r="H172" s="25">
        <f t="shared" si="317"/>
        <v>4690</v>
      </c>
      <c r="I172" s="25">
        <f t="shared" ref="I172:I176" si="319">IF(D172="SELL",IF(G172="-","0",F172-G172),IF(D172="BUY",IF(G172="-","0",G172-F172)))*C172</f>
        <v>4690</v>
      </c>
      <c r="J172" s="54">
        <f t="shared" si="318"/>
        <v>9380</v>
      </c>
    </row>
    <row r="173" spans="1:10">
      <c r="A173" s="23">
        <v>43368</v>
      </c>
      <c r="B173" s="24" t="s">
        <v>175</v>
      </c>
      <c r="C173" s="20">
        <f t="shared" si="248"/>
        <v>430</v>
      </c>
      <c r="D173" s="55" t="s">
        <v>104</v>
      </c>
      <c r="E173" s="25">
        <v>923</v>
      </c>
      <c r="F173" s="25">
        <v>910</v>
      </c>
      <c r="G173" s="25">
        <v>860</v>
      </c>
      <c r="H173" s="25">
        <f t="shared" ref="H173:H176" si="320">IF(D173="SELL", E173-F173, F173-E173)*C173</f>
        <v>5590</v>
      </c>
      <c r="I173" s="25">
        <f t="shared" si="319"/>
        <v>21500</v>
      </c>
      <c r="J173" s="54">
        <f t="shared" ref="J173:J176" si="321">SUM(H173:I173)</f>
        <v>27090</v>
      </c>
    </row>
    <row r="174" spans="1:10">
      <c r="A174" s="23">
        <v>43367</v>
      </c>
      <c r="B174" s="24" t="s">
        <v>174</v>
      </c>
      <c r="C174" s="20">
        <f t="shared" si="248"/>
        <v>180</v>
      </c>
      <c r="D174" s="55" t="s">
        <v>104</v>
      </c>
      <c r="E174" s="25">
        <v>2284</v>
      </c>
      <c r="F174" s="25">
        <v>2250</v>
      </c>
      <c r="G174" s="25">
        <v>2200</v>
      </c>
      <c r="H174" s="25">
        <f t="shared" si="320"/>
        <v>6120</v>
      </c>
      <c r="I174" s="25">
        <f t="shared" si="319"/>
        <v>9000</v>
      </c>
      <c r="J174" s="54">
        <f t="shared" si="321"/>
        <v>15120</v>
      </c>
    </row>
    <row r="175" spans="1:10">
      <c r="A175" s="23">
        <v>43364</v>
      </c>
      <c r="B175" s="24" t="s">
        <v>177</v>
      </c>
      <c r="C175" s="20">
        <f t="shared" si="248"/>
        <v>540</v>
      </c>
      <c r="D175" s="55" t="s">
        <v>48</v>
      </c>
      <c r="E175" s="25">
        <v>740</v>
      </c>
      <c r="F175" s="25">
        <v>728</v>
      </c>
      <c r="G175" s="25" t="s">
        <v>49</v>
      </c>
      <c r="H175" s="25">
        <f t="shared" si="320"/>
        <v>-6480</v>
      </c>
      <c r="I175" s="25">
        <f t="shared" si="319"/>
        <v>0</v>
      </c>
      <c r="J175" s="54">
        <f t="shared" si="321"/>
        <v>-6480</v>
      </c>
    </row>
    <row r="176" spans="1:10">
      <c r="A176" s="23">
        <v>43362</v>
      </c>
      <c r="B176" s="24" t="s">
        <v>54</v>
      </c>
      <c r="C176" s="20">
        <f t="shared" si="248"/>
        <v>950</v>
      </c>
      <c r="D176" s="55" t="s">
        <v>48</v>
      </c>
      <c r="E176" s="25">
        <v>423</v>
      </c>
      <c r="F176" s="25">
        <v>430</v>
      </c>
      <c r="G176" s="25" t="s">
        <v>49</v>
      </c>
      <c r="H176" s="25">
        <f t="shared" si="320"/>
        <v>6650</v>
      </c>
      <c r="I176" s="25">
        <f t="shared" si="319"/>
        <v>0</v>
      </c>
      <c r="J176" s="54">
        <f t="shared" si="321"/>
        <v>6650</v>
      </c>
    </row>
    <row r="177" spans="1:10">
      <c r="A177" s="23">
        <v>43361</v>
      </c>
      <c r="B177" s="24" t="s">
        <v>102</v>
      </c>
      <c r="C177" s="20">
        <f t="shared" si="248"/>
        <v>950</v>
      </c>
      <c r="D177" s="55" t="s">
        <v>48</v>
      </c>
      <c r="E177" s="25">
        <v>420</v>
      </c>
      <c r="F177" s="25">
        <v>427</v>
      </c>
      <c r="G177" s="25" t="s">
        <v>49</v>
      </c>
      <c r="H177" s="25">
        <f t="shared" ref="H177" si="322">IF(D177="SELL", E177-F177, F177-E177)*C177</f>
        <v>6650</v>
      </c>
      <c r="I177" s="25">
        <f t="shared" ref="I177" si="323">IF(D177="SELL",IF(G177="-","0",F177-G177),IF(D177="BUY",IF(G177="-","0",G177-F177)))*C177</f>
        <v>0</v>
      </c>
      <c r="J177" s="54">
        <f t="shared" ref="J177" si="324">SUM(H177:I177)</f>
        <v>6650</v>
      </c>
    </row>
    <row r="178" spans="1:10">
      <c r="A178" s="23">
        <v>43360</v>
      </c>
      <c r="B178" s="24" t="s">
        <v>166</v>
      </c>
      <c r="C178" s="20">
        <f t="shared" si="248"/>
        <v>690</v>
      </c>
      <c r="D178" s="55" t="s">
        <v>48</v>
      </c>
      <c r="E178" s="25">
        <v>582</v>
      </c>
      <c r="F178" s="25">
        <v>582</v>
      </c>
      <c r="G178" s="25" t="s">
        <v>49</v>
      </c>
      <c r="H178" s="25">
        <f t="shared" ref="H178:H181" si="325">IF(D178="SELL", E178-F178, F178-E178)*C178</f>
        <v>0</v>
      </c>
      <c r="I178" s="25">
        <f t="shared" ref="I178:I181" si="326">IF(D178="SELL",IF(G178="-","0",F178-G178),IF(D178="BUY",IF(G178="-","0",G178-F178)))*C178</f>
        <v>0</v>
      </c>
      <c r="J178" s="54">
        <f t="shared" ref="J178:J181" si="327">SUM(H178:I178)</f>
        <v>0</v>
      </c>
    </row>
    <row r="179" spans="1:10">
      <c r="A179" s="23">
        <v>43357</v>
      </c>
      <c r="B179" s="24" t="s">
        <v>169</v>
      </c>
      <c r="C179" s="20">
        <f t="shared" si="248"/>
        <v>530</v>
      </c>
      <c r="D179" s="55" t="s">
        <v>48</v>
      </c>
      <c r="E179" s="25">
        <v>760</v>
      </c>
      <c r="F179" s="25">
        <v>770</v>
      </c>
      <c r="G179" s="25" t="s">
        <v>49</v>
      </c>
      <c r="H179" s="25">
        <f t="shared" ref="H179" si="328">IF(D179="SELL", E179-F179, F179-E179)*C179</f>
        <v>5300</v>
      </c>
      <c r="I179" s="25">
        <f t="shared" ref="I179" si="329">IF(D179="SELL",IF(G179="-","0",F179-G179),IF(D179="BUY",IF(G179="-","0",G179-F179)))*C179</f>
        <v>0</v>
      </c>
      <c r="J179" s="54">
        <f t="shared" ref="J179" si="330">SUM(H179:I179)</f>
        <v>5300</v>
      </c>
    </row>
    <row r="180" spans="1:10">
      <c r="A180" s="23">
        <v>43355</v>
      </c>
      <c r="B180" s="24" t="s">
        <v>168</v>
      </c>
      <c r="C180" s="20">
        <f t="shared" si="248"/>
        <v>930</v>
      </c>
      <c r="D180" s="55" t="s">
        <v>104</v>
      </c>
      <c r="E180" s="25">
        <v>432</v>
      </c>
      <c r="F180" s="25">
        <v>425</v>
      </c>
      <c r="G180" s="25">
        <v>420</v>
      </c>
      <c r="H180" s="25">
        <f t="shared" ref="H180" si="331">IF(D180="SELL", E180-F180, F180-E180)*C180</f>
        <v>6510</v>
      </c>
      <c r="I180" s="25">
        <f t="shared" ref="I180" si="332">IF(D180="SELL",IF(G180="-","0",F180-G180),IF(D180="BUY",IF(G180="-","0",G180-F180)))*C180</f>
        <v>4650</v>
      </c>
      <c r="J180" s="54">
        <f t="shared" ref="J180" si="333">SUM(H180:I180)</f>
        <v>11160</v>
      </c>
    </row>
    <row r="181" spans="1:10">
      <c r="A181" s="23">
        <v>43354</v>
      </c>
      <c r="B181" s="24" t="s">
        <v>167</v>
      </c>
      <c r="C181" s="20">
        <f t="shared" si="248"/>
        <v>660</v>
      </c>
      <c r="D181" s="55" t="s">
        <v>48</v>
      </c>
      <c r="E181" s="25">
        <v>607</v>
      </c>
      <c r="F181" s="25">
        <v>615</v>
      </c>
      <c r="G181" s="25" t="s">
        <v>49</v>
      </c>
      <c r="H181" s="25">
        <f t="shared" si="325"/>
        <v>5280</v>
      </c>
      <c r="I181" s="25">
        <f t="shared" si="326"/>
        <v>0</v>
      </c>
      <c r="J181" s="54">
        <f t="shared" si="327"/>
        <v>5280</v>
      </c>
    </row>
    <row r="182" spans="1:10">
      <c r="A182" s="23">
        <v>43353</v>
      </c>
      <c r="B182" s="24" t="s">
        <v>165</v>
      </c>
      <c r="C182" s="20">
        <f t="shared" si="248"/>
        <v>1280</v>
      </c>
      <c r="D182" s="55" t="s">
        <v>48</v>
      </c>
      <c r="E182" s="25">
        <v>312</v>
      </c>
      <c r="F182" s="25">
        <v>318</v>
      </c>
      <c r="G182" s="25">
        <v>320</v>
      </c>
      <c r="H182" s="25">
        <f t="shared" ref="H182:H184" si="334">IF(D182="SELL", E182-F182, F182-E182)*C182</f>
        <v>7680</v>
      </c>
      <c r="I182" s="25">
        <f t="shared" ref="I182:I183" si="335">IF(D182="SELL",IF(G182="-","0",F182-G182),IF(D182="BUY",IF(G182="-","0",G182-F182)))*C182</f>
        <v>2560</v>
      </c>
      <c r="J182" s="54">
        <f t="shared" ref="J182:J184" si="336">SUM(H182:I182)</f>
        <v>10240</v>
      </c>
    </row>
    <row r="183" spans="1:10">
      <c r="A183" s="23">
        <v>43350</v>
      </c>
      <c r="B183" s="24" t="s">
        <v>164</v>
      </c>
      <c r="C183" s="20">
        <f t="shared" si="248"/>
        <v>780</v>
      </c>
      <c r="D183" s="55" t="s">
        <v>48</v>
      </c>
      <c r="E183" s="25">
        <v>515</v>
      </c>
      <c r="F183" s="25">
        <v>523</v>
      </c>
      <c r="G183" s="25">
        <v>530</v>
      </c>
      <c r="H183" s="25">
        <f t="shared" si="334"/>
        <v>6240</v>
      </c>
      <c r="I183" s="25">
        <f t="shared" si="335"/>
        <v>5460</v>
      </c>
      <c r="J183" s="54">
        <f t="shared" si="336"/>
        <v>11700</v>
      </c>
    </row>
    <row r="184" spans="1:10">
      <c r="A184" s="23">
        <v>43349</v>
      </c>
      <c r="B184" s="24" t="s">
        <v>163</v>
      </c>
      <c r="C184" s="20">
        <f t="shared" si="248"/>
        <v>1430</v>
      </c>
      <c r="D184" s="55" t="s">
        <v>48</v>
      </c>
      <c r="E184" s="25">
        <v>279</v>
      </c>
      <c r="F184" s="25">
        <v>283</v>
      </c>
      <c r="G184" s="25" t="s">
        <v>49</v>
      </c>
      <c r="H184" s="25">
        <f t="shared" si="334"/>
        <v>5720</v>
      </c>
      <c r="I184" s="25">
        <v>0</v>
      </c>
      <c r="J184" s="54">
        <f t="shared" si="336"/>
        <v>5720</v>
      </c>
    </row>
    <row r="185" spans="1:10">
      <c r="A185" s="23">
        <v>43347</v>
      </c>
      <c r="B185" s="24" t="s">
        <v>158</v>
      </c>
      <c r="C185" s="20">
        <f t="shared" si="248"/>
        <v>930</v>
      </c>
      <c r="D185" s="55" t="s">
        <v>48</v>
      </c>
      <c r="E185" s="25">
        <v>432</v>
      </c>
      <c r="F185" s="25">
        <v>424</v>
      </c>
      <c r="G185" s="25" t="s">
        <v>49</v>
      </c>
      <c r="H185" s="25">
        <f t="shared" ref="H185" si="337">IF(D185="SELL", E185-F185, F185-E185)*C185</f>
        <v>-7440</v>
      </c>
      <c r="I185" s="25">
        <v>0</v>
      </c>
      <c r="J185" s="54">
        <f t="shared" ref="J185" si="338">SUM(H185:I185)</f>
        <v>-7440</v>
      </c>
    </row>
    <row r="186" spans="1:10">
      <c r="A186" s="23">
        <v>43347</v>
      </c>
      <c r="B186" s="24" t="s">
        <v>47</v>
      </c>
      <c r="C186" s="20">
        <f t="shared" si="248"/>
        <v>910</v>
      </c>
      <c r="D186" s="55" t="s">
        <v>104</v>
      </c>
      <c r="E186" s="25">
        <v>438</v>
      </c>
      <c r="F186" s="25">
        <v>432</v>
      </c>
      <c r="G186" s="25" t="s">
        <v>49</v>
      </c>
      <c r="H186" s="25">
        <f t="shared" ref="H186" si="339">IF(D186="SELL", E186-F186, F186-E186)*C186</f>
        <v>5460</v>
      </c>
      <c r="I186" s="25">
        <v>0</v>
      </c>
      <c r="J186" s="54">
        <f t="shared" ref="J186" si="340">SUM(H186:I186)</f>
        <v>5460</v>
      </c>
    </row>
    <row r="187" spans="1:10">
      <c r="A187" s="23">
        <v>43346</v>
      </c>
      <c r="B187" s="24" t="s">
        <v>154</v>
      </c>
      <c r="C187" s="20">
        <f t="shared" si="248"/>
        <v>1110</v>
      </c>
      <c r="D187" s="55" t="s">
        <v>48</v>
      </c>
      <c r="E187" s="25">
        <v>359</v>
      </c>
      <c r="F187" s="25">
        <v>365</v>
      </c>
      <c r="G187" s="25">
        <v>366</v>
      </c>
      <c r="H187" s="25">
        <f t="shared" ref="H187" si="341">IF(D187="SELL", E187-F187, F187-E187)*C187</f>
        <v>6660</v>
      </c>
      <c r="I187" s="25">
        <v>0</v>
      </c>
      <c r="J187" s="54">
        <f t="shared" ref="J187" si="342">SUM(H187:I187)</f>
        <v>6660</v>
      </c>
    </row>
    <row r="188" spans="1:10">
      <c r="A188" s="23">
        <v>43342</v>
      </c>
      <c r="B188" s="24" t="s">
        <v>79</v>
      </c>
      <c r="C188" s="20">
        <f t="shared" si="248"/>
        <v>1010</v>
      </c>
      <c r="D188" s="55" t="s">
        <v>104</v>
      </c>
      <c r="E188" s="25">
        <v>396</v>
      </c>
      <c r="F188" s="25">
        <v>391</v>
      </c>
      <c r="G188" s="25">
        <v>389</v>
      </c>
      <c r="H188" s="25">
        <f t="shared" ref="H188" si="343">IF(D188="SELL", E188-F188, F188-E188)*C188</f>
        <v>5050</v>
      </c>
      <c r="I188" s="25">
        <v>0</v>
      </c>
      <c r="J188" s="54">
        <f t="shared" ref="J188" si="344">SUM(H188:I188)</f>
        <v>5050</v>
      </c>
    </row>
    <row r="189" spans="1:10">
      <c r="A189" s="23">
        <v>43341</v>
      </c>
      <c r="B189" s="24" t="s">
        <v>47</v>
      </c>
      <c r="C189" s="20">
        <f t="shared" si="248"/>
        <v>850</v>
      </c>
      <c r="D189" s="55" t="s">
        <v>48</v>
      </c>
      <c r="E189" s="25">
        <v>473</v>
      </c>
      <c r="F189" s="25">
        <v>468</v>
      </c>
      <c r="G189" s="25" t="s">
        <v>49</v>
      </c>
      <c r="H189" s="25">
        <f t="shared" ref="H189:H190" si="345">IF(D189="SELL", E189-F189, F189-E189)*C189</f>
        <v>-4250</v>
      </c>
      <c r="I189" s="25">
        <v>0</v>
      </c>
      <c r="J189" s="54">
        <f t="shared" ref="J189:J190" si="346">SUM(H189:I189)</f>
        <v>-4250</v>
      </c>
    </row>
    <row r="190" spans="1:10">
      <c r="A190" s="23">
        <v>43340</v>
      </c>
      <c r="B190" s="24" t="s">
        <v>153</v>
      </c>
      <c r="C190" s="20">
        <f t="shared" si="248"/>
        <v>940</v>
      </c>
      <c r="D190" s="55" t="s">
        <v>48</v>
      </c>
      <c r="E190" s="25">
        <v>425</v>
      </c>
      <c r="F190" s="25">
        <v>430</v>
      </c>
      <c r="G190" s="25" t="s">
        <v>49</v>
      </c>
      <c r="H190" s="25">
        <f t="shared" si="345"/>
        <v>4700</v>
      </c>
      <c r="I190" s="25">
        <v>0</v>
      </c>
      <c r="J190" s="54">
        <f t="shared" si="346"/>
        <v>4700</v>
      </c>
    </row>
    <row r="191" spans="1:10">
      <c r="A191" s="23">
        <v>43339</v>
      </c>
      <c r="B191" s="24" t="s">
        <v>105</v>
      </c>
      <c r="C191" s="20">
        <f t="shared" si="248"/>
        <v>1310</v>
      </c>
      <c r="D191" s="55" t="s">
        <v>48</v>
      </c>
      <c r="E191" s="25">
        <v>305</v>
      </c>
      <c r="F191" s="25">
        <v>305</v>
      </c>
      <c r="G191" s="25" t="s">
        <v>49</v>
      </c>
      <c r="H191" s="25">
        <f t="shared" ref="H191" si="347">IF(D191="SELL", E191-F191, F191-E191)*C191</f>
        <v>0</v>
      </c>
      <c r="I191" s="25">
        <v>0</v>
      </c>
      <c r="J191" s="54">
        <f t="shared" ref="J191" si="348">SUM(H191:I191)</f>
        <v>0</v>
      </c>
    </row>
    <row r="192" spans="1:10">
      <c r="A192" s="23">
        <v>43336</v>
      </c>
      <c r="B192" s="24" t="s">
        <v>152</v>
      </c>
      <c r="C192" s="20">
        <f t="shared" si="248"/>
        <v>660</v>
      </c>
      <c r="D192" s="55" t="s">
        <v>48</v>
      </c>
      <c r="E192" s="25">
        <v>608</v>
      </c>
      <c r="F192" s="25">
        <v>612.5</v>
      </c>
      <c r="G192" s="25" t="s">
        <v>49</v>
      </c>
      <c r="H192" s="25">
        <f t="shared" ref="H192:H193" si="349">IF(D192="SELL", E192-F192, F192-E192)*C192</f>
        <v>2970</v>
      </c>
      <c r="I192" s="25">
        <v>0</v>
      </c>
      <c r="J192" s="54">
        <f t="shared" ref="J192:J193" si="350">SUM(H192:I192)</f>
        <v>2970</v>
      </c>
    </row>
    <row r="193" spans="1:10">
      <c r="A193" s="23">
        <v>43335</v>
      </c>
      <c r="B193" s="24" t="s">
        <v>137</v>
      </c>
      <c r="C193" s="20">
        <f t="shared" si="248"/>
        <v>720</v>
      </c>
      <c r="D193" s="55" t="s">
        <v>48</v>
      </c>
      <c r="E193" s="25">
        <v>555</v>
      </c>
      <c r="F193" s="25">
        <v>563</v>
      </c>
      <c r="G193" s="25" t="s">
        <v>49</v>
      </c>
      <c r="H193" s="25">
        <f t="shared" si="349"/>
        <v>5760</v>
      </c>
      <c r="I193" s="25">
        <v>0</v>
      </c>
      <c r="J193" s="54">
        <f t="shared" si="350"/>
        <v>5760</v>
      </c>
    </row>
    <row r="194" spans="1:10">
      <c r="A194" s="23">
        <v>43329</v>
      </c>
      <c r="B194" s="24" t="s">
        <v>105</v>
      </c>
      <c r="C194" s="20">
        <f t="shared" si="248"/>
        <v>1340</v>
      </c>
      <c r="D194" s="55" t="s">
        <v>48</v>
      </c>
      <c r="E194" s="25">
        <v>298</v>
      </c>
      <c r="F194" s="25">
        <v>303</v>
      </c>
      <c r="G194" s="25">
        <v>308</v>
      </c>
      <c r="H194" s="25">
        <f t="shared" ref="H194" si="351">IF(D194="SELL", E194-F194, F194-E194)*C194</f>
        <v>6700</v>
      </c>
      <c r="I194" s="25">
        <v>0</v>
      </c>
      <c r="J194" s="54">
        <f t="shared" ref="J194" si="352">SUM(H194:I194)</f>
        <v>6700</v>
      </c>
    </row>
    <row r="195" spans="1:10">
      <c r="A195" s="23">
        <v>43328</v>
      </c>
      <c r="B195" s="24" t="s">
        <v>143</v>
      </c>
      <c r="C195" s="20">
        <f t="shared" si="248"/>
        <v>1280</v>
      </c>
      <c r="D195" s="55" t="s">
        <v>48</v>
      </c>
      <c r="E195" s="25">
        <v>312</v>
      </c>
      <c r="F195" s="25">
        <v>317</v>
      </c>
      <c r="G195" s="25">
        <v>321</v>
      </c>
      <c r="H195" s="25">
        <f t="shared" ref="H195" si="353">IF(D195="SELL", E195-F195, F195-E195)*C195</f>
        <v>6400</v>
      </c>
      <c r="I195" s="25">
        <f t="shared" ref="I195:I197" si="354">IF(D195="SELL",IF(G195="-","0",F195-G195),IF(D195="BUY",IF(G195="-","0",G195-F195)))*C195</f>
        <v>5120</v>
      </c>
      <c r="J195" s="54">
        <f t="shared" ref="J195" si="355">SUM(H195:I195)</f>
        <v>11520</v>
      </c>
    </row>
    <row r="196" spans="1:10">
      <c r="A196" s="23">
        <v>43326</v>
      </c>
      <c r="B196" s="24" t="s">
        <v>146</v>
      </c>
      <c r="C196" s="20">
        <f t="shared" si="248"/>
        <v>620</v>
      </c>
      <c r="D196" s="55" t="s">
        <v>48</v>
      </c>
      <c r="E196" s="25">
        <v>645</v>
      </c>
      <c r="F196" s="25">
        <v>655</v>
      </c>
      <c r="G196" s="25" t="s">
        <v>49</v>
      </c>
      <c r="H196" s="25">
        <f t="shared" ref="H196:H197" si="356">IF(D196="SELL", E196-F196, F196-E196)*C196</f>
        <v>6200</v>
      </c>
      <c r="I196" s="25">
        <v>0</v>
      </c>
      <c r="J196" s="54">
        <f t="shared" ref="J196:J197" si="357">SUM(H196:I196)</f>
        <v>6200</v>
      </c>
    </row>
    <row r="197" spans="1:10">
      <c r="A197" s="23">
        <v>43326</v>
      </c>
      <c r="B197" s="24" t="s">
        <v>46</v>
      </c>
      <c r="C197" s="20">
        <f t="shared" si="248"/>
        <v>550</v>
      </c>
      <c r="D197" s="55" t="s">
        <v>48</v>
      </c>
      <c r="E197" s="25">
        <v>727</v>
      </c>
      <c r="F197" s="25">
        <v>738</v>
      </c>
      <c r="G197" s="25">
        <v>748</v>
      </c>
      <c r="H197" s="25">
        <f t="shared" si="356"/>
        <v>6050</v>
      </c>
      <c r="I197" s="25">
        <f t="shared" si="354"/>
        <v>5500</v>
      </c>
      <c r="J197" s="54">
        <f t="shared" si="357"/>
        <v>11550</v>
      </c>
    </row>
    <row r="198" spans="1:10">
      <c r="A198" s="23">
        <v>43325</v>
      </c>
      <c r="B198" s="24" t="s">
        <v>144</v>
      </c>
      <c r="C198" s="20">
        <f t="shared" si="248"/>
        <v>660</v>
      </c>
      <c r="D198" s="55" t="s">
        <v>48</v>
      </c>
      <c r="E198" s="25">
        <v>608</v>
      </c>
      <c r="F198" s="25">
        <v>618</v>
      </c>
      <c r="G198" s="25" t="s">
        <v>49</v>
      </c>
      <c r="H198" s="25">
        <f t="shared" ref="H198" si="358">IF(D198="SELL", E198-F198, F198-E198)*C198</f>
        <v>6600</v>
      </c>
      <c r="I198" s="25">
        <v>0</v>
      </c>
      <c r="J198" s="54">
        <f t="shared" ref="J198" si="359">SUM(H198:I198)</f>
        <v>6600</v>
      </c>
    </row>
    <row r="199" spans="1:10">
      <c r="A199" s="23">
        <v>43322</v>
      </c>
      <c r="B199" s="24" t="s">
        <v>142</v>
      </c>
      <c r="C199" s="20">
        <f t="shared" si="248"/>
        <v>480</v>
      </c>
      <c r="D199" s="55" t="s">
        <v>48</v>
      </c>
      <c r="E199" s="25">
        <v>838</v>
      </c>
      <c r="F199" s="25">
        <v>845</v>
      </c>
      <c r="G199" s="25" t="s">
        <v>49</v>
      </c>
      <c r="H199" s="25">
        <f t="shared" ref="H199" si="360">IF(D199="SELL", E199-F199, F199-E199)*C199</f>
        <v>3360</v>
      </c>
      <c r="I199" s="25">
        <v>0</v>
      </c>
      <c r="J199" s="54">
        <f t="shared" ref="J199" si="361">SUM(H199:I199)</f>
        <v>3360</v>
      </c>
    </row>
    <row r="200" spans="1:10">
      <c r="A200" s="23">
        <v>43322</v>
      </c>
      <c r="B200" s="24" t="s">
        <v>143</v>
      </c>
      <c r="C200" s="20">
        <f t="shared" si="248"/>
        <v>1220</v>
      </c>
      <c r="D200" s="55" t="s">
        <v>48</v>
      </c>
      <c r="E200" s="25">
        <v>329</v>
      </c>
      <c r="F200" s="25">
        <v>324</v>
      </c>
      <c r="G200" s="25" t="s">
        <v>49</v>
      </c>
      <c r="H200" s="25">
        <f t="shared" ref="H200" si="362">IF(D200="SELL", E200-F200, F200-E200)*C200</f>
        <v>-6100</v>
      </c>
      <c r="I200" s="25">
        <v>0</v>
      </c>
      <c r="J200" s="54">
        <f t="shared" ref="J200" si="363">SUM(H200:I200)</f>
        <v>-6100</v>
      </c>
    </row>
    <row r="201" spans="1:10">
      <c r="A201" s="23">
        <v>43321</v>
      </c>
      <c r="B201" s="24" t="s">
        <v>140</v>
      </c>
      <c r="C201" s="20">
        <f t="shared" si="248"/>
        <v>880</v>
      </c>
      <c r="D201" s="55" t="s">
        <v>48</v>
      </c>
      <c r="E201" s="25">
        <v>452</v>
      </c>
      <c r="F201" s="25">
        <v>455</v>
      </c>
      <c r="G201" s="25" t="s">
        <v>49</v>
      </c>
      <c r="H201" s="25">
        <f t="shared" ref="H201:H202" si="364">IF(D201="SELL", E201-F201, F201-E201)*C201</f>
        <v>2640</v>
      </c>
      <c r="I201" s="25">
        <v>0</v>
      </c>
      <c r="J201" s="54">
        <f t="shared" ref="J201:J202" si="365">SUM(H201:I201)</f>
        <v>2640</v>
      </c>
    </row>
    <row r="202" spans="1:10">
      <c r="A202" s="23">
        <v>43321</v>
      </c>
      <c r="B202" s="24" t="s">
        <v>115</v>
      </c>
      <c r="C202" s="20">
        <f t="shared" si="248"/>
        <v>560</v>
      </c>
      <c r="D202" s="55" t="s">
        <v>48</v>
      </c>
      <c r="E202" s="25">
        <v>710</v>
      </c>
      <c r="F202" s="25">
        <v>720</v>
      </c>
      <c r="G202" s="25">
        <v>740</v>
      </c>
      <c r="H202" s="25">
        <f t="shared" si="364"/>
        <v>5600</v>
      </c>
      <c r="I202" s="25">
        <f t="shared" ref="I202" si="366">IF(D202="SELL",IF(G202="-","0",F202-G202),IF(D202="BUY",IF(G202="-","0",G202-F202)))*C202</f>
        <v>11200</v>
      </c>
      <c r="J202" s="54">
        <f t="shared" si="365"/>
        <v>16800</v>
      </c>
    </row>
    <row r="203" spans="1:10">
      <c r="A203" s="23">
        <v>43318</v>
      </c>
      <c r="B203" s="24" t="s">
        <v>46</v>
      </c>
      <c r="C203" s="20">
        <f t="shared" si="248"/>
        <v>630</v>
      </c>
      <c r="D203" s="55" t="s">
        <v>48</v>
      </c>
      <c r="E203" s="25">
        <v>630</v>
      </c>
      <c r="F203" s="25">
        <v>640</v>
      </c>
      <c r="G203" s="25" t="s">
        <v>49</v>
      </c>
      <c r="H203" s="25">
        <f t="shared" ref="H203:H207" si="367">IF(D203="SELL", E203-F203, F203-E203)*C203</f>
        <v>6300</v>
      </c>
      <c r="I203" s="25">
        <v>0</v>
      </c>
      <c r="J203" s="54">
        <f t="shared" ref="J203:J207" si="368">SUM(H203:I203)</f>
        <v>6300</v>
      </c>
    </row>
    <row r="204" spans="1:10">
      <c r="A204" s="23">
        <v>43315</v>
      </c>
      <c r="B204" s="24" t="s">
        <v>137</v>
      </c>
      <c r="C204" s="20">
        <f t="shared" si="248"/>
        <v>700</v>
      </c>
      <c r="D204" s="55" t="s">
        <v>48</v>
      </c>
      <c r="E204" s="25">
        <v>571</v>
      </c>
      <c r="F204" s="25">
        <v>577</v>
      </c>
      <c r="G204" s="25" t="s">
        <v>49</v>
      </c>
      <c r="H204" s="25">
        <f t="shared" si="367"/>
        <v>4200</v>
      </c>
      <c r="I204" s="25">
        <v>0</v>
      </c>
      <c r="J204" s="54">
        <f t="shared" si="368"/>
        <v>4200</v>
      </c>
    </row>
    <row r="205" spans="1:10">
      <c r="A205" s="23">
        <v>43314</v>
      </c>
      <c r="B205" s="24" t="s">
        <v>138</v>
      </c>
      <c r="C205" s="20">
        <f t="shared" ref="C205:C253" si="369">MROUND(400000/E205,10)</f>
        <v>950</v>
      </c>
      <c r="D205" s="55" t="s">
        <v>48</v>
      </c>
      <c r="E205" s="25">
        <v>422</v>
      </c>
      <c r="F205" s="25">
        <v>429</v>
      </c>
      <c r="G205" s="25" t="s">
        <v>49</v>
      </c>
      <c r="H205" s="25">
        <f t="shared" si="367"/>
        <v>6650</v>
      </c>
      <c r="I205" s="25">
        <v>0</v>
      </c>
      <c r="J205" s="54">
        <f t="shared" si="368"/>
        <v>6650</v>
      </c>
    </row>
    <row r="206" spans="1:10">
      <c r="A206" s="23">
        <v>43312</v>
      </c>
      <c r="B206" s="24" t="s">
        <v>47</v>
      </c>
      <c r="C206" s="20">
        <f t="shared" si="369"/>
        <v>840</v>
      </c>
      <c r="D206" s="55" t="s">
        <v>48</v>
      </c>
      <c r="E206" s="25">
        <v>475</v>
      </c>
      <c r="F206" s="25">
        <v>480</v>
      </c>
      <c r="G206" s="25" t="s">
        <v>49</v>
      </c>
      <c r="H206" s="25">
        <f t="shared" si="367"/>
        <v>4200</v>
      </c>
      <c r="I206" s="25">
        <v>0</v>
      </c>
      <c r="J206" s="54">
        <f t="shared" si="368"/>
        <v>4200</v>
      </c>
    </row>
    <row r="207" spans="1:10">
      <c r="A207" s="23">
        <v>43311</v>
      </c>
      <c r="B207" s="24" t="s">
        <v>139</v>
      </c>
      <c r="C207" s="20">
        <f t="shared" si="369"/>
        <v>950</v>
      </c>
      <c r="D207" s="55" t="s">
        <v>48</v>
      </c>
      <c r="E207" s="25">
        <v>420</v>
      </c>
      <c r="F207" s="25">
        <v>427</v>
      </c>
      <c r="G207" s="25">
        <v>430</v>
      </c>
      <c r="H207" s="25">
        <f t="shared" si="367"/>
        <v>6650</v>
      </c>
      <c r="I207" s="25">
        <f t="shared" ref="I207" si="370">IF(D207="SELL",IF(G207="-","0",F207-G207),IF(D207="BUY",IF(G207="-","0",G207-F207)))*C207</f>
        <v>2850</v>
      </c>
      <c r="J207" s="54">
        <f t="shared" si="368"/>
        <v>9500</v>
      </c>
    </row>
    <row r="208" spans="1:10" ht="18.75" customHeight="1">
      <c r="A208" s="23">
        <v>43308</v>
      </c>
      <c r="B208" s="24" t="s">
        <v>111</v>
      </c>
      <c r="C208" s="20">
        <f t="shared" si="369"/>
        <v>490</v>
      </c>
      <c r="D208" s="55" t="s">
        <v>48</v>
      </c>
      <c r="E208" s="25">
        <v>809</v>
      </c>
      <c r="F208" s="25">
        <v>790</v>
      </c>
      <c r="G208" s="25" t="s">
        <v>49</v>
      </c>
      <c r="H208" s="25">
        <f t="shared" ref="H208:H215" si="371">IF(D208="SELL", E208-F208, F208-E208)*C208</f>
        <v>-9310</v>
      </c>
      <c r="I208" s="25">
        <f t="shared" ref="I208:I215" si="372">IF(D208="SELL",IF(G208="-","0",F208-G208),IF(D208="BUY",IF(G208="-","0",G208-F208)))*C208</f>
        <v>0</v>
      </c>
      <c r="J208" s="54">
        <f t="shared" ref="J208:J215" si="373">SUM(H208:I208)</f>
        <v>-9310</v>
      </c>
    </row>
    <row r="209" spans="1:10" ht="18.75" customHeight="1">
      <c r="A209" s="23">
        <v>43307</v>
      </c>
      <c r="B209" s="24" t="s">
        <v>112</v>
      </c>
      <c r="C209" s="20">
        <f t="shared" si="369"/>
        <v>1320</v>
      </c>
      <c r="D209" s="55" t="s">
        <v>48</v>
      </c>
      <c r="E209" s="25">
        <v>302</v>
      </c>
      <c r="F209" s="25">
        <v>305</v>
      </c>
      <c r="G209" s="25" t="s">
        <v>49</v>
      </c>
      <c r="H209" s="25">
        <f t="shared" si="371"/>
        <v>3960</v>
      </c>
      <c r="I209" s="25">
        <f t="shared" si="372"/>
        <v>0</v>
      </c>
      <c r="J209" s="54">
        <f t="shared" si="373"/>
        <v>3960</v>
      </c>
    </row>
    <row r="210" spans="1:10" ht="18.75" customHeight="1">
      <c r="A210" s="23">
        <v>43306</v>
      </c>
      <c r="B210" s="24" t="s">
        <v>113</v>
      </c>
      <c r="C210" s="20">
        <f t="shared" si="369"/>
        <v>870</v>
      </c>
      <c r="D210" s="55" t="s">
        <v>48</v>
      </c>
      <c r="E210" s="25">
        <v>462</v>
      </c>
      <c r="F210" s="25">
        <v>470</v>
      </c>
      <c r="G210" s="25">
        <v>480</v>
      </c>
      <c r="H210" s="25">
        <f t="shared" si="371"/>
        <v>6960</v>
      </c>
      <c r="I210" s="25">
        <f t="shared" si="372"/>
        <v>8700</v>
      </c>
      <c r="J210" s="54">
        <f t="shared" si="373"/>
        <v>15660</v>
      </c>
    </row>
    <row r="211" spans="1:10" ht="18.75" customHeight="1">
      <c r="A211" s="23">
        <v>43304</v>
      </c>
      <c r="B211" s="24" t="s">
        <v>114</v>
      </c>
      <c r="C211" s="20">
        <f t="shared" si="369"/>
        <v>570</v>
      </c>
      <c r="D211" s="55" t="s">
        <v>48</v>
      </c>
      <c r="E211" s="25">
        <v>702</v>
      </c>
      <c r="F211" s="25">
        <v>692</v>
      </c>
      <c r="G211" s="25" t="s">
        <v>49</v>
      </c>
      <c r="H211" s="25">
        <f t="shared" si="371"/>
        <v>-5700</v>
      </c>
      <c r="I211" s="25">
        <f t="shared" si="372"/>
        <v>0</v>
      </c>
      <c r="J211" s="54">
        <f t="shared" si="373"/>
        <v>-5700</v>
      </c>
    </row>
    <row r="212" spans="1:10" ht="18.75" customHeight="1">
      <c r="A212" s="23">
        <v>43301</v>
      </c>
      <c r="B212" s="24" t="s">
        <v>115</v>
      </c>
      <c r="C212" s="20">
        <f t="shared" si="369"/>
        <v>630</v>
      </c>
      <c r="D212" s="55" t="s">
        <v>48</v>
      </c>
      <c r="E212" s="25">
        <v>640</v>
      </c>
      <c r="F212" s="25">
        <v>650</v>
      </c>
      <c r="G212" s="25">
        <v>675</v>
      </c>
      <c r="H212" s="25">
        <f t="shared" si="371"/>
        <v>6300</v>
      </c>
      <c r="I212" s="25">
        <f t="shared" si="372"/>
        <v>15750</v>
      </c>
      <c r="J212" s="54">
        <f t="shared" si="373"/>
        <v>22050</v>
      </c>
    </row>
    <row r="213" spans="1:10" ht="18.75" customHeight="1">
      <c r="A213" s="23">
        <v>43301</v>
      </c>
      <c r="B213" s="24" t="s">
        <v>116</v>
      </c>
      <c r="C213" s="20">
        <f t="shared" si="369"/>
        <v>710</v>
      </c>
      <c r="D213" s="55" t="s">
        <v>48</v>
      </c>
      <c r="E213" s="25">
        <v>565</v>
      </c>
      <c r="F213" s="25">
        <v>557</v>
      </c>
      <c r="G213" s="25" t="s">
        <v>49</v>
      </c>
      <c r="H213" s="25">
        <f t="shared" si="371"/>
        <v>-5680</v>
      </c>
      <c r="I213" s="25">
        <f t="shared" si="372"/>
        <v>0</v>
      </c>
      <c r="J213" s="54">
        <f t="shared" si="373"/>
        <v>-5680</v>
      </c>
    </row>
    <row r="214" spans="1:10" ht="18.75" customHeight="1">
      <c r="A214" s="23">
        <v>43300</v>
      </c>
      <c r="B214" s="24" t="s">
        <v>52</v>
      </c>
      <c r="C214" s="20">
        <f t="shared" si="369"/>
        <v>1130</v>
      </c>
      <c r="D214" s="55" t="s">
        <v>48</v>
      </c>
      <c r="E214" s="25">
        <v>353</v>
      </c>
      <c r="F214" s="25">
        <v>358</v>
      </c>
      <c r="G214" s="25">
        <v>360</v>
      </c>
      <c r="H214" s="25">
        <f t="shared" si="371"/>
        <v>5650</v>
      </c>
      <c r="I214" s="25">
        <f t="shared" si="372"/>
        <v>2260</v>
      </c>
      <c r="J214" s="54">
        <f t="shared" si="373"/>
        <v>7910</v>
      </c>
    </row>
    <row r="215" spans="1:10" ht="18.75" customHeight="1">
      <c r="A215" s="23">
        <v>43300</v>
      </c>
      <c r="B215" s="24" t="s">
        <v>47</v>
      </c>
      <c r="C215" s="20">
        <f t="shared" si="369"/>
        <v>840</v>
      </c>
      <c r="D215" s="55" t="s">
        <v>48</v>
      </c>
      <c r="E215" s="25">
        <v>478</v>
      </c>
      <c r="F215" s="25">
        <v>485</v>
      </c>
      <c r="G215" s="25" t="s">
        <v>49</v>
      </c>
      <c r="H215" s="25">
        <f t="shared" si="371"/>
        <v>5880</v>
      </c>
      <c r="I215" s="25">
        <f t="shared" si="372"/>
        <v>0</v>
      </c>
      <c r="J215" s="54">
        <f t="shared" si="373"/>
        <v>5880</v>
      </c>
    </row>
    <row r="216" spans="1:10" ht="18.75" customHeight="1">
      <c r="A216" s="23">
        <v>43299</v>
      </c>
      <c r="B216" s="24" t="s">
        <v>100</v>
      </c>
      <c r="C216" s="20">
        <f t="shared" si="369"/>
        <v>530</v>
      </c>
      <c r="D216" s="55" t="s">
        <v>48</v>
      </c>
      <c r="E216" s="25">
        <v>748</v>
      </c>
      <c r="F216" s="25">
        <v>758</v>
      </c>
      <c r="G216" s="25">
        <v>768</v>
      </c>
      <c r="H216" s="25">
        <f t="shared" ref="H216:H221" si="374">IF(D216="SELL", E216-F216, F216-E216)*C216</f>
        <v>5300</v>
      </c>
      <c r="I216" s="25">
        <f t="shared" ref="I216:I221" si="375">IF(D216="SELL",IF(G216="-","0",F216-G216),IF(D216="BUY",IF(G216="-","0",G216-F216)))*C216</f>
        <v>5300</v>
      </c>
      <c r="J216" s="54">
        <f t="shared" ref="J216:J221" si="376">SUM(H216:I216)</f>
        <v>10600</v>
      </c>
    </row>
    <row r="217" spans="1:10" ht="18.75" customHeight="1">
      <c r="A217" s="23">
        <v>43299</v>
      </c>
      <c r="B217" s="24" t="s">
        <v>101</v>
      </c>
      <c r="C217" s="20">
        <f t="shared" si="369"/>
        <v>770</v>
      </c>
      <c r="D217" s="55" t="s">
        <v>48</v>
      </c>
      <c r="E217" s="25">
        <v>517</v>
      </c>
      <c r="F217" s="25">
        <v>524</v>
      </c>
      <c r="G217" s="25" t="s">
        <v>49</v>
      </c>
      <c r="H217" s="25">
        <f t="shared" si="374"/>
        <v>5390</v>
      </c>
      <c r="I217" s="25">
        <f t="shared" si="375"/>
        <v>0</v>
      </c>
      <c r="J217" s="54">
        <f t="shared" si="376"/>
        <v>5390</v>
      </c>
    </row>
    <row r="218" spans="1:10" ht="18.75" customHeight="1">
      <c r="A218" s="23">
        <v>43298</v>
      </c>
      <c r="B218" s="24" t="s">
        <v>102</v>
      </c>
      <c r="C218" s="20">
        <f t="shared" si="369"/>
        <v>1180</v>
      </c>
      <c r="D218" s="55" t="s">
        <v>48</v>
      </c>
      <c r="E218" s="25">
        <v>340</v>
      </c>
      <c r="F218" s="25">
        <v>346</v>
      </c>
      <c r="G218" s="25">
        <v>355</v>
      </c>
      <c r="H218" s="25">
        <f t="shared" si="374"/>
        <v>7080</v>
      </c>
      <c r="I218" s="25">
        <f t="shared" si="375"/>
        <v>10620</v>
      </c>
      <c r="J218" s="54">
        <f t="shared" si="376"/>
        <v>17700</v>
      </c>
    </row>
    <row r="219" spans="1:10" ht="18.75" customHeight="1">
      <c r="A219" s="23">
        <v>43298</v>
      </c>
      <c r="B219" s="24" t="s">
        <v>47</v>
      </c>
      <c r="C219" s="20">
        <f t="shared" si="369"/>
        <v>870</v>
      </c>
      <c r="D219" s="55" t="s">
        <v>48</v>
      </c>
      <c r="E219" s="25">
        <v>460</v>
      </c>
      <c r="F219" s="25">
        <v>467</v>
      </c>
      <c r="G219" s="25" t="s">
        <v>49</v>
      </c>
      <c r="H219" s="25">
        <f t="shared" si="374"/>
        <v>6090</v>
      </c>
      <c r="I219" s="25">
        <f t="shared" si="375"/>
        <v>0</v>
      </c>
      <c r="J219" s="54">
        <f t="shared" si="376"/>
        <v>6090</v>
      </c>
    </row>
    <row r="220" spans="1:10" ht="18.75" customHeight="1">
      <c r="A220" s="23">
        <v>43297</v>
      </c>
      <c r="B220" s="24" t="s">
        <v>103</v>
      </c>
      <c r="C220" s="20">
        <f t="shared" si="369"/>
        <v>1170</v>
      </c>
      <c r="D220" s="55" t="s">
        <v>104</v>
      </c>
      <c r="E220" s="25">
        <v>341</v>
      </c>
      <c r="F220" s="25">
        <v>335.65</v>
      </c>
      <c r="G220" s="25" t="s">
        <v>49</v>
      </c>
      <c r="H220" s="25">
        <f t="shared" si="374"/>
        <v>6259.5000000000264</v>
      </c>
      <c r="I220" s="25">
        <f t="shared" si="375"/>
        <v>0</v>
      </c>
      <c r="J220" s="54">
        <f t="shared" si="376"/>
        <v>6259.5000000000264</v>
      </c>
    </row>
    <row r="221" spans="1:10" ht="18.75" customHeight="1">
      <c r="A221" s="23">
        <v>43297</v>
      </c>
      <c r="B221" s="24" t="s">
        <v>105</v>
      </c>
      <c r="C221" s="20">
        <f t="shared" si="369"/>
        <v>1330</v>
      </c>
      <c r="D221" s="55" t="s">
        <v>48</v>
      </c>
      <c r="E221" s="25">
        <v>300</v>
      </c>
      <c r="F221" s="25">
        <v>293</v>
      </c>
      <c r="G221" s="25" t="s">
        <v>49</v>
      </c>
      <c r="H221" s="25">
        <f t="shared" si="374"/>
        <v>-9310</v>
      </c>
      <c r="I221" s="25">
        <f t="shared" si="375"/>
        <v>0</v>
      </c>
      <c r="J221" s="54">
        <f t="shared" si="376"/>
        <v>-9310</v>
      </c>
    </row>
    <row r="222" spans="1:10" ht="18.75" customHeight="1">
      <c r="A222" s="23">
        <v>43294</v>
      </c>
      <c r="B222" s="24" t="s">
        <v>54</v>
      </c>
      <c r="C222" s="20">
        <f t="shared" si="369"/>
        <v>1250</v>
      </c>
      <c r="D222" s="68" t="s">
        <v>48</v>
      </c>
      <c r="E222" s="25">
        <v>320</v>
      </c>
      <c r="F222" s="25">
        <v>326</v>
      </c>
      <c r="G222" s="25">
        <v>335</v>
      </c>
      <c r="H222" s="26">
        <f t="shared" ref="H222:H224" si="377">IF(D222="SELL", E222-F222, F222-E222)*C222</f>
        <v>7500</v>
      </c>
      <c r="I222" s="26">
        <f t="shared" ref="I222:I224" si="378">IF(D222="SELL",IF(G222="-","0",F222-G222),IF(D222="BUY",IF(G222="-","0",G222-F222)))*C222</f>
        <v>11250</v>
      </c>
      <c r="J222" s="26">
        <f>I222+H222</f>
        <v>18750</v>
      </c>
    </row>
    <row r="223" spans="1:10" ht="18.75" customHeight="1">
      <c r="A223" s="23">
        <v>43294</v>
      </c>
      <c r="B223" s="24" t="s">
        <v>91</v>
      </c>
      <c r="C223" s="20">
        <f t="shared" si="369"/>
        <v>1160</v>
      </c>
      <c r="D223" s="68" t="s">
        <v>48</v>
      </c>
      <c r="E223" s="25">
        <v>346</v>
      </c>
      <c r="F223" s="25">
        <v>351</v>
      </c>
      <c r="G223" s="25" t="s">
        <v>49</v>
      </c>
      <c r="H223" s="26">
        <f t="shared" si="377"/>
        <v>5800</v>
      </c>
      <c r="I223" s="26">
        <f t="shared" si="378"/>
        <v>0</v>
      </c>
      <c r="J223" s="26">
        <f>I223+H223</f>
        <v>5800</v>
      </c>
    </row>
    <row r="224" spans="1:10" ht="18.75" customHeight="1">
      <c r="A224" s="23">
        <v>43293</v>
      </c>
      <c r="B224" s="24" t="s">
        <v>92</v>
      </c>
      <c r="C224" s="20">
        <f t="shared" si="369"/>
        <v>1110</v>
      </c>
      <c r="D224" s="68" t="s">
        <v>48</v>
      </c>
      <c r="E224" s="25">
        <v>361</v>
      </c>
      <c r="F224" s="25">
        <v>366</v>
      </c>
      <c r="G224" s="25" t="s">
        <v>49</v>
      </c>
      <c r="H224" s="26">
        <f t="shared" si="377"/>
        <v>5550</v>
      </c>
      <c r="I224" s="26">
        <f t="shared" si="378"/>
        <v>0</v>
      </c>
      <c r="J224" s="26">
        <f>I224+H224</f>
        <v>5550</v>
      </c>
    </row>
    <row r="225" spans="1:11" ht="18.75" customHeight="1">
      <c r="A225" s="23">
        <v>43292</v>
      </c>
      <c r="B225" s="24" t="s">
        <v>78</v>
      </c>
      <c r="C225" s="20">
        <f t="shared" si="369"/>
        <v>1100</v>
      </c>
      <c r="D225" s="68" t="s">
        <v>48</v>
      </c>
      <c r="E225" s="25">
        <v>365</v>
      </c>
      <c r="F225" s="25">
        <v>370</v>
      </c>
      <c r="G225" s="25">
        <v>373</v>
      </c>
      <c r="H225" s="26">
        <f t="shared" ref="H225:H228" si="379">IF(D225="SELL", E225-F225, F225-E225)*C225</f>
        <v>5500</v>
      </c>
      <c r="I225" s="26">
        <f t="shared" ref="I225:I228" si="380">IF(D225="SELL",IF(G225="-","0",F225-G225),IF(D225="BUY",IF(G225="-","0",G225-F225)))*C225</f>
        <v>3300</v>
      </c>
      <c r="J225" s="26">
        <f>I225+H225</f>
        <v>8800</v>
      </c>
    </row>
    <row r="226" spans="1:11" ht="18.75" customHeight="1">
      <c r="A226" s="23">
        <v>43290</v>
      </c>
      <c r="B226" s="24" t="s">
        <v>79</v>
      </c>
      <c r="C226" s="20">
        <f t="shared" si="369"/>
        <v>890</v>
      </c>
      <c r="D226" s="68" t="s">
        <v>48</v>
      </c>
      <c r="E226" s="25">
        <v>448</v>
      </c>
      <c r="F226" s="25">
        <v>456</v>
      </c>
      <c r="G226" s="25">
        <v>458</v>
      </c>
      <c r="H226" s="26">
        <f t="shared" si="379"/>
        <v>7120</v>
      </c>
      <c r="I226" s="26">
        <f t="shared" si="380"/>
        <v>1780</v>
      </c>
      <c r="J226" s="26">
        <f>I226+H226</f>
        <v>8900</v>
      </c>
    </row>
    <row r="227" spans="1:11" ht="18.75" customHeight="1">
      <c r="A227" s="23">
        <v>43290</v>
      </c>
      <c r="B227" s="24" t="s">
        <v>80</v>
      </c>
      <c r="C227" s="20">
        <f t="shared" si="369"/>
        <v>110</v>
      </c>
      <c r="D227" s="68" t="s">
        <v>48</v>
      </c>
      <c r="E227" s="25">
        <v>3710</v>
      </c>
      <c r="F227" s="25">
        <v>3760</v>
      </c>
      <c r="G227" s="25" t="s">
        <v>49</v>
      </c>
      <c r="H227" s="26">
        <f t="shared" si="379"/>
        <v>5500</v>
      </c>
      <c r="I227" s="26">
        <f t="shared" si="380"/>
        <v>0</v>
      </c>
      <c r="J227" s="26">
        <f t="shared" ref="J227:J228" si="381">I227+H227</f>
        <v>5500</v>
      </c>
    </row>
    <row r="228" spans="1:11" ht="18.75" customHeight="1">
      <c r="A228" s="23">
        <v>43290</v>
      </c>
      <c r="B228" s="24" t="s">
        <v>81</v>
      </c>
      <c r="C228" s="20">
        <f t="shared" si="369"/>
        <v>540</v>
      </c>
      <c r="D228" s="68" t="s">
        <v>48</v>
      </c>
      <c r="E228" s="25">
        <v>736</v>
      </c>
      <c r="F228" s="25">
        <v>726</v>
      </c>
      <c r="G228" s="25" t="s">
        <v>49</v>
      </c>
      <c r="H228" s="26">
        <f t="shared" si="379"/>
        <v>-5400</v>
      </c>
      <c r="I228" s="26">
        <f t="shared" si="380"/>
        <v>0</v>
      </c>
      <c r="J228" s="26">
        <f t="shared" si="381"/>
        <v>-5400</v>
      </c>
    </row>
    <row r="229" spans="1:11" ht="18.75" customHeight="1">
      <c r="A229" s="50"/>
      <c r="B229" s="50"/>
      <c r="C229" s="20" t="e">
        <f t="shared" si="369"/>
        <v>#DIV/0!</v>
      </c>
      <c r="D229" s="50"/>
      <c r="E229" s="50"/>
      <c r="F229" s="50"/>
      <c r="G229" s="50"/>
      <c r="H229" s="50"/>
      <c r="I229" s="50"/>
      <c r="J229" s="51"/>
    </row>
    <row r="230" spans="1:11" ht="18.75" customHeight="1">
      <c r="A230" s="23">
        <v>43280</v>
      </c>
      <c r="B230" s="24" t="s">
        <v>51</v>
      </c>
      <c r="C230" s="20">
        <f t="shared" si="369"/>
        <v>1650</v>
      </c>
      <c r="D230" s="68" t="s">
        <v>48</v>
      </c>
      <c r="E230" s="25">
        <v>243</v>
      </c>
      <c r="F230" s="25">
        <v>248</v>
      </c>
      <c r="G230" s="25">
        <v>250</v>
      </c>
      <c r="H230" s="26">
        <f t="shared" ref="H230:H231" si="382">IF(D230="SELL", E230-F230, F230-E230)*C230</f>
        <v>8250</v>
      </c>
      <c r="I230" s="26">
        <f t="shared" ref="I230:I231" si="383">IF(D230="SELL",IF(G230="-","0",F230-G230),IF(D230="BUY",IF(G230="-","0",G230-F230)))*C230</f>
        <v>3300</v>
      </c>
      <c r="J230" s="26">
        <f>I230+H230</f>
        <v>11550</v>
      </c>
    </row>
    <row r="231" spans="1:11" ht="18.75" customHeight="1">
      <c r="A231" s="23">
        <v>43280</v>
      </c>
      <c r="B231" s="24" t="s">
        <v>52</v>
      </c>
      <c r="C231" s="20">
        <f t="shared" si="369"/>
        <v>990</v>
      </c>
      <c r="D231" s="68" t="s">
        <v>48</v>
      </c>
      <c r="E231" s="25">
        <v>406</v>
      </c>
      <c r="F231" s="25">
        <v>410</v>
      </c>
      <c r="G231" s="25" t="s">
        <v>49</v>
      </c>
      <c r="H231" s="26">
        <f t="shared" si="382"/>
        <v>3960</v>
      </c>
      <c r="I231" s="26">
        <f t="shared" si="383"/>
        <v>0</v>
      </c>
      <c r="J231" s="26">
        <f t="shared" ref="J231:J235" si="384">I231+H231</f>
        <v>3960</v>
      </c>
    </row>
    <row r="232" spans="1:11" ht="18.75" customHeight="1">
      <c r="A232" s="23">
        <v>43279</v>
      </c>
      <c r="B232" s="24" t="s">
        <v>51</v>
      </c>
      <c r="C232" s="20">
        <f t="shared" si="369"/>
        <v>1700</v>
      </c>
      <c r="D232" s="68" t="s">
        <v>48</v>
      </c>
      <c r="E232" s="25">
        <v>235</v>
      </c>
      <c r="F232" s="25">
        <v>240</v>
      </c>
      <c r="G232" s="25">
        <v>245</v>
      </c>
      <c r="H232" s="26">
        <f t="shared" ref="H232" si="385">IF(D232="SELL", E232-F232, F232-E232)*C232</f>
        <v>8500</v>
      </c>
      <c r="I232" s="26">
        <f t="shared" ref="I232" si="386">IF(D232="SELL",IF(G232="-","0",F232-G232),IF(D232="BUY",IF(G232="-","0",G232-F232)))*C232</f>
        <v>8500</v>
      </c>
      <c r="J232" s="26">
        <f t="shared" si="384"/>
        <v>17000</v>
      </c>
    </row>
    <row r="233" spans="1:11" ht="18.75" customHeight="1">
      <c r="A233" s="23">
        <v>43278</v>
      </c>
      <c r="B233" s="24" t="s">
        <v>53</v>
      </c>
      <c r="C233" s="20">
        <f t="shared" si="369"/>
        <v>980</v>
      </c>
      <c r="D233" s="68" t="s">
        <v>48</v>
      </c>
      <c r="E233" s="25">
        <v>408</v>
      </c>
      <c r="F233" s="25">
        <v>412</v>
      </c>
      <c r="G233" s="25" t="s">
        <v>49</v>
      </c>
      <c r="H233" s="26">
        <f t="shared" ref="H233" si="387">IF(D233="SELL", E233-F233, F233-E233)*C233</f>
        <v>3920</v>
      </c>
      <c r="I233" s="26">
        <f t="shared" ref="I233" si="388">IF(D233="SELL",IF(G233="-","0",F233-G233),IF(D233="BUY",IF(G233="-","0",G233-F233)))*C233</f>
        <v>0</v>
      </c>
      <c r="J233" s="26">
        <f t="shared" si="384"/>
        <v>3920</v>
      </c>
    </row>
    <row r="234" spans="1:11" ht="18.75" customHeight="1">
      <c r="A234" s="23">
        <v>43276</v>
      </c>
      <c r="B234" s="24" t="s">
        <v>50</v>
      </c>
      <c r="C234" s="20">
        <f t="shared" si="369"/>
        <v>1170</v>
      </c>
      <c r="D234" s="68" t="s">
        <v>48</v>
      </c>
      <c r="E234" s="25">
        <v>341</v>
      </c>
      <c r="F234" s="25">
        <v>346</v>
      </c>
      <c r="G234" s="25">
        <v>348</v>
      </c>
      <c r="H234" s="26">
        <f t="shared" ref="H234:H235" si="389">IF(D234="SELL", E234-F234, F234-E234)*C234</f>
        <v>5850</v>
      </c>
      <c r="I234" s="26">
        <f t="shared" ref="I234:I235" si="390">IF(D234="SELL",IF(G234="-","0",F234-G234),IF(D234="BUY",IF(G234="-","0",G234-F234)))*C234</f>
        <v>2340</v>
      </c>
      <c r="J234" s="26">
        <f t="shared" si="384"/>
        <v>8190</v>
      </c>
    </row>
    <row r="235" spans="1:11" ht="18.75" customHeight="1">
      <c r="A235" s="18">
        <v>43276</v>
      </c>
      <c r="B235" s="24" t="s">
        <v>54</v>
      </c>
      <c r="C235" s="20">
        <f t="shared" si="369"/>
        <v>1250</v>
      </c>
      <c r="D235" s="68" t="s">
        <v>48</v>
      </c>
      <c r="E235" s="25">
        <v>321</v>
      </c>
      <c r="F235" s="25">
        <v>326</v>
      </c>
      <c r="G235" s="25" t="s">
        <v>49</v>
      </c>
      <c r="H235" s="26">
        <f t="shared" si="389"/>
        <v>6250</v>
      </c>
      <c r="I235" s="26">
        <f t="shared" si="390"/>
        <v>0</v>
      </c>
      <c r="J235" s="26">
        <f t="shared" si="384"/>
        <v>6250</v>
      </c>
    </row>
    <row r="236" spans="1:11" ht="18.75" customHeight="1">
      <c r="A236" s="18">
        <v>43273</v>
      </c>
      <c r="B236" s="19" t="s">
        <v>36</v>
      </c>
      <c r="C236" s="20">
        <f t="shared" si="369"/>
        <v>450</v>
      </c>
      <c r="D236" s="20" t="s">
        <v>35</v>
      </c>
      <c r="E236" s="21">
        <v>881</v>
      </c>
      <c r="F236" s="21">
        <v>870</v>
      </c>
      <c r="G236" s="21">
        <v>0</v>
      </c>
      <c r="H236" s="21">
        <f>(E236-F236)*C236</f>
        <v>4950</v>
      </c>
      <c r="I236" s="21">
        <v>0</v>
      </c>
      <c r="J236" s="21">
        <f>+I236+H236</f>
        <v>4950</v>
      </c>
    </row>
    <row r="237" spans="1:11" ht="18.75" customHeight="1">
      <c r="A237" s="18">
        <v>43272</v>
      </c>
      <c r="B237" s="19" t="s">
        <v>30</v>
      </c>
      <c r="C237" s="20">
        <f t="shared" si="369"/>
        <v>990</v>
      </c>
      <c r="D237" s="20" t="s">
        <v>35</v>
      </c>
      <c r="E237" s="21">
        <v>405</v>
      </c>
      <c r="F237" s="21">
        <v>395</v>
      </c>
      <c r="G237" s="21">
        <v>0</v>
      </c>
      <c r="H237" s="21">
        <f>(E237-F237)*C237</f>
        <v>9900</v>
      </c>
      <c r="I237" s="21">
        <v>0</v>
      </c>
      <c r="J237" s="21">
        <f>+I237+H237</f>
        <v>9900</v>
      </c>
    </row>
    <row r="238" spans="1:11" ht="18.75" customHeight="1">
      <c r="A238" s="18">
        <v>43271</v>
      </c>
      <c r="B238" s="19" t="s">
        <v>24</v>
      </c>
      <c r="C238" s="20">
        <f t="shared" si="369"/>
        <v>450</v>
      </c>
      <c r="D238" s="20" t="s">
        <v>10</v>
      </c>
      <c r="E238" s="21">
        <v>893</v>
      </c>
      <c r="F238" s="21">
        <v>905</v>
      </c>
      <c r="G238" s="21">
        <v>920</v>
      </c>
      <c r="H238" s="21">
        <f>(F238-E238)*C238</f>
        <v>5400</v>
      </c>
      <c r="I238" s="21">
        <f>(G238-F238)*C238</f>
        <v>6750</v>
      </c>
      <c r="J238" s="21">
        <f>+I238+H238</f>
        <v>12150</v>
      </c>
    </row>
    <row r="239" spans="1:11" ht="18.75" customHeight="1">
      <c r="A239" s="18">
        <v>43269</v>
      </c>
      <c r="B239" s="19" t="s">
        <v>15</v>
      </c>
      <c r="C239" s="20">
        <f t="shared" si="369"/>
        <v>700</v>
      </c>
      <c r="D239" s="20" t="s">
        <v>35</v>
      </c>
      <c r="E239" s="21">
        <v>570</v>
      </c>
      <c r="F239" s="21">
        <v>561.5</v>
      </c>
      <c r="G239" s="21">
        <v>0</v>
      </c>
      <c r="H239" s="21">
        <f>(E239-F239)*C239</f>
        <v>5950</v>
      </c>
      <c r="I239" s="21">
        <v>0</v>
      </c>
      <c r="J239" s="21">
        <f>+I239+H239</f>
        <v>5950</v>
      </c>
    </row>
    <row r="240" spans="1:11" ht="18.75" customHeight="1">
      <c r="A240" s="18">
        <v>43266</v>
      </c>
      <c r="B240" s="19" t="s">
        <v>30</v>
      </c>
      <c r="C240" s="20">
        <f t="shared" si="369"/>
        <v>1030</v>
      </c>
      <c r="D240" s="20" t="s">
        <v>10</v>
      </c>
      <c r="E240" s="21">
        <v>387</v>
      </c>
      <c r="F240" s="21">
        <v>395</v>
      </c>
      <c r="G240" s="21">
        <v>0</v>
      </c>
      <c r="H240" s="21">
        <f t="shared" ref="H240:H247" si="391">(F240-E240)*C240</f>
        <v>8240</v>
      </c>
      <c r="I240" s="21">
        <v>0</v>
      </c>
      <c r="J240" s="21">
        <f t="shared" ref="J240:J245" si="392">+I240+H240</f>
        <v>8240</v>
      </c>
      <c r="K240" s="22"/>
    </row>
    <row r="241" spans="1:11" ht="18.75" customHeight="1">
      <c r="A241" s="18">
        <v>43266</v>
      </c>
      <c r="B241" s="19" t="s">
        <v>33</v>
      </c>
      <c r="C241" s="20">
        <f t="shared" si="369"/>
        <v>320</v>
      </c>
      <c r="D241" s="20" t="s">
        <v>10</v>
      </c>
      <c r="E241" s="21">
        <v>1260</v>
      </c>
      <c r="F241" s="21">
        <v>1245</v>
      </c>
      <c r="G241" s="21">
        <v>0</v>
      </c>
      <c r="H241" s="21">
        <f t="shared" si="391"/>
        <v>-4800</v>
      </c>
      <c r="I241" s="21">
        <v>0</v>
      </c>
      <c r="J241" s="16">
        <f t="shared" si="392"/>
        <v>-4800</v>
      </c>
      <c r="K241" s="22"/>
    </row>
    <row r="242" spans="1:11" ht="18.75" customHeight="1">
      <c r="A242" s="18">
        <v>43265</v>
      </c>
      <c r="B242" s="19" t="s">
        <v>23</v>
      </c>
      <c r="C242" s="20">
        <f t="shared" si="369"/>
        <v>5370</v>
      </c>
      <c r="D242" s="20" t="s">
        <v>10</v>
      </c>
      <c r="E242" s="21">
        <v>74.5</v>
      </c>
      <c r="F242" s="21">
        <v>74.900000000000006</v>
      </c>
      <c r="G242" s="21">
        <v>0</v>
      </c>
      <c r="H242" s="21">
        <f t="shared" si="391"/>
        <v>2148.0000000000305</v>
      </c>
      <c r="I242" s="21">
        <v>0</v>
      </c>
      <c r="J242" s="21">
        <f t="shared" si="392"/>
        <v>2148.0000000000305</v>
      </c>
      <c r="K242" s="22"/>
    </row>
    <row r="243" spans="1:11" ht="18.75" customHeight="1">
      <c r="A243" s="18">
        <v>43265</v>
      </c>
      <c r="B243" s="19" t="s">
        <v>19</v>
      </c>
      <c r="C243" s="20">
        <f t="shared" si="369"/>
        <v>630</v>
      </c>
      <c r="D243" s="20" t="s">
        <v>10</v>
      </c>
      <c r="E243" s="21">
        <v>632</v>
      </c>
      <c r="F243" s="21">
        <v>633.5</v>
      </c>
      <c r="G243" s="21">
        <v>0</v>
      </c>
      <c r="H243" s="21">
        <f t="shared" si="391"/>
        <v>945</v>
      </c>
      <c r="I243" s="21">
        <v>0</v>
      </c>
      <c r="J243" s="21">
        <f t="shared" si="392"/>
        <v>945</v>
      </c>
      <c r="K243" s="22"/>
    </row>
    <row r="244" spans="1:11" ht="18.75" customHeight="1">
      <c r="A244" s="18">
        <v>43264</v>
      </c>
      <c r="B244" s="19" t="s">
        <v>46</v>
      </c>
      <c r="C244" s="20">
        <f t="shared" si="369"/>
        <v>820</v>
      </c>
      <c r="D244" s="20" t="s">
        <v>10</v>
      </c>
      <c r="E244" s="21">
        <v>490</v>
      </c>
      <c r="F244" s="21">
        <v>500</v>
      </c>
      <c r="G244" s="21">
        <v>509</v>
      </c>
      <c r="H244" s="21">
        <f t="shared" si="391"/>
        <v>8200</v>
      </c>
      <c r="I244" s="21">
        <f>(G244-F244)*C244</f>
        <v>7380</v>
      </c>
      <c r="J244" s="21">
        <f t="shared" si="392"/>
        <v>15580</v>
      </c>
    </row>
    <row r="245" spans="1:11" ht="18.75" customHeight="1">
      <c r="A245" s="18">
        <v>43264</v>
      </c>
      <c r="B245" s="19" t="s">
        <v>33</v>
      </c>
      <c r="C245" s="20">
        <f t="shared" si="369"/>
        <v>310</v>
      </c>
      <c r="D245" s="20" t="s">
        <v>10</v>
      </c>
      <c r="E245" s="21">
        <v>1300</v>
      </c>
      <c r="F245" s="21">
        <v>1285</v>
      </c>
      <c r="G245" s="21">
        <v>0</v>
      </c>
      <c r="H245" s="21">
        <f t="shared" si="391"/>
        <v>-4650</v>
      </c>
      <c r="I245" s="21">
        <v>0</v>
      </c>
      <c r="J245" s="16">
        <f t="shared" si="392"/>
        <v>-4650</v>
      </c>
    </row>
    <row r="246" spans="1:11" ht="18.75" customHeight="1">
      <c r="A246" s="18">
        <v>43263</v>
      </c>
      <c r="B246" s="19" t="s">
        <v>22</v>
      </c>
      <c r="C246" s="20">
        <f t="shared" si="369"/>
        <v>490</v>
      </c>
      <c r="D246" s="20" t="s">
        <v>10</v>
      </c>
      <c r="E246" s="21">
        <v>818</v>
      </c>
      <c r="F246" s="21">
        <v>833</v>
      </c>
      <c r="G246" s="21">
        <v>853</v>
      </c>
      <c r="H246" s="21">
        <f t="shared" si="391"/>
        <v>7350</v>
      </c>
      <c r="I246" s="21">
        <f>(G246-F246)*C246</f>
        <v>9800</v>
      </c>
      <c r="J246" s="21">
        <f t="shared" ref="J246" si="393">+I246+H246</f>
        <v>17150</v>
      </c>
    </row>
    <row r="247" spans="1:11" ht="18.75" customHeight="1">
      <c r="A247" s="18">
        <v>43262</v>
      </c>
      <c r="B247" s="19" t="s">
        <v>47</v>
      </c>
      <c r="C247" s="20">
        <f t="shared" si="369"/>
        <v>780</v>
      </c>
      <c r="D247" s="20" t="s">
        <v>10</v>
      </c>
      <c r="E247" s="21">
        <v>510</v>
      </c>
      <c r="F247" s="21">
        <v>512</v>
      </c>
      <c r="G247" s="21">
        <v>0</v>
      </c>
      <c r="H247" s="21">
        <f t="shared" si="391"/>
        <v>1560</v>
      </c>
      <c r="I247" s="21">
        <v>0</v>
      </c>
      <c r="J247" s="21">
        <f>+I247+H247</f>
        <v>1560</v>
      </c>
    </row>
    <row r="248" spans="1:11" ht="18.75" customHeight="1">
      <c r="A248" s="18">
        <v>43259</v>
      </c>
      <c r="B248" s="19" t="s">
        <v>15</v>
      </c>
      <c r="C248" s="20">
        <f t="shared" si="369"/>
        <v>710</v>
      </c>
      <c r="D248" s="20" t="s">
        <v>35</v>
      </c>
      <c r="E248" s="21">
        <v>565</v>
      </c>
      <c r="F248" s="21">
        <v>555</v>
      </c>
      <c r="G248" s="21">
        <v>0</v>
      </c>
      <c r="H248" s="21">
        <f>(E248-F248)*C248</f>
        <v>7100</v>
      </c>
      <c r="I248" s="21">
        <v>0</v>
      </c>
      <c r="J248" s="21">
        <f>+I248+H248</f>
        <v>7100</v>
      </c>
    </row>
    <row r="249" spans="1:11" ht="18.75" customHeight="1">
      <c r="A249" s="18">
        <v>43258</v>
      </c>
      <c r="B249" s="19" t="s">
        <v>15</v>
      </c>
      <c r="C249" s="20">
        <f t="shared" si="369"/>
        <v>750</v>
      </c>
      <c r="D249" s="20" t="s">
        <v>10</v>
      </c>
      <c r="E249" s="21">
        <v>536</v>
      </c>
      <c r="F249" s="21">
        <v>546</v>
      </c>
      <c r="G249" s="21">
        <v>561</v>
      </c>
      <c r="H249" s="21">
        <f t="shared" ref="H249" si="394">(F249-E249)*C249</f>
        <v>7500</v>
      </c>
      <c r="I249" s="21">
        <f>(G249-F249)*C249</f>
        <v>11250</v>
      </c>
      <c r="J249" s="21">
        <f t="shared" ref="J249" si="395">+I249+H249</f>
        <v>18750</v>
      </c>
      <c r="K249" s="22"/>
    </row>
    <row r="250" spans="1:11" ht="18.75" customHeight="1">
      <c r="A250" s="18">
        <v>43257</v>
      </c>
      <c r="B250" s="19" t="s">
        <v>12</v>
      </c>
      <c r="C250" s="20">
        <f t="shared" si="369"/>
        <v>1140</v>
      </c>
      <c r="D250" s="20" t="s">
        <v>10</v>
      </c>
      <c r="E250" s="21">
        <v>351</v>
      </c>
      <c r="F250" s="21">
        <v>359</v>
      </c>
      <c r="G250" s="21">
        <v>0</v>
      </c>
      <c r="H250" s="21">
        <f>(F250-E250)*C250</f>
        <v>9120</v>
      </c>
      <c r="I250" s="21">
        <v>0</v>
      </c>
      <c r="J250" s="21">
        <f>+I250+H250</f>
        <v>9120</v>
      </c>
    </row>
    <row r="251" spans="1:11" ht="18.75" customHeight="1">
      <c r="A251" s="18">
        <v>43256</v>
      </c>
      <c r="B251" s="19" t="s">
        <v>16</v>
      </c>
      <c r="C251" s="20">
        <f t="shared" si="369"/>
        <v>660</v>
      </c>
      <c r="D251" s="20" t="s">
        <v>10</v>
      </c>
      <c r="E251" s="21">
        <v>602</v>
      </c>
      <c r="F251" s="21">
        <v>604</v>
      </c>
      <c r="G251" s="21">
        <v>0</v>
      </c>
      <c r="H251" s="21">
        <f>(F251-E251)*C251</f>
        <v>1320</v>
      </c>
      <c r="I251" s="21">
        <v>0</v>
      </c>
      <c r="J251" s="21">
        <f t="shared" ref="J251" si="396">+I251+H251</f>
        <v>1320</v>
      </c>
    </row>
    <row r="252" spans="1:11" ht="18.75" customHeight="1">
      <c r="A252" s="18">
        <v>43255</v>
      </c>
      <c r="B252" s="19" t="s">
        <v>15</v>
      </c>
      <c r="C252" s="20">
        <f t="shared" si="369"/>
        <v>690</v>
      </c>
      <c r="D252" s="20" t="s">
        <v>35</v>
      </c>
      <c r="E252" s="21">
        <v>577</v>
      </c>
      <c r="F252" s="21">
        <v>567</v>
      </c>
      <c r="G252" s="21">
        <v>557</v>
      </c>
      <c r="H252" s="21">
        <f>(E252-F252)*C252</f>
        <v>6900</v>
      </c>
      <c r="I252" s="21">
        <f>(F252-G252)*C252</f>
        <v>6900</v>
      </c>
      <c r="J252" s="21">
        <f t="shared" ref="J252:J253" si="397">+I252+H252</f>
        <v>13800</v>
      </c>
    </row>
    <row r="253" spans="1:11" ht="18.75" customHeight="1">
      <c r="A253" s="18">
        <v>43252</v>
      </c>
      <c r="B253" s="19" t="s">
        <v>38</v>
      </c>
      <c r="C253" s="20">
        <f t="shared" si="369"/>
        <v>440</v>
      </c>
      <c r="D253" s="20" t="s">
        <v>35</v>
      </c>
      <c r="E253" s="21">
        <v>910</v>
      </c>
      <c r="F253" s="21">
        <v>900</v>
      </c>
      <c r="G253" s="21">
        <v>0</v>
      </c>
      <c r="H253" s="21">
        <f>(E253-F253)*C253</f>
        <v>4400</v>
      </c>
      <c r="I253" s="21">
        <v>0</v>
      </c>
      <c r="J253" s="21">
        <f t="shared" si="397"/>
        <v>4400</v>
      </c>
    </row>
    <row r="254" spans="1:11" ht="18.75" customHeight="1">
      <c r="A254" s="17"/>
      <c r="B254" s="14"/>
      <c r="C254" s="14"/>
      <c r="D254" s="14"/>
      <c r="E254" s="14"/>
      <c r="F254" s="14"/>
      <c r="G254" s="14"/>
      <c r="H254" s="14"/>
      <c r="I254" s="14"/>
      <c r="J254" s="14"/>
    </row>
  </sheetData>
  <mergeCells count="2">
    <mergeCell ref="A1:J1"/>
    <mergeCell ref="A2:J2"/>
  </mergeCells>
  <conditionalFormatting sqref="H230:J235 H222:J228 K147:M152 H82:I221">
    <cfRule type="cellIs" dxfId="0" priority="348" operator="lessThan">
      <formula>0</formula>
    </cfRule>
  </conditionalFormatting>
  <pageMargins left="0.7" right="0.7" top="0.75" bottom="0.75" header="0.3" footer="0.3"/>
  <pageSetup orientation="portrait" r:id="rId1"/>
  <ignoredErrors>
    <ignoredError sqref="H248 D77:H77 D71:H71 D63:I63 H58 D21:H32 H20 H6: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1"/>
  <sheetViews>
    <sheetView topLeftCell="A2"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24" customHeight="1">
      <c r="A2" s="97" t="s">
        <v>55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32"/>
      <c r="C4" s="32"/>
      <c r="D4" s="33"/>
      <c r="E4" s="34"/>
      <c r="F4" s="34"/>
      <c r="G4" s="34"/>
      <c r="H4" s="5"/>
      <c r="I4" s="5"/>
      <c r="J4" s="21"/>
    </row>
    <row r="5" spans="1:10">
      <c r="A5" s="23">
        <v>43623</v>
      </c>
      <c r="B5" s="32" t="s">
        <v>343</v>
      </c>
      <c r="C5" s="32">
        <v>8000</v>
      </c>
      <c r="D5" s="33" t="s">
        <v>10</v>
      </c>
      <c r="E5" s="34">
        <v>97.5</v>
      </c>
      <c r="F5" s="34">
        <v>98</v>
      </c>
      <c r="G5" s="34">
        <v>0</v>
      </c>
      <c r="H5" s="5">
        <f t="shared" ref="H5" si="0">(F5-E5)*C5</f>
        <v>4000</v>
      </c>
      <c r="I5" s="5">
        <v>0</v>
      </c>
      <c r="J5" s="21">
        <f t="shared" ref="J5" si="1">+I5+H5</f>
        <v>4000</v>
      </c>
    </row>
    <row r="6" spans="1:10">
      <c r="A6" s="23">
        <v>43623</v>
      </c>
      <c r="B6" s="32" t="s">
        <v>249</v>
      </c>
      <c r="C6" s="32">
        <v>750</v>
      </c>
      <c r="D6" s="33" t="s">
        <v>10</v>
      </c>
      <c r="E6" s="34">
        <v>1328</v>
      </c>
      <c r="F6" s="34">
        <v>1338</v>
      </c>
      <c r="G6" s="34">
        <v>0</v>
      </c>
      <c r="H6" s="5">
        <v>0</v>
      </c>
      <c r="I6" s="5">
        <v>0</v>
      </c>
      <c r="J6" s="21" t="s">
        <v>304</v>
      </c>
    </row>
    <row r="7" spans="1:10">
      <c r="A7" s="23">
        <v>43622</v>
      </c>
      <c r="B7" s="32" t="s">
        <v>354</v>
      </c>
      <c r="C7" s="32">
        <v>1500</v>
      </c>
      <c r="D7" s="33" t="s">
        <v>10</v>
      </c>
      <c r="E7" s="34">
        <v>631</v>
      </c>
      <c r="F7" s="34">
        <v>636</v>
      </c>
      <c r="G7" s="34">
        <v>0</v>
      </c>
      <c r="H7" s="5">
        <v>0</v>
      </c>
      <c r="I7" s="5">
        <v>0</v>
      </c>
      <c r="J7" s="21" t="s">
        <v>304</v>
      </c>
    </row>
    <row r="8" spans="1:10">
      <c r="A8" s="23">
        <v>43622</v>
      </c>
      <c r="B8" s="32" t="s">
        <v>281</v>
      </c>
      <c r="C8" s="32">
        <v>600</v>
      </c>
      <c r="D8" s="33" t="s">
        <v>10</v>
      </c>
      <c r="E8" s="34">
        <v>712</v>
      </c>
      <c r="F8" s="34">
        <v>702</v>
      </c>
      <c r="G8" s="34">
        <v>0</v>
      </c>
      <c r="H8" s="5">
        <f t="shared" ref="H8" si="2">(F8-E8)*C8</f>
        <v>-6000</v>
      </c>
      <c r="I8" s="5">
        <v>0</v>
      </c>
      <c r="J8" s="21">
        <f t="shared" ref="J8" si="3">+I8+H8</f>
        <v>-6000</v>
      </c>
    </row>
    <row r="9" spans="1:10">
      <c r="A9" s="23">
        <v>43620</v>
      </c>
      <c r="B9" s="32" t="s">
        <v>13</v>
      </c>
      <c r="C9" s="32">
        <v>12000</v>
      </c>
      <c r="D9" s="33" t="s">
        <v>10</v>
      </c>
      <c r="E9" s="34">
        <v>51</v>
      </c>
      <c r="F9" s="34">
        <v>51</v>
      </c>
      <c r="G9" s="34">
        <v>0</v>
      </c>
      <c r="H9" s="5">
        <f t="shared" ref="H9:H10" si="4">(F9-E9)*C9</f>
        <v>0</v>
      </c>
      <c r="I9" s="5">
        <v>0</v>
      </c>
      <c r="J9" s="21">
        <f t="shared" ref="J9:J10" si="5">+I9+H9</f>
        <v>0</v>
      </c>
    </row>
    <row r="10" spans="1:10">
      <c r="A10" s="23">
        <v>43620</v>
      </c>
      <c r="B10" s="32" t="s">
        <v>281</v>
      </c>
      <c r="C10" s="32">
        <v>600</v>
      </c>
      <c r="D10" s="33" t="s">
        <v>10</v>
      </c>
      <c r="E10" s="34">
        <v>703</v>
      </c>
      <c r="F10" s="34">
        <v>705</v>
      </c>
      <c r="G10" s="34">
        <v>0</v>
      </c>
      <c r="H10" s="5">
        <f t="shared" si="4"/>
        <v>1200</v>
      </c>
      <c r="I10" s="5">
        <v>0</v>
      </c>
      <c r="J10" s="21">
        <f t="shared" si="5"/>
        <v>1200</v>
      </c>
    </row>
    <row r="11" spans="1:10">
      <c r="A11" s="23">
        <v>43619</v>
      </c>
      <c r="B11" s="32" t="s">
        <v>296</v>
      </c>
      <c r="C11" s="32">
        <v>600</v>
      </c>
      <c r="D11" s="33" t="s">
        <v>10</v>
      </c>
      <c r="E11" s="34">
        <v>1697</v>
      </c>
      <c r="F11" s="34">
        <v>1709</v>
      </c>
      <c r="G11" s="34">
        <v>0</v>
      </c>
      <c r="H11" s="5">
        <f t="shared" ref="H11" si="6">(F11-E11)*C11</f>
        <v>7200</v>
      </c>
      <c r="I11" s="5">
        <v>0</v>
      </c>
      <c r="J11" s="21">
        <f t="shared" ref="J11" si="7">+I11+H11</f>
        <v>7200</v>
      </c>
    </row>
    <row r="12" spans="1:10">
      <c r="A12" s="23">
        <v>43619</v>
      </c>
      <c r="B12" s="32" t="s">
        <v>344</v>
      </c>
      <c r="C12" s="32">
        <v>400</v>
      </c>
      <c r="D12" s="33" t="s">
        <v>11</v>
      </c>
      <c r="E12" s="34">
        <v>1585</v>
      </c>
      <c r="F12" s="34">
        <v>1600</v>
      </c>
      <c r="G12" s="34">
        <v>0</v>
      </c>
      <c r="H12" s="16">
        <f>(E12-F12)*C12</f>
        <v>-6000</v>
      </c>
      <c r="I12" s="21">
        <v>0</v>
      </c>
      <c r="J12" s="21">
        <f t="shared" ref="J12" si="8">+I12+H12</f>
        <v>-6000</v>
      </c>
    </row>
    <row r="13" spans="1:10">
      <c r="A13" s="84"/>
      <c r="B13" s="89"/>
      <c r="C13" s="89"/>
      <c r="D13" s="90"/>
      <c r="E13" s="91"/>
      <c r="F13" s="91"/>
      <c r="G13" s="91"/>
      <c r="H13" s="62"/>
      <c r="I13" s="62"/>
      <c r="J13" s="92"/>
    </row>
    <row r="14" spans="1:10">
      <c r="A14" s="23">
        <v>43616</v>
      </c>
      <c r="B14" s="32" t="s">
        <v>25</v>
      </c>
      <c r="C14" s="32">
        <v>7000</v>
      </c>
      <c r="D14" s="33" t="s">
        <v>10</v>
      </c>
      <c r="E14" s="34">
        <v>82.5</v>
      </c>
      <c r="F14" s="34">
        <v>81.5</v>
      </c>
      <c r="G14" s="34">
        <v>0</v>
      </c>
      <c r="H14" s="16">
        <f t="shared" ref="H14:H15" si="9">(F14-E14)*C14</f>
        <v>-7000</v>
      </c>
      <c r="I14" s="5">
        <v>0</v>
      </c>
      <c r="J14" s="21">
        <f t="shared" ref="J14:J16" si="10">+I14+H14</f>
        <v>-7000</v>
      </c>
    </row>
    <row r="15" spans="1:10">
      <c r="A15" s="23">
        <v>43616</v>
      </c>
      <c r="B15" s="32" t="s">
        <v>347</v>
      </c>
      <c r="C15" s="32">
        <v>1200</v>
      </c>
      <c r="D15" s="33" t="s">
        <v>10</v>
      </c>
      <c r="E15" s="34">
        <v>730</v>
      </c>
      <c r="F15" s="34">
        <v>732</v>
      </c>
      <c r="G15" s="34">
        <v>0</v>
      </c>
      <c r="H15" s="5">
        <f t="shared" si="9"/>
        <v>2400</v>
      </c>
      <c r="I15" s="5">
        <v>0</v>
      </c>
      <c r="J15" s="21">
        <f t="shared" si="10"/>
        <v>2400</v>
      </c>
    </row>
    <row r="16" spans="1:10">
      <c r="A16" s="23">
        <v>43616</v>
      </c>
      <c r="B16" s="32" t="s">
        <v>15</v>
      </c>
      <c r="C16" s="32">
        <v>1400</v>
      </c>
      <c r="D16" s="33" t="s">
        <v>11</v>
      </c>
      <c r="E16" s="34">
        <v>718</v>
      </c>
      <c r="F16" s="34">
        <v>710</v>
      </c>
      <c r="G16" s="34">
        <v>0</v>
      </c>
      <c r="H16" s="5">
        <f>(E16-F16)*C16</f>
        <v>11200</v>
      </c>
      <c r="I16" s="21">
        <v>0</v>
      </c>
      <c r="J16" s="21">
        <f t="shared" si="10"/>
        <v>11200</v>
      </c>
    </row>
    <row r="17" spans="1:10">
      <c r="A17" s="23">
        <v>43615</v>
      </c>
      <c r="B17" s="32" t="s">
        <v>348</v>
      </c>
      <c r="C17" s="32">
        <v>7000</v>
      </c>
      <c r="D17" s="33" t="s">
        <v>10</v>
      </c>
      <c r="E17" s="34">
        <v>79</v>
      </c>
      <c r="F17" s="34">
        <v>80</v>
      </c>
      <c r="G17" s="34">
        <v>0</v>
      </c>
      <c r="H17" s="5">
        <f t="shared" ref="H17" si="11">(F17-E17)*C17</f>
        <v>7000</v>
      </c>
      <c r="I17" s="5">
        <v>0</v>
      </c>
      <c r="J17" s="21">
        <f t="shared" ref="J17" si="12">+I17+H17</f>
        <v>7000</v>
      </c>
    </row>
    <row r="18" spans="1:10">
      <c r="A18" s="23">
        <v>43614</v>
      </c>
      <c r="B18" s="32" t="s">
        <v>275</v>
      </c>
      <c r="C18" s="32">
        <v>700</v>
      </c>
      <c r="D18" s="33" t="s">
        <v>10</v>
      </c>
      <c r="E18" s="34">
        <v>1085</v>
      </c>
      <c r="F18" s="34">
        <v>1094</v>
      </c>
      <c r="G18" s="34">
        <v>0</v>
      </c>
      <c r="H18" s="5">
        <f t="shared" ref="H18" si="13">(F18-E18)*C18</f>
        <v>6300</v>
      </c>
      <c r="I18" s="5">
        <v>0</v>
      </c>
      <c r="J18" s="21">
        <f t="shared" ref="J18" si="14">+I18+H18</f>
        <v>6300</v>
      </c>
    </row>
    <row r="19" spans="1:10">
      <c r="A19" s="23">
        <v>43613</v>
      </c>
      <c r="B19" s="32" t="s">
        <v>343</v>
      </c>
      <c r="C19" s="32">
        <v>8000</v>
      </c>
      <c r="D19" s="33" t="s">
        <v>10</v>
      </c>
      <c r="E19" s="34">
        <v>113</v>
      </c>
      <c r="F19" s="34">
        <v>114</v>
      </c>
      <c r="G19" s="34">
        <v>0</v>
      </c>
      <c r="H19" s="5">
        <f t="shared" ref="H19:H22" si="15">(F19-E19)*C19</f>
        <v>8000</v>
      </c>
      <c r="I19" s="5">
        <v>0</v>
      </c>
      <c r="J19" s="21">
        <f t="shared" ref="J19:J22" si="16">+I19+H19</f>
        <v>8000</v>
      </c>
    </row>
    <row r="20" spans="1:10">
      <c r="A20" s="23">
        <v>43613</v>
      </c>
      <c r="B20" s="32" t="s">
        <v>321</v>
      </c>
      <c r="C20" s="32">
        <v>1200</v>
      </c>
      <c r="D20" s="33" t="s">
        <v>10</v>
      </c>
      <c r="E20" s="34">
        <v>735</v>
      </c>
      <c r="F20" s="34">
        <v>742</v>
      </c>
      <c r="G20" s="34">
        <v>0</v>
      </c>
      <c r="H20" s="5">
        <f t="shared" si="15"/>
        <v>8400</v>
      </c>
      <c r="I20" s="5">
        <v>0</v>
      </c>
      <c r="J20" s="21">
        <f t="shared" si="16"/>
        <v>8400</v>
      </c>
    </row>
    <row r="21" spans="1:10">
      <c r="A21" s="23">
        <v>43613</v>
      </c>
      <c r="B21" s="32" t="s">
        <v>296</v>
      </c>
      <c r="C21" s="32">
        <v>600</v>
      </c>
      <c r="D21" s="33" t="s">
        <v>10</v>
      </c>
      <c r="E21" s="34">
        <v>1675</v>
      </c>
      <c r="F21" s="34">
        <v>1665</v>
      </c>
      <c r="G21" s="34">
        <v>0</v>
      </c>
      <c r="H21" s="16">
        <f t="shared" si="15"/>
        <v>-6000</v>
      </c>
      <c r="I21" s="5">
        <v>0</v>
      </c>
      <c r="J21" s="21">
        <f t="shared" si="16"/>
        <v>-6000</v>
      </c>
    </row>
    <row r="22" spans="1:10">
      <c r="A22" s="23">
        <v>43613</v>
      </c>
      <c r="B22" s="32" t="s">
        <v>303</v>
      </c>
      <c r="C22" s="32">
        <v>1200</v>
      </c>
      <c r="D22" s="33" t="s">
        <v>10</v>
      </c>
      <c r="E22" s="34">
        <v>710</v>
      </c>
      <c r="F22" s="34">
        <v>704</v>
      </c>
      <c r="G22" s="34">
        <v>0</v>
      </c>
      <c r="H22" s="16">
        <f t="shared" si="15"/>
        <v>-7200</v>
      </c>
      <c r="I22" s="5">
        <v>0</v>
      </c>
      <c r="J22" s="21">
        <f t="shared" si="16"/>
        <v>-7200</v>
      </c>
    </row>
    <row r="23" spans="1:10">
      <c r="A23" s="23">
        <v>43612</v>
      </c>
      <c r="B23" s="32" t="s">
        <v>340</v>
      </c>
      <c r="C23" s="32">
        <v>800</v>
      </c>
      <c r="D23" s="33" t="s">
        <v>10</v>
      </c>
      <c r="E23" s="34">
        <v>852</v>
      </c>
      <c r="F23" s="34">
        <v>859</v>
      </c>
      <c r="G23" s="34">
        <v>0</v>
      </c>
      <c r="H23" s="5">
        <f t="shared" ref="H23" si="17">(F23-E23)*C23</f>
        <v>5600</v>
      </c>
      <c r="I23" s="5">
        <v>0</v>
      </c>
      <c r="J23" s="21">
        <f t="shared" ref="J23" si="18">+I23+H23</f>
        <v>5600</v>
      </c>
    </row>
    <row r="24" spans="1:10">
      <c r="A24" s="23">
        <v>43609</v>
      </c>
      <c r="B24" s="32" t="s">
        <v>296</v>
      </c>
      <c r="C24" s="32">
        <v>600</v>
      </c>
      <c r="D24" s="33" t="s">
        <v>10</v>
      </c>
      <c r="E24" s="34">
        <v>1583</v>
      </c>
      <c r="F24" s="34">
        <v>1595</v>
      </c>
      <c r="G24" s="34">
        <v>0</v>
      </c>
      <c r="H24" s="5">
        <f t="shared" ref="H24" si="19">(F24-E24)*C24</f>
        <v>7200</v>
      </c>
      <c r="I24" s="5">
        <v>0</v>
      </c>
      <c r="J24" s="21">
        <f t="shared" ref="J24" si="20">+I24+H24</f>
        <v>7200</v>
      </c>
    </row>
    <row r="25" spans="1:10">
      <c r="A25" s="23">
        <v>43608</v>
      </c>
      <c r="B25" s="32" t="s">
        <v>338</v>
      </c>
      <c r="C25" s="32">
        <v>600</v>
      </c>
      <c r="D25" s="33" t="s">
        <v>10</v>
      </c>
      <c r="E25" s="34">
        <v>1105</v>
      </c>
      <c r="F25" s="34">
        <v>1120</v>
      </c>
      <c r="G25" s="34">
        <v>0</v>
      </c>
      <c r="H25" s="5">
        <f t="shared" ref="H25" si="21">(F25-E25)*C25</f>
        <v>9000</v>
      </c>
      <c r="I25" s="5">
        <v>0</v>
      </c>
      <c r="J25" s="21">
        <f t="shared" ref="J25" si="22">+I25+H25</f>
        <v>9000</v>
      </c>
    </row>
    <row r="26" spans="1:10">
      <c r="A26" s="23">
        <v>43607</v>
      </c>
      <c r="B26" s="32" t="s">
        <v>300</v>
      </c>
      <c r="C26" s="32">
        <v>1000</v>
      </c>
      <c r="D26" s="33" t="s">
        <v>10</v>
      </c>
      <c r="E26" s="34">
        <v>760</v>
      </c>
      <c r="F26" s="34">
        <v>767</v>
      </c>
      <c r="G26" s="34">
        <v>0</v>
      </c>
      <c r="H26" s="5">
        <f t="shared" ref="H26" si="23">(F26-E26)*C26</f>
        <v>7000</v>
      </c>
      <c r="I26" s="5">
        <v>0</v>
      </c>
      <c r="J26" s="21">
        <f t="shared" ref="J26" si="24">+I26+H26</f>
        <v>7000</v>
      </c>
    </row>
    <row r="27" spans="1:10">
      <c r="A27" s="23">
        <v>43576</v>
      </c>
      <c r="B27" s="32" t="s">
        <v>73</v>
      </c>
      <c r="C27" s="32">
        <v>3000</v>
      </c>
      <c r="D27" s="33" t="s">
        <v>11</v>
      </c>
      <c r="E27" s="34">
        <v>342</v>
      </c>
      <c r="F27" s="34">
        <v>340</v>
      </c>
      <c r="G27" s="34">
        <v>337.5</v>
      </c>
      <c r="H27" s="5">
        <f>(E27-F27)*C27</f>
        <v>6000</v>
      </c>
      <c r="I27" s="21">
        <f>(F27-G27)*C27</f>
        <v>7500</v>
      </c>
      <c r="J27" s="21">
        <f t="shared" ref="J27" si="25">+I27+H27</f>
        <v>13500</v>
      </c>
    </row>
    <row r="28" spans="1:10">
      <c r="A28" s="23">
        <v>43605</v>
      </c>
      <c r="B28" s="32" t="s">
        <v>335</v>
      </c>
      <c r="C28" s="32">
        <v>750</v>
      </c>
      <c r="D28" s="33" t="s">
        <v>10</v>
      </c>
      <c r="E28" s="34">
        <v>1270</v>
      </c>
      <c r="F28" s="34">
        <v>1279</v>
      </c>
      <c r="G28" s="34">
        <v>0</v>
      </c>
      <c r="H28" s="5">
        <f t="shared" ref="H28" si="26">(F28-E28)*C28</f>
        <v>6750</v>
      </c>
      <c r="I28" s="5">
        <v>0</v>
      </c>
      <c r="J28" s="21">
        <f t="shared" ref="J28" si="27">+I28+H28</f>
        <v>6750</v>
      </c>
    </row>
    <row r="29" spans="1:10">
      <c r="A29" s="23">
        <v>43602</v>
      </c>
      <c r="B29" s="32" t="s">
        <v>333</v>
      </c>
      <c r="C29" s="32">
        <v>1500</v>
      </c>
      <c r="D29" s="33" t="s">
        <v>10</v>
      </c>
      <c r="E29" s="34">
        <v>448</v>
      </c>
      <c r="F29" s="34">
        <v>453</v>
      </c>
      <c r="G29" s="34">
        <v>0</v>
      </c>
      <c r="H29" s="5">
        <f t="shared" ref="H29" si="28">(F29-E29)*C29</f>
        <v>7500</v>
      </c>
      <c r="I29" s="5">
        <v>0</v>
      </c>
      <c r="J29" s="21">
        <f t="shared" ref="J29" si="29">+I29+H29</f>
        <v>7500</v>
      </c>
    </row>
    <row r="30" spans="1:10">
      <c r="A30" s="23">
        <v>43601</v>
      </c>
      <c r="B30" s="32" t="s">
        <v>42</v>
      </c>
      <c r="C30" s="32">
        <v>3500</v>
      </c>
      <c r="D30" s="33" t="s">
        <v>10</v>
      </c>
      <c r="E30" s="34">
        <v>193</v>
      </c>
      <c r="F30" s="34">
        <v>195</v>
      </c>
      <c r="G30" s="34">
        <v>0</v>
      </c>
      <c r="H30" s="5">
        <f t="shared" ref="H30:H31" si="30">(F30-E30)*C30</f>
        <v>7000</v>
      </c>
      <c r="I30" s="5">
        <v>0</v>
      </c>
      <c r="J30" s="21">
        <f t="shared" ref="J30:J31" si="31">+I30+H30</f>
        <v>7000</v>
      </c>
    </row>
    <row r="31" spans="1:10">
      <c r="A31" s="23">
        <v>43601</v>
      </c>
      <c r="B31" s="32" t="s">
        <v>331</v>
      </c>
      <c r="C31" s="32">
        <v>700</v>
      </c>
      <c r="D31" s="33" t="s">
        <v>10</v>
      </c>
      <c r="E31" s="34">
        <v>696</v>
      </c>
      <c r="F31" s="34">
        <v>704</v>
      </c>
      <c r="G31" s="34">
        <v>0</v>
      </c>
      <c r="H31" s="5">
        <f t="shared" si="30"/>
        <v>5600</v>
      </c>
      <c r="I31" s="5">
        <v>0</v>
      </c>
      <c r="J31" s="21">
        <f t="shared" si="31"/>
        <v>5600</v>
      </c>
    </row>
    <row r="32" spans="1:10">
      <c r="A32" s="23">
        <v>43600</v>
      </c>
      <c r="B32" s="32" t="s">
        <v>329</v>
      </c>
      <c r="C32" s="32">
        <v>1563</v>
      </c>
      <c r="D32" s="33" t="s">
        <v>10</v>
      </c>
      <c r="E32" s="34">
        <v>478</v>
      </c>
      <c r="F32" s="34">
        <v>482.5</v>
      </c>
      <c r="G32" s="34">
        <v>0</v>
      </c>
      <c r="H32" s="5">
        <f t="shared" ref="H32" si="32">(F32-E32)*C32</f>
        <v>7033.5</v>
      </c>
      <c r="I32" s="5">
        <v>0</v>
      </c>
      <c r="J32" s="21">
        <f t="shared" ref="J32" si="33">+I32+H32</f>
        <v>7033.5</v>
      </c>
    </row>
    <row r="33" spans="1:10">
      <c r="A33" s="23">
        <v>43599</v>
      </c>
      <c r="B33" s="32" t="s">
        <v>327</v>
      </c>
      <c r="C33" s="32">
        <v>7000</v>
      </c>
      <c r="D33" s="33" t="s">
        <v>10</v>
      </c>
      <c r="E33" s="34">
        <v>98.5</v>
      </c>
      <c r="F33" s="34">
        <v>99.5</v>
      </c>
      <c r="G33" s="34">
        <v>0</v>
      </c>
      <c r="H33" s="5">
        <f t="shared" ref="H33" si="34">(F33-E33)*C33</f>
        <v>7000</v>
      </c>
      <c r="I33" s="5">
        <v>0</v>
      </c>
      <c r="J33" s="21">
        <f t="shared" ref="J33" si="35">+I33+H33</f>
        <v>7000</v>
      </c>
    </row>
    <row r="34" spans="1:10">
      <c r="A34" s="23">
        <v>43598</v>
      </c>
      <c r="B34" s="32" t="s">
        <v>15</v>
      </c>
      <c r="C34" s="32">
        <v>1400</v>
      </c>
      <c r="D34" s="33" t="s">
        <v>10</v>
      </c>
      <c r="E34" s="34">
        <v>555</v>
      </c>
      <c r="F34" s="34">
        <v>560</v>
      </c>
      <c r="G34" s="34">
        <v>0</v>
      </c>
      <c r="H34" s="5">
        <f t="shared" ref="H34" si="36">(F34-E34)*C34</f>
        <v>7000</v>
      </c>
      <c r="I34" s="5">
        <v>0</v>
      </c>
      <c r="J34" s="21">
        <f t="shared" ref="J34" si="37">+I34+H34</f>
        <v>7000</v>
      </c>
    </row>
    <row r="35" spans="1:10">
      <c r="A35" s="23">
        <v>43595</v>
      </c>
      <c r="B35" s="32" t="s">
        <v>182</v>
      </c>
      <c r="C35" s="32">
        <v>1200</v>
      </c>
      <c r="D35" s="33" t="s">
        <v>10</v>
      </c>
      <c r="E35" s="34">
        <v>413</v>
      </c>
      <c r="F35" s="34">
        <v>415</v>
      </c>
      <c r="G35" s="34">
        <v>0</v>
      </c>
      <c r="H35" s="5">
        <f t="shared" ref="H35" si="38">(F35-E35)*C35</f>
        <v>2400</v>
      </c>
      <c r="I35" s="5">
        <v>0</v>
      </c>
      <c r="J35" s="21">
        <f t="shared" ref="J35" si="39">+I35+H35</f>
        <v>2400</v>
      </c>
    </row>
    <row r="36" spans="1:10">
      <c r="A36" s="23">
        <v>43594</v>
      </c>
      <c r="B36" s="32" t="s">
        <v>303</v>
      </c>
      <c r="C36" s="32">
        <v>1200</v>
      </c>
      <c r="D36" s="33" t="s">
        <v>10</v>
      </c>
      <c r="E36" s="34">
        <v>657</v>
      </c>
      <c r="F36" s="34">
        <v>663</v>
      </c>
      <c r="G36" s="34">
        <v>0</v>
      </c>
      <c r="H36" s="5">
        <f t="shared" ref="H36" si="40">(F36-E36)*C36</f>
        <v>7200</v>
      </c>
      <c r="I36" s="5">
        <v>0</v>
      </c>
      <c r="J36" s="21">
        <f t="shared" ref="J36" si="41">+I36+H36</f>
        <v>7200</v>
      </c>
    </row>
    <row r="37" spans="1:10">
      <c r="A37" s="23">
        <v>43563</v>
      </c>
      <c r="B37" s="32" t="s">
        <v>320</v>
      </c>
      <c r="C37" s="32">
        <v>800</v>
      </c>
      <c r="D37" s="33" t="s">
        <v>11</v>
      </c>
      <c r="E37" s="34">
        <v>857</v>
      </c>
      <c r="F37" s="34">
        <v>847</v>
      </c>
      <c r="G37" s="34">
        <v>832</v>
      </c>
      <c r="H37" s="5">
        <f>(E37-F37)*C37</f>
        <v>8000</v>
      </c>
      <c r="I37" s="21">
        <f>(F37-G37)*C37</f>
        <v>12000</v>
      </c>
      <c r="J37" s="21">
        <f t="shared" ref="J37" si="42">+I37+H37</f>
        <v>20000</v>
      </c>
    </row>
    <row r="38" spans="1:10">
      <c r="A38" s="23">
        <v>43592</v>
      </c>
      <c r="B38" s="32" t="s">
        <v>297</v>
      </c>
      <c r="C38" s="32">
        <v>700</v>
      </c>
      <c r="D38" s="33" t="s">
        <v>10</v>
      </c>
      <c r="E38" s="34">
        <v>860</v>
      </c>
      <c r="F38" s="34">
        <v>850</v>
      </c>
      <c r="G38" s="34">
        <v>0</v>
      </c>
      <c r="H38" s="16">
        <f t="shared" ref="H38:H39" si="43">(F38-E38)*C38</f>
        <v>-7000</v>
      </c>
      <c r="I38" s="5">
        <v>0</v>
      </c>
      <c r="J38" s="21">
        <f t="shared" ref="J38:J39" si="44">+I38+H38</f>
        <v>-7000</v>
      </c>
    </row>
    <row r="39" spans="1:10">
      <c r="A39" s="23">
        <v>43592</v>
      </c>
      <c r="B39" s="32" t="s">
        <v>320</v>
      </c>
      <c r="C39" s="32">
        <v>800</v>
      </c>
      <c r="D39" s="33" t="s">
        <v>10</v>
      </c>
      <c r="E39" s="34">
        <v>880</v>
      </c>
      <c r="F39" s="34">
        <v>870</v>
      </c>
      <c r="G39" s="34">
        <v>0</v>
      </c>
      <c r="H39" s="16">
        <f t="shared" si="43"/>
        <v>-8000</v>
      </c>
      <c r="I39" s="5">
        <v>0</v>
      </c>
      <c r="J39" s="21">
        <f t="shared" si="44"/>
        <v>-8000</v>
      </c>
    </row>
    <row r="40" spans="1:10">
      <c r="A40" s="23">
        <v>43592</v>
      </c>
      <c r="B40" s="32" t="s">
        <v>321</v>
      </c>
      <c r="C40" s="32">
        <v>1200</v>
      </c>
      <c r="D40" s="33" t="s">
        <v>10</v>
      </c>
      <c r="E40" s="34">
        <v>817</v>
      </c>
      <c r="F40" s="34">
        <v>818.5</v>
      </c>
      <c r="G40" s="34">
        <v>0</v>
      </c>
      <c r="H40" s="5">
        <f t="shared" ref="H40" si="45">(F40-E40)*C40</f>
        <v>1800</v>
      </c>
      <c r="I40" s="5">
        <v>0</v>
      </c>
      <c r="J40" s="21">
        <f t="shared" ref="J40:J42" si="46">+I40+H40</f>
        <v>1800</v>
      </c>
    </row>
    <row r="41" spans="1:10">
      <c r="A41" s="23">
        <v>43561</v>
      </c>
      <c r="B41" s="32" t="s">
        <v>286</v>
      </c>
      <c r="C41" s="32">
        <v>600</v>
      </c>
      <c r="D41" s="33" t="s">
        <v>11</v>
      </c>
      <c r="E41" s="34">
        <v>950</v>
      </c>
      <c r="F41" s="34">
        <v>950</v>
      </c>
      <c r="G41" s="34">
        <v>533</v>
      </c>
      <c r="H41" s="5">
        <f>(E41-F41)*C41</f>
        <v>0</v>
      </c>
      <c r="I41" s="21">
        <v>0</v>
      </c>
      <c r="J41" s="21">
        <f t="shared" si="46"/>
        <v>0</v>
      </c>
    </row>
    <row r="42" spans="1:10">
      <c r="A42" s="23">
        <v>43561</v>
      </c>
      <c r="B42" s="32" t="s">
        <v>182</v>
      </c>
      <c r="C42" s="32">
        <v>1200</v>
      </c>
      <c r="D42" s="33" t="s">
        <v>10</v>
      </c>
      <c r="E42" s="34">
        <v>428</v>
      </c>
      <c r="F42" s="34">
        <v>431</v>
      </c>
      <c r="G42" s="34">
        <v>0</v>
      </c>
      <c r="H42" s="5">
        <f t="shared" ref="H42" si="47">(F42-E42)*C42</f>
        <v>3600</v>
      </c>
      <c r="I42" s="5">
        <v>0</v>
      </c>
      <c r="J42" s="21">
        <f t="shared" si="46"/>
        <v>3600</v>
      </c>
    </row>
    <row r="43" spans="1:10">
      <c r="A43" s="23">
        <v>43558</v>
      </c>
      <c r="B43" s="32" t="s">
        <v>317</v>
      </c>
      <c r="C43" s="32">
        <v>1250</v>
      </c>
      <c r="D43" s="33" t="s">
        <v>11</v>
      </c>
      <c r="E43" s="34">
        <v>546</v>
      </c>
      <c r="F43" s="34">
        <v>540</v>
      </c>
      <c r="G43" s="34">
        <v>533</v>
      </c>
      <c r="H43" s="5">
        <f>(E43-F43)*C43</f>
        <v>7500</v>
      </c>
      <c r="I43" s="21">
        <f>(F43-G43)*C43</f>
        <v>8750</v>
      </c>
      <c r="J43" s="21">
        <f t="shared" ref="J43" si="48">+I43+H43</f>
        <v>16250</v>
      </c>
    </row>
    <row r="44" spans="1:10">
      <c r="A44" s="23">
        <v>43587</v>
      </c>
      <c r="B44" s="32" t="s">
        <v>311</v>
      </c>
      <c r="C44" s="32">
        <v>400</v>
      </c>
      <c r="D44" s="33" t="s">
        <v>10</v>
      </c>
      <c r="E44" s="34">
        <v>1045</v>
      </c>
      <c r="F44" s="34">
        <v>1045</v>
      </c>
      <c r="G44" s="34">
        <v>0</v>
      </c>
      <c r="H44" s="5">
        <f t="shared" ref="H44:H45" si="49">(F44-E44)*C44</f>
        <v>0</v>
      </c>
      <c r="I44" s="5">
        <v>0</v>
      </c>
      <c r="J44" s="21">
        <f t="shared" ref="J44:J45" si="50">+I44+H44</f>
        <v>0</v>
      </c>
    </row>
    <row r="45" spans="1:10">
      <c r="A45" s="23">
        <v>43587</v>
      </c>
      <c r="B45" s="32" t="s">
        <v>312</v>
      </c>
      <c r="C45" s="32">
        <v>3000</v>
      </c>
      <c r="D45" s="33" t="s">
        <v>10</v>
      </c>
      <c r="E45" s="34">
        <v>219</v>
      </c>
      <c r="F45" s="34">
        <v>220.5</v>
      </c>
      <c r="G45" s="34">
        <v>0</v>
      </c>
      <c r="H45" s="5">
        <f t="shared" si="49"/>
        <v>4500</v>
      </c>
      <c r="I45" s="5">
        <v>0</v>
      </c>
      <c r="J45" s="21">
        <f t="shared" si="50"/>
        <v>4500</v>
      </c>
    </row>
    <row r="46" spans="1:10">
      <c r="A46" s="72"/>
      <c r="B46" s="78"/>
      <c r="C46" s="78"/>
      <c r="D46" s="79"/>
      <c r="E46" s="80"/>
      <c r="F46" s="80"/>
      <c r="G46" s="80"/>
      <c r="H46" s="81"/>
      <c r="I46" s="81"/>
      <c r="J46" s="82"/>
    </row>
    <row r="47" spans="1:10">
      <c r="A47" s="23">
        <v>43585</v>
      </c>
      <c r="B47" s="32" t="s">
        <v>308</v>
      </c>
      <c r="C47" s="32">
        <v>302</v>
      </c>
      <c r="D47" s="33" t="s">
        <v>11</v>
      </c>
      <c r="E47" s="34">
        <v>2350</v>
      </c>
      <c r="F47" s="34">
        <v>2330</v>
      </c>
      <c r="G47" s="34">
        <v>0</v>
      </c>
      <c r="H47" s="5">
        <f>(E47-F47)*C47</f>
        <v>6040</v>
      </c>
      <c r="I47" s="21">
        <v>0</v>
      </c>
      <c r="J47" s="21">
        <f t="shared" ref="J47:J49" si="51">+I47+H47</f>
        <v>6040</v>
      </c>
    </row>
    <row r="48" spans="1:10">
      <c r="A48" s="23">
        <v>43581</v>
      </c>
      <c r="B48" s="32" t="s">
        <v>162</v>
      </c>
      <c r="C48" s="32">
        <v>1500</v>
      </c>
      <c r="D48" s="33" t="s">
        <v>10</v>
      </c>
      <c r="E48" s="34">
        <v>150</v>
      </c>
      <c r="F48" s="34">
        <v>155</v>
      </c>
      <c r="G48" s="34">
        <v>0</v>
      </c>
      <c r="H48" s="5">
        <f t="shared" ref="H48" si="52">(F48-E48)*C48</f>
        <v>7500</v>
      </c>
      <c r="I48" s="5">
        <v>0</v>
      </c>
      <c r="J48" s="21">
        <f t="shared" si="51"/>
        <v>7500</v>
      </c>
    </row>
    <row r="49" spans="1:10">
      <c r="A49" s="23">
        <v>43581</v>
      </c>
      <c r="B49" s="32" t="s">
        <v>291</v>
      </c>
      <c r="C49" s="32">
        <v>1200</v>
      </c>
      <c r="D49" s="33" t="s">
        <v>11</v>
      </c>
      <c r="E49" s="34">
        <v>968</v>
      </c>
      <c r="F49" s="34">
        <v>975</v>
      </c>
      <c r="G49" s="34">
        <v>0</v>
      </c>
      <c r="H49" s="5">
        <f>(E49-F49)*C49</f>
        <v>-8400</v>
      </c>
      <c r="I49" s="21">
        <v>0</v>
      </c>
      <c r="J49" s="21">
        <f t="shared" si="51"/>
        <v>-8400</v>
      </c>
    </row>
    <row r="50" spans="1:10">
      <c r="A50" s="23">
        <v>43580</v>
      </c>
      <c r="B50" s="32" t="s">
        <v>15</v>
      </c>
      <c r="C50" s="32">
        <v>1400</v>
      </c>
      <c r="D50" s="33" t="s">
        <v>10</v>
      </c>
      <c r="E50" s="34">
        <v>578</v>
      </c>
      <c r="F50" s="34">
        <v>573</v>
      </c>
      <c r="G50" s="34">
        <v>0</v>
      </c>
      <c r="H50" s="5">
        <f t="shared" ref="H50" si="53">(F50-E50)*C50</f>
        <v>-7000</v>
      </c>
      <c r="I50" s="5">
        <v>0</v>
      </c>
      <c r="J50" s="21">
        <f t="shared" ref="J50" si="54">+I50+H50</f>
        <v>-7000</v>
      </c>
    </row>
    <row r="51" spans="1:10">
      <c r="A51" s="23">
        <v>43579</v>
      </c>
      <c r="B51" s="32" t="s">
        <v>182</v>
      </c>
      <c r="C51" s="32">
        <v>1200</v>
      </c>
      <c r="D51" s="33" t="s">
        <v>10</v>
      </c>
      <c r="E51" s="34">
        <v>437</v>
      </c>
      <c r="F51" s="34">
        <v>443</v>
      </c>
      <c r="G51" s="34">
        <v>0</v>
      </c>
      <c r="H51" s="5">
        <f t="shared" ref="H51" si="55">(F51-E51)*C51</f>
        <v>7200</v>
      </c>
      <c r="I51" s="5">
        <v>0</v>
      </c>
      <c r="J51" s="21">
        <f t="shared" ref="J51" si="56">+I51+H51</f>
        <v>7200</v>
      </c>
    </row>
    <row r="52" spans="1:10">
      <c r="A52" s="23">
        <v>43579</v>
      </c>
      <c r="B52" s="32" t="s">
        <v>305</v>
      </c>
      <c r="C52" s="32">
        <v>800</v>
      </c>
      <c r="D52" s="33" t="s">
        <v>11</v>
      </c>
      <c r="E52" s="34">
        <v>1352</v>
      </c>
      <c r="F52" s="34">
        <v>1370</v>
      </c>
      <c r="G52" s="34">
        <v>0</v>
      </c>
      <c r="H52" s="5">
        <f>(E52-F52)*C52</f>
        <v>-14400</v>
      </c>
      <c r="I52" s="21">
        <v>0</v>
      </c>
      <c r="J52" s="21">
        <f t="shared" ref="J52" si="57">+I52+H52</f>
        <v>-14400</v>
      </c>
    </row>
    <row r="53" spans="1:10">
      <c r="A53" s="23">
        <v>43578</v>
      </c>
      <c r="B53" s="32" t="s">
        <v>280</v>
      </c>
      <c r="C53" s="32">
        <v>500</v>
      </c>
      <c r="D53" s="33" t="s">
        <v>10</v>
      </c>
      <c r="E53" s="34">
        <v>744</v>
      </c>
      <c r="F53" s="34">
        <v>752</v>
      </c>
      <c r="G53" s="34">
        <v>0</v>
      </c>
      <c r="H53" s="5">
        <f t="shared" ref="H53:H54" si="58">(F53-E53)*C53</f>
        <v>4000</v>
      </c>
      <c r="I53" s="5">
        <v>0</v>
      </c>
      <c r="J53" s="21">
        <f t="shared" ref="J53:J54" si="59">+I53+H53</f>
        <v>4000</v>
      </c>
    </row>
    <row r="54" spans="1:10">
      <c r="A54" s="23">
        <v>43578</v>
      </c>
      <c r="B54" s="32" t="s">
        <v>302</v>
      </c>
      <c r="C54" s="32">
        <v>2200</v>
      </c>
      <c r="D54" s="33" t="s">
        <v>10</v>
      </c>
      <c r="E54" s="34">
        <v>253</v>
      </c>
      <c r="F54" s="34">
        <v>255.5</v>
      </c>
      <c r="G54" s="34">
        <v>0</v>
      </c>
      <c r="H54" s="5">
        <f t="shared" si="58"/>
        <v>5500</v>
      </c>
      <c r="I54" s="5">
        <v>0</v>
      </c>
      <c r="J54" s="21">
        <f t="shared" si="59"/>
        <v>5500</v>
      </c>
    </row>
    <row r="55" spans="1:10">
      <c r="A55" s="23">
        <v>43577</v>
      </c>
      <c r="B55" s="32" t="s">
        <v>296</v>
      </c>
      <c r="C55" s="32">
        <v>600</v>
      </c>
      <c r="D55" s="33" t="s">
        <v>11</v>
      </c>
      <c r="E55" s="34">
        <v>1495</v>
      </c>
      <c r="F55" s="34">
        <v>1483</v>
      </c>
      <c r="G55" s="34">
        <v>0</v>
      </c>
      <c r="H55" s="5">
        <f>(E55-F55)*C55</f>
        <v>7200</v>
      </c>
      <c r="I55" s="21">
        <v>0</v>
      </c>
      <c r="J55" s="21">
        <f t="shared" ref="J55" si="60">+I55+H55</f>
        <v>7200</v>
      </c>
    </row>
    <row r="56" spans="1:10">
      <c r="A56" s="23">
        <v>43577</v>
      </c>
      <c r="B56" s="32" t="s">
        <v>297</v>
      </c>
      <c r="C56" s="32">
        <v>700</v>
      </c>
      <c r="D56" s="33" t="s">
        <v>10</v>
      </c>
      <c r="E56" s="34">
        <v>935</v>
      </c>
      <c r="F56" s="34">
        <v>925</v>
      </c>
      <c r="G56" s="34">
        <v>0</v>
      </c>
      <c r="H56" s="5">
        <f t="shared" ref="H56" si="61">(F56-E56)*C56</f>
        <v>-7000</v>
      </c>
      <c r="I56" s="5">
        <v>0</v>
      </c>
      <c r="J56" s="21">
        <f>+I56+H56</f>
        <v>-7000</v>
      </c>
    </row>
    <row r="57" spans="1:10">
      <c r="A57" s="23">
        <v>43573</v>
      </c>
      <c r="B57" s="32" t="s">
        <v>298</v>
      </c>
      <c r="C57" s="32">
        <v>6000</v>
      </c>
      <c r="D57" s="33" t="s">
        <v>11</v>
      </c>
      <c r="E57" s="34">
        <v>154.19999999999999</v>
      </c>
      <c r="F57" s="34">
        <v>153</v>
      </c>
      <c r="G57" s="34">
        <v>0</v>
      </c>
      <c r="H57" s="5">
        <f>(E57-F57)*C57</f>
        <v>7199.9999999999318</v>
      </c>
      <c r="I57" s="21">
        <v>0</v>
      </c>
      <c r="J57" s="21">
        <f t="shared" ref="J57" si="62">+I57+H57</f>
        <v>7199.9999999999318</v>
      </c>
    </row>
    <row r="58" spans="1:10">
      <c r="A58" s="23">
        <v>43571</v>
      </c>
      <c r="B58" s="32" t="s">
        <v>291</v>
      </c>
      <c r="C58" s="32">
        <v>1200</v>
      </c>
      <c r="D58" s="33" t="s">
        <v>10</v>
      </c>
      <c r="E58" s="34">
        <v>940</v>
      </c>
      <c r="F58" s="34">
        <v>934.35</v>
      </c>
      <c r="G58" s="34">
        <v>0</v>
      </c>
      <c r="H58" s="5">
        <f t="shared" ref="H58" si="63">(F58-E58)*C58</f>
        <v>-6779.9999999999727</v>
      </c>
      <c r="I58" s="5">
        <v>0</v>
      </c>
      <c r="J58" s="21">
        <f>+I58+H58</f>
        <v>-6779.9999999999727</v>
      </c>
    </row>
    <row r="59" spans="1:10">
      <c r="A59" s="23">
        <v>43571</v>
      </c>
      <c r="B59" s="32" t="s">
        <v>223</v>
      </c>
      <c r="C59" s="32">
        <v>500</v>
      </c>
      <c r="D59" s="33" t="s">
        <v>10</v>
      </c>
      <c r="E59" s="34">
        <v>1279</v>
      </c>
      <c r="F59" s="34">
        <v>1267.4000000000001</v>
      </c>
      <c r="G59" s="34">
        <v>0</v>
      </c>
      <c r="H59" s="5">
        <f t="shared" ref="H59" si="64">(F59-E59)*C59</f>
        <v>-5799.9999999999545</v>
      </c>
      <c r="I59" s="5">
        <v>0</v>
      </c>
      <c r="J59" s="21">
        <f>+I59+H59</f>
        <v>-5799.9999999999545</v>
      </c>
    </row>
    <row r="60" spans="1:10">
      <c r="A60" s="23">
        <v>43567</v>
      </c>
      <c r="B60" s="32" t="s">
        <v>291</v>
      </c>
      <c r="C60" s="32">
        <v>1200</v>
      </c>
      <c r="D60" s="33" t="s">
        <v>11</v>
      </c>
      <c r="E60" s="34">
        <v>925</v>
      </c>
      <c r="F60" s="34">
        <v>920</v>
      </c>
      <c r="G60" s="34">
        <v>0</v>
      </c>
      <c r="H60" s="5">
        <f>(E60-F60)*C60</f>
        <v>6000</v>
      </c>
      <c r="I60" s="21">
        <v>0</v>
      </c>
      <c r="J60" s="21">
        <f t="shared" ref="J60:J61" si="65">+I60+H60</f>
        <v>6000</v>
      </c>
    </row>
    <row r="61" spans="1:10">
      <c r="A61" s="23">
        <v>43567</v>
      </c>
      <c r="B61" s="32" t="s">
        <v>290</v>
      </c>
      <c r="C61" s="32">
        <v>2500</v>
      </c>
      <c r="D61" s="33" t="s">
        <v>10</v>
      </c>
      <c r="E61" s="34">
        <v>386</v>
      </c>
      <c r="F61" s="34">
        <v>388</v>
      </c>
      <c r="G61" s="34">
        <v>0</v>
      </c>
      <c r="H61" s="5">
        <f t="shared" ref="H61" si="66">(F61-E61)*C61</f>
        <v>5000</v>
      </c>
      <c r="I61" s="5">
        <v>0</v>
      </c>
      <c r="J61" s="21">
        <f t="shared" si="65"/>
        <v>5000</v>
      </c>
    </row>
    <row r="62" spans="1:10">
      <c r="A62" s="23">
        <v>43566</v>
      </c>
      <c r="B62" s="32" t="s">
        <v>286</v>
      </c>
      <c r="C62" s="32">
        <v>600</v>
      </c>
      <c r="D62" s="33" t="s">
        <v>10</v>
      </c>
      <c r="E62" s="34">
        <v>1013</v>
      </c>
      <c r="F62" s="34">
        <v>1013</v>
      </c>
      <c r="G62" s="34">
        <v>0</v>
      </c>
      <c r="H62" s="5">
        <f t="shared" ref="H62" si="67">(F62-E62)*C62</f>
        <v>0</v>
      </c>
      <c r="I62" s="5">
        <v>0</v>
      </c>
      <c r="J62" s="21">
        <f t="shared" ref="J62" si="68">+I62+H62</f>
        <v>0</v>
      </c>
    </row>
    <row r="63" spans="1:10">
      <c r="A63" s="23">
        <v>43565</v>
      </c>
      <c r="B63" s="32" t="s">
        <v>272</v>
      </c>
      <c r="C63" s="32">
        <v>3800</v>
      </c>
      <c r="D63" s="33" t="s">
        <v>10</v>
      </c>
      <c r="E63" s="34">
        <v>103.05</v>
      </c>
      <c r="F63" s="34">
        <v>104.1</v>
      </c>
      <c r="G63" s="34">
        <v>105.2</v>
      </c>
      <c r="H63" s="5">
        <f t="shared" ref="H63" si="69">(F63-E63)*C63</f>
        <v>3989.9999999999891</v>
      </c>
      <c r="I63" s="5">
        <v>0</v>
      </c>
      <c r="J63" s="21">
        <f t="shared" ref="J63" si="70">+I63+H63</f>
        <v>3989.9999999999891</v>
      </c>
    </row>
    <row r="64" spans="1:10">
      <c r="A64" s="23">
        <v>43564</v>
      </c>
      <c r="B64" s="32" t="s">
        <v>269</v>
      </c>
      <c r="C64" s="32">
        <v>250</v>
      </c>
      <c r="D64" s="33" t="s">
        <v>11</v>
      </c>
      <c r="E64" s="34">
        <v>3025</v>
      </c>
      <c r="F64" s="34">
        <v>3005</v>
      </c>
      <c r="G64" s="34">
        <v>0</v>
      </c>
      <c r="H64" s="5">
        <f>(E64-F64)*C64</f>
        <v>5000</v>
      </c>
      <c r="I64" s="21">
        <v>0</v>
      </c>
      <c r="J64" s="21">
        <f t="shared" ref="J64" si="71">+I64+H64</f>
        <v>5000</v>
      </c>
    </row>
    <row r="65" spans="1:10">
      <c r="A65" s="23">
        <v>43564</v>
      </c>
      <c r="B65" s="32" t="s">
        <v>271</v>
      </c>
      <c r="C65" s="32">
        <v>6000</v>
      </c>
      <c r="D65" s="33" t="s">
        <v>10</v>
      </c>
      <c r="E65" s="34">
        <v>101.1</v>
      </c>
      <c r="F65" s="34">
        <v>101.8</v>
      </c>
      <c r="G65" s="34">
        <v>102.8</v>
      </c>
      <c r="H65" s="5">
        <f t="shared" ref="H65" si="72">(F65-E65)*C65</f>
        <v>4200.0000000000173</v>
      </c>
      <c r="I65" s="5">
        <f>(G65-F65)*C65</f>
        <v>6000</v>
      </c>
      <c r="J65" s="21">
        <f t="shared" ref="J65:J66" si="73">+I65+H65</f>
        <v>10200.000000000018</v>
      </c>
    </row>
    <row r="66" spans="1:10">
      <c r="A66" s="23">
        <v>43563</v>
      </c>
      <c r="B66" s="32" t="s">
        <v>270</v>
      </c>
      <c r="C66" s="32">
        <v>4500</v>
      </c>
      <c r="D66" s="33" t="s">
        <v>11</v>
      </c>
      <c r="E66" s="34">
        <v>151</v>
      </c>
      <c r="F66" s="34">
        <v>150</v>
      </c>
      <c r="G66" s="34">
        <v>148.80000000000001</v>
      </c>
      <c r="H66" s="5">
        <f>(E66-F66)*C66</f>
        <v>4500</v>
      </c>
      <c r="I66" s="21">
        <f>(F66-G66)*C66</f>
        <v>5399.9999999999491</v>
      </c>
      <c r="J66" s="21">
        <f t="shared" si="73"/>
        <v>9899.9999999999491</v>
      </c>
    </row>
    <row r="67" spans="1:10">
      <c r="A67" s="23">
        <v>43560</v>
      </c>
      <c r="B67" s="32" t="s">
        <v>267</v>
      </c>
      <c r="C67" s="32">
        <v>3500</v>
      </c>
      <c r="D67" s="33" t="s">
        <v>10</v>
      </c>
      <c r="E67" s="34">
        <v>159.05000000000001</v>
      </c>
      <c r="F67" s="34">
        <v>158</v>
      </c>
      <c r="G67" s="34">
        <v>0</v>
      </c>
      <c r="H67" s="5">
        <f t="shared" ref="H67" si="74">(F67-E67)*C67</f>
        <v>-3675.00000000004</v>
      </c>
      <c r="I67" s="5">
        <v>0</v>
      </c>
      <c r="J67" s="21">
        <f t="shared" ref="J67" si="75">+I67+H67</f>
        <v>-3675.00000000004</v>
      </c>
    </row>
    <row r="68" spans="1:10">
      <c r="A68" s="23">
        <v>43559</v>
      </c>
      <c r="B68" s="32" t="s">
        <v>275</v>
      </c>
      <c r="C68" s="32">
        <v>700</v>
      </c>
      <c r="D68" s="33" t="s">
        <v>10</v>
      </c>
      <c r="E68" s="34">
        <v>1100</v>
      </c>
      <c r="F68" s="34">
        <v>1110</v>
      </c>
      <c r="G68" s="34">
        <v>0</v>
      </c>
      <c r="H68" s="5">
        <f t="shared" ref="H68" si="76">(F68-E68)*C68</f>
        <v>7000</v>
      </c>
      <c r="I68" s="5">
        <v>0</v>
      </c>
      <c r="J68" s="21">
        <f t="shared" ref="J68" si="77">+I68+H68</f>
        <v>7000</v>
      </c>
    </row>
    <row r="69" spans="1:10">
      <c r="A69" s="23">
        <v>43559</v>
      </c>
      <c r="B69" s="32" t="s">
        <v>273</v>
      </c>
      <c r="C69" s="32">
        <v>2667</v>
      </c>
      <c r="D69" s="33" t="s">
        <v>11</v>
      </c>
      <c r="E69" s="34">
        <v>350.5</v>
      </c>
      <c r="F69" s="34">
        <v>350.5</v>
      </c>
      <c r="G69" s="34">
        <v>0</v>
      </c>
      <c r="H69" s="5">
        <f>(E69-F69)*C69</f>
        <v>0</v>
      </c>
      <c r="I69" s="21">
        <v>0</v>
      </c>
      <c r="J69" s="21">
        <f t="shared" ref="J69" si="78">+I69+H69</f>
        <v>0</v>
      </c>
    </row>
    <row r="70" spans="1:10">
      <c r="A70" s="23">
        <v>43559</v>
      </c>
      <c r="B70" s="32" t="s">
        <v>60</v>
      </c>
      <c r="C70" s="32">
        <v>500</v>
      </c>
      <c r="D70" s="33" t="s">
        <v>10</v>
      </c>
      <c r="E70" s="34">
        <v>1930</v>
      </c>
      <c r="F70" s="34">
        <v>1915</v>
      </c>
      <c r="G70" s="34">
        <v>0</v>
      </c>
      <c r="H70" s="5">
        <f t="shared" ref="H70" si="79">(F70-E70)*C70</f>
        <v>-7500</v>
      </c>
      <c r="I70" s="5">
        <v>0</v>
      </c>
      <c r="J70" s="16">
        <f t="shared" ref="J70" si="80">+I70+H70</f>
        <v>-7500</v>
      </c>
    </row>
    <row r="71" spans="1:10">
      <c r="A71" s="23">
        <v>43558</v>
      </c>
      <c r="B71" s="32" t="s">
        <v>32</v>
      </c>
      <c r="C71" s="32">
        <v>12000</v>
      </c>
      <c r="D71" s="33" t="s">
        <v>11</v>
      </c>
      <c r="E71" s="34">
        <v>58.5</v>
      </c>
      <c r="F71" s="34">
        <v>58</v>
      </c>
      <c r="G71" s="34">
        <v>0</v>
      </c>
      <c r="H71" s="5">
        <f>(E71-F71)*C71</f>
        <v>6000</v>
      </c>
      <c r="I71" s="21">
        <v>0</v>
      </c>
      <c r="J71" s="21">
        <f t="shared" ref="J71" si="81">+I71+H71</f>
        <v>6000</v>
      </c>
    </row>
    <row r="72" spans="1:10">
      <c r="A72" s="23">
        <v>43557</v>
      </c>
      <c r="B72" s="32" t="s">
        <v>274</v>
      </c>
      <c r="C72" s="32">
        <v>1500</v>
      </c>
      <c r="D72" s="33" t="s">
        <v>10</v>
      </c>
      <c r="E72" s="34">
        <v>201.5</v>
      </c>
      <c r="F72" s="34">
        <v>203.5</v>
      </c>
      <c r="G72" s="34">
        <v>0</v>
      </c>
      <c r="H72" s="5">
        <f t="shared" ref="H72" si="82">(F72-E72)*C72</f>
        <v>3000</v>
      </c>
      <c r="I72" s="5">
        <v>0</v>
      </c>
      <c r="J72" s="21">
        <f t="shared" ref="J72" si="83">+I72+H72</f>
        <v>3000</v>
      </c>
    </row>
    <row r="73" spans="1:10">
      <c r="A73" s="23">
        <v>43556</v>
      </c>
      <c r="B73" s="32" t="s">
        <v>272</v>
      </c>
      <c r="C73" s="32">
        <v>3800</v>
      </c>
      <c r="D73" s="33" t="s">
        <v>10</v>
      </c>
      <c r="E73" s="34">
        <v>92.7</v>
      </c>
      <c r="F73" s="34">
        <v>93.7</v>
      </c>
      <c r="G73" s="34">
        <v>0</v>
      </c>
      <c r="H73" s="5">
        <f t="shared" ref="H73" si="84">(F73-E73)*C73</f>
        <v>3800</v>
      </c>
      <c r="I73" s="5">
        <v>0</v>
      </c>
      <c r="J73" s="21">
        <f t="shared" ref="J73" si="85">+I73+H73</f>
        <v>3800</v>
      </c>
    </row>
    <row r="74" spans="1:10">
      <c r="A74" s="66"/>
      <c r="B74" s="66"/>
      <c r="C74" s="66"/>
      <c r="D74" s="66"/>
      <c r="E74" s="66"/>
      <c r="F74" s="66"/>
      <c r="G74" s="66"/>
      <c r="H74" s="66"/>
      <c r="I74" s="66"/>
      <c r="J74" s="66"/>
    </row>
    <row r="75" spans="1:10">
      <c r="A75" s="23">
        <v>43496</v>
      </c>
      <c r="B75" s="32" t="s">
        <v>149</v>
      </c>
      <c r="C75" s="32">
        <v>1200</v>
      </c>
      <c r="D75" s="33" t="s">
        <v>10</v>
      </c>
      <c r="E75" s="34">
        <v>702</v>
      </c>
      <c r="F75" s="34">
        <v>706</v>
      </c>
      <c r="G75" s="34">
        <v>712</v>
      </c>
      <c r="H75" s="5">
        <f t="shared" ref="H75" si="86">(F75-E75)*C75</f>
        <v>4800</v>
      </c>
      <c r="I75" s="5">
        <f>(G75-F75)*C75</f>
        <v>7200</v>
      </c>
      <c r="J75" s="21">
        <f t="shared" ref="J75" si="87">+I75+H75</f>
        <v>12000</v>
      </c>
    </row>
    <row r="76" spans="1:10">
      <c r="A76" s="23">
        <v>43495</v>
      </c>
      <c r="B76" s="32" t="s">
        <v>123</v>
      </c>
      <c r="C76" s="32">
        <v>600</v>
      </c>
      <c r="D76" s="33" t="s">
        <v>11</v>
      </c>
      <c r="E76" s="34">
        <v>705.5</v>
      </c>
      <c r="F76" s="34">
        <v>699</v>
      </c>
      <c r="G76" s="34">
        <v>685</v>
      </c>
      <c r="H76" s="5">
        <f>(E76-F76)*C76</f>
        <v>3900</v>
      </c>
      <c r="I76" s="21">
        <f>(F76-G76)*C76</f>
        <v>8400</v>
      </c>
      <c r="J76" s="21">
        <f t="shared" ref="J76" si="88">+I76+H76</f>
        <v>12300</v>
      </c>
    </row>
    <row r="77" spans="1:10">
      <c r="A77" s="23">
        <v>43494</v>
      </c>
      <c r="B77" s="32" t="s">
        <v>161</v>
      </c>
      <c r="C77" s="32">
        <v>1200</v>
      </c>
      <c r="D77" s="33" t="s">
        <v>10</v>
      </c>
      <c r="E77" s="34">
        <v>484</v>
      </c>
      <c r="F77" s="34">
        <v>488</v>
      </c>
      <c r="G77" s="34" t="s">
        <v>49</v>
      </c>
      <c r="H77" s="5">
        <f t="shared" ref="H77" si="89">(F77-E77)*C77</f>
        <v>4800</v>
      </c>
      <c r="I77" s="21">
        <v>0</v>
      </c>
      <c r="J77" s="21">
        <f t="shared" ref="J77" si="90">+I77+H77</f>
        <v>4800</v>
      </c>
    </row>
    <row r="78" spans="1:10">
      <c r="A78" s="23">
        <v>43490</v>
      </c>
      <c r="B78" s="32" t="s">
        <v>210</v>
      </c>
      <c r="C78" s="32">
        <v>800</v>
      </c>
      <c r="D78" s="33" t="s">
        <v>10</v>
      </c>
      <c r="E78" s="34">
        <v>966</v>
      </c>
      <c r="F78" s="34">
        <v>972</v>
      </c>
      <c r="G78" s="34" t="s">
        <v>49</v>
      </c>
      <c r="H78" s="5">
        <f t="shared" ref="H78" si="91">(F78-E78)*C78</f>
        <v>4800</v>
      </c>
      <c r="I78" s="21">
        <v>0</v>
      </c>
      <c r="J78" s="21">
        <f t="shared" ref="J78" si="92">+I78+H78</f>
        <v>4800</v>
      </c>
    </row>
    <row r="79" spans="1:10">
      <c r="A79" s="23">
        <v>43489</v>
      </c>
      <c r="B79" s="32" t="s">
        <v>231</v>
      </c>
      <c r="C79" s="32">
        <v>1600</v>
      </c>
      <c r="D79" s="33" t="s">
        <v>10</v>
      </c>
      <c r="E79" s="34">
        <v>303</v>
      </c>
      <c r="F79" s="34">
        <v>306</v>
      </c>
      <c r="G79" s="34" t="s">
        <v>49</v>
      </c>
      <c r="H79" s="5">
        <f t="shared" ref="H79" si="93">(F79-E79)*C79</f>
        <v>4800</v>
      </c>
      <c r="I79" s="21">
        <v>0</v>
      </c>
      <c r="J79" s="21">
        <f t="shared" ref="J79" si="94">+I79+H79</f>
        <v>4800</v>
      </c>
    </row>
    <row r="80" spans="1:10">
      <c r="A80" s="23">
        <v>43488</v>
      </c>
      <c r="B80" s="32" t="s">
        <v>150</v>
      </c>
      <c r="C80" s="32">
        <v>250</v>
      </c>
      <c r="D80" s="33" t="s">
        <v>10</v>
      </c>
      <c r="E80" s="34">
        <v>2650</v>
      </c>
      <c r="F80" s="34">
        <v>2642</v>
      </c>
      <c r="G80" s="34" t="s">
        <v>49</v>
      </c>
      <c r="H80" s="5">
        <f t="shared" ref="H80" si="95">(F80-E80)*C80</f>
        <v>-2000</v>
      </c>
      <c r="I80" s="21">
        <v>0</v>
      </c>
      <c r="J80" s="21">
        <f t="shared" ref="J80" si="96">+I80+H80</f>
        <v>-2000</v>
      </c>
    </row>
    <row r="81" spans="1:10">
      <c r="A81" s="23">
        <v>43487</v>
      </c>
      <c r="B81" s="32" t="s">
        <v>38</v>
      </c>
      <c r="C81" s="32">
        <v>1000</v>
      </c>
      <c r="D81" s="33" t="s">
        <v>11</v>
      </c>
      <c r="E81" s="34">
        <v>714</v>
      </c>
      <c r="F81" s="34">
        <v>710</v>
      </c>
      <c r="G81" s="34">
        <v>705</v>
      </c>
      <c r="H81" s="5">
        <f>(E81-F81)*C81</f>
        <v>4000</v>
      </c>
      <c r="I81" s="21">
        <f>(F81-G81)*C81</f>
        <v>5000</v>
      </c>
      <c r="J81" s="21">
        <f t="shared" ref="J81" si="97">+I81+H81</f>
        <v>9000</v>
      </c>
    </row>
    <row r="82" spans="1:10">
      <c r="A82" s="23">
        <v>43486</v>
      </c>
      <c r="B82" s="32" t="s">
        <v>245</v>
      </c>
      <c r="C82" s="32">
        <v>700</v>
      </c>
      <c r="D82" s="33" t="s">
        <v>10</v>
      </c>
      <c r="E82" s="34">
        <v>1452</v>
      </c>
      <c r="F82" s="34">
        <v>1459</v>
      </c>
      <c r="G82" s="34">
        <v>1480</v>
      </c>
      <c r="H82" s="5">
        <f t="shared" ref="H82" si="98">(F82-E82)*C82</f>
        <v>4900</v>
      </c>
      <c r="I82" s="5">
        <f>(G82-F82)*C82</f>
        <v>14700</v>
      </c>
      <c r="J82" s="21">
        <f t="shared" ref="J82" si="99">+I82+H82</f>
        <v>19600</v>
      </c>
    </row>
    <row r="83" spans="1:10">
      <c r="A83" s="18">
        <v>43483</v>
      </c>
      <c r="B83" s="32" t="s">
        <v>170</v>
      </c>
      <c r="C83" s="32">
        <v>4000</v>
      </c>
      <c r="D83" s="33" t="s">
        <v>10</v>
      </c>
      <c r="E83" s="34">
        <v>196</v>
      </c>
      <c r="F83" s="34">
        <v>195</v>
      </c>
      <c r="G83" s="34" t="s">
        <v>49</v>
      </c>
      <c r="H83" s="5">
        <f t="shared" ref="H83:H84" si="100">(F83-E83)*C83</f>
        <v>-4000</v>
      </c>
      <c r="I83" s="5">
        <v>0</v>
      </c>
      <c r="J83" s="21">
        <f t="shared" ref="J83:J84" si="101">+I83+H83</f>
        <v>-4000</v>
      </c>
    </row>
    <row r="84" spans="1:10">
      <c r="A84" s="18">
        <v>43482</v>
      </c>
      <c r="B84" s="32" t="s">
        <v>262</v>
      </c>
      <c r="C84" s="32">
        <v>700</v>
      </c>
      <c r="D84" s="33" t="s">
        <v>10</v>
      </c>
      <c r="E84" s="34">
        <v>784</v>
      </c>
      <c r="F84" s="34">
        <v>790</v>
      </c>
      <c r="G84" s="34" t="s">
        <v>49</v>
      </c>
      <c r="H84" s="5">
        <f t="shared" si="100"/>
        <v>4200</v>
      </c>
      <c r="I84" s="5">
        <v>0</v>
      </c>
      <c r="J84" s="21">
        <f t="shared" si="101"/>
        <v>4200</v>
      </c>
    </row>
    <row r="85" spans="1:10">
      <c r="A85" s="18">
        <v>43481</v>
      </c>
      <c r="B85" s="32" t="s">
        <v>175</v>
      </c>
      <c r="C85" s="32">
        <v>500</v>
      </c>
      <c r="D85" s="33" t="s">
        <v>10</v>
      </c>
      <c r="E85" s="34">
        <v>834</v>
      </c>
      <c r="F85" s="34">
        <v>834</v>
      </c>
      <c r="G85" s="34" t="s">
        <v>49</v>
      </c>
      <c r="H85" s="5">
        <f t="shared" ref="H85" si="102">(F85-E85)*C85</f>
        <v>0</v>
      </c>
      <c r="I85" s="5">
        <v>0</v>
      </c>
      <c r="J85" s="21">
        <f t="shared" ref="J85" si="103">+I85+H85</f>
        <v>0</v>
      </c>
    </row>
    <row r="86" spans="1:10">
      <c r="A86" s="18">
        <v>43480</v>
      </c>
      <c r="B86" s="32" t="s">
        <v>26</v>
      </c>
      <c r="C86" s="32">
        <v>500</v>
      </c>
      <c r="D86" s="33" t="s">
        <v>10</v>
      </c>
      <c r="E86" s="34">
        <v>1158</v>
      </c>
      <c r="F86" s="34">
        <v>1165</v>
      </c>
      <c r="G86" s="34" t="s">
        <v>49</v>
      </c>
      <c r="H86" s="5">
        <f t="shared" ref="H86" si="104">(F86-E86)*C86</f>
        <v>3500</v>
      </c>
      <c r="I86" s="5">
        <v>0</v>
      </c>
      <c r="J86" s="21">
        <f t="shared" ref="J86" si="105">+I86+H86</f>
        <v>3500</v>
      </c>
    </row>
    <row r="87" spans="1:10">
      <c r="A87" s="18">
        <v>43479</v>
      </c>
      <c r="B87" s="32" t="s">
        <v>223</v>
      </c>
      <c r="C87" s="32">
        <v>500</v>
      </c>
      <c r="D87" s="33" t="s">
        <v>10</v>
      </c>
      <c r="E87" s="34">
        <v>1308</v>
      </c>
      <c r="F87" s="34">
        <v>1316</v>
      </c>
      <c r="G87" s="34">
        <v>1330</v>
      </c>
      <c r="H87" s="5">
        <f t="shared" ref="H87" si="106">(F87-E87)*C87</f>
        <v>4000</v>
      </c>
      <c r="I87" s="5">
        <f>(G87-F87)*C87</f>
        <v>7000</v>
      </c>
      <c r="J87" s="21">
        <f t="shared" ref="J87" si="107">+I87+H87</f>
        <v>11000</v>
      </c>
    </row>
    <row r="88" spans="1:10">
      <c r="A88" s="18">
        <v>43476</v>
      </c>
      <c r="B88" s="32" t="s">
        <v>141</v>
      </c>
      <c r="C88" s="32">
        <v>1100</v>
      </c>
      <c r="D88" s="33" t="s">
        <v>10</v>
      </c>
      <c r="E88" s="34">
        <v>450</v>
      </c>
      <c r="F88" s="34">
        <v>446</v>
      </c>
      <c r="G88" s="34" t="s">
        <v>49</v>
      </c>
      <c r="H88" s="5">
        <f t="shared" ref="H88" si="108">(F88-E88)*C88</f>
        <v>-4400</v>
      </c>
      <c r="I88" s="5">
        <v>0</v>
      </c>
      <c r="J88" s="21">
        <f t="shared" ref="J88" si="109">+I88+H88</f>
        <v>-4400</v>
      </c>
    </row>
    <row r="89" spans="1:10">
      <c r="A89" s="18">
        <v>43475</v>
      </c>
      <c r="B89" s="32" t="s">
        <v>256</v>
      </c>
      <c r="C89" s="32">
        <v>1500</v>
      </c>
      <c r="D89" s="33" t="s">
        <v>10</v>
      </c>
      <c r="E89" s="34">
        <v>343.5</v>
      </c>
      <c r="F89" s="34">
        <v>348</v>
      </c>
      <c r="G89" s="34">
        <v>352</v>
      </c>
      <c r="H89" s="5">
        <f t="shared" ref="H89" si="110">(F89-E89)*C89</f>
        <v>6750</v>
      </c>
      <c r="I89" s="5">
        <f>(G89-F89)*C89</f>
        <v>6000</v>
      </c>
      <c r="J89" s="21">
        <f t="shared" ref="J89" si="111">+I89+H89</f>
        <v>12750</v>
      </c>
    </row>
    <row r="90" spans="1:10">
      <c r="A90" s="18">
        <v>43474</v>
      </c>
      <c r="B90" s="32" t="s">
        <v>256</v>
      </c>
      <c r="C90" s="32">
        <v>1300</v>
      </c>
      <c r="D90" s="33" t="s">
        <v>11</v>
      </c>
      <c r="E90" s="34">
        <v>452</v>
      </c>
      <c r="F90" s="34">
        <v>448.5</v>
      </c>
      <c r="G90" s="34" t="s">
        <v>49</v>
      </c>
      <c r="H90" s="5">
        <f>(E90-F90)*C90</f>
        <v>4550</v>
      </c>
      <c r="I90" s="5">
        <v>0</v>
      </c>
      <c r="J90" s="21">
        <f t="shared" ref="J90" si="112">+I90+H90</f>
        <v>4550</v>
      </c>
    </row>
    <row r="91" spans="1:10">
      <c r="A91" s="18">
        <v>43473</v>
      </c>
      <c r="B91" s="32" t="s">
        <v>160</v>
      </c>
      <c r="C91" s="32">
        <v>2000</v>
      </c>
      <c r="D91" s="33" t="s">
        <v>10</v>
      </c>
      <c r="E91" s="34">
        <v>179.4</v>
      </c>
      <c r="F91" s="34">
        <v>181</v>
      </c>
      <c r="G91" s="34" t="s">
        <v>49</v>
      </c>
      <c r="H91" s="5">
        <f t="shared" ref="H91" si="113">(F91-E91)*C91</f>
        <v>3199.9999999999886</v>
      </c>
      <c r="I91" s="5">
        <v>0</v>
      </c>
      <c r="J91" s="21">
        <f t="shared" ref="J91" si="114">+I91+H91</f>
        <v>3199.9999999999886</v>
      </c>
    </row>
    <row r="92" spans="1:10">
      <c r="A92" s="18">
        <v>43469</v>
      </c>
      <c r="B92" s="32" t="s">
        <v>186</v>
      </c>
      <c r="C92" s="32">
        <v>400</v>
      </c>
      <c r="D92" s="33" t="s">
        <v>11</v>
      </c>
      <c r="E92" s="34">
        <v>1513</v>
      </c>
      <c r="F92" s="34">
        <v>1525</v>
      </c>
      <c r="G92" s="34" t="s">
        <v>49</v>
      </c>
      <c r="H92" s="5">
        <f>(E92-F92)*C92</f>
        <v>-4800</v>
      </c>
      <c r="I92" s="5">
        <v>0</v>
      </c>
      <c r="J92" s="21">
        <f t="shared" ref="J92" si="115">+I92+H92</f>
        <v>-4800</v>
      </c>
    </row>
    <row r="93" spans="1:10">
      <c r="A93" s="18">
        <v>43468</v>
      </c>
      <c r="B93" s="32" t="s">
        <v>83</v>
      </c>
      <c r="C93" s="32">
        <v>2000</v>
      </c>
      <c r="D93" s="33" t="s">
        <v>10</v>
      </c>
      <c r="E93" s="34">
        <v>270</v>
      </c>
      <c r="F93" s="34">
        <v>272</v>
      </c>
      <c r="G93" s="34">
        <v>273.5</v>
      </c>
      <c r="H93" s="5">
        <f t="shared" ref="H93" si="116">(F93-E93)*C93</f>
        <v>4000</v>
      </c>
      <c r="I93" s="5">
        <f>(G93-F93)*C93</f>
        <v>3000</v>
      </c>
      <c r="J93" s="21">
        <f t="shared" ref="J93" si="117">+I93+H93</f>
        <v>7000</v>
      </c>
    </row>
    <row r="94" spans="1:10">
      <c r="A94" s="18">
        <v>43467</v>
      </c>
      <c r="B94" s="32" t="s">
        <v>38</v>
      </c>
      <c r="C94" s="32">
        <v>1000</v>
      </c>
      <c r="D94" s="33" t="s">
        <v>11</v>
      </c>
      <c r="E94" s="34">
        <v>755</v>
      </c>
      <c r="F94" s="34">
        <v>751</v>
      </c>
      <c r="G94" s="34">
        <v>745</v>
      </c>
      <c r="H94" s="5">
        <f>(E94-F94)*C94</f>
        <v>4000</v>
      </c>
      <c r="I94" s="21">
        <f>(F94-G94)*C94</f>
        <v>6000</v>
      </c>
      <c r="J94" s="21">
        <f t="shared" ref="J94" si="118">+I94+H94</f>
        <v>10000</v>
      </c>
    </row>
    <row r="95" spans="1:10">
      <c r="A95" s="18">
        <v>43466</v>
      </c>
      <c r="B95" s="32" t="s">
        <v>251</v>
      </c>
      <c r="C95" s="32">
        <v>2750</v>
      </c>
      <c r="D95" s="33" t="s">
        <v>10</v>
      </c>
      <c r="E95" s="34">
        <v>273</v>
      </c>
      <c r="F95" s="34">
        <v>274.5</v>
      </c>
      <c r="G95" s="34">
        <v>275.5</v>
      </c>
      <c r="H95" s="5">
        <f t="shared" ref="H95" si="119">(F95-E95)*C95</f>
        <v>4125</v>
      </c>
      <c r="I95" s="5">
        <f>(G95-F95)*C95</f>
        <v>2750</v>
      </c>
      <c r="J95" s="21">
        <f t="shared" ref="J95" si="120">+I95+H95</f>
        <v>6875</v>
      </c>
    </row>
    <row r="96" spans="1:10">
      <c r="A96" s="18">
        <v>43465</v>
      </c>
      <c r="B96" s="32" t="s">
        <v>87</v>
      </c>
      <c r="C96" s="32">
        <v>1061</v>
      </c>
      <c r="D96" s="33" t="s">
        <v>10</v>
      </c>
      <c r="E96" s="34">
        <v>526</v>
      </c>
      <c r="F96" s="34">
        <v>528.85</v>
      </c>
      <c r="G96" s="34" t="s">
        <v>49</v>
      </c>
      <c r="H96" s="5">
        <f t="shared" ref="H96" si="121">(F96-E96)*C96</f>
        <v>3023.850000000024</v>
      </c>
      <c r="I96" s="5">
        <v>0</v>
      </c>
      <c r="J96" s="21">
        <f t="shared" ref="J96" si="122">+I96+H96</f>
        <v>3023.850000000024</v>
      </c>
    </row>
    <row r="97" spans="1:10">
      <c r="A97" s="18">
        <v>43462</v>
      </c>
      <c r="B97" s="32" t="s">
        <v>43</v>
      </c>
      <c r="C97" s="32">
        <v>500</v>
      </c>
      <c r="D97" s="33" t="s">
        <v>10</v>
      </c>
      <c r="E97" s="34">
        <v>1990</v>
      </c>
      <c r="F97" s="34">
        <v>1998</v>
      </c>
      <c r="G97" s="34" t="s">
        <v>49</v>
      </c>
      <c r="H97" s="5">
        <f t="shared" ref="H97" si="123">(F97-E97)*C97</f>
        <v>4000</v>
      </c>
      <c r="I97" s="5">
        <v>0</v>
      </c>
      <c r="J97" s="21">
        <f t="shared" ref="J97" si="124">+I97+H97</f>
        <v>4000</v>
      </c>
    </row>
    <row r="98" spans="1:10">
      <c r="A98" s="18">
        <v>43461</v>
      </c>
      <c r="B98" s="32" t="s">
        <v>249</v>
      </c>
      <c r="C98" s="32">
        <v>750</v>
      </c>
      <c r="D98" s="33" t="s">
        <v>10</v>
      </c>
      <c r="E98" s="34">
        <v>1138</v>
      </c>
      <c r="F98" s="34">
        <v>1144</v>
      </c>
      <c r="G98" s="34">
        <v>1152</v>
      </c>
      <c r="H98" s="5">
        <f t="shared" ref="H98" si="125">(F98-E98)*C98</f>
        <v>4500</v>
      </c>
      <c r="I98" s="5">
        <f>(G98-F98)*C98</f>
        <v>6000</v>
      </c>
      <c r="J98" s="21">
        <f t="shared" ref="J98" si="126">+I98+H98</f>
        <v>10500</v>
      </c>
    </row>
    <row r="99" spans="1:10">
      <c r="A99" s="18">
        <v>43460</v>
      </c>
      <c r="B99" s="32" t="s">
        <v>98</v>
      </c>
      <c r="C99" s="32">
        <v>1200</v>
      </c>
      <c r="D99" s="33" t="s">
        <v>10</v>
      </c>
      <c r="E99" s="34">
        <v>745</v>
      </c>
      <c r="F99" s="34">
        <v>749</v>
      </c>
      <c r="G99" s="34">
        <v>752</v>
      </c>
      <c r="H99" s="5">
        <f t="shared" ref="H99" si="127">(F99-E99)*C99</f>
        <v>4800</v>
      </c>
      <c r="I99" s="5">
        <f>(G99-F99)*C99</f>
        <v>3600</v>
      </c>
      <c r="J99" s="21">
        <f t="shared" ref="J99:J100" si="128">+I99+H99</f>
        <v>8400</v>
      </c>
    </row>
    <row r="100" spans="1:10">
      <c r="A100" s="18">
        <v>43460</v>
      </c>
      <c r="B100" s="32" t="s">
        <v>85</v>
      </c>
      <c r="C100" s="32">
        <v>1000</v>
      </c>
      <c r="D100" s="33" t="s">
        <v>11</v>
      </c>
      <c r="E100" s="34">
        <v>563</v>
      </c>
      <c r="F100" s="34">
        <v>567</v>
      </c>
      <c r="G100" s="34" t="s">
        <v>49</v>
      </c>
      <c r="H100" s="5">
        <f>(E100-F100)*C100</f>
        <v>-4000</v>
      </c>
      <c r="I100" s="21">
        <v>0</v>
      </c>
      <c r="J100" s="21">
        <f t="shared" si="128"/>
        <v>-4000</v>
      </c>
    </row>
    <row r="101" spans="1:10">
      <c r="A101" s="18">
        <v>43458</v>
      </c>
      <c r="B101" s="32" t="s">
        <v>88</v>
      </c>
      <c r="C101" s="32">
        <v>600</v>
      </c>
      <c r="D101" s="33" t="s">
        <v>11</v>
      </c>
      <c r="E101" s="34">
        <v>1367</v>
      </c>
      <c r="F101" s="34">
        <v>1357</v>
      </c>
      <c r="G101" s="34" t="s">
        <v>49</v>
      </c>
      <c r="H101" s="5">
        <f>(E101-F101)*C101</f>
        <v>6000</v>
      </c>
      <c r="I101" s="5">
        <v>0</v>
      </c>
      <c r="J101" s="21">
        <f t="shared" ref="J101:J102" si="129">+I101+H101</f>
        <v>6000</v>
      </c>
    </row>
    <row r="102" spans="1:10">
      <c r="A102" s="18">
        <v>43458</v>
      </c>
      <c r="B102" s="32" t="s">
        <v>107</v>
      </c>
      <c r="C102" s="32">
        <v>250</v>
      </c>
      <c r="D102" s="33" t="s">
        <v>11</v>
      </c>
      <c r="E102" s="34">
        <v>2764</v>
      </c>
      <c r="F102" s="34">
        <v>2745</v>
      </c>
      <c r="G102" s="34">
        <v>2730</v>
      </c>
      <c r="H102" s="5">
        <f>(E102-F102)*C102</f>
        <v>4750</v>
      </c>
      <c r="I102" s="21">
        <f>(F102-G102)*C102</f>
        <v>3750</v>
      </c>
      <c r="J102" s="21">
        <f t="shared" si="129"/>
        <v>8500</v>
      </c>
    </row>
    <row r="103" spans="1:10">
      <c r="A103" s="18">
        <v>43455</v>
      </c>
      <c r="B103" s="32" t="s">
        <v>26</v>
      </c>
      <c r="C103" s="32">
        <v>500</v>
      </c>
      <c r="D103" s="33" t="s">
        <v>11</v>
      </c>
      <c r="E103" s="34">
        <v>1152</v>
      </c>
      <c r="F103" s="34">
        <v>1142</v>
      </c>
      <c r="G103" s="34" t="s">
        <v>49</v>
      </c>
      <c r="H103" s="5">
        <f>(E103-F103)*C103</f>
        <v>5000</v>
      </c>
      <c r="I103" s="5">
        <v>0</v>
      </c>
      <c r="J103" s="21">
        <f t="shared" ref="J103" si="130">+I103+H103</f>
        <v>5000</v>
      </c>
    </row>
    <row r="104" spans="1:10">
      <c r="A104" s="18">
        <v>43454</v>
      </c>
      <c r="B104" s="32" t="s">
        <v>224</v>
      </c>
      <c r="C104" s="32">
        <v>6000</v>
      </c>
      <c r="D104" s="33" t="s">
        <v>10</v>
      </c>
      <c r="E104" s="34">
        <v>109.5</v>
      </c>
      <c r="F104" s="34">
        <v>110.3</v>
      </c>
      <c r="G104" s="34">
        <v>111.2</v>
      </c>
      <c r="H104" s="5">
        <f t="shared" ref="H104" si="131">(F104-E104)*C104</f>
        <v>4799.9999999999827</v>
      </c>
      <c r="I104" s="5">
        <f>(G104-F104)*C104</f>
        <v>5400.0000000000346</v>
      </c>
      <c r="J104" s="21">
        <f t="shared" ref="J104" si="132">+I104+H104</f>
        <v>10200.000000000018</v>
      </c>
    </row>
    <row r="105" spans="1:10">
      <c r="A105" s="18">
        <v>43452</v>
      </c>
      <c r="B105" s="32" t="s">
        <v>245</v>
      </c>
      <c r="C105" s="32">
        <v>700</v>
      </c>
      <c r="D105" s="33" t="s">
        <v>10</v>
      </c>
      <c r="E105" s="34">
        <v>1338</v>
      </c>
      <c r="F105" s="34">
        <v>1345</v>
      </c>
      <c r="G105" s="34">
        <v>1355</v>
      </c>
      <c r="H105" s="5">
        <f t="shared" ref="H105" si="133">(F105-E105)*C105</f>
        <v>4900</v>
      </c>
      <c r="I105" s="5">
        <f>(G105-F105)*C105</f>
        <v>7000</v>
      </c>
      <c r="J105" s="21">
        <f t="shared" ref="J105" si="134">+I105+H105</f>
        <v>11900</v>
      </c>
    </row>
    <row r="106" spans="1:10">
      <c r="A106" s="18">
        <v>43451</v>
      </c>
      <c r="B106" s="32" t="s">
        <v>63</v>
      </c>
      <c r="C106" s="32">
        <v>2750</v>
      </c>
      <c r="D106" s="33" t="s">
        <v>10</v>
      </c>
      <c r="E106" s="34">
        <v>358</v>
      </c>
      <c r="F106" s="34">
        <v>360</v>
      </c>
      <c r="G106" s="34" t="s">
        <v>49</v>
      </c>
      <c r="H106" s="5">
        <f t="shared" ref="H106" si="135">(F106-E106)*C106</f>
        <v>5500</v>
      </c>
      <c r="I106" s="5">
        <v>0</v>
      </c>
      <c r="J106" s="21">
        <f t="shared" ref="J106" si="136">+I106+H106</f>
        <v>5500</v>
      </c>
    </row>
    <row r="107" spans="1:10">
      <c r="A107" s="18">
        <v>43448</v>
      </c>
      <c r="B107" s="32" t="s">
        <v>132</v>
      </c>
      <c r="C107" s="32">
        <v>700</v>
      </c>
      <c r="D107" s="33" t="s">
        <v>10</v>
      </c>
      <c r="E107" s="34">
        <v>1308</v>
      </c>
      <c r="F107" s="34">
        <v>1314.5</v>
      </c>
      <c r="G107" s="34" t="s">
        <v>49</v>
      </c>
      <c r="H107" s="5">
        <f t="shared" ref="H107" si="137">(F107-E107)*C107</f>
        <v>4550</v>
      </c>
      <c r="I107" s="5">
        <v>0</v>
      </c>
      <c r="J107" s="21">
        <f t="shared" ref="J107" si="138">+I107+H107</f>
        <v>4550</v>
      </c>
    </row>
    <row r="108" spans="1:10">
      <c r="A108" s="18">
        <v>43447</v>
      </c>
      <c r="B108" s="32" t="s">
        <v>239</v>
      </c>
      <c r="C108" s="32">
        <v>700</v>
      </c>
      <c r="D108" s="33" t="s">
        <v>10</v>
      </c>
      <c r="E108" s="34">
        <v>939</v>
      </c>
      <c r="F108" s="34">
        <v>931</v>
      </c>
      <c r="G108" s="34" t="s">
        <v>49</v>
      </c>
      <c r="H108" s="5">
        <f t="shared" ref="H108" si="139">(F108-E108)*C108</f>
        <v>-5600</v>
      </c>
      <c r="I108" s="5">
        <v>0</v>
      </c>
      <c r="J108" s="21">
        <f t="shared" ref="J108" si="140">+I108+H108</f>
        <v>-5600</v>
      </c>
    </row>
    <row r="109" spans="1:10">
      <c r="A109" s="18">
        <v>43446</v>
      </c>
      <c r="B109" s="32" t="s">
        <v>38</v>
      </c>
      <c r="C109" s="32">
        <v>1000</v>
      </c>
      <c r="D109" s="33" t="s">
        <v>10</v>
      </c>
      <c r="E109" s="34">
        <v>745</v>
      </c>
      <c r="F109" s="34">
        <v>750</v>
      </c>
      <c r="G109" s="34">
        <v>753</v>
      </c>
      <c r="H109" s="5">
        <f t="shared" ref="H109" si="141">(F109-E109)*C109</f>
        <v>5000</v>
      </c>
      <c r="I109" s="5">
        <f>(G109-F109)*C109</f>
        <v>3000</v>
      </c>
      <c r="J109" s="21">
        <f t="shared" ref="J109" si="142">+I109+H109</f>
        <v>8000</v>
      </c>
    </row>
    <row r="110" spans="1:10">
      <c r="A110" s="18">
        <v>43445</v>
      </c>
      <c r="B110" s="32" t="s">
        <v>191</v>
      </c>
      <c r="C110" s="32">
        <v>500</v>
      </c>
      <c r="D110" s="33" t="s">
        <v>11</v>
      </c>
      <c r="E110" s="34">
        <v>1177</v>
      </c>
      <c r="F110" s="34">
        <v>1169</v>
      </c>
      <c r="G110" s="34" t="s">
        <v>49</v>
      </c>
      <c r="H110" s="5">
        <f>(E110-F110)*C110</f>
        <v>4000</v>
      </c>
      <c r="I110" s="21">
        <v>0</v>
      </c>
      <c r="J110" s="21">
        <f t="shared" ref="J110" si="143">+I110+H110</f>
        <v>4000</v>
      </c>
    </row>
    <row r="111" spans="1:10">
      <c r="A111" s="18">
        <v>43444</v>
      </c>
      <c r="B111" s="32" t="s">
        <v>128</v>
      </c>
      <c r="C111" s="32">
        <v>500</v>
      </c>
      <c r="D111" s="33" t="s">
        <v>11</v>
      </c>
      <c r="E111" s="34">
        <v>1095</v>
      </c>
      <c r="F111" s="34">
        <v>1087</v>
      </c>
      <c r="G111" s="34" t="s">
        <v>49</v>
      </c>
      <c r="H111" s="5">
        <f>(E111-F111)*C111</f>
        <v>4000</v>
      </c>
      <c r="I111" s="21">
        <v>0</v>
      </c>
      <c r="J111" s="21">
        <f t="shared" ref="J111" si="144">+I111+H111</f>
        <v>4000</v>
      </c>
    </row>
    <row r="112" spans="1:10">
      <c r="A112" s="18">
        <v>43441</v>
      </c>
      <c r="B112" s="32" t="s">
        <v>96</v>
      </c>
      <c r="C112" s="32">
        <v>1750</v>
      </c>
      <c r="D112" s="33" t="s">
        <v>11</v>
      </c>
      <c r="E112" s="34">
        <v>169</v>
      </c>
      <c r="F112" s="34">
        <v>166</v>
      </c>
      <c r="G112" s="34">
        <v>163</v>
      </c>
      <c r="H112" s="5">
        <f>(E112-F112)*C112</f>
        <v>5250</v>
      </c>
      <c r="I112" s="21">
        <f>(F112-G112)*C112</f>
        <v>5250</v>
      </c>
      <c r="J112" s="21">
        <f t="shared" ref="J112" si="145">+I112+H112</f>
        <v>10500</v>
      </c>
    </row>
    <row r="113" spans="1:10">
      <c r="A113" s="18">
        <v>43441</v>
      </c>
      <c r="B113" s="32" t="s">
        <v>29</v>
      </c>
      <c r="C113" s="32">
        <v>1100</v>
      </c>
      <c r="D113" s="33" t="s">
        <v>11</v>
      </c>
      <c r="E113" s="34">
        <v>635</v>
      </c>
      <c r="F113" s="34">
        <v>631</v>
      </c>
      <c r="G113" s="34">
        <v>625</v>
      </c>
      <c r="H113" s="5">
        <f>(E113-F113)*C113</f>
        <v>4400</v>
      </c>
      <c r="I113" s="21">
        <f>(F113-G113)*C113</f>
        <v>6600</v>
      </c>
      <c r="J113" s="21">
        <f t="shared" ref="J113" si="146">+I113+H113</f>
        <v>11000</v>
      </c>
    </row>
    <row r="114" spans="1:10">
      <c r="A114" s="18">
        <v>43440</v>
      </c>
      <c r="B114" s="32" t="s">
        <v>233</v>
      </c>
      <c r="C114" s="32">
        <v>550</v>
      </c>
      <c r="D114" s="33" t="s">
        <v>11</v>
      </c>
      <c r="E114" s="34">
        <v>880</v>
      </c>
      <c r="F114" s="34">
        <v>872</v>
      </c>
      <c r="G114" s="34">
        <v>860</v>
      </c>
      <c r="H114" s="5">
        <f>(E114-F114)*C114</f>
        <v>4400</v>
      </c>
      <c r="I114" s="21">
        <f>(F114-G114)*C114</f>
        <v>6600</v>
      </c>
      <c r="J114" s="21">
        <f t="shared" ref="J114" si="147">+I114+H114</f>
        <v>11000</v>
      </c>
    </row>
    <row r="115" spans="1:10">
      <c r="A115" s="18">
        <v>43439</v>
      </c>
      <c r="B115" s="32" t="s">
        <v>232</v>
      </c>
      <c r="C115" s="32">
        <v>350</v>
      </c>
      <c r="D115" s="33" t="s">
        <v>10</v>
      </c>
      <c r="E115" s="34">
        <v>1300</v>
      </c>
      <c r="F115" s="34">
        <v>1287</v>
      </c>
      <c r="G115" s="34" t="s">
        <v>49</v>
      </c>
      <c r="H115" s="5">
        <f t="shared" ref="H115" si="148">(F115-E115)*C115</f>
        <v>-4550</v>
      </c>
      <c r="I115" s="5">
        <v>0</v>
      </c>
      <c r="J115" s="21">
        <f t="shared" ref="J115" si="149">+I115+H115</f>
        <v>-4550</v>
      </c>
    </row>
    <row r="116" spans="1:10">
      <c r="A116" s="18">
        <v>43439</v>
      </c>
      <c r="B116" s="32" t="s">
        <v>97</v>
      </c>
      <c r="C116" s="32">
        <v>600</v>
      </c>
      <c r="D116" s="33" t="s">
        <v>11</v>
      </c>
      <c r="E116" s="34">
        <v>1117</v>
      </c>
      <c r="F116" s="34">
        <v>1124</v>
      </c>
      <c r="G116" s="34" t="s">
        <v>49</v>
      </c>
      <c r="H116" s="5">
        <f>(E116-F116)*C116</f>
        <v>-4200</v>
      </c>
      <c r="I116" s="5">
        <v>0</v>
      </c>
      <c r="J116" s="21">
        <f t="shared" ref="J116" si="150">+I116+H116</f>
        <v>-4200</v>
      </c>
    </row>
    <row r="117" spans="1:10">
      <c r="A117" s="18">
        <v>43438</v>
      </c>
      <c r="B117" s="32" t="s">
        <v>231</v>
      </c>
      <c r="C117" s="32">
        <v>1600</v>
      </c>
      <c r="D117" s="33" t="s">
        <v>10</v>
      </c>
      <c r="E117" s="34">
        <v>228</v>
      </c>
      <c r="F117" s="34">
        <v>231</v>
      </c>
      <c r="G117" s="34" t="s">
        <v>49</v>
      </c>
      <c r="H117" s="5">
        <f t="shared" ref="H117" si="151">(F117-E117)*C117</f>
        <v>4800</v>
      </c>
      <c r="I117" s="5">
        <v>0</v>
      </c>
      <c r="J117" s="21">
        <f t="shared" ref="J117" si="152">+I117+H117</f>
        <v>4800</v>
      </c>
    </row>
    <row r="118" spans="1:10">
      <c r="A118" s="18">
        <v>43438</v>
      </c>
      <c r="B118" s="32" t="s">
        <v>230</v>
      </c>
      <c r="C118" s="32">
        <v>150</v>
      </c>
      <c r="D118" s="33" t="s">
        <v>10</v>
      </c>
      <c r="E118" s="34">
        <v>3540</v>
      </c>
      <c r="F118" s="34">
        <v>3570</v>
      </c>
      <c r="G118" s="34" t="s">
        <v>49</v>
      </c>
      <c r="H118" s="5">
        <f t="shared" ref="H118" si="153">(F118-E118)*C118</f>
        <v>4500</v>
      </c>
      <c r="I118" s="5">
        <v>0</v>
      </c>
      <c r="J118" s="21">
        <f t="shared" ref="J118" si="154">+I118+H118</f>
        <v>4500</v>
      </c>
    </row>
    <row r="119" spans="1:10">
      <c r="A119" s="18">
        <v>43437</v>
      </c>
      <c r="B119" s="32" t="s">
        <v>229</v>
      </c>
      <c r="C119" s="32">
        <v>1000</v>
      </c>
      <c r="D119" s="33" t="s">
        <v>10</v>
      </c>
      <c r="E119" s="34">
        <v>665</v>
      </c>
      <c r="F119" s="34">
        <v>668</v>
      </c>
      <c r="G119" s="34" t="s">
        <v>49</v>
      </c>
      <c r="H119" s="5">
        <f t="shared" ref="H119" si="155">(F119-E119)*C119</f>
        <v>3000</v>
      </c>
      <c r="I119" s="5">
        <v>0</v>
      </c>
      <c r="J119" s="21">
        <f t="shared" ref="J119" si="156">+I119+H119</f>
        <v>3000</v>
      </c>
    </row>
    <row r="120" spans="1:10">
      <c r="A120" s="18">
        <v>43434</v>
      </c>
      <c r="B120" s="32" t="s">
        <v>223</v>
      </c>
      <c r="C120" s="32">
        <v>500</v>
      </c>
      <c r="D120" s="33" t="s">
        <v>10</v>
      </c>
      <c r="E120" s="34">
        <v>1288</v>
      </c>
      <c r="F120" s="34">
        <v>1294</v>
      </c>
      <c r="G120" s="34" t="s">
        <v>49</v>
      </c>
      <c r="H120" s="5">
        <f t="shared" ref="H120" si="157">(F120-E120)*C120</f>
        <v>3000</v>
      </c>
      <c r="I120" s="5">
        <v>0</v>
      </c>
      <c r="J120" s="21">
        <f t="shared" ref="J120" si="158">+I120+H120</f>
        <v>3000</v>
      </c>
    </row>
    <row r="121" spans="1:10">
      <c r="A121" s="18">
        <v>43434</v>
      </c>
      <c r="B121" s="32" t="s">
        <v>93</v>
      </c>
      <c r="C121" s="32">
        <v>550</v>
      </c>
      <c r="D121" s="33" t="s">
        <v>10</v>
      </c>
      <c r="E121" s="34">
        <v>1030</v>
      </c>
      <c r="F121" s="34">
        <v>1038</v>
      </c>
      <c r="G121" s="34" t="s">
        <v>49</v>
      </c>
      <c r="H121" s="5">
        <f t="shared" ref="H121:H122" si="159">(F121-E121)*C121</f>
        <v>4400</v>
      </c>
      <c r="I121" s="5">
        <v>0</v>
      </c>
      <c r="J121" s="21">
        <f t="shared" ref="J121:J122" si="160">+I121+H121</f>
        <v>4400</v>
      </c>
    </row>
    <row r="122" spans="1:10">
      <c r="A122" s="18">
        <v>43433</v>
      </c>
      <c r="B122" s="32" t="s">
        <v>222</v>
      </c>
      <c r="C122" s="32">
        <v>300</v>
      </c>
      <c r="D122" s="33" t="s">
        <v>10</v>
      </c>
      <c r="E122" s="34">
        <v>1544</v>
      </c>
      <c r="F122" s="34">
        <v>1557</v>
      </c>
      <c r="G122" s="34" t="s">
        <v>49</v>
      </c>
      <c r="H122" s="5">
        <f t="shared" si="159"/>
        <v>3900</v>
      </c>
      <c r="I122" s="5">
        <v>0</v>
      </c>
      <c r="J122" s="21">
        <f t="shared" si="160"/>
        <v>3900</v>
      </c>
    </row>
    <row r="123" spans="1:10">
      <c r="A123" s="18">
        <v>43431</v>
      </c>
      <c r="B123" s="32" t="s">
        <v>151</v>
      </c>
      <c r="C123" s="32">
        <v>700</v>
      </c>
      <c r="D123" s="33" t="s">
        <v>10</v>
      </c>
      <c r="E123" s="34">
        <v>809</v>
      </c>
      <c r="F123" s="34">
        <v>802</v>
      </c>
      <c r="G123" s="34" t="s">
        <v>49</v>
      </c>
      <c r="H123" s="5">
        <f t="shared" ref="H123" si="161">(F123-E123)*C123</f>
        <v>-4900</v>
      </c>
      <c r="I123" s="5">
        <v>0</v>
      </c>
      <c r="J123" s="21">
        <f t="shared" ref="J123:J124" si="162">+I123+H123</f>
        <v>-4900</v>
      </c>
    </row>
    <row r="124" spans="1:10">
      <c r="A124" s="18">
        <v>43430</v>
      </c>
      <c r="B124" s="32" t="s">
        <v>38</v>
      </c>
      <c r="C124" s="32">
        <v>1000</v>
      </c>
      <c r="D124" s="33" t="s">
        <v>11</v>
      </c>
      <c r="E124" s="34">
        <v>745</v>
      </c>
      <c r="F124" s="34">
        <v>740.5</v>
      </c>
      <c r="G124" s="34" t="s">
        <v>49</v>
      </c>
      <c r="H124" s="5">
        <f>(E124-F124)*C124</f>
        <v>4500</v>
      </c>
      <c r="I124" s="5">
        <v>0</v>
      </c>
      <c r="J124" s="21">
        <f t="shared" si="162"/>
        <v>4500</v>
      </c>
    </row>
    <row r="125" spans="1:10">
      <c r="A125" s="18">
        <v>43426</v>
      </c>
      <c r="B125" s="32" t="s">
        <v>118</v>
      </c>
      <c r="C125" s="32">
        <v>2000</v>
      </c>
      <c r="D125" s="33" t="s">
        <v>10</v>
      </c>
      <c r="E125" s="34">
        <v>326</v>
      </c>
      <c r="F125" s="34">
        <v>323</v>
      </c>
      <c r="G125" s="34" t="s">
        <v>49</v>
      </c>
      <c r="H125" s="5">
        <f t="shared" ref="H125:H126" si="163">(F125-E125)*C125</f>
        <v>-6000</v>
      </c>
      <c r="I125" s="5">
        <v>0</v>
      </c>
      <c r="J125" s="21">
        <f t="shared" ref="J125:J126" si="164">+I125+H125</f>
        <v>-6000</v>
      </c>
    </row>
    <row r="126" spans="1:10">
      <c r="A126" s="18">
        <v>43425</v>
      </c>
      <c r="B126" s="32" t="s">
        <v>14</v>
      </c>
      <c r="C126" s="32">
        <v>1300</v>
      </c>
      <c r="D126" s="33" t="s">
        <v>10</v>
      </c>
      <c r="E126" s="34">
        <v>362</v>
      </c>
      <c r="F126" s="34">
        <v>366</v>
      </c>
      <c r="G126" s="34">
        <v>369</v>
      </c>
      <c r="H126" s="5">
        <f t="shared" si="163"/>
        <v>5200</v>
      </c>
      <c r="I126" s="5">
        <f>(G126-F126)*C126</f>
        <v>3900</v>
      </c>
      <c r="J126" s="21">
        <f t="shared" si="164"/>
        <v>9100</v>
      </c>
    </row>
    <row r="127" spans="1:10">
      <c r="A127" s="18">
        <v>43424</v>
      </c>
      <c r="B127" s="32" t="s">
        <v>217</v>
      </c>
      <c r="C127" s="32">
        <v>500</v>
      </c>
      <c r="D127" s="33" t="s">
        <v>10</v>
      </c>
      <c r="E127" s="34">
        <v>1110</v>
      </c>
      <c r="F127" s="34">
        <v>1119</v>
      </c>
      <c r="G127" s="34" t="s">
        <v>49</v>
      </c>
      <c r="H127" s="5">
        <f t="shared" ref="H127:H128" si="165">(F127-E127)*C127</f>
        <v>4500</v>
      </c>
      <c r="I127" s="5">
        <v>0</v>
      </c>
      <c r="J127" s="21">
        <f t="shared" ref="J127:J128" si="166">+I127+H127</f>
        <v>4500</v>
      </c>
    </row>
    <row r="128" spans="1:10">
      <c r="A128" s="18">
        <v>43423</v>
      </c>
      <c r="B128" s="32" t="s">
        <v>126</v>
      </c>
      <c r="C128" s="32">
        <v>500</v>
      </c>
      <c r="D128" s="33" t="s">
        <v>10</v>
      </c>
      <c r="E128" s="34">
        <v>749</v>
      </c>
      <c r="F128" s="34">
        <v>757</v>
      </c>
      <c r="G128" s="34">
        <v>768</v>
      </c>
      <c r="H128" s="5">
        <f t="shared" si="165"/>
        <v>4000</v>
      </c>
      <c r="I128" s="5">
        <f>(G128-F128)*C128</f>
        <v>5500</v>
      </c>
      <c r="J128" s="21">
        <f t="shared" si="166"/>
        <v>9500</v>
      </c>
    </row>
    <row r="129" spans="1:10">
      <c r="A129" s="18">
        <v>43420</v>
      </c>
      <c r="B129" s="32" t="s">
        <v>132</v>
      </c>
      <c r="C129" s="32">
        <v>700</v>
      </c>
      <c r="D129" s="33" t="s">
        <v>10</v>
      </c>
      <c r="E129" s="34">
        <v>1153</v>
      </c>
      <c r="F129" s="34">
        <v>1158.5</v>
      </c>
      <c r="G129" s="34" t="s">
        <v>49</v>
      </c>
      <c r="H129" s="5">
        <f t="shared" ref="H129:H131" si="167">(F129-E129)*C129</f>
        <v>3850</v>
      </c>
      <c r="I129" s="5">
        <v>0</v>
      </c>
      <c r="J129" s="21">
        <f t="shared" ref="J129:J136" si="168">+I129+H129</f>
        <v>3850</v>
      </c>
    </row>
    <row r="130" spans="1:10">
      <c r="A130" s="18">
        <v>43419</v>
      </c>
      <c r="B130" s="32" t="s">
        <v>124</v>
      </c>
      <c r="C130" s="32">
        <v>750</v>
      </c>
      <c r="D130" s="33" t="s">
        <v>10</v>
      </c>
      <c r="E130" s="34">
        <v>908</v>
      </c>
      <c r="F130" s="34">
        <v>913</v>
      </c>
      <c r="G130" s="34">
        <v>920</v>
      </c>
      <c r="H130" s="5">
        <f t="shared" si="167"/>
        <v>3750</v>
      </c>
      <c r="I130" s="5">
        <f>(G130-F130)*C130</f>
        <v>5250</v>
      </c>
      <c r="J130" s="21">
        <f t="shared" si="168"/>
        <v>9000</v>
      </c>
    </row>
    <row r="131" spans="1:10">
      <c r="A131" s="18">
        <v>43418</v>
      </c>
      <c r="B131" s="32" t="s">
        <v>87</v>
      </c>
      <c r="C131" s="32">
        <v>1060</v>
      </c>
      <c r="D131" s="33" t="s">
        <v>10</v>
      </c>
      <c r="E131" s="34">
        <v>605</v>
      </c>
      <c r="F131" s="34">
        <v>609.5</v>
      </c>
      <c r="G131" s="34" t="s">
        <v>49</v>
      </c>
      <c r="H131" s="5">
        <f t="shared" si="167"/>
        <v>4770</v>
      </c>
      <c r="I131" s="5">
        <v>0</v>
      </c>
      <c r="J131" s="21">
        <f t="shared" si="168"/>
        <v>4770</v>
      </c>
    </row>
    <row r="132" spans="1:10">
      <c r="A132" s="18">
        <v>43417</v>
      </c>
      <c r="B132" s="32" t="s">
        <v>211</v>
      </c>
      <c r="C132" s="32">
        <v>4000</v>
      </c>
      <c r="D132" s="33" t="s">
        <v>11</v>
      </c>
      <c r="E132" s="34">
        <v>108.2</v>
      </c>
      <c r="F132" s="34">
        <v>107</v>
      </c>
      <c r="G132" s="34" t="s">
        <v>49</v>
      </c>
      <c r="H132" s="5">
        <f>(E132-F132)*C132</f>
        <v>4800.0000000000109</v>
      </c>
      <c r="I132" s="21">
        <v>0</v>
      </c>
      <c r="J132" s="21">
        <f t="shared" si="168"/>
        <v>4800.0000000000109</v>
      </c>
    </row>
    <row r="133" spans="1:10">
      <c r="A133" s="18">
        <v>43416</v>
      </c>
      <c r="B133" s="32" t="s">
        <v>29</v>
      </c>
      <c r="C133" s="32">
        <v>1100</v>
      </c>
      <c r="D133" s="33" t="s">
        <v>11</v>
      </c>
      <c r="E133" s="34">
        <v>665</v>
      </c>
      <c r="F133" s="34">
        <v>660.5</v>
      </c>
      <c r="G133" s="34" t="s">
        <v>49</v>
      </c>
      <c r="H133" s="5">
        <f>(E133-F133)*C133</f>
        <v>4950</v>
      </c>
      <c r="I133" s="5">
        <v>0</v>
      </c>
      <c r="J133" s="21">
        <f t="shared" si="168"/>
        <v>4950</v>
      </c>
    </row>
    <row r="134" spans="1:10">
      <c r="A134" s="18">
        <v>43409</v>
      </c>
      <c r="B134" s="32" t="s">
        <v>149</v>
      </c>
      <c r="C134" s="32">
        <v>1200</v>
      </c>
      <c r="D134" s="33" t="s">
        <v>10</v>
      </c>
      <c r="E134" s="34">
        <v>630</v>
      </c>
      <c r="F134" s="34">
        <v>634</v>
      </c>
      <c r="G134" s="34" t="s">
        <v>49</v>
      </c>
      <c r="H134" s="5">
        <f t="shared" ref="H134:H135" si="169">(F134-E134)*C134</f>
        <v>4800</v>
      </c>
      <c r="I134" s="21">
        <v>0</v>
      </c>
      <c r="J134" s="21">
        <f t="shared" si="168"/>
        <v>4800</v>
      </c>
    </row>
    <row r="135" spans="1:10">
      <c r="A135" s="18">
        <v>43406</v>
      </c>
      <c r="B135" s="32" t="s">
        <v>38</v>
      </c>
      <c r="C135" s="32">
        <v>1000</v>
      </c>
      <c r="D135" s="33" t="s">
        <v>10</v>
      </c>
      <c r="E135" s="34">
        <v>793</v>
      </c>
      <c r="F135" s="34">
        <v>797</v>
      </c>
      <c r="G135" s="34" t="s">
        <v>49</v>
      </c>
      <c r="H135" s="5">
        <f t="shared" si="169"/>
        <v>4000</v>
      </c>
      <c r="I135" s="21">
        <v>0</v>
      </c>
      <c r="J135" s="21">
        <f t="shared" si="168"/>
        <v>4000</v>
      </c>
    </row>
    <row r="136" spans="1:10">
      <c r="A136" s="18">
        <v>43405</v>
      </c>
      <c r="B136" s="32" t="s">
        <v>209</v>
      </c>
      <c r="C136" s="32">
        <v>600</v>
      </c>
      <c r="D136" s="33" t="s">
        <v>10</v>
      </c>
      <c r="E136" s="34">
        <v>928</v>
      </c>
      <c r="F136" s="34">
        <v>936</v>
      </c>
      <c r="G136" s="34" t="s">
        <v>49</v>
      </c>
      <c r="H136" s="5">
        <f t="shared" ref="H136:H137" si="170">(F136-E136)*C136</f>
        <v>4800</v>
      </c>
      <c r="I136" s="21">
        <v>0</v>
      </c>
      <c r="J136" s="21">
        <f t="shared" si="168"/>
        <v>4800</v>
      </c>
    </row>
    <row r="137" spans="1:10">
      <c r="A137" s="18">
        <v>43404</v>
      </c>
      <c r="B137" s="32" t="s">
        <v>145</v>
      </c>
      <c r="C137" s="32">
        <v>1200</v>
      </c>
      <c r="D137" s="33" t="s">
        <v>10</v>
      </c>
      <c r="E137" s="34">
        <v>697</v>
      </c>
      <c r="F137" s="34">
        <v>701</v>
      </c>
      <c r="G137" s="34">
        <v>705</v>
      </c>
      <c r="H137" s="5">
        <f t="shared" si="170"/>
        <v>4800</v>
      </c>
      <c r="I137" s="5">
        <f>(G137-F137)*C137</f>
        <v>4800</v>
      </c>
      <c r="J137" s="21">
        <f t="shared" ref="J137" si="171">+I137+H137</f>
        <v>9600</v>
      </c>
    </row>
    <row r="138" spans="1:10">
      <c r="A138" s="18">
        <v>43403</v>
      </c>
      <c r="B138" s="32" t="s">
        <v>204</v>
      </c>
      <c r="C138" s="32">
        <v>4500</v>
      </c>
      <c r="D138" s="33" t="s">
        <v>10</v>
      </c>
      <c r="E138" s="34">
        <v>104.5</v>
      </c>
      <c r="F138" s="34">
        <v>105.5</v>
      </c>
      <c r="G138" s="34" t="s">
        <v>49</v>
      </c>
      <c r="H138" s="5">
        <f t="shared" ref="H138" si="172">(F138-E138)*C138</f>
        <v>4500</v>
      </c>
      <c r="I138" s="5">
        <v>0</v>
      </c>
      <c r="J138" s="21">
        <f t="shared" ref="J138" si="173">+I138+H138</f>
        <v>4500</v>
      </c>
    </row>
    <row r="139" spans="1:10">
      <c r="A139" s="18">
        <v>43403</v>
      </c>
      <c r="B139" s="32" t="s">
        <v>124</v>
      </c>
      <c r="C139" s="32">
        <v>750</v>
      </c>
      <c r="D139" s="33" t="s">
        <v>10</v>
      </c>
      <c r="E139" s="34">
        <v>842</v>
      </c>
      <c r="F139" s="34">
        <v>839</v>
      </c>
      <c r="G139" s="34" t="s">
        <v>49</v>
      </c>
      <c r="H139" s="5">
        <f t="shared" ref="H139" si="174">(F139-E139)*C139</f>
        <v>-2250</v>
      </c>
      <c r="I139" s="5">
        <v>0</v>
      </c>
      <c r="J139" s="21">
        <f t="shared" ref="J139" si="175">+I139+H139</f>
        <v>-2250</v>
      </c>
    </row>
    <row r="140" spans="1:10">
      <c r="A140" s="18">
        <v>43402</v>
      </c>
      <c r="B140" s="32" t="s">
        <v>193</v>
      </c>
      <c r="C140" s="32">
        <v>1250</v>
      </c>
      <c r="D140" s="33" t="s">
        <v>10</v>
      </c>
      <c r="E140" s="34">
        <v>413</v>
      </c>
      <c r="F140" s="34">
        <v>410</v>
      </c>
      <c r="G140" s="34" t="s">
        <v>49</v>
      </c>
      <c r="H140" s="5">
        <f t="shared" ref="H140" si="176">(F140-E140)*C140</f>
        <v>-3750</v>
      </c>
      <c r="I140" s="5">
        <v>0</v>
      </c>
      <c r="J140" s="21">
        <f t="shared" ref="J140" si="177">+I140+H140</f>
        <v>-3750</v>
      </c>
    </row>
    <row r="141" spans="1:10">
      <c r="A141" s="18">
        <v>43402</v>
      </c>
      <c r="B141" s="32" t="s">
        <v>203</v>
      </c>
      <c r="C141" s="32">
        <v>3000</v>
      </c>
      <c r="D141" s="33" t="s">
        <v>10</v>
      </c>
      <c r="E141" s="34">
        <v>258</v>
      </c>
      <c r="F141" s="34">
        <v>259.5</v>
      </c>
      <c r="G141" s="34">
        <v>263</v>
      </c>
      <c r="H141" s="5">
        <f t="shared" ref="H141" si="178">(F141-E141)*C141</f>
        <v>4500</v>
      </c>
      <c r="I141" s="5">
        <f>(G141-F141)*C141</f>
        <v>10500</v>
      </c>
      <c r="J141" s="21">
        <f t="shared" ref="J141" si="179">+I141+H141</f>
        <v>15000</v>
      </c>
    </row>
    <row r="142" spans="1:10">
      <c r="A142" s="18">
        <v>43399</v>
      </c>
      <c r="B142" s="32" t="s">
        <v>202</v>
      </c>
      <c r="C142" s="32">
        <v>1200</v>
      </c>
      <c r="D142" s="33" t="s">
        <v>11</v>
      </c>
      <c r="E142" s="34">
        <v>421</v>
      </c>
      <c r="F142" s="34">
        <v>418.5</v>
      </c>
      <c r="G142" s="34" t="s">
        <v>49</v>
      </c>
      <c r="H142" s="5">
        <f t="shared" ref="H142" si="180">(E142-F142)*C142</f>
        <v>3000</v>
      </c>
      <c r="I142" s="5">
        <v>0</v>
      </c>
      <c r="J142" s="21">
        <f t="shared" ref="J142" si="181">+I142+H142</f>
        <v>3000</v>
      </c>
    </row>
    <row r="143" spans="1:10">
      <c r="A143" s="18">
        <v>43398</v>
      </c>
      <c r="B143" s="32" t="s">
        <v>98</v>
      </c>
      <c r="C143" s="32">
        <v>1200</v>
      </c>
      <c r="D143" s="33" t="s">
        <v>11</v>
      </c>
      <c r="E143" s="34">
        <v>601</v>
      </c>
      <c r="F143" s="34">
        <v>597.29999999999995</v>
      </c>
      <c r="G143" s="34" t="s">
        <v>49</v>
      </c>
      <c r="H143" s="5">
        <f t="shared" ref="H143:H145" si="182">(E143-F143)*C143</f>
        <v>4440.0000000000546</v>
      </c>
      <c r="I143" s="5">
        <v>0</v>
      </c>
      <c r="J143" s="21">
        <f t="shared" ref="J143" si="183">+I143+H143</f>
        <v>4440.0000000000546</v>
      </c>
    </row>
    <row r="144" spans="1:10">
      <c r="A144" s="18">
        <v>43397</v>
      </c>
      <c r="B144" s="32" t="s">
        <v>95</v>
      </c>
      <c r="C144" s="32">
        <v>1250</v>
      </c>
      <c r="D144" s="33" t="s">
        <v>10</v>
      </c>
      <c r="E144" s="34">
        <v>392.5</v>
      </c>
      <c r="F144" s="34">
        <v>388.5</v>
      </c>
      <c r="G144" s="34" t="s">
        <v>49</v>
      </c>
      <c r="H144" s="5">
        <f t="shared" ref="H144" si="184">(F144-E144)*C144</f>
        <v>-5000</v>
      </c>
      <c r="I144" s="5">
        <v>0</v>
      </c>
      <c r="J144" s="21">
        <f t="shared" ref="J144" si="185">+I144+H144</f>
        <v>-5000</v>
      </c>
    </row>
    <row r="145" spans="1:10">
      <c r="A145" s="18">
        <v>43397</v>
      </c>
      <c r="B145" s="32" t="s">
        <v>197</v>
      </c>
      <c r="C145" s="32">
        <v>250</v>
      </c>
      <c r="D145" s="33" t="s">
        <v>11</v>
      </c>
      <c r="E145" s="34">
        <v>2400</v>
      </c>
      <c r="F145" s="34">
        <v>2420</v>
      </c>
      <c r="G145" s="34" t="s">
        <v>49</v>
      </c>
      <c r="H145" s="5">
        <f t="shared" si="182"/>
        <v>-5000</v>
      </c>
      <c r="I145" s="5">
        <v>0</v>
      </c>
      <c r="J145" s="21">
        <f t="shared" ref="J145" si="186">+I145+H145</f>
        <v>-5000</v>
      </c>
    </row>
    <row r="146" spans="1:10">
      <c r="A146" s="18">
        <v>43396</v>
      </c>
      <c r="B146" s="32" t="s">
        <v>76</v>
      </c>
      <c r="C146" s="32">
        <v>2250</v>
      </c>
      <c r="D146" s="33" t="s">
        <v>11</v>
      </c>
      <c r="E146" s="34">
        <v>219</v>
      </c>
      <c r="F146" s="34">
        <v>219.5</v>
      </c>
      <c r="G146" s="34" t="s">
        <v>49</v>
      </c>
      <c r="H146" s="5">
        <f t="shared" ref="H146" si="187">(E146-F146)*C146</f>
        <v>-1125</v>
      </c>
      <c r="I146" s="5">
        <v>0</v>
      </c>
      <c r="J146" s="21">
        <f t="shared" ref="J146" si="188">+I146+H146</f>
        <v>-1125</v>
      </c>
    </row>
    <row r="147" spans="1:10">
      <c r="A147" s="18">
        <v>43396</v>
      </c>
      <c r="B147" s="32" t="s">
        <v>38</v>
      </c>
      <c r="C147" s="32">
        <v>1000</v>
      </c>
      <c r="D147" s="33" t="s">
        <v>11</v>
      </c>
      <c r="E147" s="34">
        <v>723</v>
      </c>
      <c r="F147" s="34">
        <v>718.5</v>
      </c>
      <c r="G147" s="34">
        <v>716</v>
      </c>
      <c r="H147" s="5">
        <f t="shared" ref="H147" si="189">(E147-F147)*C147</f>
        <v>4500</v>
      </c>
      <c r="I147" s="21">
        <f>(F147-G147)*C147</f>
        <v>2500</v>
      </c>
      <c r="J147" s="21">
        <f t="shared" ref="J147" si="190">+I147+H147</f>
        <v>7000</v>
      </c>
    </row>
    <row r="148" spans="1:10">
      <c r="A148" s="18">
        <v>43395</v>
      </c>
      <c r="B148" s="32" t="s">
        <v>130</v>
      </c>
      <c r="C148" s="32">
        <v>1000</v>
      </c>
      <c r="D148" s="33" t="s">
        <v>10</v>
      </c>
      <c r="E148" s="34">
        <v>759</v>
      </c>
      <c r="F148" s="34">
        <v>764</v>
      </c>
      <c r="G148" s="34">
        <v>770</v>
      </c>
      <c r="H148" s="5">
        <f t="shared" ref="H148" si="191">(F148-E148)*C148</f>
        <v>5000</v>
      </c>
      <c r="I148" s="5">
        <f>(G148-F148)*C148</f>
        <v>6000</v>
      </c>
      <c r="J148" s="21">
        <f t="shared" ref="J148" si="192">+I148+H148</f>
        <v>11000</v>
      </c>
    </row>
    <row r="149" spans="1:10">
      <c r="A149" s="18">
        <v>43395</v>
      </c>
      <c r="B149" s="32" t="s">
        <v>145</v>
      </c>
      <c r="C149" s="32">
        <v>1200</v>
      </c>
      <c r="D149" s="33" t="s">
        <v>11</v>
      </c>
      <c r="E149" s="34">
        <v>777</v>
      </c>
      <c r="F149" s="34">
        <v>781</v>
      </c>
      <c r="G149" s="34" t="s">
        <v>49</v>
      </c>
      <c r="H149" s="5">
        <f t="shared" ref="H149" si="193">(E149-F149)*C149</f>
        <v>-4800</v>
      </c>
      <c r="I149" s="21">
        <v>0</v>
      </c>
      <c r="J149" s="21">
        <f t="shared" ref="J149" si="194">+I149+H149</f>
        <v>-4800</v>
      </c>
    </row>
    <row r="150" spans="1:10">
      <c r="A150" s="18">
        <v>43392</v>
      </c>
      <c r="B150" s="32" t="s">
        <v>26</v>
      </c>
      <c r="C150" s="32">
        <v>1000</v>
      </c>
      <c r="D150" s="33" t="s">
        <v>11</v>
      </c>
      <c r="E150" s="34">
        <v>953</v>
      </c>
      <c r="F150" s="34">
        <v>949</v>
      </c>
      <c r="G150" s="34">
        <v>940</v>
      </c>
      <c r="H150" s="5">
        <f t="shared" ref="H150" si="195">(E150-F150)*C150</f>
        <v>4000</v>
      </c>
      <c r="I150" s="21">
        <f>(F150-G150)*C150</f>
        <v>9000</v>
      </c>
      <c r="J150" s="21">
        <f t="shared" ref="J150" si="196">+I150+H150</f>
        <v>13000</v>
      </c>
    </row>
    <row r="151" spans="1:10">
      <c r="A151" s="18">
        <v>43390</v>
      </c>
      <c r="B151" s="32" t="s">
        <v>193</v>
      </c>
      <c r="C151" s="32">
        <v>2500</v>
      </c>
      <c r="D151" s="33" t="s">
        <v>10</v>
      </c>
      <c r="E151" s="34">
        <v>420</v>
      </c>
      <c r="F151" s="34">
        <v>422.3</v>
      </c>
      <c r="G151" s="34" t="s">
        <v>49</v>
      </c>
      <c r="H151" s="5">
        <f t="shared" ref="H151" si="197">(F151-E151)*C151</f>
        <v>5750.0000000000282</v>
      </c>
      <c r="I151" s="5">
        <v>0</v>
      </c>
      <c r="J151" s="21">
        <f t="shared" ref="J151" si="198">+I151+H151</f>
        <v>5750.0000000000282</v>
      </c>
    </row>
    <row r="152" spans="1:10">
      <c r="A152" s="18">
        <v>43389</v>
      </c>
      <c r="B152" s="32" t="s">
        <v>29</v>
      </c>
      <c r="C152" s="32">
        <v>1100</v>
      </c>
      <c r="D152" s="33" t="s">
        <v>10</v>
      </c>
      <c r="E152" s="34">
        <v>623</v>
      </c>
      <c r="F152" s="34">
        <v>629</v>
      </c>
      <c r="G152" s="34">
        <v>635</v>
      </c>
      <c r="H152" s="5">
        <f t="shared" ref="H152" si="199">(F152-E152)*C152</f>
        <v>6600</v>
      </c>
      <c r="I152" s="5">
        <f>(G152-F152)*C152</f>
        <v>6600</v>
      </c>
      <c r="J152" s="21">
        <f t="shared" ref="J152:J153" si="200">+I152+H152</f>
        <v>13200</v>
      </c>
    </row>
    <row r="153" spans="1:10">
      <c r="A153" s="18">
        <v>43388</v>
      </c>
      <c r="B153" s="32" t="s">
        <v>126</v>
      </c>
      <c r="C153" s="32">
        <v>500</v>
      </c>
      <c r="D153" s="33" t="s">
        <v>10</v>
      </c>
      <c r="E153" s="34">
        <v>612</v>
      </c>
      <c r="F153" s="34">
        <v>618</v>
      </c>
      <c r="G153" s="34">
        <v>625</v>
      </c>
      <c r="H153" s="5">
        <f t="shared" ref="H153" si="201">(F153-E153)*C153</f>
        <v>3000</v>
      </c>
      <c r="I153" s="5">
        <f>(G153-F153)*C153</f>
        <v>3500</v>
      </c>
      <c r="J153" s="21">
        <f t="shared" si="200"/>
        <v>6500</v>
      </c>
    </row>
    <row r="154" spans="1:10">
      <c r="A154" s="18">
        <v>43385</v>
      </c>
      <c r="B154" s="32" t="s">
        <v>97</v>
      </c>
      <c r="C154" s="32">
        <v>600</v>
      </c>
      <c r="D154" s="33" t="s">
        <v>10</v>
      </c>
      <c r="E154" s="34">
        <v>1130</v>
      </c>
      <c r="F154" s="34">
        <v>1138</v>
      </c>
      <c r="G154" s="34">
        <v>1143</v>
      </c>
      <c r="H154" s="5">
        <f t="shared" ref="H154" si="202">(F154-E154)*C154</f>
        <v>4800</v>
      </c>
      <c r="I154" s="5">
        <f>(G154-F154)*C154</f>
        <v>3000</v>
      </c>
      <c r="J154" s="21">
        <f t="shared" ref="J154" si="203">+I154+H154</f>
        <v>7800</v>
      </c>
    </row>
    <row r="155" spans="1:10">
      <c r="A155" s="18">
        <v>43384</v>
      </c>
      <c r="B155" s="32" t="s">
        <v>70</v>
      </c>
      <c r="C155" s="32">
        <v>2500</v>
      </c>
      <c r="D155" s="33" t="s">
        <v>11</v>
      </c>
      <c r="E155" s="34">
        <v>202</v>
      </c>
      <c r="F155" s="34">
        <v>204</v>
      </c>
      <c r="G155" s="34" t="s">
        <v>49</v>
      </c>
      <c r="H155" s="5">
        <f>(E155-F155)*C155</f>
        <v>-5000</v>
      </c>
      <c r="I155" s="21">
        <v>0</v>
      </c>
      <c r="J155" s="21">
        <f t="shared" ref="J155:J156" si="204">+I155+H155</f>
        <v>-5000</v>
      </c>
    </row>
    <row r="156" spans="1:10">
      <c r="A156" s="18">
        <v>43383</v>
      </c>
      <c r="B156" s="32" t="s">
        <v>95</v>
      </c>
      <c r="C156" s="32">
        <v>1250</v>
      </c>
      <c r="D156" s="33" t="s">
        <v>10</v>
      </c>
      <c r="E156" s="34">
        <v>388</v>
      </c>
      <c r="F156" s="34">
        <v>391.5</v>
      </c>
      <c r="G156" s="34">
        <v>396</v>
      </c>
      <c r="H156" s="5">
        <f t="shared" ref="H156" si="205">(F156-E156)*C156</f>
        <v>4375</v>
      </c>
      <c r="I156" s="5">
        <f>(G156-F156)*C156</f>
        <v>5625</v>
      </c>
      <c r="J156" s="21">
        <f t="shared" si="204"/>
        <v>10000</v>
      </c>
    </row>
    <row r="157" spans="1:10">
      <c r="A157" s="18">
        <v>43382</v>
      </c>
      <c r="B157" s="32" t="s">
        <v>118</v>
      </c>
      <c r="C157" s="32">
        <v>2000</v>
      </c>
      <c r="D157" s="33" t="s">
        <v>11</v>
      </c>
      <c r="E157" s="34">
        <v>299.5</v>
      </c>
      <c r="F157" s="34">
        <v>297.5</v>
      </c>
      <c r="G157" s="34">
        <v>295</v>
      </c>
      <c r="H157" s="5">
        <f t="shared" ref="H157:H165" si="206">(E157-F157)*C157</f>
        <v>4000</v>
      </c>
      <c r="I157" s="21">
        <f>(F157-G157)*C157</f>
        <v>5000</v>
      </c>
      <c r="J157" s="21">
        <f t="shared" ref="J157" si="207">+I157+H157</f>
        <v>9000</v>
      </c>
    </row>
    <row r="158" spans="1:10">
      <c r="A158" s="18">
        <v>43382</v>
      </c>
      <c r="B158" s="32" t="s">
        <v>38</v>
      </c>
      <c r="C158" s="32">
        <v>1000</v>
      </c>
      <c r="D158" s="33" t="s">
        <v>11</v>
      </c>
      <c r="E158" s="34">
        <v>769</v>
      </c>
      <c r="F158" s="34">
        <v>764</v>
      </c>
      <c r="G158" s="34">
        <v>761</v>
      </c>
      <c r="H158" s="5">
        <f t="shared" si="206"/>
        <v>5000</v>
      </c>
      <c r="I158" s="21">
        <f>(F158-G158)*C158</f>
        <v>3000</v>
      </c>
      <c r="J158" s="21">
        <f t="shared" ref="J158" si="208">+I158+H158</f>
        <v>8000</v>
      </c>
    </row>
    <row r="159" spans="1:10">
      <c r="A159" s="18">
        <v>43381</v>
      </c>
      <c r="B159" s="32" t="s">
        <v>188</v>
      </c>
      <c r="C159" s="32">
        <v>1600</v>
      </c>
      <c r="D159" s="33" t="s">
        <v>11</v>
      </c>
      <c r="E159" s="34">
        <v>229</v>
      </c>
      <c r="F159" s="34">
        <v>227</v>
      </c>
      <c r="G159" s="34" t="s">
        <v>49</v>
      </c>
      <c r="H159" s="5">
        <f t="shared" si="206"/>
        <v>3200</v>
      </c>
      <c r="I159" s="21">
        <v>0</v>
      </c>
      <c r="J159" s="21">
        <f t="shared" ref="J159" si="209">+I159+H159</f>
        <v>3200</v>
      </c>
    </row>
    <row r="160" spans="1:10">
      <c r="A160" s="18">
        <v>43378</v>
      </c>
      <c r="B160" s="32" t="s">
        <v>189</v>
      </c>
      <c r="C160" s="32">
        <v>2500</v>
      </c>
      <c r="D160" s="33" t="s">
        <v>11</v>
      </c>
      <c r="E160" s="34">
        <v>211</v>
      </c>
      <c r="F160" s="34">
        <v>209</v>
      </c>
      <c r="G160" s="34">
        <v>205</v>
      </c>
      <c r="H160" s="5">
        <f t="shared" si="206"/>
        <v>5000</v>
      </c>
      <c r="I160" s="21">
        <f>(F160-G160)*C160</f>
        <v>10000</v>
      </c>
      <c r="J160" s="21">
        <f t="shared" ref="J160" si="210">+I160+H160</f>
        <v>15000</v>
      </c>
    </row>
    <row r="161" spans="1:10">
      <c r="A161" s="18">
        <v>43377</v>
      </c>
      <c r="B161" s="32" t="s">
        <v>37</v>
      </c>
      <c r="C161" s="32">
        <v>500</v>
      </c>
      <c r="D161" s="33" t="s">
        <v>11</v>
      </c>
      <c r="E161" s="34">
        <v>2092</v>
      </c>
      <c r="F161" s="34">
        <v>2083</v>
      </c>
      <c r="G161" s="34">
        <v>2072</v>
      </c>
      <c r="H161" s="5">
        <f t="shared" si="206"/>
        <v>4500</v>
      </c>
      <c r="I161" s="21">
        <f>(F161-G161)*C161</f>
        <v>5500</v>
      </c>
      <c r="J161" s="21">
        <f t="shared" ref="J161" si="211">+I161+H161</f>
        <v>10000</v>
      </c>
    </row>
    <row r="162" spans="1:10">
      <c r="A162" s="18">
        <v>43376</v>
      </c>
      <c r="B162" s="32" t="s">
        <v>182</v>
      </c>
      <c r="C162" s="32">
        <v>1200</v>
      </c>
      <c r="D162" s="33" t="s">
        <v>11</v>
      </c>
      <c r="E162" s="34">
        <v>389</v>
      </c>
      <c r="F162" s="34">
        <v>385</v>
      </c>
      <c r="G162" s="34">
        <v>380</v>
      </c>
      <c r="H162" s="5">
        <f t="shared" si="206"/>
        <v>4800</v>
      </c>
      <c r="I162" s="21">
        <f>(F162-G162)*C162</f>
        <v>6000</v>
      </c>
      <c r="J162" s="21">
        <f t="shared" ref="J162" si="212">+I162+H162</f>
        <v>10800</v>
      </c>
    </row>
    <row r="163" spans="1:10">
      <c r="A163" s="18">
        <v>43374</v>
      </c>
      <c r="B163" s="32" t="s">
        <v>181</v>
      </c>
      <c r="C163" s="32">
        <v>200</v>
      </c>
      <c r="D163" s="33" t="s">
        <v>11</v>
      </c>
      <c r="E163" s="34">
        <v>2790</v>
      </c>
      <c r="F163" s="34">
        <v>2768</v>
      </c>
      <c r="G163" s="34" t="s">
        <v>49</v>
      </c>
      <c r="H163" s="5">
        <f t="shared" si="206"/>
        <v>4400</v>
      </c>
      <c r="I163" s="21">
        <v>0</v>
      </c>
      <c r="J163" s="21">
        <f t="shared" ref="J163" si="213">+I163+H163</f>
        <v>4400</v>
      </c>
    </row>
    <row r="164" spans="1:10">
      <c r="A164" s="18">
        <v>43371</v>
      </c>
      <c r="B164" s="32" t="s">
        <v>126</v>
      </c>
      <c r="C164" s="32">
        <v>700</v>
      </c>
      <c r="D164" s="33" t="s">
        <v>11</v>
      </c>
      <c r="E164" s="34">
        <v>620</v>
      </c>
      <c r="F164" s="34">
        <v>613</v>
      </c>
      <c r="G164" s="34">
        <v>605</v>
      </c>
      <c r="H164" s="5">
        <f t="shared" si="206"/>
        <v>4900</v>
      </c>
      <c r="I164" s="21">
        <f>(F164-G164)*C164</f>
        <v>5600</v>
      </c>
      <c r="J164" s="21">
        <f t="shared" ref="J164:J168" si="214">+I164+H164</f>
        <v>10500</v>
      </c>
    </row>
    <row r="165" spans="1:10">
      <c r="A165" s="18">
        <v>43371</v>
      </c>
      <c r="B165" s="32" t="s">
        <v>87</v>
      </c>
      <c r="C165" s="32">
        <v>1000</v>
      </c>
      <c r="D165" s="33" t="s">
        <v>11</v>
      </c>
      <c r="E165" s="34">
        <v>595</v>
      </c>
      <c r="F165" s="34">
        <v>590</v>
      </c>
      <c r="G165" s="34">
        <v>585</v>
      </c>
      <c r="H165" s="5">
        <f t="shared" si="206"/>
        <v>5000</v>
      </c>
      <c r="I165" s="21">
        <f>(F165-G165)*C165</f>
        <v>5000</v>
      </c>
      <c r="J165" s="21">
        <f t="shared" si="214"/>
        <v>10000</v>
      </c>
    </row>
    <row r="166" spans="1:10">
      <c r="A166" s="18">
        <v>43370</v>
      </c>
      <c r="B166" s="32" t="s">
        <v>29</v>
      </c>
      <c r="C166" s="32">
        <v>1100</v>
      </c>
      <c r="D166" s="33" t="s">
        <v>10</v>
      </c>
      <c r="E166" s="34">
        <v>677</v>
      </c>
      <c r="F166" s="34">
        <v>677</v>
      </c>
      <c r="G166" s="34" t="s">
        <v>49</v>
      </c>
      <c r="H166" s="5">
        <f t="shared" ref="H166:H168" si="215">(F166-E166)*C166</f>
        <v>0</v>
      </c>
      <c r="I166" s="21">
        <v>0</v>
      </c>
      <c r="J166" s="21">
        <f t="shared" si="214"/>
        <v>0</v>
      </c>
    </row>
    <row r="167" spans="1:10">
      <c r="A167" s="18">
        <v>43370</v>
      </c>
      <c r="B167" s="32" t="s">
        <v>124</v>
      </c>
      <c r="C167" s="32">
        <v>750</v>
      </c>
      <c r="D167" s="33" t="s">
        <v>10</v>
      </c>
      <c r="E167" s="34">
        <v>936</v>
      </c>
      <c r="F167" s="34">
        <v>941</v>
      </c>
      <c r="G167" s="34" t="s">
        <v>49</v>
      </c>
      <c r="H167" s="5">
        <f t="shared" si="215"/>
        <v>3750</v>
      </c>
      <c r="I167" s="21">
        <v>0</v>
      </c>
      <c r="J167" s="21">
        <f t="shared" si="214"/>
        <v>3750</v>
      </c>
    </row>
    <row r="168" spans="1:10">
      <c r="A168" s="18">
        <v>43369</v>
      </c>
      <c r="B168" s="32" t="s">
        <v>38</v>
      </c>
      <c r="C168" s="32">
        <v>1000</v>
      </c>
      <c r="D168" s="33" t="s">
        <v>10</v>
      </c>
      <c r="E168" s="34">
        <v>910</v>
      </c>
      <c r="F168" s="34">
        <v>914</v>
      </c>
      <c r="G168" s="34" t="s">
        <v>49</v>
      </c>
      <c r="H168" s="5">
        <f t="shared" si="215"/>
        <v>4000</v>
      </c>
      <c r="I168" s="21">
        <v>0</v>
      </c>
      <c r="J168" s="21">
        <f t="shared" si="214"/>
        <v>4000</v>
      </c>
    </row>
    <row r="169" spans="1:10">
      <c r="A169" s="18">
        <v>43367</v>
      </c>
      <c r="B169" s="32" t="s">
        <v>43</v>
      </c>
      <c r="C169" s="32">
        <v>500</v>
      </c>
      <c r="D169" s="33" t="s">
        <v>11</v>
      </c>
      <c r="E169" s="34">
        <v>1900</v>
      </c>
      <c r="F169" s="34">
        <v>1891</v>
      </c>
      <c r="G169" s="34">
        <v>1870</v>
      </c>
      <c r="H169" s="5">
        <f>(E169-F169)*C169</f>
        <v>4500</v>
      </c>
      <c r="I169" s="21">
        <f>(F169-G169)*C169</f>
        <v>10500</v>
      </c>
      <c r="J169" s="21">
        <f t="shared" ref="J169" si="216">+I169+H169</f>
        <v>15000</v>
      </c>
    </row>
    <row r="170" spans="1:10">
      <c r="A170" s="18">
        <v>43362</v>
      </c>
      <c r="B170" s="32" t="s">
        <v>178</v>
      </c>
      <c r="C170" s="32">
        <v>1250</v>
      </c>
      <c r="D170" s="33" t="s">
        <v>11</v>
      </c>
      <c r="E170" s="34">
        <v>310</v>
      </c>
      <c r="F170" s="34">
        <v>306</v>
      </c>
      <c r="G170" s="34" t="s">
        <v>49</v>
      </c>
      <c r="H170" s="5">
        <f>(E170-F170)*C170</f>
        <v>5000</v>
      </c>
      <c r="I170" s="21">
        <v>0</v>
      </c>
      <c r="J170" s="21">
        <f t="shared" ref="J170" si="217">+I170+H170</f>
        <v>5000</v>
      </c>
    </row>
    <row r="171" spans="1:10">
      <c r="A171" s="18">
        <v>43361</v>
      </c>
      <c r="B171" s="32" t="s">
        <v>161</v>
      </c>
      <c r="C171" s="32">
        <v>1200</v>
      </c>
      <c r="D171" s="33" t="s">
        <v>11</v>
      </c>
      <c r="E171" s="34">
        <v>649</v>
      </c>
      <c r="F171" s="34">
        <v>645</v>
      </c>
      <c r="G171" s="34">
        <v>638</v>
      </c>
      <c r="H171" s="5">
        <f>(E171-F171)*C171</f>
        <v>4800</v>
      </c>
      <c r="I171" s="21">
        <f>(F171-G171)*C171</f>
        <v>8400</v>
      </c>
      <c r="J171" s="21">
        <f t="shared" ref="J171" si="218">+I171+H171</f>
        <v>13200</v>
      </c>
    </row>
    <row r="172" spans="1:10">
      <c r="A172" s="18">
        <v>43360</v>
      </c>
      <c r="B172" s="32" t="s">
        <v>130</v>
      </c>
      <c r="C172" s="32">
        <v>1000</v>
      </c>
      <c r="D172" s="33" t="s">
        <v>10</v>
      </c>
      <c r="E172" s="34">
        <v>811</v>
      </c>
      <c r="F172" s="34">
        <v>815.5</v>
      </c>
      <c r="G172" s="34">
        <v>817</v>
      </c>
      <c r="H172" s="5">
        <f t="shared" ref="H172:H173" si="219">(F172-E172)*C172</f>
        <v>4500</v>
      </c>
      <c r="I172" s="5">
        <f>(G172-F172)*C172</f>
        <v>1500</v>
      </c>
      <c r="J172" s="21">
        <f t="shared" ref="J172:J175" si="220">+I172+H172</f>
        <v>6000</v>
      </c>
    </row>
    <row r="173" spans="1:10">
      <c r="A173" s="18">
        <v>43357</v>
      </c>
      <c r="B173" s="32" t="s">
        <v>170</v>
      </c>
      <c r="C173" s="32">
        <v>4000</v>
      </c>
      <c r="D173" s="33" t="s">
        <v>10</v>
      </c>
      <c r="E173" s="34">
        <v>200</v>
      </c>
      <c r="F173" s="34">
        <v>200.5</v>
      </c>
      <c r="G173" s="34" t="s">
        <v>49</v>
      </c>
      <c r="H173" s="5">
        <f t="shared" si="219"/>
        <v>2000</v>
      </c>
      <c r="I173" s="21">
        <v>0</v>
      </c>
      <c r="J173" s="21">
        <f t="shared" si="220"/>
        <v>2000</v>
      </c>
    </row>
    <row r="174" spans="1:10">
      <c r="A174" s="18">
        <v>43355</v>
      </c>
      <c r="B174" s="32" t="s">
        <v>95</v>
      </c>
      <c r="C174" s="32">
        <v>1250</v>
      </c>
      <c r="D174" s="33" t="s">
        <v>11</v>
      </c>
      <c r="E174" s="34">
        <v>430</v>
      </c>
      <c r="F174" s="34">
        <v>426</v>
      </c>
      <c r="G174" s="34">
        <v>422</v>
      </c>
      <c r="H174" s="5">
        <f>(E174-F174)*C174</f>
        <v>5000</v>
      </c>
      <c r="I174" s="21">
        <f>(F174-G174)*C174</f>
        <v>5000</v>
      </c>
      <c r="J174" s="21">
        <f t="shared" ref="J174" si="221">+I174+H174</f>
        <v>10000</v>
      </c>
    </row>
    <row r="175" spans="1:10">
      <c r="A175" s="18">
        <v>43354</v>
      </c>
      <c r="B175" s="32" t="s">
        <v>132</v>
      </c>
      <c r="C175" s="32">
        <v>600</v>
      </c>
      <c r="D175" s="33" t="s">
        <v>11</v>
      </c>
      <c r="E175" s="34">
        <v>1116</v>
      </c>
      <c r="F175" s="34">
        <v>1109</v>
      </c>
      <c r="G175" s="34">
        <v>1100</v>
      </c>
      <c r="H175" s="5">
        <f>(E175-F175)*C175</f>
        <v>4200</v>
      </c>
      <c r="I175" s="21">
        <f>(F175-G175)*C175</f>
        <v>5400</v>
      </c>
      <c r="J175" s="21">
        <f t="shared" si="220"/>
        <v>9600</v>
      </c>
    </row>
    <row r="176" spans="1:10">
      <c r="A176" s="18">
        <v>43353</v>
      </c>
      <c r="B176" s="32" t="s">
        <v>162</v>
      </c>
      <c r="C176" s="32">
        <v>1500</v>
      </c>
      <c r="D176" s="33" t="s">
        <v>10</v>
      </c>
      <c r="E176" s="34">
        <v>461</v>
      </c>
      <c r="F176" s="34">
        <v>458</v>
      </c>
      <c r="G176" s="34" t="s">
        <v>49</v>
      </c>
      <c r="H176" s="5">
        <f t="shared" ref="H176:H177" si="222">(F176-E176)*C176</f>
        <v>-4500</v>
      </c>
      <c r="I176" s="21">
        <v>0</v>
      </c>
      <c r="J176" s="21">
        <f t="shared" ref="J176:J178" si="223">+I176+H176</f>
        <v>-4500</v>
      </c>
    </row>
    <row r="177" spans="1:10">
      <c r="A177" s="18">
        <v>43350</v>
      </c>
      <c r="B177" s="32" t="s">
        <v>161</v>
      </c>
      <c r="C177" s="32">
        <v>1200</v>
      </c>
      <c r="D177" s="33" t="s">
        <v>10</v>
      </c>
      <c r="E177" s="34">
        <v>676</v>
      </c>
      <c r="F177" s="34">
        <v>680</v>
      </c>
      <c r="G177" s="34">
        <v>685</v>
      </c>
      <c r="H177" s="5">
        <f t="shared" si="222"/>
        <v>4800</v>
      </c>
      <c r="I177" s="5">
        <f>(G177-F177)*C177</f>
        <v>6000</v>
      </c>
      <c r="J177" s="21">
        <f t="shared" si="223"/>
        <v>10800</v>
      </c>
    </row>
    <row r="178" spans="1:10">
      <c r="A178" s="18">
        <v>43349</v>
      </c>
      <c r="B178" s="32" t="s">
        <v>128</v>
      </c>
      <c r="C178" s="32">
        <v>1000</v>
      </c>
      <c r="D178" s="33" t="s">
        <v>10</v>
      </c>
      <c r="E178" s="34">
        <v>1241</v>
      </c>
      <c r="F178" s="34">
        <v>1246.5</v>
      </c>
      <c r="G178" s="34">
        <v>1254</v>
      </c>
      <c r="H178" s="5">
        <f t="shared" ref="H178" si="224">(F178-E178)*C178</f>
        <v>5500</v>
      </c>
      <c r="I178" s="5">
        <f>(G178-F178)*C178</f>
        <v>7500</v>
      </c>
      <c r="J178" s="21">
        <f t="shared" si="223"/>
        <v>13000</v>
      </c>
    </row>
    <row r="179" spans="1:10">
      <c r="A179" s="18">
        <v>43348</v>
      </c>
      <c r="B179" s="32" t="s">
        <v>159</v>
      </c>
      <c r="C179" s="32">
        <v>600</v>
      </c>
      <c r="D179" s="33" t="s">
        <v>11</v>
      </c>
      <c r="E179" s="34">
        <v>1230</v>
      </c>
      <c r="F179" s="34">
        <v>1220</v>
      </c>
      <c r="G179" s="34">
        <v>1210</v>
      </c>
      <c r="H179" s="5">
        <f>(E179-F179)*C179</f>
        <v>6000</v>
      </c>
      <c r="I179" s="21">
        <f>(F179-G179)*C179</f>
        <v>6000</v>
      </c>
      <c r="J179" s="21">
        <f t="shared" ref="J179" si="225">+I179+H179</f>
        <v>12000</v>
      </c>
    </row>
    <row r="180" spans="1:10">
      <c r="A180" s="18">
        <v>43347</v>
      </c>
      <c r="B180" s="32" t="s">
        <v>98</v>
      </c>
      <c r="C180" s="32">
        <v>1200</v>
      </c>
      <c r="D180" s="33" t="s">
        <v>11</v>
      </c>
      <c r="E180" s="34">
        <v>710</v>
      </c>
      <c r="F180" s="34">
        <v>706</v>
      </c>
      <c r="G180" s="34">
        <v>702</v>
      </c>
      <c r="H180" s="5">
        <f>(E180-F180)*C180</f>
        <v>4800</v>
      </c>
      <c r="I180" s="21">
        <f>(F180-G180)*C180</f>
        <v>4800</v>
      </c>
      <c r="J180" s="21">
        <f t="shared" ref="J180" si="226">+I180+H180</f>
        <v>9600</v>
      </c>
    </row>
    <row r="181" spans="1:10">
      <c r="A181" s="18">
        <v>43346</v>
      </c>
      <c r="B181" s="32" t="s">
        <v>156</v>
      </c>
      <c r="C181" s="32">
        <v>600</v>
      </c>
      <c r="D181" s="33" t="s">
        <v>10</v>
      </c>
      <c r="E181" s="34">
        <v>870</v>
      </c>
      <c r="F181" s="34">
        <v>874.75</v>
      </c>
      <c r="G181" s="34" t="s">
        <v>49</v>
      </c>
      <c r="H181" s="5">
        <f t="shared" ref="H181:H182" si="227">(F181-E181)*C181</f>
        <v>2850</v>
      </c>
      <c r="I181" s="5">
        <v>0</v>
      </c>
      <c r="J181" s="21">
        <f t="shared" ref="J181:J182" si="228">+I181+H181</f>
        <v>2850</v>
      </c>
    </row>
    <row r="182" spans="1:10">
      <c r="A182" s="18">
        <v>43346</v>
      </c>
      <c r="B182" s="32" t="s">
        <v>155</v>
      </c>
      <c r="C182" s="32">
        <v>600</v>
      </c>
      <c r="D182" s="33" t="s">
        <v>10</v>
      </c>
      <c r="E182" s="34">
        <v>1468</v>
      </c>
      <c r="F182" s="34">
        <v>1460</v>
      </c>
      <c r="G182" s="34" t="s">
        <v>49</v>
      </c>
      <c r="H182" s="5">
        <f t="shared" si="227"/>
        <v>-4800</v>
      </c>
      <c r="I182" s="5">
        <v>0</v>
      </c>
      <c r="J182" s="21">
        <f t="shared" si="228"/>
        <v>-4800</v>
      </c>
    </row>
    <row r="183" spans="1:10">
      <c r="A183" s="18">
        <v>43342</v>
      </c>
      <c r="B183" s="32" t="s">
        <v>98</v>
      </c>
      <c r="C183" s="32">
        <v>1200</v>
      </c>
      <c r="D183" s="33" t="s">
        <v>10</v>
      </c>
      <c r="E183" s="34">
        <v>695</v>
      </c>
      <c r="F183" s="34">
        <v>698.9</v>
      </c>
      <c r="G183" s="34" t="s">
        <v>49</v>
      </c>
      <c r="H183" s="5">
        <f t="shared" ref="H183" si="229">(F183-E183)*C183</f>
        <v>4679.9999999999727</v>
      </c>
      <c r="I183" s="5">
        <v>0</v>
      </c>
      <c r="J183" s="21">
        <f t="shared" ref="J183" si="230">+I183+H183</f>
        <v>4679.9999999999727</v>
      </c>
    </row>
    <row r="184" spans="1:10">
      <c r="A184" s="18">
        <v>43340</v>
      </c>
      <c r="B184" s="32" t="s">
        <v>151</v>
      </c>
      <c r="C184" s="32">
        <v>700</v>
      </c>
      <c r="D184" s="33" t="s">
        <v>10</v>
      </c>
      <c r="E184" s="34">
        <v>788</v>
      </c>
      <c r="F184" s="34">
        <v>792</v>
      </c>
      <c r="G184" s="34" t="s">
        <v>49</v>
      </c>
      <c r="H184" s="5">
        <f t="shared" ref="H184" si="231">(F184-E184)*C184</f>
        <v>2800</v>
      </c>
      <c r="I184" s="5">
        <v>0</v>
      </c>
      <c r="J184" s="21">
        <f t="shared" ref="J184" si="232">+I184+H184</f>
        <v>2800</v>
      </c>
    </row>
    <row r="185" spans="1:10">
      <c r="A185" s="18">
        <v>43339</v>
      </c>
      <c r="B185" s="32" t="s">
        <v>106</v>
      </c>
      <c r="C185" s="32">
        <v>2600</v>
      </c>
      <c r="D185" s="33" t="s">
        <v>10</v>
      </c>
      <c r="E185" s="34">
        <v>385</v>
      </c>
      <c r="F185" s="34">
        <v>386.7</v>
      </c>
      <c r="G185" s="34" t="s">
        <v>49</v>
      </c>
      <c r="H185" s="5">
        <f t="shared" ref="H185" si="233">(F185-E185)*C185</f>
        <v>4419.9999999999709</v>
      </c>
      <c r="I185" s="5">
        <v>0</v>
      </c>
      <c r="J185" s="21">
        <f t="shared" ref="J185" si="234">+I185+H185</f>
        <v>4419.9999999999709</v>
      </c>
    </row>
    <row r="186" spans="1:10">
      <c r="A186" s="18">
        <v>43336</v>
      </c>
      <c r="B186" s="32" t="s">
        <v>128</v>
      </c>
      <c r="C186" s="32">
        <v>1000</v>
      </c>
      <c r="D186" s="33" t="s">
        <v>10</v>
      </c>
      <c r="E186" s="34">
        <v>1273</v>
      </c>
      <c r="F186" s="34">
        <v>1278</v>
      </c>
      <c r="G186" s="34" t="s">
        <v>49</v>
      </c>
      <c r="H186" s="5">
        <f t="shared" ref="H186" si="235">(F186-E186)*C186</f>
        <v>5000</v>
      </c>
      <c r="I186" s="5">
        <v>0</v>
      </c>
      <c r="J186" s="21">
        <f t="shared" ref="J186" si="236">+I186+H186</f>
        <v>5000</v>
      </c>
    </row>
    <row r="187" spans="1:10">
      <c r="A187" s="18">
        <v>43335</v>
      </c>
      <c r="B187" s="32" t="s">
        <v>130</v>
      </c>
      <c r="C187" s="32">
        <v>1000</v>
      </c>
      <c r="D187" s="33" t="s">
        <v>10</v>
      </c>
      <c r="E187" s="34">
        <v>679</v>
      </c>
      <c r="F187" s="34">
        <v>684</v>
      </c>
      <c r="G187" s="34">
        <v>690</v>
      </c>
      <c r="H187" s="5">
        <f t="shared" ref="H187" si="237">(F187-E187)*C187</f>
        <v>5000</v>
      </c>
      <c r="I187" s="5">
        <f>(G187-F187)*C187</f>
        <v>6000</v>
      </c>
      <c r="J187" s="21">
        <f t="shared" ref="J187" si="238">+I187+H187</f>
        <v>11000</v>
      </c>
    </row>
    <row r="188" spans="1:10">
      <c r="A188" s="18">
        <v>43333</v>
      </c>
      <c r="B188" s="32" t="s">
        <v>151</v>
      </c>
      <c r="C188" s="32">
        <v>700</v>
      </c>
      <c r="D188" s="33" t="s">
        <v>10</v>
      </c>
      <c r="E188" s="34">
        <v>733</v>
      </c>
      <c r="F188" s="34">
        <v>739</v>
      </c>
      <c r="G188" s="34" t="s">
        <v>49</v>
      </c>
      <c r="H188" s="5">
        <f t="shared" ref="H188" si="239">(F188-E188)*C188</f>
        <v>4200</v>
      </c>
      <c r="I188" s="5">
        <v>0</v>
      </c>
      <c r="J188" s="21">
        <f t="shared" ref="J188" si="240">+I188+H188</f>
        <v>4200</v>
      </c>
    </row>
    <row r="189" spans="1:10">
      <c r="A189" s="18">
        <v>43333</v>
      </c>
      <c r="B189" s="32" t="s">
        <v>29</v>
      </c>
      <c r="C189" s="32">
        <v>1100</v>
      </c>
      <c r="D189" s="33" t="s">
        <v>10</v>
      </c>
      <c r="E189" s="34">
        <v>906</v>
      </c>
      <c r="F189" s="34">
        <v>902</v>
      </c>
      <c r="G189" s="34" t="s">
        <v>49</v>
      </c>
      <c r="H189" s="5">
        <f t="shared" ref="H189" si="241">(F189-E189)*C189</f>
        <v>-4400</v>
      </c>
      <c r="I189" s="5">
        <v>0</v>
      </c>
      <c r="J189" s="21">
        <f t="shared" ref="J189" si="242">+I189+H189</f>
        <v>-4400</v>
      </c>
    </row>
    <row r="190" spans="1:10">
      <c r="A190" s="18">
        <v>43329</v>
      </c>
      <c r="B190" s="32" t="s">
        <v>130</v>
      </c>
      <c r="C190" s="32">
        <v>1000</v>
      </c>
      <c r="D190" s="33" t="s">
        <v>10</v>
      </c>
      <c r="E190" s="34">
        <v>654</v>
      </c>
      <c r="F190" s="34">
        <v>658.5</v>
      </c>
      <c r="G190" s="34">
        <v>664</v>
      </c>
      <c r="H190" s="5">
        <f t="shared" ref="H190" si="243">(F190-E190)*C190</f>
        <v>4500</v>
      </c>
      <c r="I190" s="5">
        <f>(G190-F190)*C190</f>
        <v>5500</v>
      </c>
      <c r="J190" s="21">
        <f t="shared" ref="J190" si="244">+I190+H190</f>
        <v>10000</v>
      </c>
    </row>
    <row r="191" spans="1:10">
      <c r="A191" s="18">
        <v>43328</v>
      </c>
      <c r="B191" s="32" t="s">
        <v>123</v>
      </c>
      <c r="C191" s="32">
        <v>800</v>
      </c>
      <c r="D191" s="33" t="s">
        <v>10</v>
      </c>
      <c r="E191" s="34">
        <v>1332</v>
      </c>
      <c r="F191" s="34">
        <v>1338</v>
      </c>
      <c r="G191" s="34">
        <v>1350</v>
      </c>
      <c r="H191" s="5">
        <f t="shared" ref="H191" si="245">(F191-E191)*C191</f>
        <v>4800</v>
      </c>
      <c r="I191" s="5">
        <f>(G191-F191)*C191</f>
        <v>9600</v>
      </c>
      <c r="J191" s="21">
        <f t="shared" ref="J191" si="246">+I191+H191</f>
        <v>14400</v>
      </c>
    </row>
    <row r="192" spans="1:10">
      <c r="A192" s="18">
        <v>43326</v>
      </c>
      <c r="B192" s="32" t="s">
        <v>28</v>
      </c>
      <c r="C192" s="32">
        <v>1200</v>
      </c>
      <c r="D192" s="33" t="s">
        <v>10</v>
      </c>
      <c r="E192" s="34">
        <v>1000</v>
      </c>
      <c r="F192" s="34">
        <v>1004</v>
      </c>
      <c r="G192" s="34">
        <v>1010</v>
      </c>
      <c r="H192" s="5">
        <f t="shared" ref="H192" si="247">(F192-E192)*C192</f>
        <v>4800</v>
      </c>
      <c r="I192" s="5">
        <f>(G192-F192)*C192</f>
        <v>7200</v>
      </c>
      <c r="J192" s="21">
        <f t="shared" ref="J192" si="248">+I192+H192</f>
        <v>12000</v>
      </c>
    </row>
    <row r="193" spans="1:10">
      <c r="A193" s="18">
        <v>43325</v>
      </c>
      <c r="B193" s="32" t="s">
        <v>38</v>
      </c>
      <c r="C193" s="32">
        <v>1000</v>
      </c>
      <c r="D193" s="33" t="s">
        <v>10</v>
      </c>
      <c r="E193" s="34">
        <v>956</v>
      </c>
      <c r="F193" s="34">
        <v>960</v>
      </c>
      <c r="G193" s="34">
        <v>965</v>
      </c>
      <c r="H193" s="5">
        <f t="shared" ref="H193" si="249">(F193-E193)*C193</f>
        <v>4000</v>
      </c>
      <c r="I193" s="5">
        <f>(G193-F193)*C193</f>
        <v>5000</v>
      </c>
      <c r="J193" s="21">
        <f t="shared" ref="J193" si="250">+I193+H193</f>
        <v>9000</v>
      </c>
    </row>
    <row r="194" spans="1:10">
      <c r="A194" s="18">
        <v>43325</v>
      </c>
      <c r="B194" s="32" t="s">
        <v>145</v>
      </c>
      <c r="C194" s="32">
        <v>1200</v>
      </c>
      <c r="D194" s="33" t="s">
        <v>10</v>
      </c>
      <c r="E194" s="34">
        <v>667</v>
      </c>
      <c r="F194" s="34">
        <v>663</v>
      </c>
      <c r="G194" s="34" t="s">
        <v>49</v>
      </c>
      <c r="H194" s="5">
        <f t="shared" ref="H194" si="251">(F194-E194)*C194</f>
        <v>-4800</v>
      </c>
      <c r="I194" s="5">
        <v>0</v>
      </c>
      <c r="J194" s="21">
        <f t="shared" ref="J194" si="252">+I194+H194</f>
        <v>-4800</v>
      </c>
    </row>
    <row r="195" spans="1:10">
      <c r="A195" s="18">
        <v>43322</v>
      </c>
      <c r="B195" s="32" t="s">
        <v>141</v>
      </c>
      <c r="C195" s="32">
        <v>1100</v>
      </c>
      <c r="D195" s="33" t="s">
        <v>11</v>
      </c>
      <c r="E195" s="34">
        <v>558.5</v>
      </c>
      <c r="F195" s="34">
        <v>554.5</v>
      </c>
      <c r="G195" s="34">
        <v>551</v>
      </c>
      <c r="H195" s="5">
        <f>(E195-F195)*C195</f>
        <v>4400</v>
      </c>
      <c r="I195" s="21">
        <f>(F195-G195)*C195</f>
        <v>3850</v>
      </c>
      <c r="J195" s="21">
        <f t="shared" ref="J195" si="253">+I195+H195</f>
        <v>8250</v>
      </c>
    </row>
    <row r="196" spans="1:10">
      <c r="A196" s="18">
        <v>43321</v>
      </c>
      <c r="B196" s="32" t="s">
        <v>63</v>
      </c>
      <c r="C196" s="32">
        <v>2750</v>
      </c>
      <c r="D196" s="33" t="s">
        <v>10</v>
      </c>
      <c r="E196" s="34">
        <v>332</v>
      </c>
      <c r="F196" s="34">
        <v>334</v>
      </c>
      <c r="G196" s="34">
        <v>337</v>
      </c>
      <c r="H196" s="5">
        <f t="shared" ref="H196:H197" si="254">(F196-E196)*C196</f>
        <v>5500</v>
      </c>
      <c r="I196" s="5">
        <f>(G196-F196)*C196</f>
        <v>8250</v>
      </c>
      <c r="J196" s="21">
        <f t="shared" ref="J196:J197" si="255">+I196+H196</f>
        <v>13750</v>
      </c>
    </row>
    <row r="197" spans="1:10">
      <c r="A197" s="18">
        <v>43321</v>
      </c>
      <c r="B197" s="32" t="s">
        <v>17</v>
      </c>
      <c r="C197" s="32">
        <v>2500</v>
      </c>
      <c r="D197" s="33" t="s">
        <v>10</v>
      </c>
      <c r="E197" s="34">
        <v>199</v>
      </c>
      <c r="F197" s="34">
        <v>197</v>
      </c>
      <c r="G197" s="34" t="s">
        <v>49</v>
      </c>
      <c r="H197" s="5">
        <f t="shared" si="254"/>
        <v>-5000</v>
      </c>
      <c r="I197" s="5">
        <v>0</v>
      </c>
      <c r="J197" s="21">
        <f t="shared" si="255"/>
        <v>-5000</v>
      </c>
    </row>
    <row r="198" spans="1:10">
      <c r="A198" s="18">
        <v>43319</v>
      </c>
      <c r="B198" s="32" t="s">
        <v>93</v>
      </c>
      <c r="C198" s="32">
        <v>1100</v>
      </c>
      <c r="D198" s="33" t="s">
        <v>10</v>
      </c>
      <c r="E198" s="34">
        <v>953</v>
      </c>
      <c r="F198" s="34">
        <v>958</v>
      </c>
      <c r="G198" s="34">
        <v>963</v>
      </c>
      <c r="H198" s="5">
        <f t="shared" ref="H198:H204" si="256">(F198-E198)*C198</f>
        <v>5500</v>
      </c>
      <c r="I198" s="5">
        <f>(G198-F198)*C198</f>
        <v>5500</v>
      </c>
      <c r="J198" s="21">
        <f t="shared" ref="J198:J205" si="257">+I198+H198</f>
        <v>11000</v>
      </c>
    </row>
    <row r="199" spans="1:10">
      <c r="A199" s="18">
        <v>43318</v>
      </c>
      <c r="B199" s="32" t="s">
        <v>135</v>
      </c>
      <c r="C199" s="32">
        <v>700</v>
      </c>
      <c r="D199" s="33" t="s">
        <v>10</v>
      </c>
      <c r="E199" s="34">
        <v>892</v>
      </c>
      <c r="F199" s="34">
        <v>898.9</v>
      </c>
      <c r="G199" s="34" t="s">
        <v>49</v>
      </c>
      <c r="H199" s="5">
        <f t="shared" ref="H199:H201" si="258">(F199-E199)*C199</f>
        <v>4829.9999999999836</v>
      </c>
      <c r="I199" s="5">
        <v>0</v>
      </c>
      <c r="J199" s="21">
        <f t="shared" ref="J199:J201" si="259">+I199+H199</f>
        <v>4829.9999999999836</v>
      </c>
    </row>
    <row r="200" spans="1:10">
      <c r="A200" s="18">
        <v>43318</v>
      </c>
      <c r="B200" s="32" t="s">
        <v>134</v>
      </c>
      <c r="C200" s="32">
        <v>4950</v>
      </c>
      <c r="D200" s="33" t="s">
        <v>10</v>
      </c>
      <c r="E200" s="34">
        <v>119</v>
      </c>
      <c r="F200" s="34">
        <v>118</v>
      </c>
      <c r="G200" s="34">
        <v>0</v>
      </c>
      <c r="H200" s="5">
        <f t="shared" ref="H200" si="260">(F200-E200)*C200</f>
        <v>-4950</v>
      </c>
      <c r="I200" s="5">
        <v>0</v>
      </c>
      <c r="J200" s="21">
        <f t="shared" ref="J200" si="261">+I200+H200</f>
        <v>-4950</v>
      </c>
    </row>
    <row r="201" spans="1:10">
      <c r="A201" s="18">
        <v>43315</v>
      </c>
      <c r="B201" s="32" t="s">
        <v>136</v>
      </c>
      <c r="C201" s="32">
        <v>1000</v>
      </c>
      <c r="D201" s="33" t="s">
        <v>10</v>
      </c>
      <c r="E201" s="34">
        <v>583</v>
      </c>
      <c r="F201" s="34">
        <v>586.5</v>
      </c>
      <c r="G201" s="34">
        <v>0</v>
      </c>
      <c r="H201" s="5">
        <f t="shared" si="258"/>
        <v>3500</v>
      </c>
      <c r="I201" s="5">
        <v>0</v>
      </c>
      <c r="J201" s="21">
        <f t="shared" si="259"/>
        <v>3500</v>
      </c>
    </row>
    <row r="202" spans="1:10">
      <c r="A202" s="18">
        <v>43314</v>
      </c>
      <c r="B202" s="32" t="s">
        <v>130</v>
      </c>
      <c r="C202" s="32">
        <v>1000</v>
      </c>
      <c r="D202" s="33" t="s">
        <v>10</v>
      </c>
      <c r="E202" s="34">
        <v>613</v>
      </c>
      <c r="F202" s="34">
        <v>618</v>
      </c>
      <c r="G202" s="34">
        <v>622.75</v>
      </c>
      <c r="H202" s="5">
        <f t="shared" si="256"/>
        <v>5000</v>
      </c>
      <c r="I202" s="5">
        <f>(G202-F202)*C202</f>
        <v>4750</v>
      </c>
      <c r="J202" s="21">
        <f t="shared" si="257"/>
        <v>9750</v>
      </c>
    </row>
    <row r="203" spans="1:10">
      <c r="A203" s="18">
        <v>43313</v>
      </c>
      <c r="B203" s="32" t="s">
        <v>131</v>
      </c>
      <c r="C203" s="32">
        <v>125</v>
      </c>
      <c r="D203" s="33" t="s">
        <v>10</v>
      </c>
      <c r="E203" s="34">
        <v>7120</v>
      </c>
      <c r="F203" s="34">
        <v>7160</v>
      </c>
      <c r="G203" s="34">
        <v>0</v>
      </c>
      <c r="H203" s="5">
        <f t="shared" si="256"/>
        <v>5000</v>
      </c>
      <c r="I203" s="5">
        <v>0</v>
      </c>
      <c r="J203" s="21">
        <f t="shared" si="257"/>
        <v>5000</v>
      </c>
    </row>
    <row r="204" spans="1:10">
      <c r="A204" s="18">
        <v>43312</v>
      </c>
      <c r="B204" s="32" t="s">
        <v>132</v>
      </c>
      <c r="C204" s="32">
        <v>800</v>
      </c>
      <c r="D204" s="33" t="s">
        <v>10</v>
      </c>
      <c r="E204" s="34">
        <v>1045</v>
      </c>
      <c r="F204" s="34">
        <v>1051.8</v>
      </c>
      <c r="G204" s="34">
        <v>0</v>
      </c>
      <c r="H204" s="5">
        <f t="shared" si="256"/>
        <v>5439.9999999999636</v>
      </c>
      <c r="I204" s="5">
        <v>0</v>
      </c>
      <c r="J204" s="21">
        <f t="shared" si="257"/>
        <v>5439.9999999999636</v>
      </c>
    </row>
    <row r="205" spans="1:10">
      <c r="A205" s="18">
        <v>43311</v>
      </c>
      <c r="B205" s="32" t="s">
        <v>133</v>
      </c>
      <c r="C205" s="32">
        <v>1000</v>
      </c>
      <c r="D205" s="33" t="s">
        <v>11</v>
      </c>
      <c r="E205" s="34">
        <v>514</v>
      </c>
      <c r="F205" s="34">
        <v>510.8</v>
      </c>
      <c r="G205" s="34">
        <v>0</v>
      </c>
      <c r="H205" s="5">
        <f>(E205-F205)*C205</f>
        <v>3199.9999999999886</v>
      </c>
      <c r="I205" s="5">
        <v>0</v>
      </c>
      <c r="J205" s="21">
        <f t="shared" si="257"/>
        <v>3199.9999999999886</v>
      </c>
    </row>
    <row r="206" spans="1:10">
      <c r="A206" s="18">
        <v>43308</v>
      </c>
      <c r="B206" s="32" t="s">
        <v>121</v>
      </c>
      <c r="C206" s="32">
        <v>2800</v>
      </c>
      <c r="D206" s="33" t="s">
        <v>10</v>
      </c>
      <c r="E206" s="34">
        <v>170.5</v>
      </c>
      <c r="F206" s="34">
        <v>172</v>
      </c>
      <c r="G206" s="34">
        <v>174</v>
      </c>
      <c r="H206" s="5">
        <f t="shared" ref="H206:H213" si="262">(F206-E206)*C206</f>
        <v>4200</v>
      </c>
      <c r="I206" s="5">
        <f>(G206-F206)*C206</f>
        <v>5600</v>
      </c>
      <c r="J206" s="21">
        <f t="shared" ref="J206:J213" si="263">+I206+H206</f>
        <v>9800</v>
      </c>
    </row>
    <row r="207" spans="1:10">
      <c r="A207" s="18">
        <v>43307</v>
      </c>
      <c r="B207" s="32" t="s">
        <v>70</v>
      </c>
      <c r="C207" s="32">
        <v>2500</v>
      </c>
      <c r="D207" s="33" t="s">
        <v>10</v>
      </c>
      <c r="E207" s="34">
        <v>221.8</v>
      </c>
      <c r="F207" s="34">
        <v>223.8</v>
      </c>
      <c r="G207" s="34">
        <v>225</v>
      </c>
      <c r="H207" s="5">
        <f t="shared" si="262"/>
        <v>5000</v>
      </c>
      <c r="I207" s="5">
        <f>(G207-F207)*C207</f>
        <v>2999.9999999999718</v>
      </c>
      <c r="J207" s="21">
        <f t="shared" si="263"/>
        <v>7999.9999999999718</v>
      </c>
    </row>
    <row r="208" spans="1:10">
      <c r="A208" s="18">
        <v>43306</v>
      </c>
      <c r="B208" s="32" t="s">
        <v>122</v>
      </c>
      <c r="C208" s="32">
        <v>2250</v>
      </c>
      <c r="D208" s="33" t="s">
        <v>10</v>
      </c>
      <c r="E208" s="34">
        <v>206</v>
      </c>
      <c r="F208" s="34">
        <v>204</v>
      </c>
      <c r="G208" s="34" t="s">
        <v>49</v>
      </c>
      <c r="H208" s="5">
        <f t="shared" si="262"/>
        <v>-4500</v>
      </c>
      <c r="I208" s="5">
        <v>0</v>
      </c>
      <c r="J208" s="21">
        <f t="shared" si="263"/>
        <v>-4500</v>
      </c>
    </row>
    <row r="209" spans="1:10">
      <c r="A209" s="18">
        <v>43305</v>
      </c>
      <c r="B209" s="32" t="s">
        <v>38</v>
      </c>
      <c r="C209" s="32">
        <v>1000</v>
      </c>
      <c r="D209" s="33" t="s">
        <v>10</v>
      </c>
      <c r="E209" s="34">
        <v>920</v>
      </c>
      <c r="F209" s="34">
        <v>924.9</v>
      </c>
      <c r="G209" s="34" t="s">
        <v>49</v>
      </c>
      <c r="H209" s="5">
        <f t="shared" si="262"/>
        <v>4899.9999999999773</v>
      </c>
      <c r="I209" s="5">
        <v>0</v>
      </c>
      <c r="J209" s="21">
        <f t="shared" si="263"/>
        <v>4899.9999999999773</v>
      </c>
    </row>
    <row r="210" spans="1:10">
      <c r="A210" s="18">
        <v>43304</v>
      </c>
      <c r="B210" s="32" t="s">
        <v>123</v>
      </c>
      <c r="C210" s="32">
        <v>800</v>
      </c>
      <c r="D210" s="33" t="s">
        <v>10</v>
      </c>
      <c r="E210" s="34">
        <v>1319</v>
      </c>
      <c r="F210" s="34">
        <v>1326</v>
      </c>
      <c r="G210" s="34">
        <v>1330</v>
      </c>
      <c r="H210" s="5">
        <f t="shared" si="262"/>
        <v>5600</v>
      </c>
      <c r="I210" s="5">
        <f>(G210-F210)*C210</f>
        <v>3200</v>
      </c>
      <c r="J210" s="21">
        <f t="shared" si="263"/>
        <v>8800</v>
      </c>
    </row>
    <row r="211" spans="1:10">
      <c r="A211" s="18">
        <v>43301</v>
      </c>
      <c r="B211" s="32" t="s">
        <v>93</v>
      </c>
      <c r="C211" s="32">
        <v>1100</v>
      </c>
      <c r="D211" s="33" t="s">
        <v>10</v>
      </c>
      <c r="E211" s="34">
        <v>838</v>
      </c>
      <c r="F211" s="34">
        <v>842</v>
      </c>
      <c r="G211" s="34">
        <v>848</v>
      </c>
      <c r="H211" s="5">
        <f t="shared" si="262"/>
        <v>4400</v>
      </c>
      <c r="I211" s="5">
        <f>(G211-F211)*C211</f>
        <v>6600</v>
      </c>
      <c r="J211" s="21">
        <f t="shared" si="263"/>
        <v>11000</v>
      </c>
    </row>
    <row r="212" spans="1:10">
      <c r="A212" s="18">
        <v>43300</v>
      </c>
      <c r="B212" s="32" t="s">
        <v>124</v>
      </c>
      <c r="C212" s="32">
        <v>750</v>
      </c>
      <c r="D212" s="33" t="s">
        <v>10</v>
      </c>
      <c r="E212" s="34">
        <v>858</v>
      </c>
      <c r="F212" s="34">
        <v>864</v>
      </c>
      <c r="G212" s="34">
        <v>870</v>
      </c>
      <c r="H212" s="5">
        <f t="shared" si="262"/>
        <v>4500</v>
      </c>
      <c r="I212" s="5">
        <f>(G212-F212)*C212</f>
        <v>4500</v>
      </c>
      <c r="J212" s="21">
        <f t="shared" si="263"/>
        <v>9000</v>
      </c>
    </row>
    <row r="213" spans="1:10">
      <c r="A213" s="18">
        <v>43300</v>
      </c>
      <c r="B213" s="32" t="s">
        <v>125</v>
      </c>
      <c r="C213" s="32">
        <v>1000</v>
      </c>
      <c r="D213" s="33" t="s">
        <v>10</v>
      </c>
      <c r="E213" s="34">
        <v>572</v>
      </c>
      <c r="F213" s="34">
        <v>575.4</v>
      </c>
      <c r="G213" s="34" t="s">
        <v>49</v>
      </c>
      <c r="H213" s="5">
        <f t="shared" si="262"/>
        <v>3399.9999999999773</v>
      </c>
      <c r="I213" s="21">
        <v>0</v>
      </c>
      <c r="J213" s="21">
        <f t="shared" si="263"/>
        <v>3399.9999999999773</v>
      </c>
    </row>
    <row r="214" spans="1:10">
      <c r="A214" s="18">
        <v>43299</v>
      </c>
      <c r="B214" s="32" t="s">
        <v>26</v>
      </c>
      <c r="C214" s="32">
        <v>1000</v>
      </c>
      <c r="D214" s="33" t="s">
        <v>10</v>
      </c>
      <c r="E214" s="34">
        <v>1075</v>
      </c>
      <c r="F214" s="34">
        <v>1079.8</v>
      </c>
      <c r="G214" s="34" t="s">
        <v>49</v>
      </c>
      <c r="H214" s="5">
        <f t="shared" ref="H214" si="264">(F214-E214)*C214</f>
        <v>4799.9999999999545</v>
      </c>
      <c r="I214" s="21">
        <v>0</v>
      </c>
      <c r="J214" s="21">
        <f>+I214+H214</f>
        <v>4799.9999999999545</v>
      </c>
    </row>
    <row r="215" spans="1:10">
      <c r="A215" s="18">
        <v>43298</v>
      </c>
      <c r="B215" s="32" t="s">
        <v>106</v>
      </c>
      <c r="C215" s="32">
        <v>2600</v>
      </c>
      <c r="D215" s="33" t="s">
        <v>10</v>
      </c>
      <c r="E215" s="34">
        <v>351</v>
      </c>
      <c r="F215" s="34">
        <v>349.5</v>
      </c>
      <c r="G215" s="34">
        <v>347</v>
      </c>
      <c r="H215" s="5">
        <f>(E215-F215)*C215</f>
        <v>3900</v>
      </c>
      <c r="I215" s="21">
        <f>(F215-G215)*C215</f>
        <v>6500</v>
      </c>
      <c r="J215" s="21">
        <f>+I215+H215</f>
        <v>10400</v>
      </c>
    </row>
    <row r="216" spans="1:10">
      <c r="A216" s="18">
        <v>43297</v>
      </c>
      <c r="B216" s="32" t="s">
        <v>107</v>
      </c>
      <c r="C216" s="32">
        <v>250</v>
      </c>
      <c r="D216" s="33" t="s">
        <v>10</v>
      </c>
      <c r="E216" s="34">
        <v>3150</v>
      </c>
      <c r="F216" s="34">
        <v>3170</v>
      </c>
      <c r="G216" s="34">
        <v>0</v>
      </c>
      <c r="H216" s="5">
        <f t="shared" ref="H216" si="265">(F216-E216)*C216</f>
        <v>5000</v>
      </c>
      <c r="I216" s="21">
        <v>0</v>
      </c>
      <c r="J216" s="21">
        <f>+I216+H216</f>
        <v>5000</v>
      </c>
    </row>
    <row r="217" spans="1:10">
      <c r="A217" s="18">
        <v>43294</v>
      </c>
      <c r="B217" s="32" t="s">
        <v>93</v>
      </c>
      <c r="C217" s="32">
        <v>1100</v>
      </c>
      <c r="D217" s="33" t="s">
        <v>11</v>
      </c>
      <c r="E217" s="34">
        <v>824</v>
      </c>
      <c r="F217" s="34">
        <v>820.4</v>
      </c>
      <c r="G217" s="34">
        <v>0</v>
      </c>
      <c r="H217" s="5">
        <f>(E217-F217)*C217</f>
        <v>3960.000000000025</v>
      </c>
      <c r="I217" s="21">
        <v>0</v>
      </c>
      <c r="J217" s="21">
        <f t="shared" ref="J217:J218" si="266">+I217+H217</f>
        <v>3960.000000000025</v>
      </c>
    </row>
    <row r="218" spans="1:10">
      <c r="A218" s="18">
        <v>43294</v>
      </c>
      <c r="B218" s="32" t="s">
        <v>94</v>
      </c>
      <c r="C218" s="32">
        <v>800</v>
      </c>
      <c r="D218" s="33" t="s">
        <v>11</v>
      </c>
      <c r="E218" s="34">
        <v>1310</v>
      </c>
      <c r="F218" s="34">
        <v>1316</v>
      </c>
      <c r="G218" s="34">
        <v>0</v>
      </c>
      <c r="H218" s="5">
        <f>(E218-F218)*C218</f>
        <v>-4800</v>
      </c>
      <c r="I218" s="21">
        <v>0</v>
      </c>
      <c r="J218" s="21">
        <f t="shared" si="266"/>
        <v>-4800</v>
      </c>
    </row>
    <row r="219" spans="1:10">
      <c r="A219" s="2">
        <v>43293</v>
      </c>
      <c r="B219" s="27" t="s">
        <v>95</v>
      </c>
      <c r="C219" s="28">
        <v>1250</v>
      </c>
      <c r="D219" s="27" t="s">
        <v>10</v>
      </c>
      <c r="E219" s="29">
        <v>481.5</v>
      </c>
      <c r="F219" s="29">
        <v>484.8</v>
      </c>
      <c r="G219" s="52">
        <v>0</v>
      </c>
      <c r="H219" s="5">
        <f t="shared" ref="H219:H220" si="267">(F219-E219)*C219</f>
        <v>4125.0000000000146</v>
      </c>
      <c r="I219" s="5">
        <v>0</v>
      </c>
      <c r="J219" s="21">
        <f>+I219+H219</f>
        <v>4125.0000000000146</v>
      </c>
    </row>
    <row r="220" spans="1:10">
      <c r="A220" s="2">
        <v>43293</v>
      </c>
      <c r="B220" s="30" t="s">
        <v>96</v>
      </c>
      <c r="C220" s="30">
        <v>1750</v>
      </c>
      <c r="D220" s="30" t="s">
        <v>10</v>
      </c>
      <c r="E220" s="31">
        <v>382</v>
      </c>
      <c r="F220" s="31">
        <v>385</v>
      </c>
      <c r="G220" s="29">
        <v>386</v>
      </c>
      <c r="H220" s="5">
        <f t="shared" si="267"/>
        <v>5250</v>
      </c>
      <c r="I220" s="5">
        <v>0</v>
      </c>
      <c r="J220" s="21">
        <f t="shared" ref="J220" si="268">+I220+H220</f>
        <v>5250</v>
      </c>
    </row>
    <row r="221" spans="1:10">
      <c r="A221" s="2">
        <v>43292</v>
      </c>
      <c r="B221" s="27" t="s">
        <v>82</v>
      </c>
      <c r="C221" s="28">
        <v>3500</v>
      </c>
      <c r="D221" s="27" t="s">
        <v>11</v>
      </c>
      <c r="E221" s="29">
        <v>222.5</v>
      </c>
      <c r="F221" s="29">
        <v>220</v>
      </c>
      <c r="G221" s="52">
        <v>0</v>
      </c>
      <c r="H221" s="5">
        <f>(E221-F221)*C221</f>
        <v>8750</v>
      </c>
      <c r="I221" s="5">
        <v>0</v>
      </c>
      <c r="J221" s="21">
        <f>+I221+H221</f>
        <v>8750</v>
      </c>
    </row>
    <row r="222" spans="1:10">
      <c r="A222" s="2">
        <v>43292</v>
      </c>
      <c r="B222" s="30" t="s">
        <v>83</v>
      </c>
      <c r="C222" s="30">
        <v>1700</v>
      </c>
      <c r="D222" s="30" t="s">
        <v>10</v>
      </c>
      <c r="E222" s="31">
        <v>305</v>
      </c>
      <c r="F222" s="31">
        <v>305</v>
      </c>
      <c r="G222" s="29">
        <v>0</v>
      </c>
      <c r="H222" s="5">
        <f t="shared" ref="H222:H226" si="269">(F222-E222)*C222</f>
        <v>0</v>
      </c>
      <c r="I222" s="5">
        <v>0</v>
      </c>
      <c r="J222" s="21">
        <f t="shared" ref="J222" si="270">+I222+H222</f>
        <v>0</v>
      </c>
    </row>
    <row r="223" spans="1:10">
      <c r="A223" s="2">
        <v>43291</v>
      </c>
      <c r="B223" s="27" t="s">
        <v>84</v>
      </c>
      <c r="C223" s="28">
        <v>800</v>
      </c>
      <c r="D223" s="27" t="s">
        <v>10</v>
      </c>
      <c r="E223" s="29">
        <v>1215</v>
      </c>
      <c r="F223" s="29">
        <v>1221</v>
      </c>
      <c r="G223" s="29">
        <v>1230</v>
      </c>
      <c r="H223" s="5">
        <f t="shared" si="269"/>
        <v>4800</v>
      </c>
      <c r="I223" s="5">
        <v>0</v>
      </c>
      <c r="J223" s="21">
        <f>+I223+H223</f>
        <v>4800</v>
      </c>
    </row>
    <row r="224" spans="1:10">
      <c r="A224" s="2">
        <v>43291</v>
      </c>
      <c r="B224" s="30" t="s">
        <v>28</v>
      </c>
      <c r="C224" s="30">
        <v>1200</v>
      </c>
      <c r="D224" s="30" t="s">
        <v>10</v>
      </c>
      <c r="E224" s="31">
        <v>1052</v>
      </c>
      <c r="F224" s="31">
        <v>1055.9000000000001</v>
      </c>
      <c r="G224" s="29">
        <v>0</v>
      </c>
      <c r="H224" s="5">
        <f t="shared" si="269"/>
        <v>4680.0000000001091</v>
      </c>
      <c r="I224" s="5">
        <v>0</v>
      </c>
      <c r="J224" s="21">
        <f t="shared" ref="J224" si="271">+I224+H224</f>
        <v>4680.0000000001091</v>
      </c>
    </row>
    <row r="225" spans="1:10">
      <c r="A225" s="2">
        <v>43290</v>
      </c>
      <c r="B225" s="27" t="s">
        <v>85</v>
      </c>
      <c r="C225" s="28">
        <v>1000</v>
      </c>
      <c r="D225" s="27" t="s">
        <v>10</v>
      </c>
      <c r="E225" s="29">
        <v>812</v>
      </c>
      <c r="F225" s="29">
        <v>816.5</v>
      </c>
      <c r="G225" s="29">
        <v>0</v>
      </c>
      <c r="H225" s="5">
        <f t="shared" si="269"/>
        <v>4500</v>
      </c>
      <c r="I225" s="5">
        <v>0</v>
      </c>
      <c r="J225" s="21">
        <f>+I225+H225</f>
        <v>4500</v>
      </c>
    </row>
    <row r="226" spans="1:10">
      <c r="A226" s="2">
        <v>43290</v>
      </c>
      <c r="B226" s="30" t="s">
        <v>86</v>
      </c>
      <c r="C226" s="30">
        <v>550</v>
      </c>
      <c r="D226" s="30" t="s">
        <v>10</v>
      </c>
      <c r="E226" s="31">
        <v>932</v>
      </c>
      <c r="F226" s="31">
        <v>933</v>
      </c>
      <c r="G226" s="29">
        <v>0</v>
      </c>
      <c r="H226" s="5">
        <f t="shared" si="269"/>
        <v>550</v>
      </c>
      <c r="I226" s="5">
        <v>0</v>
      </c>
      <c r="J226" s="21">
        <f t="shared" ref="J226" si="272">+I226+H226</f>
        <v>550</v>
      </c>
    </row>
    <row r="227" spans="1:10">
      <c r="A227" s="2">
        <v>43286</v>
      </c>
      <c r="B227" s="27" t="s">
        <v>58</v>
      </c>
      <c r="C227" s="28">
        <v>1500</v>
      </c>
      <c r="D227" s="27" t="s">
        <v>10</v>
      </c>
      <c r="E227" s="29">
        <v>410</v>
      </c>
      <c r="F227" s="29">
        <v>413</v>
      </c>
      <c r="G227" s="29">
        <v>0</v>
      </c>
      <c r="H227" s="5">
        <f t="shared" ref="H227:H228" si="273">(F227-E227)*C227</f>
        <v>4500</v>
      </c>
      <c r="I227" s="5">
        <v>0</v>
      </c>
      <c r="J227" s="21">
        <f>+I227+H227</f>
        <v>4500</v>
      </c>
    </row>
    <row r="228" spans="1:10">
      <c r="A228" s="2">
        <v>43286</v>
      </c>
      <c r="B228" s="30" t="s">
        <v>59</v>
      </c>
      <c r="C228" s="30">
        <v>800</v>
      </c>
      <c r="D228" s="30" t="s">
        <v>10</v>
      </c>
      <c r="E228" s="31">
        <v>1370</v>
      </c>
      <c r="F228" s="31">
        <v>1364</v>
      </c>
      <c r="G228" s="29">
        <v>0</v>
      </c>
      <c r="H228" s="5">
        <f t="shared" si="273"/>
        <v>-4800</v>
      </c>
      <c r="I228" s="5">
        <v>0</v>
      </c>
      <c r="J228" s="16">
        <f t="shared" ref="J228" si="274">+I228+H228</f>
        <v>-4800</v>
      </c>
    </row>
    <row r="229" spans="1:10">
      <c r="A229" s="2">
        <v>43285</v>
      </c>
      <c r="B229" s="28" t="s">
        <v>60</v>
      </c>
      <c r="C229" s="28">
        <v>500</v>
      </c>
      <c r="D229" s="28" t="s">
        <v>11</v>
      </c>
      <c r="E229" s="29">
        <v>1455</v>
      </c>
      <c r="F229" s="29">
        <v>1435</v>
      </c>
      <c r="G229" s="29">
        <v>0</v>
      </c>
      <c r="H229" s="5">
        <f>(E229-F229)*C229</f>
        <v>10000</v>
      </c>
      <c r="I229" s="5">
        <v>0</v>
      </c>
      <c r="J229" s="21">
        <f>+I229+H229</f>
        <v>10000</v>
      </c>
    </row>
    <row r="230" spans="1:10">
      <c r="A230" s="2">
        <v>43284</v>
      </c>
      <c r="B230" s="30" t="s">
        <v>61</v>
      </c>
      <c r="C230" s="30">
        <v>1500</v>
      </c>
      <c r="D230" s="30" t="s">
        <v>10</v>
      </c>
      <c r="E230" s="31">
        <v>626.5</v>
      </c>
      <c r="F230" s="31">
        <v>629.5</v>
      </c>
      <c r="G230" s="29">
        <v>632</v>
      </c>
      <c r="H230" s="5">
        <f t="shared" ref="H230:H231" si="275">(F230-E230)*C230</f>
        <v>4500</v>
      </c>
      <c r="I230" s="5">
        <f>(G230-F230)*C230</f>
        <v>3750</v>
      </c>
      <c r="J230" s="21">
        <f t="shared" ref="J230:J232" si="276">+I230+H230</f>
        <v>8250</v>
      </c>
    </row>
    <row r="231" spans="1:10">
      <c r="A231" s="2">
        <v>43284</v>
      </c>
      <c r="B231" s="30" t="s">
        <v>28</v>
      </c>
      <c r="C231" s="30">
        <v>1200</v>
      </c>
      <c r="D231" s="30" t="s">
        <v>10</v>
      </c>
      <c r="E231" s="31">
        <v>993.5</v>
      </c>
      <c r="F231" s="31">
        <v>997.5</v>
      </c>
      <c r="G231" s="29">
        <v>0</v>
      </c>
      <c r="H231" s="5">
        <f t="shared" si="275"/>
        <v>4800</v>
      </c>
      <c r="I231" s="5">
        <v>0</v>
      </c>
      <c r="J231" s="21">
        <f t="shared" si="276"/>
        <v>4800</v>
      </c>
    </row>
    <row r="232" spans="1:10">
      <c r="A232" s="2">
        <v>43284</v>
      </c>
      <c r="B232" s="30" t="s">
        <v>62</v>
      </c>
      <c r="C232" s="30">
        <v>10000</v>
      </c>
      <c r="D232" s="28" t="s">
        <v>11</v>
      </c>
      <c r="E232" s="29">
        <v>53</v>
      </c>
      <c r="F232" s="29">
        <v>52.5</v>
      </c>
      <c r="G232" s="29">
        <v>0</v>
      </c>
      <c r="H232" s="5">
        <f t="shared" ref="H232" si="277">(E232-F232)*C232</f>
        <v>5000</v>
      </c>
      <c r="I232" s="5">
        <v>0</v>
      </c>
      <c r="J232" s="5">
        <f t="shared" si="276"/>
        <v>5000</v>
      </c>
    </row>
    <row r="233" spans="1:10">
      <c r="A233" s="18">
        <v>43283</v>
      </c>
      <c r="B233" s="32" t="s">
        <v>21</v>
      </c>
      <c r="C233" s="32">
        <v>500</v>
      </c>
      <c r="D233" s="33" t="s">
        <v>11</v>
      </c>
      <c r="E233" s="34">
        <v>1508</v>
      </c>
      <c r="F233" s="34">
        <v>1493</v>
      </c>
      <c r="G233" s="34">
        <v>1473</v>
      </c>
      <c r="H233" s="21">
        <f>(E233-F233)*C233</f>
        <v>7500</v>
      </c>
      <c r="I233" s="21">
        <f>(F233-G233)*C233</f>
        <v>10000</v>
      </c>
      <c r="J233" s="21">
        <f>+I233+H233</f>
        <v>17500</v>
      </c>
    </row>
    <row r="234" spans="1:10">
      <c r="A234" s="35"/>
      <c r="B234" s="35"/>
      <c r="C234" s="35"/>
      <c r="D234" s="35"/>
      <c r="E234" s="35"/>
      <c r="F234" s="35"/>
      <c r="G234" s="35"/>
      <c r="H234" s="35"/>
      <c r="I234" s="35"/>
      <c r="J234" s="35"/>
    </row>
    <row r="235" spans="1:10">
      <c r="A235" s="2">
        <v>43280</v>
      </c>
      <c r="B235" s="30" t="s">
        <v>21</v>
      </c>
      <c r="C235" s="30">
        <v>500</v>
      </c>
      <c r="D235" s="30" t="s">
        <v>10</v>
      </c>
      <c r="E235" s="31">
        <v>1495</v>
      </c>
      <c r="F235" s="31">
        <v>1510</v>
      </c>
      <c r="G235" s="29">
        <v>1530</v>
      </c>
      <c r="H235" s="5">
        <f t="shared" ref="H235:H236" si="278">(F235-E235)*C235</f>
        <v>7500</v>
      </c>
      <c r="I235" s="5">
        <f>(G235-F235)*C235</f>
        <v>10000</v>
      </c>
      <c r="J235" s="21">
        <f t="shared" ref="J235:J237" si="279">+I235+H235</f>
        <v>17500</v>
      </c>
    </row>
    <row r="236" spans="1:10">
      <c r="A236" s="2">
        <v>43280</v>
      </c>
      <c r="B236" s="30" t="s">
        <v>13</v>
      </c>
      <c r="C236" s="30">
        <v>12000</v>
      </c>
      <c r="D236" s="30" t="s">
        <v>10</v>
      </c>
      <c r="E236" s="31">
        <v>83.25</v>
      </c>
      <c r="F236" s="31">
        <v>84.25</v>
      </c>
      <c r="G236" s="29">
        <v>0</v>
      </c>
      <c r="H236" s="5">
        <f t="shared" si="278"/>
        <v>12000</v>
      </c>
      <c r="I236" s="5">
        <v>0</v>
      </c>
      <c r="J236" s="21">
        <f t="shared" si="279"/>
        <v>12000</v>
      </c>
    </row>
    <row r="237" spans="1:10">
      <c r="A237" s="18">
        <v>43279</v>
      </c>
      <c r="B237" s="32" t="s">
        <v>63</v>
      </c>
      <c r="C237" s="32">
        <v>2750</v>
      </c>
      <c r="D237" s="32" t="s">
        <v>11</v>
      </c>
      <c r="E237" s="36">
        <v>273.2</v>
      </c>
      <c r="F237" s="36">
        <v>271</v>
      </c>
      <c r="G237" s="34">
        <v>0</v>
      </c>
      <c r="H237" s="21">
        <v>6050</v>
      </c>
      <c r="I237" s="21">
        <v>0</v>
      </c>
      <c r="J237" s="21">
        <f t="shared" si="279"/>
        <v>6050</v>
      </c>
    </row>
    <row r="238" spans="1:10">
      <c r="A238" s="18">
        <v>43279</v>
      </c>
      <c r="B238" s="32" t="s">
        <v>17</v>
      </c>
      <c r="C238" s="32">
        <v>2500</v>
      </c>
      <c r="D238" s="32" t="s">
        <v>11</v>
      </c>
      <c r="E238" s="36">
        <v>186.75</v>
      </c>
      <c r="F238" s="36">
        <v>185.3</v>
      </c>
      <c r="G238" s="34" t="s">
        <v>49</v>
      </c>
      <c r="H238" s="21">
        <v>3650</v>
      </c>
      <c r="I238" s="21" t="s">
        <v>49</v>
      </c>
      <c r="J238" s="21" t="s">
        <v>49</v>
      </c>
    </row>
    <row r="239" spans="1:10">
      <c r="A239" s="18">
        <v>43279</v>
      </c>
      <c r="B239" s="32" t="s">
        <v>18</v>
      </c>
      <c r="C239" s="32">
        <v>7000</v>
      </c>
      <c r="D239" s="32" t="s">
        <v>10</v>
      </c>
      <c r="E239" s="36">
        <v>129.25</v>
      </c>
      <c r="F239" s="36">
        <v>128.25</v>
      </c>
      <c r="G239" s="34">
        <v>0</v>
      </c>
      <c r="H239" s="21">
        <f>(F239-E239)*C239</f>
        <v>-7000</v>
      </c>
      <c r="I239" s="21">
        <v>0</v>
      </c>
      <c r="J239" s="16">
        <f>+I239+H239</f>
        <v>-7000</v>
      </c>
    </row>
    <row r="240" spans="1:10">
      <c r="A240" s="18">
        <v>43279</v>
      </c>
      <c r="B240" s="32" t="s">
        <v>34</v>
      </c>
      <c r="C240" s="32">
        <v>8000</v>
      </c>
      <c r="D240" s="32" t="s">
        <v>10</v>
      </c>
      <c r="E240" s="36">
        <v>75.75</v>
      </c>
      <c r="F240" s="36">
        <v>76.75</v>
      </c>
      <c r="G240" s="34">
        <v>77.45</v>
      </c>
      <c r="H240" s="21">
        <f t="shared" ref="H240:H243" si="280">(F240-E240)*C240</f>
        <v>8000</v>
      </c>
      <c r="I240" s="21">
        <f>(G240-F240)*C240</f>
        <v>5600.0000000000227</v>
      </c>
      <c r="J240" s="21">
        <f t="shared" ref="J240:J243" si="281">+I240+H240</f>
        <v>13600.000000000022</v>
      </c>
    </row>
    <row r="241" spans="1:10">
      <c r="A241" s="2">
        <v>43278</v>
      </c>
      <c r="B241" s="30" t="s">
        <v>18</v>
      </c>
      <c r="C241" s="30">
        <v>7000</v>
      </c>
      <c r="D241" s="30" t="s">
        <v>10</v>
      </c>
      <c r="E241" s="31">
        <v>128.9</v>
      </c>
      <c r="F241" s="31">
        <v>129.9</v>
      </c>
      <c r="G241" s="29">
        <v>0</v>
      </c>
      <c r="H241" s="5">
        <f t="shared" si="280"/>
        <v>7000</v>
      </c>
      <c r="I241" s="5">
        <v>0</v>
      </c>
      <c r="J241" s="21">
        <f t="shared" si="281"/>
        <v>7000</v>
      </c>
    </row>
    <row r="242" spans="1:10">
      <c r="A242" s="2">
        <v>43277</v>
      </c>
      <c r="B242" s="30" t="s">
        <v>29</v>
      </c>
      <c r="C242" s="30">
        <v>1100</v>
      </c>
      <c r="D242" s="30" t="s">
        <v>10</v>
      </c>
      <c r="E242" s="31">
        <v>879</v>
      </c>
      <c r="F242" s="31">
        <v>884</v>
      </c>
      <c r="G242" s="29">
        <v>0</v>
      </c>
      <c r="H242" s="5">
        <f t="shared" si="280"/>
        <v>5500</v>
      </c>
      <c r="I242" s="5">
        <v>0</v>
      </c>
      <c r="J242" s="21">
        <f t="shared" si="281"/>
        <v>5500</v>
      </c>
    </row>
    <row r="243" spans="1:10">
      <c r="A243" s="2">
        <v>43276</v>
      </c>
      <c r="B243" s="30" t="s">
        <v>26</v>
      </c>
      <c r="C243" s="30">
        <v>1000</v>
      </c>
      <c r="D243" s="28" t="s">
        <v>10</v>
      </c>
      <c r="E243" s="29">
        <v>1058</v>
      </c>
      <c r="F243" s="29">
        <v>1066</v>
      </c>
      <c r="G243" s="29">
        <v>0</v>
      </c>
      <c r="H243" s="5">
        <f t="shared" si="280"/>
        <v>8000</v>
      </c>
      <c r="I243" s="5">
        <v>0</v>
      </c>
      <c r="J243" s="21">
        <f t="shared" si="281"/>
        <v>8000</v>
      </c>
    </row>
    <row r="244" spans="1:10">
      <c r="A244" s="2">
        <v>43273</v>
      </c>
      <c r="B244" s="30" t="s">
        <v>64</v>
      </c>
      <c r="C244" s="30">
        <v>1000</v>
      </c>
      <c r="D244" s="28" t="s">
        <v>11</v>
      </c>
      <c r="E244" s="29">
        <v>832</v>
      </c>
      <c r="F244" s="29">
        <v>828</v>
      </c>
      <c r="G244" s="29">
        <v>0</v>
      </c>
      <c r="H244" s="5">
        <f>(E244-F244)*C244</f>
        <v>4000</v>
      </c>
      <c r="I244" s="5">
        <v>0</v>
      </c>
      <c r="J244" s="21">
        <f>+I244+H244</f>
        <v>4000</v>
      </c>
    </row>
    <row r="245" spans="1:10">
      <c r="A245" s="2">
        <v>43272</v>
      </c>
      <c r="B245" s="30" t="s">
        <v>39</v>
      </c>
      <c r="C245" s="30">
        <v>500</v>
      </c>
      <c r="D245" s="28" t="s">
        <v>11</v>
      </c>
      <c r="E245" s="29">
        <v>1485</v>
      </c>
      <c r="F245" s="29">
        <v>1481</v>
      </c>
      <c r="G245" s="29">
        <v>0</v>
      </c>
      <c r="H245" s="5">
        <f>(E245-F245)*C245</f>
        <v>2000</v>
      </c>
      <c r="I245" s="5">
        <v>0</v>
      </c>
      <c r="J245" s="21">
        <f>+I245+H245</f>
        <v>2000</v>
      </c>
    </row>
    <row r="246" spans="1:10">
      <c r="A246" s="2">
        <v>43272</v>
      </c>
      <c r="B246" s="30" t="s">
        <v>32</v>
      </c>
      <c r="C246" s="30">
        <v>12000</v>
      </c>
      <c r="D246" s="30" t="s">
        <v>10</v>
      </c>
      <c r="E246" s="31">
        <v>83.4</v>
      </c>
      <c r="F246" s="31">
        <v>84.4</v>
      </c>
      <c r="G246" s="29">
        <v>0</v>
      </c>
      <c r="H246" s="5">
        <f t="shared" ref="H246:H248" si="282">(F246-E246)*C246</f>
        <v>12000</v>
      </c>
      <c r="I246" s="5">
        <v>0</v>
      </c>
      <c r="J246" s="21">
        <f t="shared" ref="J246:J248" si="283">+I246+H246</f>
        <v>12000</v>
      </c>
    </row>
    <row r="247" spans="1:10">
      <c r="A247" s="18">
        <v>43269</v>
      </c>
      <c r="B247" s="32" t="s">
        <v>40</v>
      </c>
      <c r="C247" s="32">
        <v>1000</v>
      </c>
      <c r="D247" s="32" t="s">
        <v>10</v>
      </c>
      <c r="E247" s="36">
        <v>1080</v>
      </c>
      <c r="F247" s="36">
        <v>1085</v>
      </c>
      <c r="G247" s="34">
        <v>0</v>
      </c>
      <c r="H247" s="21">
        <f t="shared" si="282"/>
        <v>5000</v>
      </c>
      <c r="I247" s="21">
        <v>0</v>
      </c>
      <c r="J247" s="21">
        <f t="shared" si="283"/>
        <v>5000</v>
      </c>
    </row>
    <row r="248" spans="1:10">
      <c r="A248" s="18">
        <v>43269</v>
      </c>
      <c r="B248" s="32" t="s">
        <v>21</v>
      </c>
      <c r="C248" s="32">
        <v>500</v>
      </c>
      <c r="D248" s="32" t="s">
        <v>10</v>
      </c>
      <c r="E248" s="36">
        <v>1620</v>
      </c>
      <c r="F248" s="36">
        <v>1625</v>
      </c>
      <c r="G248" s="34">
        <v>0</v>
      </c>
      <c r="H248" s="21">
        <f t="shared" si="282"/>
        <v>2500</v>
      </c>
      <c r="I248" s="21">
        <v>0</v>
      </c>
      <c r="J248" s="21">
        <f t="shared" si="283"/>
        <v>2500</v>
      </c>
    </row>
    <row r="249" spans="1:10">
      <c r="A249" s="2">
        <v>43266</v>
      </c>
      <c r="B249" s="30" t="s">
        <v>32</v>
      </c>
      <c r="C249" s="30">
        <v>12000</v>
      </c>
      <c r="D249" s="30" t="s">
        <v>10</v>
      </c>
      <c r="E249" s="31">
        <v>84.5</v>
      </c>
      <c r="F249" s="31">
        <v>85.5</v>
      </c>
      <c r="G249" s="29">
        <v>0</v>
      </c>
      <c r="H249" s="5">
        <f>(F249-E249)*C249</f>
        <v>12000</v>
      </c>
      <c r="I249" s="5">
        <v>0</v>
      </c>
      <c r="J249" s="21">
        <f>+I249+H249</f>
        <v>12000</v>
      </c>
    </row>
    <row r="250" spans="1:10">
      <c r="A250" s="2">
        <v>43266</v>
      </c>
      <c r="B250" s="30" t="s">
        <v>21</v>
      </c>
      <c r="C250" s="30">
        <v>500</v>
      </c>
      <c r="D250" s="30" t="s">
        <v>10</v>
      </c>
      <c r="E250" s="31">
        <v>1610</v>
      </c>
      <c r="F250" s="31">
        <v>1630</v>
      </c>
      <c r="G250" s="29">
        <v>0</v>
      </c>
      <c r="H250" s="5">
        <f t="shared" ref="H250:H251" si="284">(F250-E250)*C250</f>
        <v>10000</v>
      </c>
      <c r="I250" s="5">
        <v>0</v>
      </c>
      <c r="J250" s="21">
        <f t="shared" ref="J250:J251" si="285">+I250+H250</f>
        <v>10000</v>
      </c>
    </row>
    <row r="251" spans="1:10">
      <c r="A251" s="2">
        <v>43265</v>
      </c>
      <c r="B251" s="30" t="s">
        <v>21</v>
      </c>
      <c r="C251" s="30">
        <v>500</v>
      </c>
      <c r="D251" s="30" t="s">
        <v>10</v>
      </c>
      <c r="E251" s="31">
        <v>1592</v>
      </c>
      <c r="F251" s="31">
        <v>1608</v>
      </c>
      <c r="G251" s="29">
        <v>0</v>
      </c>
      <c r="H251" s="5">
        <f t="shared" si="284"/>
        <v>8000</v>
      </c>
      <c r="I251" s="5">
        <v>0</v>
      </c>
      <c r="J251" s="21">
        <f t="shared" si="285"/>
        <v>8000</v>
      </c>
    </row>
    <row r="252" spans="1:10">
      <c r="A252" s="2">
        <v>43265</v>
      </c>
      <c r="B252" s="30" t="s">
        <v>20</v>
      </c>
      <c r="C252" s="30">
        <v>800</v>
      </c>
      <c r="D252" s="28" t="s">
        <v>11</v>
      </c>
      <c r="E252" s="29">
        <v>1278</v>
      </c>
      <c r="F252" s="29">
        <v>1265.5</v>
      </c>
      <c r="G252" s="29">
        <v>0</v>
      </c>
      <c r="H252" s="5">
        <f>(E252-F252)*C252</f>
        <v>10000</v>
      </c>
      <c r="I252" s="5">
        <v>0</v>
      </c>
      <c r="J252" s="21">
        <f>+I252+H252</f>
        <v>10000</v>
      </c>
    </row>
    <row r="253" spans="1:10">
      <c r="A253" s="18">
        <v>43264</v>
      </c>
      <c r="B253" s="32" t="s">
        <v>41</v>
      </c>
      <c r="C253" s="32">
        <v>10000</v>
      </c>
      <c r="D253" s="32" t="s">
        <v>10</v>
      </c>
      <c r="E253" s="36">
        <v>37.25</v>
      </c>
      <c r="F253" s="36">
        <v>38</v>
      </c>
      <c r="G253" s="34">
        <v>0</v>
      </c>
      <c r="H253" s="21">
        <f t="shared" ref="H253" si="286">(F253-E253)*C253</f>
        <v>7500</v>
      </c>
      <c r="I253" s="21">
        <v>0</v>
      </c>
      <c r="J253" s="21">
        <f t="shared" ref="J253" si="287">+I253+H253</f>
        <v>7500</v>
      </c>
    </row>
    <row r="254" spans="1:10">
      <c r="A254" s="18">
        <v>43264</v>
      </c>
      <c r="B254" s="32" t="s">
        <v>24</v>
      </c>
      <c r="C254" s="32">
        <v>750</v>
      </c>
      <c r="D254" s="32" t="s">
        <v>10</v>
      </c>
      <c r="E254" s="36">
        <v>923</v>
      </c>
      <c r="F254" s="36">
        <v>913</v>
      </c>
      <c r="G254" s="34">
        <v>0</v>
      </c>
      <c r="H254" s="21">
        <f>(F254-E254)*C254</f>
        <v>-7500</v>
      </c>
      <c r="I254" s="21">
        <v>0</v>
      </c>
      <c r="J254" s="16">
        <f>+I254+H254</f>
        <v>-7500</v>
      </c>
    </row>
    <row r="255" spans="1:10">
      <c r="A255" s="18">
        <v>43263</v>
      </c>
      <c r="B255" s="32" t="s">
        <v>18</v>
      </c>
      <c r="C255" s="32">
        <v>7000</v>
      </c>
      <c r="D255" s="32" t="s">
        <v>10</v>
      </c>
      <c r="E255" s="36">
        <v>142.75</v>
      </c>
      <c r="F255" s="36">
        <v>144.25</v>
      </c>
      <c r="G255" s="34">
        <v>146.25</v>
      </c>
      <c r="H255" s="21">
        <f t="shared" ref="H255:H257" si="288">(F255-E255)*C255</f>
        <v>10500</v>
      </c>
      <c r="I255" s="21">
        <f>(G255-F255)*C255</f>
        <v>14000</v>
      </c>
      <c r="J255" s="21">
        <f t="shared" ref="J255:J259" si="289">+I255+H255</f>
        <v>24500</v>
      </c>
    </row>
    <row r="256" spans="1:10">
      <c r="A256" s="18">
        <v>43259</v>
      </c>
      <c r="B256" s="32" t="s">
        <v>65</v>
      </c>
      <c r="C256" s="32">
        <v>10000</v>
      </c>
      <c r="D256" s="32" t="s">
        <v>10</v>
      </c>
      <c r="E256" s="36">
        <v>44.25</v>
      </c>
      <c r="F256" s="36">
        <v>45</v>
      </c>
      <c r="G256" s="34">
        <v>46</v>
      </c>
      <c r="H256" s="21">
        <f t="shared" si="288"/>
        <v>7500</v>
      </c>
      <c r="I256" s="21">
        <f>(G256-F256)*C256</f>
        <v>10000</v>
      </c>
      <c r="J256" s="21">
        <f t="shared" si="289"/>
        <v>17500</v>
      </c>
    </row>
    <row r="257" spans="1:10">
      <c r="A257" s="18">
        <v>43257</v>
      </c>
      <c r="B257" s="32" t="s">
        <v>44</v>
      </c>
      <c r="C257" s="32">
        <v>1400</v>
      </c>
      <c r="D257" s="32" t="s">
        <v>10</v>
      </c>
      <c r="E257" s="36">
        <v>523</v>
      </c>
      <c r="F257" s="36">
        <v>530</v>
      </c>
      <c r="G257" s="34">
        <v>540</v>
      </c>
      <c r="H257" s="21">
        <f t="shared" si="288"/>
        <v>9800</v>
      </c>
      <c r="I257" s="21">
        <f>(G257-F257)*C257</f>
        <v>14000</v>
      </c>
      <c r="J257" s="21">
        <f t="shared" si="289"/>
        <v>23800</v>
      </c>
    </row>
    <row r="258" spans="1:10">
      <c r="A258" s="18">
        <v>43256</v>
      </c>
      <c r="B258" s="32" t="s">
        <v>38</v>
      </c>
      <c r="C258" s="32">
        <v>1000</v>
      </c>
      <c r="D258" s="33" t="s">
        <v>11</v>
      </c>
      <c r="E258" s="34">
        <v>913</v>
      </c>
      <c r="F258" s="34">
        <v>905</v>
      </c>
      <c r="G258" s="34">
        <v>0</v>
      </c>
      <c r="H258" s="21">
        <f>(E258-F258)*C258</f>
        <v>8000</v>
      </c>
      <c r="I258" s="21">
        <v>0</v>
      </c>
      <c r="J258" s="21">
        <f t="shared" si="289"/>
        <v>8000</v>
      </c>
    </row>
    <row r="259" spans="1:10">
      <c r="A259" s="18">
        <v>43255</v>
      </c>
      <c r="B259" s="32" t="s">
        <v>18</v>
      </c>
      <c r="C259" s="32">
        <v>7000</v>
      </c>
      <c r="D259" s="33" t="s">
        <v>11</v>
      </c>
      <c r="E259" s="34">
        <v>151</v>
      </c>
      <c r="F259" s="34">
        <v>149.75</v>
      </c>
      <c r="G259" s="34">
        <v>147.25</v>
      </c>
      <c r="H259" s="21">
        <f>(E259-F259)*C259</f>
        <v>8750</v>
      </c>
      <c r="I259" s="21">
        <f>(F259-G259)*C259</f>
        <v>17500</v>
      </c>
      <c r="J259" s="21">
        <f t="shared" si="289"/>
        <v>26250</v>
      </c>
    </row>
    <row r="260" spans="1:10">
      <c r="A260" s="18">
        <v>43252</v>
      </c>
      <c r="B260" s="32" t="s">
        <v>27</v>
      </c>
      <c r="C260" s="32">
        <v>3750</v>
      </c>
      <c r="D260" s="33" t="s">
        <v>11</v>
      </c>
      <c r="E260" s="34">
        <v>172</v>
      </c>
      <c r="F260" s="34">
        <v>173</v>
      </c>
      <c r="G260" s="34">
        <v>0</v>
      </c>
      <c r="H260" s="21">
        <f>(E260-F260)*C260</f>
        <v>-3750</v>
      </c>
      <c r="I260" s="21">
        <v>0</v>
      </c>
      <c r="J260" s="16">
        <f>+I260+H260</f>
        <v>-3750</v>
      </c>
    </row>
    <row r="261" spans="1:10">
      <c r="A261" s="37"/>
      <c r="B261" s="38"/>
      <c r="C261" s="38"/>
      <c r="D261" s="38"/>
      <c r="E261" s="39"/>
      <c r="F261" s="39"/>
      <c r="G261" s="39"/>
      <c r="H261" s="40"/>
      <c r="I261" s="40"/>
      <c r="J261" s="4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229 H252:H259 H221 H215:H216 H77:I94 H64:H76 H55:H60 H52 H48:H49 H41:H43 H37:J37 H27 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0"/>
  <sheetViews>
    <sheetView topLeftCell="A2"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6.25" customHeight="1">
      <c r="A2" s="97" t="s">
        <v>66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67" customFormat="1">
      <c r="A4" s="23"/>
      <c r="B4" s="70"/>
      <c r="C4" s="71"/>
      <c r="D4" s="71"/>
      <c r="E4" s="15"/>
      <c r="F4" s="15"/>
      <c r="G4" s="15"/>
      <c r="H4" s="15"/>
      <c r="I4" s="42"/>
      <c r="J4" s="43"/>
      <c r="K4" s="43"/>
    </row>
    <row r="5" spans="1:11" s="67" customFormat="1">
      <c r="A5" s="23">
        <v>43623</v>
      </c>
      <c r="B5" s="3" t="s">
        <v>353</v>
      </c>
      <c r="C5" s="71">
        <v>290</v>
      </c>
      <c r="D5" s="4" t="s">
        <v>71</v>
      </c>
      <c r="E5" s="15">
        <v>3200</v>
      </c>
      <c r="F5" s="15">
        <v>4.5</v>
      </c>
      <c r="G5" s="15">
        <v>5.5</v>
      </c>
      <c r="H5" s="15">
        <v>6.1</v>
      </c>
      <c r="I5" s="42">
        <f t="shared" ref="I5" si="0">(G5-F5)*E5</f>
        <v>3200</v>
      </c>
      <c r="J5" s="43">
        <f t="shared" ref="J5" si="1">(H5-G5)*E5</f>
        <v>1919.9999999999989</v>
      </c>
      <c r="K5" s="43">
        <f t="shared" ref="K5" si="2">(I5+J5)</f>
        <v>5119.9999999999991</v>
      </c>
    </row>
    <row r="6" spans="1:11" s="67" customFormat="1">
      <c r="A6" s="23">
        <v>43622</v>
      </c>
      <c r="B6" s="3" t="s">
        <v>343</v>
      </c>
      <c r="C6" s="71">
        <v>100</v>
      </c>
      <c r="D6" s="4" t="s">
        <v>71</v>
      </c>
      <c r="E6" s="15">
        <v>8000</v>
      </c>
      <c r="F6" s="15">
        <v>3.9</v>
      </c>
      <c r="G6" s="15">
        <v>3.5</v>
      </c>
      <c r="H6" s="15">
        <v>0</v>
      </c>
      <c r="I6" s="42">
        <f t="shared" ref="I6:I7" si="3">(G6-F6)*E6</f>
        <v>-3199.9999999999991</v>
      </c>
      <c r="J6" s="43">
        <v>0</v>
      </c>
      <c r="K6" s="43">
        <f t="shared" ref="K6:K7" si="4">(I6+J6)</f>
        <v>-3199.9999999999991</v>
      </c>
    </row>
    <row r="7" spans="1:11" s="67" customFormat="1">
      <c r="A7" s="23">
        <v>43622</v>
      </c>
      <c r="B7" s="3" t="s">
        <v>224</v>
      </c>
      <c r="C7" s="71">
        <v>150</v>
      </c>
      <c r="D7" s="4" t="s">
        <v>71</v>
      </c>
      <c r="E7" s="15">
        <v>6000</v>
      </c>
      <c r="F7" s="15">
        <v>4.5</v>
      </c>
      <c r="G7" s="15">
        <v>5</v>
      </c>
      <c r="H7" s="15">
        <v>6.1</v>
      </c>
      <c r="I7" s="42">
        <f t="shared" si="3"/>
        <v>3000</v>
      </c>
      <c r="J7" s="43">
        <v>0</v>
      </c>
      <c r="K7" s="43">
        <f t="shared" si="4"/>
        <v>3000</v>
      </c>
    </row>
    <row r="8" spans="1:11" s="67" customFormat="1">
      <c r="A8" s="23">
        <v>43620</v>
      </c>
      <c r="B8" s="3" t="s">
        <v>326</v>
      </c>
      <c r="C8" s="71">
        <v>285</v>
      </c>
      <c r="D8" s="4" t="s">
        <v>71</v>
      </c>
      <c r="E8" s="15">
        <v>2400</v>
      </c>
      <c r="F8" s="15">
        <v>4.5</v>
      </c>
      <c r="G8" s="15">
        <v>3.5</v>
      </c>
      <c r="H8" s="15">
        <v>0</v>
      </c>
      <c r="I8" s="42">
        <f t="shared" ref="I8" si="5">(G8-F8)*E8</f>
        <v>-2400</v>
      </c>
      <c r="J8" s="43">
        <v>0</v>
      </c>
      <c r="K8" s="43">
        <f t="shared" ref="K8" si="6">(I8+J8)</f>
        <v>-2400</v>
      </c>
    </row>
    <row r="9" spans="1:11" s="67" customFormat="1">
      <c r="A9" s="23">
        <v>43620</v>
      </c>
      <c r="B9" s="3" t="s">
        <v>351</v>
      </c>
      <c r="C9" s="71">
        <v>170</v>
      </c>
      <c r="D9" s="4" t="s">
        <v>71</v>
      </c>
      <c r="E9" s="15">
        <v>3750</v>
      </c>
      <c r="F9" s="15">
        <v>5.75</v>
      </c>
      <c r="G9" s="15">
        <v>5.75</v>
      </c>
      <c r="H9" s="15">
        <v>0</v>
      </c>
      <c r="I9" s="42">
        <f t="shared" ref="I9" si="7">(G9-F9)*E9</f>
        <v>0</v>
      </c>
      <c r="J9" s="43">
        <v>0</v>
      </c>
      <c r="K9" s="43">
        <f t="shared" ref="K9" si="8">(I9+J9)</f>
        <v>0</v>
      </c>
    </row>
    <row r="10" spans="1:11" s="67" customFormat="1">
      <c r="A10" s="23">
        <v>43619</v>
      </c>
      <c r="B10" s="3" t="s">
        <v>273</v>
      </c>
      <c r="C10" s="71">
        <v>360</v>
      </c>
      <c r="D10" s="4" t="s">
        <v>72</v>
      </c>
      <c r="E10" s="15">
        <v>2667</v>
      </c>
      <c r="F10" s="15">
        <v>9.5</v>
      </c>
      <c r="G10" s="15">
        <v>10.5</v>
      </c>
      <c r="H10" s="15">
        <v>0</v>
      </c>
      <c r="I10" s="42">
        <f t="shared" ref="I10" si="9">(G10-F10)*E10</f>
        <v>2667</v>
      </c>
      <c r="J10" s="43">
        <v>0</v>
      </c>
      <c r="K10" s="43">
        <f t="shared" ref="K10" si="10">(I10+J10)</f>
        <v>2667</v>
      </c>
    </row>
    <row r="11" spans="1:11" s="67" customFormat="1">
      <c r="A11" s="23">
        <v>43619</v>
      </c>
      <c r="B11" s="3" t="s">
        <v>73</v>
      </c>
      <c r="C11" s="71">
        <v>350</v>
      </c>
      <c r="D11" s="4" t="s">
        <v>72</v>
      </c>
      <c r="E11" s="15">
        <v>3000</v>
      </c>
      <c r="F11" s="15">
        <v>10.5</v>
      </c>
      <c r="G11" s="15">
        <v>11.5</v>
      </c>
      <c r="H11" s="15">
        <v>0</v>
      </c>
      <c r="I11" s="42">
        <v>0</v>
      </c>
      <c r="J11" s="43">
        <v>0</v>
      </c>
      <c r="K11" s="43" t="s">
        <v>304</v>
      </c>
    </row>
    <row r="12" spans="1:11" s="67" customFormat="1">
      <c r="A12" s="84"/>
      <c r="B12" s="85"/>
      <c r="C12" s="86"/>
      <c r="D12" s="86"/>
      <c r="E12" s="61"/>
      <c r="F12" s="61"/>
      <c r="G12" s="61"/>
      <c r="H12" s="61"/>
      <c r="I12" s="87"/>
      <c r="J12" s="88"/>
      <c r="K12" s="88"/>
    </row>
    <row r="13" spans="1:11" s="67" customFormat="1">
      <c r="A13" s="23">
        <v>43616</v>
      </c>
      <c r="B13" s="3" t="s">
        <v>343</v>
      </c>
      <c r="C13" s="71">
        <v>100</v>
      </c>
      <c r="D13" s="4" t="s">
        <v>72</v>
      </c>
      <c r="E13" s="15">
        <v>8000</v>
      </c>
      <c r="F13" s="15">
        <v>4</v>
      </c>
      <c r="G13" s="15">
        <v>4.5</v>
      </c>
      <c r="H13" s="15">
        <v>5.5</v>
      </c>
      <c r="I13" s="42">
        <f t="shared" ref="I13" si="11">(G13-F13)*E13</f>
        <v>4000</v>
      </c>
      <c r="J13" s="43">
        <f t="shared" ref="J13" si="12">(H13-G13)*E13</f>
        <v>8000</v>
      </c>
      <c r="K13" s="43">
        <f t="shared" ref="K13" si="13">(I13+J13)</f>
        <v>12000</v>
      </c>
    </row>
    <row r="14" spans="1:11" s="67" customFormat="1">
      <c r="A14" s="23">
        <v>43615</v>
      </c>
      <c r="B14" s="3" t="s">
        <v>267</v>
      </c>
      <c r="C14" s="71">
        <v>155</v>
      </c>
      <c r="D14" s="4" t="s">
        <v>71</v>
      </c>
      <c r="E14" s="15">
        <v>3500</v>
      </c>
      <c r="F14" s="15">
        <v>5</v>
      </c>
      <c r="G14" s="15">
        <v>6</v>
      </c>
      <c r="H14" s="15">
        <v>7.5</v>
      </c>
      <c r="I14" s="42">
        <f t="shared" ref="I14" si="14">(G14-F14)*E14</f>
        <v>3500</v>
      </c>
      <c r="J14" s="43">
        <f t="shared" ref="J14" si="15">(H14-G14)*E14</f>
        <v>5250</v>
      </c>
      <c r="K14" s="43">
        <f t="shared" ref="K14" si="16">(I14+J14)</f>
        <v>8750</v>
      </c>
    </row>
    <row r="15" spans="1:11" s="67" customFormat="1">
      <c r="A15" s="23">
        <v>43614</v>
      </c>
      <c r="B15" s="3" t="s">
        <v>345</v>
      </c>
      <c r="C15" s="71">
        <v>125</v>
      </c>
      <c r="D15" s="4" t="s">
        <v>71</v>
      </c>
      <c r="E15" s="15">
        <v>6000</v>
      </c>
      <c r="F15" s="15">
        <v>4.5</v>
      </c>
      <c r="G15" s="15">
        <v>5.5</v>
      </c>
      <c r="H15" s="15">
        <v>0</v>
      </c>
      <c r="I15" s="42">
        <v>0</v>
      </c>
      <c r="J15" s="43">
        <v>0</v>
      </c>
      <c r="K15" s="43" t="s">
        <v>304</v>
      </c>
    </row>
    <row r="16" spans="1:11" s="67" customFormat="1">
      <c r="A16" s="23">
        <v>43614</v>
      </c>
      <c r="B16" s="3" t="s">
        <v>290</v>
      </c>
      <c r="C16" s="71">
        <v>400</v>
      </c>
      <c r="D16" s="4" t="s">
        <v>72</v>
      </c>
      <c r="E16" s="15">
        <v>2500</v>
      </c>
      <c r="F16" s="15">
        <v>2.25</v>
      </c>
      <c r="G16" s="15">
        <v>1.25</v>
      </c>
      <c r="H16" s="15">
        <v>0</v>
      </c>
      <c r="I16" s="83">
        <f t="shared" ref="I16" si="17">(G16-F16)*E16</f>
        <v>-2500</v>
      </c>
      <c r="J16" s="43">
        <v>0</v>
      </c>
      <c r="K16" s="43">
        <f t="shared" ref="K16" si="18">(I16+J16)</f>
        <v>-2500</v>
      </c>
    </row>
    <row r="17" spans="1:11" s="67" customFormat="1">
      <c r="A17" s="23">
        <v>43613</v>
      </c>
      <c r="B17" s="3" t="s">
        <v>73</v>
      </c>
      <c r="C17" s="71">
        <v>350</v>
      </c>
      <c r="D17" s="4" t="s">
        <v>71</v>
      </c>
      <c r="E17" s="15">
        <v>3000</v>
      </c>
      <c r="F17" s="15">
        <v>9</v>
      </c>
      <c r="G17" s="15">
        <v>10</v>
      </c>
      <c r="H17" s="15">
        <v>0</v>
      </c>
      <c r="I17" s="42">
        <f t="shared" ref="I17:I18" si="19">(G17-F17)*E17</f>
        <v>3000</v>
      </c>
      <c r="J17" s="43">
        <v>0</v>
      </c>
      <c r="K17" s="43">
        <f t="shared" ref="K17:K18" si="20">(I17+J17)</f>
        <v>3000</v>
      </c>
    </row>
    <row r="18" spans="1:11" s="67" customFormat="1">
      <c r="A18" s="23">
        <v>43613</v>
      </c>
      <c r="B18" s="3" t="s">
        <v>342</v>
      </c>
      <c r="C18" s="71">
        <v>215</v>
      </c>
      <c r="D18" s="4" t="s">
        <v>71</v>
      </c>
      <c r="E18" s="15">
        <v>2000</v>
      </c>
      <c r="F18" s="15">
        <v>1.5</v>
      </c>
      <c r="G18" s="15">
        <v>1.5</v>
      </c>
      <c r="H18" s="15">
        <v>0</v>
      </c>
      <c r="I18" s="42">
        <f t="shared" si="19"/>
        <v>0</v>
      </c>
      <c r="J18" s="43">
        <v>0</v>
      </c>
      <c r="K18" s="43">
        <f t="shared" si="20"/>
        <v>0</v>
      </c>
    </row>
    <row r="19" spans="1:11" s="67" customFormat="1">
      <c r="A19" s="23">
        <v>43612</v>
      </c>
      <c r="B19" s="3" t="s">
        <v>73</v>
      </c>
      <c r="C19" s="71">
        <v>360</v>
      </c>
      <c r="D19" s="4" t="s">
        <v>72</v>
      </c>
      <c r="E19" s="15">
        <v>3000</v>
      </c>
      <c r="F19" s="15">
        <v>6</v>
      </c>
      <c r="G19" s="15">
        <v>5</v>
      </c>
      <c r="H19" s="15">
        <v>0</v>
      </c>
      <c r="I19" s="83">
        <f t="shared" ref="I19:I20" si="21">(G19-F19)*E19</f>
        <v>-3000</v>
      </c>
      <c r="J19" s="43">
        <v>0</v>
      </c>
      <c r="K19" s="43">
        <f t="shared" ref="K19:K20" si="22">(I19+J19)</f>
        <v>-3000</v>
      </c>
    </row>
    <row r="20" spans="1:11" s="67" customFormat="1">
      <c r="A20" s="23">
        <v>43612</v>
      </c>
      <c r="B20" s="3" t="s">
        <v>301</v>
      </c>
      <c r="C20" s="71">
        <v>140</v>
      </c>
      <c r="D20" s="4" t="s">
        <v>71</v>
      </c>
      <c r="E20" s="15">
        <v>3200</v>
      </c>
      <c r="F20" s="15">
        <v>2.5</v>
      </c>
      <c r="G20" s="15">
        <v>3.5</v>
      </c>
      <c r="H20" s="15">
        <v>0</v>
      </c>
      <c r="I20" s="42">
        <f t="shared" si="21"/>
        <v>3200</v>
      </c>
      <c r="J20" s="43">
        <v>0</v>
      </c>
      <c r="K20" s="43">
        <f t="shared" si="22"/>
        <v>3200</v>
      </c>
    </row>
    <row r="21" spans="1:11" s="67" customFormat="1">
      <c r="A21" s="23">
        <v>43609</v>
      </c>
      <c r="B21" s="3" t="s">
        <v>73</v>
      </c>
      <c r="C21" s="71">
        <v>350</v>
      </c>
      <c r="D21" s="4" t="s">
        <v>71</v>
      </c>
      <c r="E21" s="15">
        <v>3000</v>
      </c>
      <c r="F21" s="15">
        <v>3.75</v>
      </c>
      <c r="G21" s="15">
        <v>4.75</v>
      </c>
      <c r="H21" s="15">
        <v>6.25</v>
      </c>
      <c r="I21" s="42">
        <f t="shared" ref="I21" si="23">(G21-F21)*E21</f>
        <v>3000</v>
      </c>
      <c r="J21" s="43">
        <f t="shared" ref="J21" si="24">(H21-G21)*E21</f>
        <v>4500</v>
      </c>
      <c r="K21" s="43">
        <f t="shared" ref="K21" si="25">(I21+J21)</f>
        <v>7500</v>
      </c>
    </row>
    <row r="22" spans="1:11" s="67" customFormat="1">
      <c r="A22" s="23">
        <v>43608</v>
      </c>
      <c r="B22" s="3" t="s">
        <v>73</v>
      </c>
      <c r="C22" s="71">
        <v>350</v>
      </c>
      <c r="D22" s="4" t="s">
        <v>71</v>
      </c>
      <c r="E22" s="15">
        <v>3000</v>
      </c>
      <c r="F22" s="15">
        <v>8.5</v>
      </c>
      <c r="G22" s="15">
        <v>9.5</v>
      </c>
      <c r="H22" s="15">
        <v>0</v>
      </c>
      <c r="I22" s="42">
        <f t="shared" ref="I22" si="26">(G22-F22)*E22</f>
        <v>3000</v>
      </c>
      <c r="J22" s="43">
        <v>0</v>
      </c>
      <c r="K22" s="43">
        <f t="shared" ref="K22" si="27">(I22+J22)</f>
        <v>3000</v>
      </c>
    </row>
    <row r="23" spans="1:11" s="67" customFormat="1">
      <c r="A23" s="23">
        <v>43608</v>
      </c>
      <c r="B23" s="3" t="s">
        <v>278</v>
      </c>
      <c r="C23" s="71">
        <v>235</v>
      </c>
      <c r="D23" s="4" t="s">
        <v>71</v>
      </c>
      <c r="E23" s="15">
        <v>2250</v>
      </c>
      <c r="F23" s="15">
        <v>5.25</v>
      </c>
      <c r="G23" s="15">
        <v>3.25</v>
      </c>
      <c r="H23" s="15">
        <v>0</v>
      </c>
      <c r="I23" s="83">
        <f t="shared" ref="I23:I24" si="28">(G23-F23)*E23</f>
        <v>-4500</v>
      </c>
      <c r="J23" s="43">
        <v>0</v>
      </c>
      <c r="K23" s="43">
        <f t="shared" ref="K23:K24" si="29">(I23+J23)</f>
        <v>-4500</v>
      </c>
    </row>
    <row r="24" spans="1:11" s="67" customFormat="1">
      <c r="A24" s="23">
        <v>43607</v>
      </c>
      <c r="B24" s="3" t="s">
        <v>307</v>
      </c>
      <c r="C24" s="71">
        <v>300</v>
      </c>
      <c r="D24" s="4" t="s">
        <v>71</v>
      </c>
      <c r="E24" s="15">
        <v>2100</v>
      </c>
      <c r="F24" s="15">
        <v>7.75</v>
      </c>
      <c r="G24" s="15">
        <v>8.75</v>
      </c>
      <c r="H24" s="15">
        <v>0</v>
      </c>
      <c r="I24" s="42">
        <f t="shared" si="28"/>
        <v>2100</v>
      </c>
      <c r="J24" s="43">
        <v>0</v>
      </c>
      <c r="K24" s="43">
        <f t="shared" si="29"/>
        <v>2100</v>
      </c>
    </row>
    <row r="25" spans="1:11" s="67" customFormat="1">
      <c r="A25" s="23">
        <v>43606</v>
      </c>
      <c r="B25" s="3" t="s">
        <v>336</v>
      </c>
      <c r="C25" s="71">
        <v>220</v>
      </c>
      <c r="D25" s="4" t="s">
        <v>72</v>
      </c>
      <c r="E25" s="15">
        <v>2500</v>
      </c>
      <c r="F25" s="15">
        <v>3.25</v>
      </c>
      <c r="G25" s="15">
        <v>4.25</v>
      </c>
      <c r="H25" s="15">
        <v>5.75</v>
      </c>
      <c r="I25" s="42">
        <f t="shared" ref="I25" si="30">(G25-F25)*E25</f>
        <v>2500</v>
      </c>
      <c r="J25" s="43">
        <f t="shared" ref="J25" si="31">(H25-G25)*E25</f>
        <v>3750</v>
      </c>
      <c r="K25" s="43">
        <f t="shared" ref="K25" si="32">(I25+J25)</f>
        <v>6250</v>
      </c>
    </row>
    <row r="26" spans="1:11" s="67" customFormat="1">
      <c r="A26" s="23">
        <v>43605</v>
      </c>
      <c r="B26" s="3" t="s">
        <v>326</v>
      </c>
      <c r="C26" s="71">
        <v>305</v>
      </c>
      <c r="D26" s="71" t="s">
        <v>71</v>
      </c>
      <c r="E26" s="15">
        <v>2400</v>
      </c>
      <c r="F26" s="15">
        <v>4.75</v>
      </c>
      <c r="G26" s="15">
        <v>5.75</v>
      </c>
      <c r="H26" s="15">
        <v>0</v>
      </c>
      <c r="I26" s="42">
        <f t="shared" ref="I26" si="33">(G26-F26)*E26</f>
        <v>2400</v>
      </c>
      <c r="J26" s="43">
        <v>0</v>
      </c>
      <c r="K26" s="43">
        <f t="shared" ref="K26" si="34">(I26+J26)</f>
        <v>2400</v>
      </c>
    </row>
    <row r="27" spans="1:11" s="67" customFormat="1">
      <c r="A27" s="23">
        <v>43602</v>
      </c>
      <c r="B27" s="3" t="s">
        <v>278</v>
      </c>
      <c r="C27" s="71">
        <v>225</v>
      </c>
      <c r="D27" s="71" t="s">
        <v>71</v>
      </c>
      <c r="E27" s="15">
        <v>2250</v>
      </c>
      <c r="F27" s="15">
        <v>7</v>
      </c>
      <c r="G27" s="15">
        <v>8</v>
      </c>
      <c r="H27" s="15">
        <v>9.5</v>
      </c>
      <c r="I27" s="42">
        <f t="shared" ref="I27" si="35">(G27-F27)*E27</f>
        <v>2250</v>
      </c>
      <c r="J27" s="43">
        <f t="shared" ref="J27" si="36">(H27-G27)*E27</f>
        <v>3375</v>
      </c>
      <c r="K27" s="43">
        <f t="shared" ref="K27" si="37">(I27+J27)</f>
        <v>5625</v>
      </c>
    </row>
    <row r="28" spans="1:11" s="67" customFormat="1">
      <c r="A28" s="23">
        <v>43601</v>
      </c>
      <c r="B28" s="3" t="s">
        <v>147</v>
      </c>
      <c r="C28" s="71">
        <v>180</v>
      </c>
      <c r="D28" s="71" t="s">
        <v>71</v>
      </c>
      <c r="E28" s="15">
        <v>3000</v>
      </c>
      <c r="F28" s="15">
        <v>5.25</v>
      </c>
      <c r="G28" s="15">
        <v>6</v>
      </c>
      <c r="H28" s="15">
        <v>0</v>
      </c>
      <c r="I28" s="42">
        <f t="shared" ref="I28" si="38">(G28-F28)*E28</f>
        <v>2250</v>
      </c>
      <c r="J28" s="43">
        <v>0</v>
      </c>
      <c r="K28" s="43">
        <f t="shared" ref="K28" si="39">(I28+J28)</f>
        <v>2250</v>
      </c>
    </row>
    <row r="29" spans="1:11" s="67" customFormat="1">
      <c r="A29" s="23">
        <v>43600</v>
      </c>
      <c r="B29" s="3" t="s">
        <v>326</v>
      </c>
      <c r="C29" s="71">
        <v>300</v>
      </c>
      <c r="D29" s="71" t="s">
        <v>71</v>
      </c>
      <c r="E29" s="15">
        <v>2400</v>
      </c>
      <c r="F29" s="15">
        <v>4.9000000000000004</v>
      </c>
      <c r="G29" s="15">
        <v>4.9000000000000004</v>
      </c>
      <c r="H29" s="15">
        <v>0</v>
      </c>
      <c r="I29" s="42">
        <f t="shared" ref="I29" si="40">(G29-F29)*E29</f>
        <v>0</v>
      </c>
      <c r="J29" s="43">
        <v>0</v>
      </c>
      <c r="K29" s="43">
        <f t="shared" ref="K29" si="41">(I29+J29)</f>
        <v>0</v>
      </c>
    </row>
    <row r="30" spans="1:11" s="67" customFormat="1">
      <c r="A30" s="23">
        <v>43599</v>
      </c>
      <c r="B30" s="3" t="s">
        <v>307</v>
      </c>
      <c r="C30" s="71">
        <v>270</v>
      </c>
      <c r="D30" s="71" t="s">
        <v>71</v>
      </c>
      <c r="E30" s="15">
        <v>2100</v>
      </c>
      <c r="F30" s="15">
        <v>10</v>
      </c>
      <c r="G30" s="15">
        <v>11.5</v>
      </c>
      <c r="H30" s="15">
        <v>0</v>
      </c>
      <c r="I30" s="42">
        <f t="shared" ref="I30:I31" si="42">(G30-F30)*E30</f>
        <v>3150</v>
      </c>
      <c r="J30" s="43">
        <v>0</v>
      </c>
      <c r="K30" s="43">
        <f t="shared" ref="K30:K31" si="43">(I30+J30)</f>
        <v>3150</v>
      </c>
    </row>
    <row r="31" spans="1:11" s="67" customFormat="1">
      <c r="A31" s="23">
        <v>43599</v>
      </c>
      <c r="B31" s="3" t="s">
        <v>290</v>
      </c>
      <c r="C31" s="71">
        <v>400</v>
      </c>
      <c r="D31" s="71" t="s">
        <v>71</v>
      </c>
      <c r="E31" s="15">
        <v>2500</v>
      </c>
      <c r="F31" s="15">
        <v>8.75</v>
      </c>
      <c r="G31" s="15">
        <v>9.75</v>
      </c>
      <c r="H31" s="15">
        <v>0</v>
      </c>
      <c r="I31" s="42">
        <f t="shared" si="42"/>
        <v>2500</v>
      </c>
      <c r="J31" s="43">
        <v>0</v>
      </c>
      <c r="K31" s="43">
        <f t="shared" si="43"/>
        <v>2500</v>
      </c>
    </row>
    <row r="32" spans="1:11" s="67" customFormat="1">
      <c r="A32" s="23">
        <v>43598</v>
      </c>
      <c r="B32" s="3" t="s">
        <v>326</v>
      </c>
      <c r="C32" s="71">
        <v>300</v>
      </c>
      <c r="D32" s="71" t="s">
        <v>71</v>
      </c>
      <c r="E32" s="15">
        <v>2400</v>
      </c>
      <c r="F32" s="15">
        <v>7</v>
      </c>
      <c r="G32" s="15">
        <v>8</v>
      </c>
      <c r="H32" s="15">
        <v>0</v>
      </c>
      <c r="I32" s="42">
        <f t="shared" ref="I32" si="44">(G32-F32)*E32</f>
        <v>2400</v>
      </c>
      <c r="J32" s="43">
        <v>0</v>
      </c>
      <c r="K32" s="43">
        <f t="shared" ref="K32" si="45">(I32+J32)</f>
        <v>2400</v>
      </c>
    </row>
    <row r="33" spans="1:11" s="67" customFormat="1">
      <c r="A33" s="23">
        <v>43595</v>
      </c>
      <c r="B33" s="3" t="s">
        <v>290</v>
      </c>
      <c r="C33" s="71">
        <v>400</v>
      </c>
      <c r="D33" s="71" t="s">
        <v>71</v>
      </c>
      <c r="E33" s="15">
        <v>2500</v>
      </c>
      <c r="F33" s="15">
        <v>7.25</v>
      </c>
      <c r="G33" s="15">
        <v>8.25</v>
      </c>
      <c r="H33" s="15">
        <v>9.75</v>
      </c>
      <c r="I33" s="42">
        <f t="shared" ref="I33" si="46">(G33-F33)*E33</f>
        <v>2500</v>
      </c>
      <c r="J33" s="43">
        <f t="shared" ref="J33" si="47">(H33-G33)*E33</f>
        <v>3750</v>
      </c>
      <c r="K33" s="43">
        <f t="shared" ref="K33" si="48">(I33+J33)</f>
        <v>6250</v>
      </c>
    </row>
    <row r="34" spans="1:11" s="67" customFormat="1">
      <c r="A34" s="23">
        <v>43594</v>
      </c>
      <c r="B34" s="3" t="s">
        <v>202</v>
      </c>
      <c r="C34" s="71">
        <v>390</v>
      </c>
      <c r="D34" s="71" t="s">
        <v>71</v>
      </c>
      <c r="E34" s="15">
        <v>1300</v>
      </c>
      <c r="F34" s="15">
        <v>13.75</v>
      </c>
      <c r="G34" s="15">
        <v>15.75</v>
      </c>
      <c r="H34" s="15">
        <v>0</v>
      </c>
      <c r="I34" s="42">
        <f t="shared" ref="I34" si="49">(G34-F34)*E34</f>
        <v>2600</v>
      </c>
      <c r="J34" s="43">
        <v>0</v>
      </c>
      <c r="K34" s="43">
        <f t="shared" ref="K34" si="50">(I34+J34)</f>
        <v>2600</v>
      </c>
    </row>
    <row r="35" spans="1:11" s="67" customFormat="1">
      <c r="A35" s="23">
        <v>43593</v>
      </c>
      <c r="B35" s="3" t="s">
        <v>322</v>
      </c>
      <c r="C35" s="71">
        <v>105</v>
      </c>
      <c r="D35" s="71" t="s">
        <v>71</v>
      </c>
      <c r="E35" s="15">
        <v>4500</v>
      </c>
      <c r="F35" s="15">
        <v>4</v>
      </c>
      <c r="G35" s="15">
        <v>4.25</v>
      </c>
      <c r="H35" s="15">
        <v>0</v>
      </c>
      <c r="I35" s="42">
        <f t="shared" ref="I35" si="51">(G35-F35)*E35</f>
        <v>1125</v>
      </c>
      <c r="J35" s="43">
        <v>0</v>
      </c>
      <c r="K35" s="43">
        <f t="shared" ref="K35" si="52">(I35+J35)</f>
        <v>1125</v>
      </c>
    </row>
    <row r="36" spans="1:11" s="67" customFormat="1">
      <c r="A36" s="23">
        <v>43592</v>
      </c>
      <c r="B36" s="3" t="s">
        <v>318</v>
      </c>
      <c r="C36" s="71">
        <v>135</v>
      </c>
      <c r="D36" s="71" t="s">
        <v>71</v>
      </c>
      <c r="E36" s="15">
        <v>4700</v>
      </c>
      <c r="F36" s="15">
        <v>5</v>
      </c>
      <c r="G36" s="15">
        <v>5.5</v>
      </c>
      <c r="H36" s="15">
        <v>0</v>
      </c>
      <c r="I36" s="42">
        <f t="shared" ref="I36:I37" si="53">(G36-F36)*E36</f>
        <v>2350</v>
      </c>
      <c r="J36" s="43">
        <v>0</v>
      </c>
      <c r="K36" s="43">
        <f t="shared" ref="K36:K37" si="54">(I36+J36)</f>
        <v>2350</v>
      </c>
    </row>
    <row r="37" spans="1:11" s="67" customFormat="1">
      <c r="A37" s="23">
        <v>43591</v>
      </c>
      <c r="B37" s="3" t="s">
        <v>319</v>
      </c>
      <c r="C37" s="71">
        <v>300</v>
      </c>
      <c r="D37" s="71" t="s">
        <v>71</v>
      </c>
      <c r="E37" s="15">
        <v>1500</v>
      </c>
      <c r="F37" s="15">
        <v>14.75</v>
      </c>
      <c r="G37" s="15">
        <v>15.5</v>
      </c>
      <c r="H37" s="15">
        <v>0</v>
      </c>
      <c r="I37" s="42">
        <f t="shared" si="53"/>
        <v>1125</v>
      </c>
      <c r="J37" s="43">
        <v>0</v>
      </c>
      <c r="K37" s="43">
        <f t="shared" si="54"/>
        <v>1125</v>
      </c>
    </row>
    <row r="38" spans="1:11" s="67" customFormat="1">
      <c r="A38" s="23">
        <v>43588</v>
      </c>
      <c r="B38" s="3" t="s">
        <v>188</v>
      </c>
      <c r="C38" s="71">
        <v>145</v>
      </c>
      <c r="D38" s="71" t="s">
        <v>71</v>
      </c>
      <c r="E38" s="15">
        <v>2850</v>
      </c>
      <c r="F38" s="15">
        <v>6.9</v>
      </c>
      <c r="G38" s="15">
        <v>7.3</v>
      </c>
      <c r="H38" s="15">
        <v>0</v>
      </c>
      <c r="I38" s="42">
        <f t="shared" ref="I38:I39" si="55">(G38-F38)*E38</f>
        <v>1139.9999999999984</v>
      </c>
      <c r="J38" s="43">
        <v>0</v>
      </c>
      <c r="K38" s="43">
        <f t="shared" ref="K38:K39" si="56">(I38+J38)</f>
        <v>1139.9999999999984</v>
      </c>
    </row>
    <row r="39" spans="1:11" s="67" customFormat="1">
      <c r="A39" s="23">
        <v>43588</v>
      </c>
      <c r="B39" s="3" t="s">
        <v>316</v>
      </c>
      <c r="C39" s="71">
        <v>140</v>
      </c>
      <c r="D39" s="71" t="s">
        <v>71</v>
      </c>
      <c r="E39" s="15">
        <v>1500</v>
      </c>
      <c r="F39" s="15">
        <v>11</v>
      </c>
      <c r="G39" s="15">
        <v>12</v>
      </c>
      <c r="H39" s="15">
        <v>0</v>
      </c>
      <c r="I39" s="42">
        <f t="shared" si="55"/>
        <v>1500</v>
      </c>
      <c r="J39" s="43">
        <v>0</v>
      </c>
      <c r="K39" s="43">
        <f t="shared" si="56"/>
        <v>1500</v>
      </c>
    </row>
    <row r="40" spans="1:11" s="67" customFormat="1">
      <c r="A40" s="23">
        <v>43587</v>
      </c>
      <c r="B40" s="3" t="s">
        <v>32</v>
      </c>
      <c r="C40" s="71">
        <v>56</v>
      </c>
      <c r="D40" s="71" t="s">
        <v>71</v>
      </c>
      <c r="E40" s="15">
        <v>12000</v>
      </c>
      <c r="F40" s="15">
        <v>3.3</v>
      </c>
      <c r="G40" s="15">
        <v>3.3</v>
      </c>
      <c r="H40" s="15">
        <v>0</v>
      </c>
      <c r="I40" s="42">
        <f t="shared" ref="I40:I41" si="57">(G40-F40)*E40</f>
        <v>0</v>
      </c>
      <c r="J40" s="43">
        <v>0</v>
      </c>
      <c r="K40" s="43">
        <f t="shared" ref="K40:K41" si="58">(I40+J40)</f>
        <v>0</v>
      </c>
    </row>
    <row r="41" spans="1:11" s="67" customFormat="1">
      <c r="A41" s="23">
        <v>43587</v>
      </c>
      <c r="B41" s="3" t="s">
        <v>310</v>
      </c>
      <c r="C41" s="71">
        <v>37</v>
      </c>
      <c r="D41" s="71" t="s">
        <v>71</v>
      </c>
      <c r="E41" s="15">
        <v>8000</v>
      </c>
      <c r="F41" s="15">
        <v>2</v>
      </c>
      <c r="G41" s="15">
        <v>2</v>
      </c>
      <c r="H41" s="15">
        <v>0</v>
      </c>
      <c r="I41" s="42">
        <f t="shared" si="57"/>
        <v>0</v>
      </c>
      <c r="J41" s="43">
        <v>0</v>
      </c>
      <c r="K41" s="43">
        <f t="shared" si="58"/>
        <v>0</v>
      </c>
    </row>
    <row r="42" spans="1:11" s="67" customFormat="1">
      <c r="A42" s="72"/>
      <c r="B42" s="73"/>
      <c r="C42" s="74"/>
      <c r="D42" s="74"/>
      <c r="E42" s="75"/>
      <c r="F42" s="75"/>
      <c r="G42" s="75"/>
      <c r="H42" s="75"/>
      <c r="I42" s="76"/>
      <c r="J42" s="77"/>
      <c r="K42" s="77"/>
    </row>
    <row r="43" spans="1:11" s="67" customFormat="1">
      <c r="A43" s="23">
        <v>43585</v>
      </c>
      <c r="B43" s="3" t="s">
        <v>307</v>
      </c>
      <c r="C43" s="71">
        <v>290</v>
      </c>
      <c r="D43" s="71" t="s">
        <v>71</v>
      </c>
      <c r="E43" s="15">
        <v>2100</v>
      </c>
      <c r="F43" s="15">
        <v>10.5</v>
      </c>
      <c r="G43" s="15">
        <v>11.5</v>
      </c>
      <c r="H43" s="15">
        <v>0</v>
      </c>
      <c r="I43" s="42">
        <f t="shared" ref="I43" si="59">(G43-F43)*E43</f>
        <v>2100</v>
      </c>
      <c r="J43" s="43">
        <v>0</v>
      </c>
      <c r="K43" s="43">
        <f t="shared" ref="K43" si="60">(I43+J43)</f>
        <v>2100</v>
      </c>
    </row>
    <row r="44" spans="1:11" s="67" customFormat="1">
      <c r="A44" s="23">
        <v>43580</v>
      </c>
      <c r="B44" s="3" t="s">
        <v>73</v>
      </c>
      <c r="C44" s="71">
        <v>310</v>
      </c>
      <c r="D44" s="71" t="s">
        <v>71</v>
      </c>
      <c r="E44" s="15">
        <v>3000</v>
      </c>
      <c r="F44" s="15">
        <v>2.25</v>
      </c>
      <c r="G44" s="15">
        <v>1.25</v>
      </c>
      <c r="H44" s="15">
        <v>0</v>
      </c>
      <c r="I44" s="42">
        <f t="shared" ref="I44" si="61">(G44-F44)*E44</f>
        <v>-3000</v>
      </c>
      <c r="J44" s="43">
        <v>0</v>
      </c>
      <c r="K44" s="53">
        <f t="shared" ref="K44" si="62">(I44+J44)</f>
        <v>-3000</v>
      </c>
    </row>
    <row r="45" spans="1:11" s="67" customFormat="1">
      <c r="A45" s="23">
        <v>43579</v>
      </c>
      <c r="B45" s="3" t="s">
        <v>73</v>
      </c>
      <c r="C45" s="71">
        <v>310</v>
      </c>
      <c r="D45" s="71" t="s">
        <v>71</v>
      </c>
      <c r="E45" s="15">
        <v>3000</v>
      </c>
      <c r="F45" s="15">
        <v>7</v>
      </c>
      <c r="G45" s="15">
        <v>8</v>
      </c>
      <c r="H45" s="15">
        <v>8.75</v>
      </c>
      <c r="I45" s="42">
        <f t="shared" ref="I45" si="63">(G45-F45)*E45</f>
        <v>3000</v>
      </c>
      <c r="J45" s="43">
        <f t="shared" ref="J45" si="64">(H45-G45)*E45</f>
        <v>2250</v>
      </c>
      <c r="K45" s="43">
        <f t="shared" ref="K45" si="65">(I45+J45)</f>
        <v>5250</v>
      </c>
    </row>
    <row r="46" spans="1:11" s="67" customFormat="1">
      <c r="A46" s="23">
        <v>43579</v>
      </c>
      <c r="B46" s="3" t="s">
        <v>268</v>
      </c>
      <c r="C46" s="71">
        <v>520</v>
      </c>
      <c r="D46" s="4" t="s">
        <v>72</v>
      </c>
      <c r="E46" s="15">
        <v>1061</v>
      </c>
      <c r="F46" s="15">
        <v>7.6</v>
      </c>
      <c r="G46" s="15">
        <v>9.1999999999999993</v>
      </c>
      <c r="H46" s="15">
        <v>0</v>
      </c>
      <c r="I46" s="42">
        <v>0</v>
      </c>
      <c r="J46" s="43">
        <v>0</v>
      </c>
      <c r="K46" s="43" t="s">
        <v>304</v>
      </c>
    </row>
    <row r="47" spans="1:11" s="67" customFormat="1">
      <c r="A47" s="23">
        <v>43579</v>
      </c>
      <c r="B47" s="3" t="s">
        <v>130</v>
      </c>
      <c r="C47" s="71">
        <v>780</v>
      </c>
      <c r="D47" s="4" t="s">
        <v>72</v>
      </c>
      <c r="E47" s="15">
        <v>1000</v>
      </c>
      <c r="F47" s="15">
        <v>5.5</v>
      </c>
      <c r="G47" s="15">
        <v>3</v>
      </c>
      <c r="H47" s="15">
        <v>0</v>
      </c>
      <c r="I47" s="42">
        <f t="shared" ref="I47" si="66">(G47-F47)*E47</f>
        <v>-2500</v>
      </c>
      <c r="J47" s="43">
        <v>0</v>
      </c>
      <c r="K47" s="53">
        <f t="shared" ref="K47" si="67">(I47+J47)</f>
        <v>-2500</v>
      </c>
    </row>
    <row r="48" spans="1:11" s="67" customFormat="1">
      <c r="A48" s="23">
        <v>43578</v>
      </c>
      <c r="B48" s="3" t="s">
        <v>301</v>
      </c>
      <c r="C48" s="71">
        <v>130</v>
      </c>
      <c r="D48" s="71" t="s">
        <v>71</v>
      </c>
      <c r="E48" s="15">
        <v>3200</v>
      </c>
      <c r="F48" s="15">
        <v>3</v>
      </c>
      <c r="G48" s="15">
        <v>3.35</v>
      </c>
      <c r="H48" s="15">
        <v>0</v>
      </c>
      <c r="I48" s="42">
        <f t="shared" ref="I48" si="68">(G48-F48)*E48</f>
        <v>1120.0000000000002</v>
      </c>
      <c r="J48" s="43">
        <v>0</v>
      </c>
      <c r="K48" s="43">
        <f t="shared" ref="K48" si="69">(I48+J48)</f>
        <v>1120.0000000000002</v>
      </c>
    </row>
    <row r="49" spans="1:11" s="67" customFormat="1">
      <c r="A49" s="23">
        <v>43578</v>
      </c>
      <c r="B49" s="3" t="s">
        <v>292</v>
      </c>
      <c r="C49" s="71">
        <v>270</v>
      </c>
      <c r="D49" s="71" t="s">
        <v>71</v>
      </c>
      <c r="E49" s="15">
        <v>2000</v>
      </c>
      <c r="F49" s="15">
        <v>2.7</v>
      </c>
      <c r="G49" s="15">
        <v>4.0999999999999996</v>
      </c>
      <c r="H49" s="15">
        <v>0</v>
      </c>
      <c r="I49" s="42">
        <f t="shared" ref="I49" si="70">(G49-F49)*E49</f>
        <v>2799.9999999999991</v>
      </c>
      <c r="J49" s="43">
        <v>0</v>
      </c>
      <c r="K49" s="43">
        <f t="shared" ref="K49" si="71">(I49+J49)</f>
        <v>2799.9999999999991</v>
      </c>
    </row>
    <row r="50" spans="1:11" s="67" customFormat="1">
      <c r="A50" s="23">
        <v>43577</v>
      </c>
      <c r="B50" s="3" t="s">
        <v>294</v>
      </c>
      <c r="C50" s="71">
        <v>390</v>
      </c>
      <c r="D50" s="71" t="s">
        <v>71</v>
      </c>
      <c r="E50" s="15">
        <v>2750</v>
      </c>
      <c r="F50" s="15">
        <v>10.25</v>
      </c>
      <c r="G50" s="15">
        <v>11.25</v>
      </c>
      <c r="H50" s="15">
        <v>0</v>
      </c>
      <c r="I50" s="42">
        <f t="shared" ref="I50" si="72">(G50-F50)*E50</f>
        <v>2750</v>
      </c>
      <c r="J50" s="43">
        <v>0</v>
      </c>
      <c r="K50" s="43">
        <f t="shared" ref="K50" si="73">(I50+J50)</f>
        <v>2750</v>
      </c>
    </row>
    <row r="51" spans="1:11" s="67" customFormat="1">
      <c r="A51" s="23">
        <v>43573</v>
      </c>
      <c r="B51" s="3" t="s">
        <v>191</v>
      </c>
      <c r="C51" s="71">
        <v>1350</v>
      </c>
      <c r="D51" s="4" t="s">
        <v>72</v>
      </c>
      <c r="E51" s="15">
        <v>500</v>
      </c>
      <c r="F51" s="15">
        <v>18.5</v>
      </c>
      <c r="G51" s="15">
        <v>22.5</v>
      </c>
      <c r="H51" s="15">
        <v>0</v>
      </c>
      <c r="I51" s="42">
        <f t="shared" ref="I51" si="74">(G51-F51)*E51</f>
        <v>2000</v>
      </c>
      <c r="J51" s="43">
        <v>0</v>
      </c>
      <c r="K51" s="43">
        <f t="shared" ref="K51" si="75">(I51+J51)</f>
        <v>2000</v>
      </c>
    </row>
    <row r="52" spans="1:11" s="67" customFormat="1">
      <c r="A52" s="23">
        <v>43573</v>
      </c>
      <c r="B52" s="3" t="s">
        <v>274</v>
      </c>
      <c r="C52" s="71">
        <v>235</v>
      </c>
      <c r="D52" s="4" t="s">
        <v>71</v>
      </c>
      <c r="E52" s="15">
        <v>2000</v>
      </c>
      <c r="F52" s="15">
        <v>6.6</v>
      </c>
      <c r="G52" s="15">
        <v>8.1999999999999993</v>
      </c>
      <c r="H52" s="15">
        <v>0</v>
      </c>
      <c r="I52" s="42">
        <f t="shared" ref="I52" si="76">(G52-F52)*E52</f>
        <v>3199.9999999999991</v>
      </c>
      <c r="J52" s="43">
        <v>0</v>
      </c>
      <c r="K52" s="43">
        <f t="shared" ref="K52" si="77">(I52+J52)</f>
        <v>3199.9999999999991</v>
      </c>
    </row>
    <row r="53" spans="1:11" s="67" customFormat="1">
      <c r="A53" s="23">
        <v>43570</v>
      </c>
      <c r="B53" s="3" t="s">
        <v>295</v>
      </c>
      <c r="C53" s="71">
        <v>2700</v>
      </c>
      <c r="D53" s="71" t="s">
        <v>71</v>
      </c>
      <c r="E53" s="15">
        <v>200</v>
      </c>
      <c r="F53" s="15">
        <v>52</v>
      </c>
      <c r="G53" s="15">
        <v>52</v>
      </c>
      <c r="H53" s="15">
        <v>0</v>
      </c>
      <c r="I53" s="42">
        <f t="shared" ref="I53" si="78">(G53-F53)*E53</f>
        <v>0</v>
      </c>
      <c r="J53" s="43">
        <v>0</v>
      </c>
      <c r="K53" s="43">
        <f t="shared" ref="K53" si="79">(I53+J53)</f>
        <v>0</v>
      </c>
    </row>
    <row r="54" spans="1:11" s="67" customFormat="1">
      <c r="A54" s="23">
        <v>43567</v>
      </c>
      <c r="B54" s="3" t="s">
        <v>293</v>
      </c>
      <c r="C54" s="71">
        <v>39</v>
      </c>
      <c r="D54" s="71" t="s">
        <v>71</v>
      </c>
      <c r="E54" s="15">
        <v>8000</v>
      </c>
      <c r="F54" s="15">
        <v>1.75</v>
      </c>
      <c r="G54" s="15">
        <v>2</v>
      </c>
      <c r="H54" s="15">
        <v>0</v>
      </c>
      <c r="I54" s="42">
        <f t="shared" ref="I54" si="80">(G54-F54)*E54</f>
        <v>2000</v>
      </c>
      <c r="J54" s="43">
        <v>0</v>
      </c>
      <c r="K54" s="43">
        <f t="shared" ref="K54" si="81">(I54+J54)</f>
        <v>2000</v>
      </c>
    </row>
    <row r="55" spans="1:11" s="67" customFormat="1">
      <c r="A55" s="23">
        <v>43567</v>
      </c>
      <c r="B55" s="3" t="s">
        <v>292</v>
      </c>
      <c r="C55" s="71">
        <v>290</v>
      </c>
      <c r="D55" s="71" t="s">
        <v>71</v>
      </c>
      <c r="E55" s="15">
        <v>2000</v>
      </c>
      <c r="F55" s="15">
        <v>6</v>
      </c>
      <c r="G55" s="15">
        <v>7</v>
      </c>
      <c r="H55" s="15">
        <v>0</v>
      </c>
      <c r="I55" s="42">
        <f t="shared" ref="I55:I56" si="82">(G55-F55)*E55</f>
        <v>2000</v>
      </c>
      <c r="J55" s="43">
        <v>0</v>
      </c>
      <c r="K55" s="43">
        <f t="shared" ref="K55:K56" si="83">(I55+J55)</f>
        <v>2000</v>
      </c>
    </row>
    <row r="56" spans="1:11" s="67" customFormat="1">
      <c r="A56" s="23">
        <v>43567</v>
      </c>
      <c r="B56" s="3" t="s">
        <v>290</v>
      </c>
      <c r="C56" s="71">
        <v>390</v>
      </c>
      <c r="D56" s="71" t="s">
        <v>71</v>
      </c>
      <c r="E56" s="15">
        <v>2500</v>
      </c>
      <c r="F56" s="15">
        <v>7.7</v>
      </c>
      <c r="G56" s="15">
        <v>7.3</v>
      </c>
      <c r="H56" s="15">
        <v>0</v>
      </c>
      <c r="I56" s="42">
        <f t="shared" si="82"/>
        <v>-1000.0000000000009</v>
      </c>
      <c r="J56" s="43">
        <v>0</v>
      </c>
      <c r="K56" s="53">
        <f t="shared" si="83"/>
        <v>-1000.0000000000009</v>
      </c>
    </row>
    <row r="57" spans="1:11" s="67" customFormat="1">
      <c r="A57" s="23">
        <v>43566</v>
      </c>
      <c r="B57" s="3" t="s">
        <v>191</v>
      </c>
      <c r="C57" s="71">
        <v>600</v>
      </c>
      <c r="D57" s="71" t="s">
        <v>71</v>
      </c>
      <c r="E57" s="15">
        <v>1400</v>
      </c>
      <c r="F57" s="15">
        <v>18</v>
      </c>
      <c r="G57" s="15">
        <v>19.5</v>
      </c>
      <c r="H57" s="15">
        <v>21.5</v>
      </c>
      <c r="I57" s="42">
        <f t="shared" ref="I57" si="84">(G57-F57)*E57</f>
        <v>2100</v>
      </c>
      <c r="J57" s="43">
        <f t="shared" ref="J57" si="85">(H57-G57)*E57</f>
        <v>2800</v>
      </c>
      <c r="K57" s="43">
        <f t="shared" ref="K57" si="86">(I57+J57)</f>
        <v>4900</v>
      </c>
    </row>
    <row r="58" spans="1:11" s="67" customFormat="1">
      <c r="A58" s="23">
        <v>43565</v>
      </c>
      <c r="B58" s="70" t="s">
        <v>160</v>
      </c>
      <c r="C58" s="71">
        <v>210</v>
      </c>
      <c r="D58" s="71" t="s">
        <v>71</v>
      </c>
      <c r="E58" s="15">
        <v>2000</v>
      </c>
      <c r="F58" s="15">
        <v>9.1</v>
      </c>
      <c r="G58" s="15">
        <v>10.3</v>
      </c>
      <c r="H58" s="15">
        <v>11.8</v>
      </c>
      <c r="I58" s="42">
        <f t="shared" ref="I58" si="87">(G58-F58)*E58</f>
        <v>2400.0000000000023</v>
      </c>
      <c r="J58" s="43">
        <f t="shared" ref="J58" si="88">(H58-G58)*E58</f>
        <v>3000</v>
      </c>
      <c r="K58" s="43">
        <f t="shared" ref="K58" si="89">(I58+J58)</f>
        <v>5400.0000000000018</v>
      </c>
    </row>
    <row r="59" spans="1:11">
      <c r="A59" s="23">
        <v>43564</v>
      </c>
      <c r="B59" s="70" t="s">
        <v>203</v>
      </c>
      <c r="C59" s="71">
        <v>310</v>
      </c>
      <c r="D59" s="71" t="s">
        <v>72</v>
      </c>
      <c r="E59" s="15">
        <v>3000</v>
      </c>
      <c r="F59" s="15">
        <v>7</v>
      </c>
      <c r="G59" s="15">
        <v>7.9</v>
      </c>
      <c r="H59" s="15">
        <v>0</v>
      </c>
      <c r="I59" s="42">
        <f t="shared" ref="I59:I62" si="90">(G59-F59)*E59</f>
        <v>2700.0000000000009</v>
      </c>
      <c r="J59" s="43">
        <v>0</v>
      </c>
      <c r="K59" s="43">
        <f t="shared" ref="K59:K62" si="91">(I59+J59)</f>
        <v>2700.0000000000009</v>
      </c>
    </row>
    <row r="60" spans="1:11" s="69" customFormat="1">
      <c r="A60" s="23">
        <v>43564</v>
      </c>
      <c r="B60" s="70" t="s">
        <v>266</v>
      </c>
      <c r="C60" s="71">
        <v>270</v>
      </c>
      <c r="D60" s="71" t="s">
        <v>71</v>
      </c>
      <c r="E60" s="15">
        <v>1750</v>
      </c>
      <c r="F60" s="15">
        <v>11.1</v>
      </c>
      <c r="G60" s="15">
        <v>11.75</v>
      </c>
      <c r="H60" s="15">
        <v>0</v>
      </c>
      <c r="I60" s="42">
        <f t="shared" ref="I60" si="92">(G60-F60)*E60</f>
        <v>1137.5000000000007</v>
      </c>
      <c r="J60" s="43">
        <v>0</v>
      </c>
      <c r="K60" s="43">
        <f t="shared" ref="K60" si="93">(I60+J60)</f>
        <v>1137.5000000000007</v>
      </c>
    </row>
    <row r="61" spans="1:11" s="67" customFormat="1">
      <c r="A61" s="23">
        <v>43563</v>
      </c>
      <c r="B61" s="70" t="s">
        <v>267</v>
      </c>
      <c r="C61" s="71">
        <v>155</v>
      </c>
      <c r="D61" s="71" t="s">
        <v>72</v>
      </c>
      <c r="E61" s="15">
        <v>3500</v>
      </c>
      <c r="F61" s="15">
        <v>5.05</v>
      </c>
      <c r="G61" s="15">
        <v>5.5</v>
      </c>
      <c r="H61" s="15">
        <v>6.1</v>
      </c>
      <c r="I61" s="42">
        <f t="shared" si="90"/>
        <v>1575.0000000000007</v>
      </c>
      <c r="J61" s="43">
        <f t="shared" ref="J61" si="94">(H61-G61)*E61</f>
        <v>2099.9999999999986</v>
      </c>
      <c r="K61" s="43">
        <f t="shared" si="91"/>
        <v>3674.9999999999991</v>
      </c>
    </row>
    <row r="62" spans="1:11" s="69" customFormat="1">
      <c r="A62" s="23">
        <v>43560</v>
      </c>
      <c r="B62" s="70" t="s">
        <v>268</v>
      </c>
      <c r="C62" s="71">
        <v>550</v>
      </c>
      <c r="D62" s="71" t="s">
        <v>71</v>
      </c>
      <c r="E62" s="15">
        <v>1061</v>
      </c>
      <c r="F62" s="15">
        <v>15</v>
      </c>
      <c r="G62" s="15">
        <v>17</v>
      </c>
      <c r="H62" s="15">
        <v>0</v>
      </c>
      <c r="I62" s="42">
        <f t="shared" si="90"/>
        <v>2122</v>
      </c>
      <c r="J62" s="43">
        <v>0</v>
      </c>
      <c r="K62" s="43">
        <f t="shared" si="91"/>
        <v>2122</v>
      </c>
    </row>
    <row r="63" spans="1:11" s="69" customFormat="1">
      <c r="A63" s="23">
        <v>43559</v>
      </c>
      <c r="B63" s="70" t="s">
        <v>73</v>
      </c>
      <c r="C63" s="71">
        <v>325</v>
      </c>
      <c r="D63" s="71" t="s">
        <v>71</v>
      </c>
      <c r="E63" s="15">
        <v>3000</v>
      </c>
      <c r="F63" s="15">
        <v>10.5</v>
      </c>
      <c r="G63" s="15">
        <v>11</v>
      </c>
      <c r="H63" s="15">
        <v>11.6</v>
      </c>
      <c r="I63" s="42">
        <f t="shared" ref="I63:I64" si="95">(G63-F63)*E63</f>
        <v>1500</v>
      </c>
      <c r="J63" s="43">
        <v>0</v>
      </c>
      <c r="K63" s="43">
        <f t="shared" ref="K63:K64" si="96">(I63+J63)</f>
        <v>1500</v>
      </c>
    </row>
    <row r="64" spans="1:11" s="69" customFormat="1">
      <c r="A64" s="23">
        <v>43559</v>
      </c>
      <c r="B64" s="70" t="s">
        <v>42</v>
      </c>
      <c r="C64" s="71">
        <v>210</v>
      </c>
      <c r="D64" s="71" t="s">
        <v>72</v>
      </c>
      <c r="E64" s="15">
        <v>3500</v>
      </c>
      <c r="F64" s="15">
        <v>6.05</v>
      </c>
      <c r="G64" s="15">
        <v>5.4</v>
      </c>
      <c r="H64" s="15">
        <v>0</v>
      </c>
      <c r="I64" s="42">
        <f t="shared" si="95"/>
        <v>-2274.9999999999982</v>
      </c>
      <c r="J64" s="43">
        <v>0</v>
      </c>
      <c r="K64" s="53">
        <f t="shared" si="96"/>
        <v>-2274.9999999999982</v>
      </c>
    </row>
    <row r="65" spans="1:11">
      <c r="A65" s="23">
        <v>43558</v>
      </c>
      <c r="B65" s="70" t="s">
        <v>147</v>
      </c>
      <c r="C65" s="71">
        <v>225</v>
      </c>
      <c r="D65" s="71" t="s">
        <v>71</v>
      </c>
      <c r="E65" s="15">
        <v>3000</v>
      </c>
      <c r="F65" s="15">
        <v>6.75</v>
      </c>
      <c r="G65" s="15">
        <v>7.75</v>
      </c>
      <c r="H65" s="15">
        <v>0</v>
      </c>
      <c r="I65" s="42">
        <f t="shared" ref="I65" si="97">(G65-F65)*E65</f>
        <v>3000</v>
      </c>
      <c r="J65" s="43">
        <v>0</v>
      </c>
      <c r="K65" s="43">
        <f t="shared" ref="K65" si="98">(I65+J65)</f>
        <v>3000</v>
      </c>
    </row>
    <row r="66" spans="1:11" s="69" customFormat="1">
      <c r="A66" s="23">
        <v>43556</v>
      </c>
      <c r="B66" s="70" t="s">
        <v>77</v>
      </c>
      <c r="C66" s="71">
        <v>140</v>
      </c>
      <c r="D66" s="71" t="s">
        <v>71</v>
      </c>
      <c r="E66" s="15">
        <v>4000</v>
      </c>
      <c r="F66" s="15">
        <v>5.5</v>
      </c>
      <c r="G66" s="15">
        <v>6</v>
      </c>
      <c r="H66" s="15">
        <v>0</v>
      </c>
      <c r="I66" s="42">
        <f t="shared" ref="I66:I67" si="99">(G66-F66)*E66</f>
        <v>2000</v>
      </c>
      <c r="J66" s="43">
        <v>0</v>
      </c>
      <c r="K66" s="43">
        <f t="shared" ref="K66:K67" si="100">(I66+J66)</f>
        <v>2000</v>
      </c>
    </row>
    <row r="67" spans="1:11" s="69" customFormat="1">
      <c r="A67" s="23">
        <v>43556</v>
      </c>
      <c r="B67" s="70" t="s">
        <v>85</v>
      </c>
      <c r="C67" s="71">
        <v>640</v>
      </c>
      <c r="D67" s="71" t="s">
        <v>71</v>
      </c>
      <c r="E67" s="15">
        <v>1000</v>
      </c>
      <c r="F67" s="15">
        <v>27</v>
      </c>
      <c r="G67" s="15">
        <v>24</v>
      </c>
      <c r="H67" s="15">
        <v>0</v>
      </c>
      <c r="I67" s="42">
        <f t="shared" si="99"/>
        <v>-3000</v>
      </c>
      <c r="J67" s="43">
        <v>0</v>
      </c>
      <c r="K67" s="53">
        <f t="shared" si="100"/>
        <v>-3000</v>
      </c>
    </row>
    <row r="68" spans="1:11">
      <c r="A68" s="57"/>
      <c r="B68" s="58"/>
      <c r="C68" s="59"/>
      <c r="D68" s="60"/>
      <c r="E68" s="61"/>
      <c r="F68" s="61"/>
      <c r="G68" s="61"/>
      <c r="H68" s="62"/>
      <c r="I68" s="63"/>
      <c r="J68" s="64"/>
      <c r="K68" s="65"/>
    </row>
    <row r="69" spans="1:11">
      <c r="A69" s="23">
        <v>43496</v>
      </c>
      <c r="B69" s="3" t="s">
        <v>96</v>
      </c>
      <c r="C69" s="4">
        <v>200</v>
      </c>
      <c r="D69" s="4" t="s">
        <v>119</v>
      </c>
      <c r="E69" s="5">
        <v>1750</v>
      </c>
      <c r="F69" s="5">
        <v>4.5</v>
      </c>
      <c r="G69" s="5">
        <v>6</v>
      </c>
      <c r="H69" s="5">
        <v>10</v>
      </c>
      <c r="I69" s="42">
        <f t="shared" ref="I69" si="101">(G69-F69)*E69</f>
        <v>2625</v>
      </c>
      <c r="J69" s="43">
        <f t="shared" ref="J69" si="102">(H69-G69)*E69</f>
        <v>7000</v>
      </c>
      <c r="K69" s="43">
        <f t="shared" ref="K69" si="103">(I69+J69)</f>
        <v>9625</v>
      </c>
    </row>
    <row r="70" spans="1:11">
      <c r="A70" s="23">
        <v>43495</v>
      </c>
      <c r="B70" s="3" t="s">
        <v>98</v>
      </c>
      <c r="C70" s="4">
        <v>760</v>
      </c>
      <c r="D70" s="4" t="s">
        <v>180</v>
      </c>
      <c r="E70" s="5">
        <v>1200</v>
      </c>
      <c r="F70" s="5">
        <v>13</v>
      </c>
      <c r="G70" s="5">
        <v>15</v>
      </c>
      <c r="H70" s="5">
        <v>18</v>
      </c>
      <c r="I70" s="42">
        <f t="shared" ref="I70" si="104">(G70-F70)*E70</f>
        <v>2400</v>
      </c>
      <c r="J70" s="43">
        <f t="shared" ref="J70" si="105">(H70-G70)*E70</f>
        <v>3600</v>
      </c>
      <c r="K70" s="43">
        <f t="shared" ref="K70" si="106">(I70+J70)</f>
        <v>6000</v>
      </c>
    </row>
    <row r="71" spans="1:11">
      <c r="A71" s="23">
        <v>43494</v>
      </c>
      <c r="B71" s="3" t="s">
        <v>147</v>
      </c>
      <c r="C71" s="4">
        <v>210</v>
      </c>
      <c r="D71" s="4" t="s">
        <v>119</v>
      </c>
      <c r="E71" s="5">
        <v>3000</v>
      </c>
      <c r="F71" s="5">
        <v>6.5</v>
      </c>
      <c r="G71" s="5">
        <v>7.3</v>
      </c>
      <c r="H71" s="5">
        <v>8.5</v>
      </c>
      <c r="I71" s="42">
        <f t="shared" ref="I71" si="107">(G71-F71)*E71</f>
        <v>2399.9999999999995</v>
      </c>
      <c r="J71" s="43">
        <f t="shared" ref="J71" si="108">(H71-G71)*E71</f>
        <v>3600.0000000000005</v>
      </c>
      <c r="K71" s="43">
        <f t="shared" ref="K71" si="109">(I71+J71)</f>
        <v>6000</v>
      </c>
    </row>
    <row r="72" spans="1:11">
      <c r="A72" s="23">
        <v>43490</v>
      </c>
      <c r="B72" s="3" t="s">
        <v>149</v>
      </c>
      <c r="C72" s="4">
        <v>670</v>
      </c>
      <c r="D72" s="4" t="s">
        <v>180</v>
      </c>
      <c r="E72" s="5">
        <v>1200</v>
      </c>
      <c r="F72" s="5">
        <v>16</v>
      </c>
      <c r="G72" s="5">
        <v>18</v>
      </c>
      <c r="H72" s="5">
        <v>22</v>
      </c>
      <c r="I72" s="42">
        <f t="shared" ref="I72" si="110">(G72-F72)*E72</f>
        <v>2400</v>
      </c>
      <c r="J72" s="43">
        <f t="shared" ref="J72" si="111">(H72-G72)*E72</f>
        <v>4800</v>
      </c>
      <c r="K72" s="43">
        <f t="shared" ref="K72" si="112">(I72+J72)</f>
        <v>7200</v>
      </c>
    </row>
    <row r="73" spans="1:11">
      <c r="A73" s="23">
        <v>43489</v>
      </c>
      <c r="B73" s="3" t="s">
        <v>264</v>
      </c>
      <c r="C73" s="4">
        <v>960</v>
      </c>
      <c r="D73" s="4" t="s">
        <v>119</v>
      </c>
      <c r="E73" s="5">
        <v>400</v>
      </c>
      <c r="F73" s="5">
        <v>28</v>
      </c>
      <c r="G73" s="5">
        <v>33</v>
      </c>
      <c r="H73" s="5">
        <v>36</v>
      </c>
      <c r="I73" s="42">
        <f t="shared" ref="I73" si="113">(G73-F73)*E73</f>
        <v>2000</v>
      </c>
      <c r="J73" s="43">
        <f t="shared" ref="J73" si="114">(H73-G73)*E73</f>
        <v>1200</v>
      </c>
      <c r="K73" s="43">
        <f t="shared" ref="K73" si="115">(I73+J73)</f>
        <v>3200</v>
      </c>
    </row>
    <row r="74" spans="1:11">
      <c r="A74" s="23">
        <v>43488</v>
      </c>
      <c r="B74" s="3" t="s">
        <v>98</v>
      </c>
      <c r="C74" s="4">
        <v>780</v>
      </c>
      <c r="D74" s="4" t="s">
        <v>180</v>
      </c>
      <c r="E74" s="5">
        <v>1200</v>
      </c>
      <c r="F74" s="5">
        <v>12.5</v>
      </c>
      <c r="G74" s="5">
        <v>14.5</v>
      </c>
      <c r="H74" s="5">
        <v>17</v>
      </c>
      <c r="I74" s="42">
        <f t="shared" ref="I74" si="116">(G74-F74)*E74</f>
        <v>2400</v>
      </c>
      <c r="J74" s="43">
        <f t="shared" ref="J74" si="117">(H74-G74)*E74</f>
        <v>3000</v>
      </c>
      <c r="K74" s="43">
        <f t="shared" ref="K74" si="118">(I74+J74)</f>
        <v>5400</v>
      </c>
    </row>
    <row r="75" spans="1:11">
      <c r="A75" s="23">
        <v>43487</v>
      </c>
      <c r="B75" s="3" t="s">
        <v>14</v>
      </c>
      <c r="C75" s="4">
        <v>290</v>
      </c>
      <c r="D75" s="4" t="s">
        <v>119</v>
      </c>
      <c r="E75" s="5">
        <v>1300</v>
      </c>
      <c r="F75" s="5">
        <v>12</v>
      </c>
      <c r="G75" s="5">
        <v>13.8</v>
      </c>
      <c r="H75" s="5">
        <v>17</v>
      </c>
      <c r="I75" s="42">
        <f t="shared" ref="I75" si="119">(G75-F75)*E75</f>
        <v>2340.0000000000009</v>
      </c>
      <c r="J75" s="43">
        <f t="shared" ref="J75" si="120">(H75-G75)*E75</f>
        <v>4159.9999999999991</v>
      </c>
      <c r="K75" s="43">
        <f t="shared" ref="K75" si="121">(I75+J75)</f>
        <v>6500</v>
      </c>
    </row>
    <row r="76" spans="1:11">
      <c r="A76" s="23">
        <v>43486</v>
      </c>
      <c r="B76" s="3" t="s">
        <v>155</v>
      </c>
      <c r="C76" s="4">
        <v>740</v>
      </c>
      <c r="D76" s="4" t="s">
        <v>180</v>
      </c>
      <c r="E76" s="5">
        <v>1200</v>
      </c>
      <c r="F76" s="5">
        <v>18</v>
      </c>
      <c r="G76" s="5">
        <v>20</v>
      </c>
      <c r="H76" s="5">
        <v>22.5</v>
      </c>
      <c r="I76" s="42">
        <f t="shared" ref="I76" si="122">(G76-F76)*E76</f>
        <v>2400</v>
      </c>
      <c r="J76" s="43">
        <f t="shared" ref="J76" si="123">(H76-G76)*E76</f>
        <v>3000</v>
      </c>
      <c r="K76" s="43">
        <f t="shared" ref="K76" si="124">(I76+J76)</f>
        <v>5400</v>
      </c>
    </row>
    <row r="77" spans="1:11">
      <c r="A77" s="2">
        <v>43483</v>
      </c>
      <c r="B77" s="3" t="s">
        <v>229</v>
      </c>
      <c r="C77" s="4">
        <v>660</v>
      </c>
      <c r="D77" s="4" t="s">
        <v>119</v>
      </c>
      <c r="E77" s="5">
        <v>1000</v>
      </c>
      <c r="F77" s="5">
        <v>12</v>
      </c>
      <c r="G77" s="5">
        <v>14</v>
      </c>
      <c r="H77" s="5">
        <v>18</v>
      </c>
      <c r="I77" s="42">
        <f t="shared" ref="I77" si="125">(G77-F77)*E77</f>
        <v>2000</v>
      </c>
      <c r="J77" s="43">
        <f t="shared" ref="J77:J78" si="126">(H77-G77)*E77</f>
        <v>4000</v>
      </c>
      <c r="K77" s="43">
        <f t="shared" ref="K77" si="127">(I77+J77)</f>
        <v>6000</v>
      </c>
    </row>
    <row r="78" spans="1:11">
      <c r="A78" s="2">
        <v>43482</v>
      </c>
      <c r="B78" s="3" t="s">
        <v>224</v>
      </c>
      <c r="C78" s="4">
        <v>125</v>
      </c>
      <c r="D78" s="4" t="s">
        <v>180</v>
      </c>
      <c r="E78" s="5">
        <v>6000</v>
      </c>
      <c r="F78" s="5">
        <v>4.2</v>
      </c>
      <c r="G78" s="5">
        <v>4.7</v>
      </c>
      <c r="H78" s="5">
        <v>5.2</v>
      </c>
      <c r="I78" s="42">
        <f t="shared" ref="I78" si="128">(G78-F78)*E78</f>
        <v>3000</v>
      </c>
      <c r="J78" s="43">
        <f t="shared" si="126"/>
        <v>3000</v>
      </c>
      <c r="K78" s="43">
        <f t="shared" ref="K78" si="129">(I78+J78)</f>
        <v>6000</v>
      </c>
    </row>
    <row r="79" spans="1:11">
      <c r="A79" s="2">
        <v>43481</v>
      </c>
      <c r="B79" s="3" t="s">
        <v>63</v>
      </c>
      <c r="C79" s="4">
        <v>380</v>
      </c>
      <c r="D79" s="4" t="s">
        <v>180</v>
      </c>
      <c r="E79" s="5">
        <v>2750</v>
      </c>
      <c r="F79" s="5">
        <v>8.1999999999999993</v>
      </c>
      <c r="G79" s="5">
        <v>9</v>
      </c>
      <c r="H79" s="5" t="s">
        <v>49</v>
      </c>
      <c r="I79" s="42">
        <f t="shared" ref="I79" si="130">(G79-F79)*E79</f>
        <v>2200.0000000000018</v>
      </c>
      <c r="J79" s="43">
        <v>0</v>
      </c>
      <c r="K79" s="43">
        <f t="shared" ref="K79" si="131">(I79+J79)</f>
        <v>2200.0000000000018</v>
      </c>
    </row>
    <row r="80" spans="1:11">
      <c r="A80" s="2">
        <v>43480</v>
      </c>
      <c r="B80" s="3" t="s">
        <v>128</v>
      </c>
      <c r="C80" s="4">
        <v>1120</v>
      </c>
      <c r="D80" s="4" t="s">
        <v>180</v>
      </c>
      <c r="E80" s="5">
        <v>500</v>
      </c>
      <c r="F80" s="5">
        <v>30</v>
      </c>
      <c r="G80" s="5">
        <v>34</v>
      </c>
      <c r="H80" s="5">
        <v>36.75</v>
      </c>
      <c r="I80" s="42">
        <f t="shared" ref="I80" si="132">(G80-F80)*E80</f>
        <v>2000</v>
      </c>
      <c r="J80" s="43">
        <f t="shared" ref="J80" si="133">(H80-G80)*E80</f>
        <v>1375</v>
      </c>
      <c r="K80" s="43">
        <f t="shared" ref="K80" si="134">(I80+J80)</f>
        <v>3375</v>
      </c>
    </row>
    <row r="81" spans="1:11">
      <c r="A81" s="2">
        <v>43479</v>
      </c>
      <c r="B81" s="3" t="s">
        <v>258</v>
      </c>
      <c r="C81" s="4">
        <v>330</v>
      </c>
      <c r="D81" s="4" t="s">
        <v>119</v>
      </c>
      <c r="E81" s="5">
        <v>2667</v>
      </c>
      <c r="F81" s="5">
        <v>6.8</v>
      </c>
      <c r="G81" s="5">
        <v>7.8</v>
      </c>
      <c r="H81" s="5">
        <v>10</v>
      </c>
      <c r="I81" s="42">
        <f t="shared" ref="I81" si="135">(G81-F81)*E81</f>
        <v>2667</v>
      </c>
      <c r="J81" s="43">
        <f t="shared" ref="J81" si="136">(H81-G81)*E81</f>
        <v>5867.4000000000005</v>
      </c>
      <c r="K81" s="43">
        <f t="shared" ref="K81" si="137">(I81+J81)</f>
        <v>8534.4000000000015</v>
      </c>
    </row>
    <row r="82" spans="1:11">
      <c r="A82" s="2">
        <v>43476</v>
      </c>
      <c r="B82" s="3" t="s">
        <v>257</v>
      </c>
      <c r="C82" s="4">
        <v>1500</v>
      </c>
      <c r="D82" s="4" t="s">
        <v>180</v>
      </c>
      <c r="E82" s="5">
        <v>400</v>
      </c>
      <c r="F82" s="5">
        <v>58</v>
      </c>
      <c r="G82" s="5">
        <v>62.5</v>
      </c>
      <c r="H82" s="5" t="s">
        <v>49</v>
      </c>
      <c r="I82" s="42">
        <f t="shared" ref="I82" si="138">(G82-F82)*E82</f>
        <v>1800</v>
      </c>
      <c r="J82" s="43">
        <v>0</v>
      </c>
      <c r="K82" s="43">
        <f t="shared" ref="K82" si="139">(I82+J82)</f>
        <v>1800</v>
      </c>
    </row>
    <row r="83" spans="1:11">
      <c r="A83" s="2">
        <v>43475</v>
      </c>
      <c r="B83" s="3" t="s">
        <v>14</v>
      </c>
      <c r="C83" s="4">
        <v>300</v>
      </c>
      <c r="D83" s="4" t="s">
        <v>180</v>
      </c>
      <c r="E83" s="5">
        <v>1300</v>
      </c>
      <c r="F83" s="5">
        <v>20</v>
      </c>
      <c r="G83" s="5">
        <v>21.5</v>
      </c>
      <c r="H83" s="5" t="s">
        <v>49</v>
      </c>
      <c r="I83" s="42">
        <f t="shared" ref="I83" si="140">(G83-F83)*E83</f>
        <v>1950</v>
      </c>
      <c r="J83" s="43">
        <v>0</v>
      </c>
      <c r="K83" s="43">
        <f t="shared" ref="K83" si="141">(I83+J83)</f>
        <v>1950</v>
      </c>
    </row>
    <row r="84" spans="1:11">
      <c r="A84" s="2">
        <v>43474</v>
      </c>
      <c r="B84" s="3" t="s">
        <v>149</v>
      </c>
      <c r="C84" s="4">
        <v>660</v>
      </c>
      <c r="D84" s="4" t="s">
        <v>180</v>
      </c>
      <c r="E84" s="5">
        <v>1200</v>
      </c>
      <c r="F84" s="5">
        <v>23</v>
      </c>
      <c r="G84" s="5">
        <v>26</v>
      </c>
      <c r="H84" s="5" t="s">
        <v>49</v>
      </c>
      <c r="I84" s="42">
        <f t="shared" ref="I84" si="142">(G84-F84)*E84</f>
        <v>3600</v>
      </c>
      <c r="J84" s="43">
        <v>0</v>
      </c>
      <c r="K84" s="43">
        <f t="shared" ref="K84" si="143">(I84+J84)</f>
        <v>3600</v>
      </c>
    </row>
    <row r="85" spans="1:11">
      <c r="A85" s="2">
        <v>43473</v>
      </c>
      <c r="B85" s="3" t="s">
        <v>63</v>
      </c>
      <c r="C85" s="4">
        <v>375</v>
      </c>
      <c r="D85" s="4" t="s">
        <v>180</v>
      </c>
      <c r="E85" s="5">
        <v>2750</v>
      </c>
      <c r="F85" s="5">
        <v>9.3000000000000007</v>
      </c>
      <c r="G85" s="5">
        <v>10.1</v>
      </c>
      <c r="H85" s="5" t="s">
        <v>49</v>
      </c>
      <c r="I85" s="42">
        <f t="shared" ref="I85" si="144">(G85-F85)*E85</f>
        <v>2199.9999999999973</v>
      </c>
      <c r="J85" s="43">
        <v>0</v>
      </c>
      <c r="K85" s="43">
        <f t="shared" ref="K85" si="145">(I85+J85)</f>
        <v>2199.9999999999973</v>
      </c>
    </row>
    <row r="86" spans="1:11">
      <c r="A86" s="2">
        <v>43469</v>
      </c>
      <c r="B86" s="3" t="s">
        <v>162</v>
      </c>
      <c r="C86" s="4">
        <v>210</v>
      </c>
      <c r="D86" s="4" t="s">
        <v>119</v>
      </c>
      <c r="E86" s="5">
        <v>1500</v>
      </c>
      <c r="F86" s="5">
        <v>12</v>
      </c>
      <c r="G86" s="5">
        <v>10.199999999999999</v>
      </c>
      <c r="H86" s="5" t="s">
        <v>49</v>
      </c>
      <c r="I86" s="42">
        <f t="shared" ref="I86" si="146">(G86-F86)*E86</f>
        <v>-2700.0000000000009</v>
      </c>
      <c r="J86" s="43">
        <v>0</v>
      </c>
      <c r="K86" s="43">
        <f t="shared" ref="K86" si="147">(I86+J86)</f>
        <v>-2700.0000000000009</v>
      </c>
    </row>
    <row r="87" spans="1:11">
      <c r="A87" s="2">
        <v>43468</v>
      </c>
      <c r="B87" s="3" t="s">
        <v>162</v>
      </c>
      <c r="C87" s="4">
        <v>220</v>
      </c>
      <c r="D87" s="4" t="s">
        <v>119</v>
      </c>
      <c r="E87" s="5">
        <v>1500</v>
      </c>
      <c r="F87" s="5">
        <v>12</v>
      </c>
      <c r="G87" s="5">
        <v>13.2</v>
      </c>
      <c r="H87" s="5" t="s">
        <v>49</v>
      </c>
      <c r="I87" s="42">
        <f t="shared" ref="I87:I88" si="148">(G87-F87)*E87</f>
        <v>1799.9999999999989</v>
      </c>
      <c r="J87" s="43">
        <v>0</v>
      </c>
      <c r="K87" s="43">
        <f t="shared" ref="K87:K91" si="149">(I87+J87)</f>
        <v>1799.9999999999989</v>
      </c>
    </row>
    <row r="88" spans="1:11">
      <c r="A88" s="2">
        <v>43468</v>
      </c>
      <c r="B88" s="3" t="s">
        <v>38</v>
      </c>
      <c r="C88" s="4">
        <v>730</v>
      </c>
      <c r="D88" s="4" t="s">
        <v>119</v>
      </c>
      <c r="E88" s="5">
        <v>1000</v>
      </c>
      <c r="F88" s="5">
        <v>21.25</v>
      </c>
      <c r="G88" s="5">
        <v>23.5</v>
      </c>
      <c r="H88" s="5">
        <v>27</v>
      </c>
      <c r="I88" s="42">
        <f t="shared" si="148"/>
        <v>2250</v>
      </c>
      <c r="J88" s="43">
        <f t="shared" ref="J88" si="150">(H88-G88)*E88</f>
        <v>3500</v>
      </c>
      <c r="K88" s="43">
        <f t="shared" si="149"/>
        <v>5750</v>
      </c>
    </row>
    <row r="89" spans="1:11">
      <c r="A89" s="2">
        <v>43467</v>
      </c>
      <c r="B89" s="3" t="s">
        <v>252</v>
      </c>
      <c r="C89" s="4">
        <v>195</v>
      </c>
      <c r="D89" s="4" t="s">
        <v>119</v>
      </c>
      <c r="E89" s="5">
        <v>2300</v>
      </c>
      <c r="F89" s="5">
        <v>7.75</v>
      </c>
      <c r="G89" s="5">
        <v>9</v>
      </c>
      <c r="H89" s="5">
        <v>9.6</v>
      </c>
      <c r="I89" s="42">
        <f t="shared" ref="I89" si="151">(G89-F89)*E89</f>
        <v>2875</v>
      </c>
      <c r="J89" s="43">
        <f t="shared" ref="J89" si="152">(H89-G89)*E89</f>
        <v>1379.9999999999991</v>
      </c>
      <c r="K89" s="43">
        <f t="shared" si="149"/>
        <v>4254.9999999999991</v>
      </c>
    </row>
    <row r="90" spans="1:11">
      <c r="A90" s="2">
        <v>43467</v>
      </c>
      <c r="B90" s="3" t="s">
        <v>38</v>
      </c>
      <c r="C90" s="4">
        <v>750</v>
      </c>
      <c r="D90" s="4" t="s">
        <v>119</v>
      </c>
      <c r="E90" s="5">
        <v>1000</v>
      </c>
      <c r="F90" s="5">
        <v>24</v>
      </c>
      <c r="G90" s="5">
        <v>26</v>
      </c>
      <c r="H90" s="5">
        <v>29</v>
      </c>
      <c r="I90" s="42">
        <f t="shared" ref="I90" si="153">(G90-F90)*E90</f>
        <v>2000</v>
      </c>
      <c r="J90" s="43">
        <f t="shared" ref="J90" si="154">(H90-G90)*E90</f>
        <v>3000</v>
      </c>
      <c r="K90" s="43">
        <f t="shared" si="149"/>
        <v>5000</v>
      </c>
    </row>
    <row r="91" spans="1:11">
      <c r="A91" s="2">
        <v>43466</v>
      </c>
      <c r="B91" s="3" t="s">
        <v>38</v>
      </c>
      <c r="C91" s="4">
        <v>790</v>
      </c>
      <c r="D91" s="4" t="s">
        <v>119</v>
      </c>
      <c r="E91" s="5">
        <v>1000</v>
      </c>
      <c r="F91" s="5">
        <v>19.8</v>
      </c>
      <c r="G91" s="5">
        <v>22</v>
      </c>
      <c r="H91" s="5">
        <v>27</v>
      </c>
      <c r="I91" s="42">
        <f t="shared" ref="I91" si="155">(G91-F91)*E91</f>
        <v>2199.9999999999991</v>
      </c>
      <c r="J91" s="43">
        <f t="shared" ref="J91:J99" si="156">(H91-G91)*E91</f>
        <v>5000</v>
      </c>
      <c r="K91" s="43">
        <f t="shared" si="149"/>
        <v>7199.9999999999991</v>
      </c>
    </row>
    <row r="92" spans="1:11">
      <c r="A92" s="2">
        <v>43462</v>
      </c>
      <c r="B92" s="3" t="s">
        <v>238</v>
      </c>
      <c r="C92" s="4">
        <v>580</v>
      </c>
      <c r="D92" s="4" t="s">
        <v>180</v>
      </c>
      <c r="E92" s="5">
        <v>1000</v>
      </c>
      <c r="F92" s="5">
        <v>19</v>
      </c>
      <c r="G92" s="5">
        <v>21</v>
      </c>
      <c r="H92" s="5" t="s">
        <v>49</v>
      </c>
      <c r="I92" s="42">
        <f t="shared" ref="I92" si="157">(G92-F92)*E92</f>
        <v>2000</v>
      </c>
      <c r="J92" s="43">
        <v>0</v>
      </c>
      <c r="K92" s="43">
        <f t="shared" ref="K92" si="158">(I92+J92)</f>
        <v>2000</v>
      </c>
    </row>
    <row r="93" spans="1:11">
      <c r="A93" s="2">
        <v>43465</v>
      </c>
      <c r="B93" s="3" t="s">
        <v>97</v>
      </c>
      <c r="C93" s="4">
        <v>1300</v>
      </c>
      <c r="D93" s="4" t="s">
        <v>180</v>
      </c>
      <c r="E93" s="5">
        <v>600</v>
      </c>
      <c r="F93" s="5">
        <v>42</v>
      </c>
      <c r="G93" s="5">
        <v>36</v>
      </c>
      <c r="H93" s="5" t="s">
        <v>49</v>
      </c>
      <c r="I93" s="42">
        <f t="shared" ref="I93" si="159">(G93-F93)*E93</f>
        <v>-3600</v>
      </c>
      <c r="J93" s="43">
        <v>0</v>
      </c>
      <c r="K93" s="43">
        <f t="shared" ref="K93" si="160">(I93+J93)</f>
        <v>-3600</v>
      </c>
    </row>
    <row r="94" spans="1:11">
      <c r="A94" s="2">
        <v>43462</v>
      </c>
      <c r="B94" s="3" t="s">
        <v>98</v>
      </c>
      <c r="C94" s="4">
        <v>800</v>
      </c>
      <c r="D94" s="4" t="s">
        <v>180</v>
      </c>
      <c r="E94" s="5">
        <v>1200</v>
      </c>
      <c r="F94" s="5">
        <v>16</v>
      </c>
      <c r="G94" s="5">
        <v>14</v>
      </c>
      <c r="H94" s="5" t="s">
        <v>49</v>
      </c>
      <c r="I94" s="42">
        <f t="shared" ref="I94" si="161">(G94-F94)*E94</f>
        <v>-2400</v>
      </c>
      <c r="J94" s="43">
        <v>0</v>
      </c>
      <c r="K94" s="43">
        <f t="shared" ref="K94" si="162">(I94+J94)</f>
        <v>-2400</v>
      </c>
    </row>
    <row r="95" spans="1:11">
      <c r="A95" s="2">
        <v>43461</v>
      </c>
      <c r="B95" s="3" t="s">
        <v>248</v>
      </c>
      <c r="C95" s="4">
        <v>125</v>
      </c>
      <c r="D95" s="4" t="s">
        <v>119</v>
      </c>
      <c r="E95" s="5">
        <v>3500</v>
      </c>
      <c r="F95" s="5">
        <v>1.7</v>
      </c>
      <c r="G95" s="5">
        <v>2.4500000000000002</v>
      </c>
      <c r="H95" s="5" t="s">
        <v>49</v>
      </c>
      <c r="I95" s="42">
        <f t="shared" ref="I95" si="163">(G95-F95)*E95</f>
        <v>2625.0000000000009</v>
      </c>
      <c r="J95" s="43">
        <v>0</v>
      </c>
      <c r="K95" s="43">
        <f t="shared" ref="K95" si="164">(I95+J95)</f>
        <v>2625.0000000000009</v>
      </c>
    </row>
    <row r="96" spans="1:11">
      <c r="A96" s="2">
        <v>43460</v>
      </c>
      <c r="B96" s="3" t="s">
        <v>150</v>
      </c>
      <c r="C96" s="4">
        <v>2550</v>
      </c>
      <c r="D96" s="4" t="s">
        <v>119</v>
      </c>
      <c r="E96" s="5">
        <v>250</v>
      </c>
      <c r="F96" s="5">
        <v>52</v>
      </c>
      <c r="G96" s="5">
        <v>40</v>
      </c>
      <c r="H96" s="5" t="s">
        <v>49</v>
      </c>
      <c r="I96" s="42">
        <f t="shared" ref="I96" si="165">(G96-F96)*E96</f>
        <v>-3000</v>
      </c>
      <c r="J96" s="43">
        <v>0</v>
      </c>
      <c r="K96" s="43">
        <f t="shared" ref="K96" si="166">(I96+J96)</f>
        <v>-3000</v>
      </c>
    </row>
    <row r="97" spans="1:11">
      <c r="A97" s="2">
        <v>43458</v>
      </c>
      <c r="B97" s="3" t="s">
        <v>147</v>
      </c>
      <c r="C97" s="4">
        <v>225</v>
      </c>
      <c r="D97" s="4" t="s">
        <v>119</v>
      </c>
      <c r="E97" s="5">
        <v>3000</v>
      </c>
      <c r="F97" s="5">
        <v>5.9</v>
      </c>
      <c r="G97" s="5">
        <v>4.75</v>
      </c>
      <c r="H97" s="5" t="s">
        <v>49</v>
      </c>
      <c r="I97" s="42">
        <f t="shared" ref="I97" si="167">(G97-F97)*E97</f>
        <v>-3450.0000000000009</v>
      </c>
      <c r="J97" s="43">
        <v>0</v>
      </c>
      <c r="K97" s="43">
        <f t="shared" ref="K97" si="168">(I97+J97)</f>
        <v>-3450.0000000000009</v>
      </c>
    </row>
    <row r="98" spans="1:11">
      <c r="A98" s="2">
        <v>43455</v>
      </c>
      <c r="B98" s="3" t="s">
        <v>155</v>
      </c>
      <c r="C98" s="4">
        <v>660</v>
      </c>
      <c r="D98" s="4" t="s">
        <v>119</v>
      </c>
      <c r="E98" s="5">
        <v>1200</v>
      </c>
      <c r="F98" s="5">
        <v>14</v>
      </c>
      <c r="G98" s="5">
        <v>16</v>
      </c>
      <c r="H98" s="5">
        <v>18</v>
      </c>
      <c r="I98" s="42">
        <f t="shared" ref="I98" si="169">(G98-F98)*E98</f>
        <v>2400</v>
      </c>
      <c r="J98" s="43">
        <f t="shared" si="156"/>
        <v>2400</v>
      </c>
      <c r="K98" s="43">
        <f>(I98+J98)</f>
        <v>4800</v>
      </c>
    </row>
    <row r="99" spans="1:11">
      <c r="A99" s="2">
        <v>43454</v>
      </c>
      <c r="B99" s="3" t="s">
        <v>109</v>
      </c>
      <c r="C99" s="4">
        <v>360</v>
      </c>
      <c r="D99" s="4" t="s">
        <v>180</v>
      </c>
      <c r="E99" s="5">
        <v>1800</v>
      </c>
      <c r="F99" s="5">
        <v>11</v>
      </c>
      <c r="G99" s="5">
        <v>12.5</v>
      </c>
      <c r="H99" s="5">
        <v>14.5</v>
      </c>
      <c r="I99" s="42">
        <f t="shared" ref="I99" si="170">(G99-F99)*E99</f>
        <v>2700</v>
      </c>
      <c r="J99" s="43">
        <f t="shared" si="156"/>
        <v>3600</v>
      </c>
      <c r="K99" s="43">
        <f>(I99+J91)</f>
        <v>7700</v>
      </c>
    </row>
    <row r="100" spans="1:11">
      <c r="A100" s="2">
        <v>43453</v>
      </c>
      <c r="B100" s="3" t="s">
        <v>88</v>
      </c>
      <c r="C100" s="4">
        <v>1380</v>
      </c>
      <c r="D100" s="4" t="s">
        <v>180</v>
      </c>
      <c r="E100" s="5">
        <v>600</v>
      </c>
      <c r="F100" s="5">
        <v>26.5</v>
      </c>
      <c r="G100" s="5">
        <v>30.5</v>
      </c>
      <c r="H100" s="5">
        <v>35</v>
      </c>
      <c r="I100" s="42">
        <f t="shared" ref="I100" si="171">(G100-F100)*E100</f>
        <v>2400</v>
      </c>
      <c r="J100" s="43">
        <f t="shared" ref="J100" si="172">(H100-G100)*E100</f>
        <v>2700</v>
      </c>
      <c r="K100" s="43">
        <f t="shared" ref="K100" si="173">(I100+J100)</f>
        <v>5100</v>
      </c>
    </row>
    <row r="101" spans="1:11">
      <c r="A101" s="2">
        <v>43452</v>
      </c>
      <c r="B101" s="3" t="s">
        <v>98</v>
      </c>
      <c r="C101" s="4">
        <v>740</v>
      </c>
      <c r="D101" s="4" t="s">
        <v>119</v>
      </c>
      <c r="E101" s="5">
        <v>1200</v>
      </c>
      <c r="F101" s="5">
        <v>13.25</v>
      </c>
      <c r="G101" s="5">
        <v>15</v>
      </c>
      <c r="H101" s="5">
        <v>17</v>
      </c>
      <c r="I101" s="42">
        <f t="shared" ref="I101" si="174">(G101-F101)*E101</f>
        <v>2100</v>
      </c>
      <c r="J101" s="43">
        <f t="shared" ref="J101:J103" si="175">(H101-G101)*E101</f>
        <v>2400</v>
      </c>
      <c r="K101" s="43">
        <f t="shared" ref="K101" si="176">(I101+J101)</f>
        <v>4500</v>
      </c>
    </row>
    <row r="102" spans="1:11">
      <c r="A102" s="2">
        <v>43451</v>
      </c>
      <c r="B102" s="3" t="s">
        <v>14</v>
      </c>
      <c r="C102" s="4">
        <v>290</v>
      </c>
      <c r="D102" s="4" t="s">
        <v>119</v>
      </c>
      <c r="E102" s="5">
        <v>1300</v>
      </c>
      <c r="F102" s="5">
        <v>13.6</v>
      </c>
      <c r="G102" s="5">
        <v>11</v>
      </c>
      <c r="H102" s="5" t="s">
        <v>49</v>
      </c>
      <c r="I102" s="42">
        <f t="shared" ref="I102" si="177">(G102-F102)*E102</f>
        <v>-3379.9999999999995</v>
      </c>
      <c r="J102" s="43">
        <v>0</v>
      </c>
      <c r="K102" s="43">
        <f t="shared" ref="K102" si="178">(I102+J102)</f>
        <v>-3379.9999999999995</v>
      </c>
    </row>
    <row r="103" spans="1:11">
      <c r="A103" s="2">
        <v>43448</v>
      </c>
      <c r="B103" s="3" t="s">
        <v>244</v>
      </c>
      <c r="C103" s="4">
        <v>320</v>
      </c>
      <c r="D103" s="4" t="s">
        <v>180</v>
      </c>
      <c r="E103" s="5">
        <v>1700</v>
      </c>
      <c r="F103" s="5">
        <v>11.9</v>
      </c>
      <c r="G103" s="5">
        <v>13.5</v>
      </c>
      <c r="H103" s="5">
        <v>16</v>
      </c>
      <c r="I103" s="42">
        <f t="shared" ref="I103" si="179">(G103-F103)*E103</f>
        <v>2719.9999999999995</v>
      </c>
      <c r="J103" s="43">
        <f t="shared" si="175"/>
        <v>4250</v>
      </c>
      <c r="K103" s="43">
        <f t="shared" ref="K103" si="180">(I103+J103)</f>
        <v>6970</v>
      </c>
    </row>
    <row r="104" spans="1:11">
      <c r="A104" s="2">
        <v>43447</v>
      </c>
      <c r="B104" s="3" t="s">
        <v>155</v>
      </c>
      <c r="C104" s="4">
        <v>690</v>
      </c>
      <c r="D104" s="4" t="s">
        <v>180</v>
      </c>
      <c r="E104" s="5">
        <v>1800</v>
      </c>
      <c r="F104" s="5">
        <v>16.5</v>
      </c>
      <c r="G104" s="5">
        <v>19</v>
      </c>
      <c r="H104" s="5">
        <v>21</v>
      </c>
      <c r="I104" s="42">
        <f t="shared" ref="I104" si="181">(G104-F104)*E104</f>
        <v>4500</v>
      </c>
      <c r="J104" s="43">
        <f t="shared" ref="J104:J106" si="182">(H104-G104)*E104</f>
        <v>3600</v>
      </c>
      <c r="K104" s="43">
        <f t="shared" ref="K104" si="183">(I104+J104)</f>
        <v>8100</v>
      </c>
    </row>
    <row r="105" spans="1:11">
      <c r="A105" s="2">
        <v>43447</v>
      </c>
      <c r="B105" s="3" t="s">
        <v>86</v>
      </c>
      <c r="C105" s="4">
        <v>700</v>
      </c>
      <c r="D105" s="4" t="s">
        <v>180</v>
      </c>
      <c r="E105" s="5">
        <v>550</v>
      </c>
      <c r="F105" s="5">
        <v>18.5</v>
      </c>
      <c r="G105" s="5">
        <v>21</v>
      </c>
      <c r="H105" s="5" t="s">
        <v>49</v>
      </c>
      <c r="I105" s="42">
        <f t="shared" ref="I105" si="184">(G105-F105)*E105</f>
        <v>1375</v>
      </c>
      <c r="J105" s="43">
        <v>0</v>
      </c>
      <c r="K105" s="43">
        <f t="shared" ref="K105" si="185">(I105+J105)</f>
        <v>1375</v>
      </c>
    </row>
    <row r="106" spans="1:11">
      <c r="A106" s="2">
        <v>43446</v>
      </c>
      <c r="B106" s="3" t="s">
        <v>238</v>
      </c>
      <c r="C106" s="4">
        <v>560</v>
      </c>
      <c r="D106" s="4" t="s">
        <v>180</v>
      </c>
      <c r="E106" s="5">
        <v>1000</v>
      </c>
      <c r="F106" s="5">
        <v>18.5</v>
      </c>
      <c r="G106" s="5">
        <v>20.5</v>
      </c>
      <c r="H106" s="5">
        <v>23</v>
      </c>
      <c r="I106" s="42">
        <f t="shared" ref="I106" si="186">(G106-F106)*E106</f>
        <v>2000</v>
      </c>
      <c r="J106" s="43">
        <f t="shared" si="182"/>
        <v>2500</v>
      </c>
      <c r="K106" s="43">
        <f t="shared" ref="K106" si="187">(I106+J106)</f>
        <v>4500</v>
      </c>
    </row>
    <row r="107" spans="1:11">
      <c r="A107" s="2">
        <v>43446</v>
      </c>
      <c r="B107" s="3" t="s">
        <v>129</v>
      </c>
      <c r="C107" s="4">
        <v>85</v>
      </c>
      <c r="D107" s="4" t="s">
        <v>180</v>
      </c>
      <c r="E107" s="5">
        <v>6000</v>
      </c>
      <c r="F107" s="5">
        <v>3.9</v>
      </c>
      <c r="G107" s="5">
        <v>4.3</v>
      </c>
      <c r="H107" s="5">
        <v>4.8</v>
      </c>
      <c r="I107" s="42">
        <f t="shared" ref="I107" si="188">(G107-F107)*E107</f>
        <v>2399.9999999999995</v>
      </c>
      <c r="J107" s="43">
        <f t="shared" ref="J107" si="189">(H107-G107)*E107</f>
        <v>3000</v>
      </c>
      <c r="K107" s="43">
        <f t="shared" ref="K107" si="190">(I107+J107)</f>
        <v>5400</v>
      </c>
    </row>
    <row r="108" spans="1:11">
      <c r="A108" s="2">
        <v>43445</v>
      </c>
      <c r="B108" s="3" t="s">
        <v>85</v>
      </c>
      <c r="C108" s="4">
        <v>560</v>
      </c>
      <c r="D108" s="4" t="s">
        <v>119</v>
      </c>
      <c r="E108" s="5">
        <v>1000</v>
      </c>
      <c r="F108" s="5">
        <v>19.5</v>
      </c>
      <c r="G108" s="5">
        <v>21.5</v>
      </c>
      <c r="H108" s="5" t="s">
        <v>49</v>
      </c>
      <c r="I108" s="42">
        <f t="shared" ref="I108" si="191">(G108-F108)*E108</f>
        <v>2000</v>
      </c>
      <c r="J108" s="43">
        <v>0</v>
      </c>
      <c r="K108" s="43">
        <f t="shared" ref="K108" si="192">(I108+J108)</f>
        <v>2000</v>
      </c>
    </row>
    <row r="109" spans="1:11">
      <c r="A109" s="2">
        <v>43445</v>
      </c>
      <c r="B109" s="3" t="s">
        <v>236</v>
      </c>
      <c r="C109" s="4">
        <v>2040</v>
      </c>
      <c r="D109" s="4" t="s">
        <v>119</v>
      </c>
      <c r="E109" s="5">
        <v>250</v>
      </c>
      <c r="F109" s="5">
        <v>37</v>
      </c>
      <c r="G109" s="5">
        <v>27</v>
      </c>
      <c r="H109" s="5" t="s">
        <v>49</v>
      </c>
      <c r="I109" s="42">
        <f t="shared" ref="I109" si="193">(G109-F109)*E109</f>
        <v>-2500</v>
      </c>
      <c r="J109" s="43">
        <v>0</v>
      </c>
      <c r="K109" s="43">
        <f t="shared" ref="K109" si="194">(I109+J109)</f>
        <v>-2500</v>
      </c>
    </row>
    <row r="110" spans="1:11">
      <c r="A110" s="2">
        <v>43444</v>
      </c>
      <c r="B110" s="3" t="s">
        <v>141</v>
      </c>
      <c r="C110" s="4">
        <v>400</v>
      </c>
      <c r="D110" s="4" t="s">
        <v>119</v>
      </c>
      <c r="E110" s="5">
        <v>1100</v>
      </c>
      <c r="F110" s="5">
        <v>20</v>
      </c>
      <c r="G110" s="5">
        <v>21.6</v>
      </c>
      <c r="H110" s="5" t="s">
        <v>49</v>
      </c>
      <c r="I110" s="42">
        <f t="shared" ref="I110" si="195">(G110-F110)*E110</f>
        <v>1760.0000000000016</v>
      </c>
      <c r="J110" s="43">
        <v>0</v>
      </c>
      <c r="K110" s="43">
        <f t="shared" ref="K110" si="196">(I110+J110)</f>
        <v>1760.0000000000016</v>
      </c>
    </row>
    <row r="111" spans="1:11">
      <c r="A111" s="2">
        <v>43444</v>
      </c>
      <c r="B111" s="3" t="s">
        <v>157</v>
      </c>
      <c r="C111" s="4">
        <v>820</v>
      </c>
      <c r="D111" s="4" t="s">
        <v>119</v>
      </c>
      <c r="E111" s="5">
        <v>700</v>
      </c>
      <c r="F111" s="5">
        <v>27</v>
      </c>
      <c r="G111" s="5">
        <v>30</v>
      </c>
      <c r="H111" s="5" t="s">
        <v>49</v>
      </c>
      <c r="I111" s="42">
        <f t="shared" ref="I111" si="197">(G111-F111)*E111</f>
        <v>2100</v>
      </c>
      <c r="J111" s="43">
        <v>0</v>
      </c>
      <c r="K111" s="43">
        <f t="shared" ref="K111" si="198">(I111+J111)</f>
        <v>2100</v>
      </c>
    </row>
    <row r="112" spans="1:11">
      <c r="A112" s="2">
        <v>43441</v>
      </c>
      <c r="B112" s="3" t="s">
        <v>210</v>
      </c>
      <c r="C112" s="4">
        <v>960</v>
      </c>
      <c r="D112" s="4" t="s">
        <v>119</v>
      </c>
      <c r="E112" s="5">
        <v>700</v>
      </c>
      <c r="F112" s="5">
        <v>30</v>
      </c>
      <c r="G112" s="5">
        <v>33</v>
      </c>
      <c r="H112" s="5">
        <v>38</v>
      </c>
      <c r="I112" s="42">
        <f t="shared" ref="I112" si="199">(G112-F112)*E112</f>
        <v>2100</v>
      </c>
      <c r="J112" s="43">
        <f t="shared" ref="J112:J114" si="200">(H112-G112)*E112</f>
        <v>3500</v>
      </c>
      <c r="K112" s="43">
        <f t="shared" ref="K112" si="201">(I112+J112)</f>
        <v>5600</v>
      </c>
    </row>
    <row r="113" spans="1:11">
      <c r="A113" s="2">
        <v>43440</v>
      </c>
      <c r="B113" s="3" t="s">
        <v>31</v>
      </c>
      <c r="C113" s="4">
        <v>2000</v>
      </c>
      <c r="D113" s="4" t="s">
        <v>119</v>
      </c>
      <c r="E113" s="5">
        <v>2000</v>
      </c>
      <c r="F113" s="5">
        <v>10</v>
      </c>
      <c r="G113" s="5">
        <v>11.2</v>
      </c>
      <c r="H113" s="5" t="s">
        <v>49</v>
      </c>
      <c r="I113" s="42">
        <f t="shared" ref="I113" si="202">(G113-F113)*E113</f>
        <v>2399.9999999999986</v>
      </c>
      <c r="J113" s="43">
        <v>0</v>
      </c>
      <c r="K113" s="43">
        <f t="shared" ref="K113" si="203">(I113+J113)</f>
        <v>2399.9999999999986</v>
      </c>
    </row>
    <row r="114" spans="1:11">
      <c r="A114" s="2">
        <v>43439</v>
      </c>
      <c r="B114" s="3" t="s">
        <v>157</v>
      </c>
      <c r="C114" s="4">
        <v>860</v>
      </c>
      <c r="D114" s="4" t="s">
        <v>119</v>
      </c>
      <c r="E114" s="5">
        <v>700</v>
      </c>
      <c r="F114" s="5">
        <v>24.5</v>
      </c>
      <c r="G114" s="5">
        <v>27.5</v>
      </c>
      <c r="H114" s="5">
        <v>32</v>
      </c>
      <c r="I114" s="42">
        <f t="shared" ref="I114" si="204">(G114-F114)*E114</f>
        <v>2100</v>
      </c>
      <c r="J114" s="43">
        <f t="shared" si="200"/>
        <v>3150</v>
      </c>
      <c r="K114" s="43">
        <f t="shared" ref="K114" si="205">(I114+J114)</f>
        <v>5250</v>
      </c>
    </row>
    <row r="115" spans="1:11">
      <c r="A115" s="2">
        <v>43438</v>
      </c>
      <c r="B115" s="3" t="s">
        <v>191</v>
      </c>
      <c r="C115" s="4">
        <v>1360</v>
      </c>
      <c r="D115" s="4" t="s">
        <v>180</v>
      </c>
      <c r="E115" s="5">
        <v>500</v>
      </c>
      <c r="F115" s="5">
        <v>46</v>
      </c>
      <c r="G115" s="5">
        <v>44</v>
      </c>
      <c r="H115" s="5" t="s">
        <v>49</v>
      </c>
      <c r="I115" s="42">
        <f t="shared" ref="I115" si="206">(G115-F115)*E115</f>
        <v>-1000</v>
      </c>
      <c r="J115" s="43">
        <v>0</v>
      </c>
      <c r="K115" s="43">
        <f t="shared" ref="K115" si="207">(I115+J115)</f>
        <v>-1000</v>
      </c>
    </row>
    <row r="116" spans="1:11">
      <c r="A116" s="2">
        <v>43438</v>
      </c>
      <c r="B116" s="3" t="s">
        <v>37</v>
      </c>
      <c r="C116" s="4">
        <v>2000</v>
      </c>
      <c r="D116" s="4" t="s">
        <v>180</v>
      </c>
      <c r="E116" s="5">
        <v>250</v>
      </c>
      <c r="F116" s="5">
        <v>66</v>
      </c>
      <c r="G116" s="5">
        <v>74</v>
      </c>
      <c r="H116" s="5" t="s">
        <v>49</v>
      </c>
      <c r="I116" s="42">
        <f t="shared" ref="I116" si="208">(G116-F116)*E116</f>
        <v>2000</v>
      </c>
      <c r="J116" s="43">
        <v>0</v>
      </c>
      <c r="K116" s="43">
        <f t="shared" ref="K116" si="209">(I116+J116)</f>
        <v>2000</v>
      </c>
    </row>
    <row r="117" spans="1:11">
      <c r="A117" s="2">
        <v>43437</v>
      </c>
      <c r="B117" s="3" t="s">
        <v>86</v>
      </c>
      <c r="C117" s="4">
        <v>730</v>
      </c>
      <c r="D117" s="4" t="s">
        <v>180</v>
      </c>
      <c r="E117" s="5">
        <v>550</v>
      </c>
      <c r="F117" s="5">
        <v>32</v>
      </c>
      <c r="G117" s="5">
        <v>28</v>
      </c>
      <c r="H117" s="5" t="s">
        <v>49</v>
      </c>
      <c r="I117" s="42">
        <f t="shared" ref="I117" si="210">(G117-F117)*E117</f>
        <v>-2200</v>
      </c>
      <c r="J117" s="43">
        <v>0</v>
      </c>
      <c r="K117" s="43">
        <f t="shared" ref="K117" si="211">(I117+J117)</f>
        <v>-2200</v>
      </c>
    </row>
    <row r="118" spans="1:11">
      <c r="A118" s="2">
        <v>43434</v>
      </c>
      <c r="B118" s="3" t="s">
        <v>224</v>
      </c>
      <c r="C118" s="4">
        <v>120</v>
      </c>
      <c r="D118" s="4" t="s">
        <v>119</v>
      </c>
      <c r="E118" s="5">
        <v>6000</v>
      </c>
      <c r="F118" s="5">
        <v>4.2</v>
      </c>
      <c r="G118" s="5">
        <v>4.5999999999999996</v>
      </c>
      <c r="H118" s="5">
        <v>5.2</v>
      </c>
      <c r="I118" s="42">
        <f t="shared" ref="I118:I119" si="212">(G118-F118)*E118</f>
        <v>2399.9999999999968</v>
      </c>
      <c r="J118" s="43">
        <f t="shared" ref="J118" si="213">(H118-G118)*E118</f>
        <v>3600.0000000000032</v>
      </c>
      <c r="K118" s="43">
        <f t="shared" ref="K118:K119" si="214">(I118+J118)</f>
        <v>6000</v>
      </c>
    </row>
    <row r="119" spans="1:11">
      <c r="A119" s="2">
        <v>43433</v>
      </c>
      <c r="B119" s="3" t="s">
        <v>147</v>
      </c>
      <c r="C119" s="4">
        <v>3000</v>
      </c>
      <c r="D119" s="4" t="s">
        <v>180</v>
      </c>
      <c r="E119" s="5">
        <v>3000</v>
      </c>
      <c r="F119" s="5">
        <v>6.3</v>
      </c>
      <c r="G119" s="5">
        <v>7</v>
      </c>
      <c r="H119" s="5" t="s">
        <v>49</v>
      </c>
      <c r="I119" s="42">
        <f t="shared" si="212"/>
        <v>2100.0000000000005</v>
      </c>
      <c r="J119" s="43">
        <v>0</v>
      </c>
      <c r="K119" s="43">
        <f t="shared" si="214"/>
        <v>2100.0000000000005</v>
      </c>
    </row>
    <row r="120" spans="1:11">
      <c r="A120" s="2">
        <v>43431</v>
      </c>
      <c r="B120" s="3" t="s">
        <v>171</v>
      </c>
      <c r="C120" s="4">
        <v>310</v>
      </c>
      <c r="D120" s="4" t="s">
        <v>119</v>
      </c>
      <c r="E120" s="5">
        <v>1500</v>
      </c>
      <c r="F120" s="5">
        <v>9.25</v>
      </c>
      <c r="G120" s="5">
        <v>11</v>
      </c>
      <c r="H120" s="5" t="s">
        <v>49</v>
      </c>
      <c r="I120" s="42">
        <f t="shared" ref="I120:I121" si="215">(G120-F120)*E120</f>
        <v>2625</v>
      </c>
      <c r="J120" s="43">
        <v>0</v>
      </c>
      <c r="K120" s="43">
        <f t="shared" ref="K120:K121" si="216">(I120+J120)</f>
        <v>2625</v>
      </c>
    </row>
    <row r="121" spans="1:11">
      <c r="A121" s="2">
        <v>43430</v>
      </c>
      <c r="B121" s="3" t="s">
        <v>87</v>
      </c>
      <c r="C121" s="4">
        <v>550</v>
      </c>
      <c r="D121" s="4" t="s">
        <v>119</v>
      </c>
      <c r="E121" s="5">
        <v>1060</v>
      </c>
      <c r="F121" s="5">
        <v>14.5</v>
      </c>
      <c r="G121" s="5">
        <v>16.5</v>
      </c>
      <c r="H121" s="5">
        <v>20</v>
      </c>
      <c r="I121" s="42">
        <f t="shared" si="215"/>
        <v>2120</v>
      </c>
      <c r="J121" s="43">
        <f t="shared" ref="J121" si="217">(H121-G121)*E121</f>
        <v>3710</v>
      </c>
      <c r="K121" s="43">
        <f t="shared" si="216"/>
        <v>5830</v>
      </c>
    </row>
    <row r="122" spans="1:11">
      <c r="A122" s="2">
        <v>43426</v>
      </c>
      <c r="B122" s="3" t="s">
        <v>218</v>
      </c>
      <c r="C122" s="4">
        <v>250</v>
      </c>
      <c r="D122" s="4" t="s">
        <v>119</v>
      </c>
      <c r="E122" s="5">
        <v>1575</v>
      </c>
      <c r="F122" s="5">
        <v>11</v>
      </c>
      <c r="G122" s="5">
        <v>12.5</v>
      </c>
      <c r="H122" s="5" t="s">
        <v>49</v>
      </c>
      <c r="I122" s="42">
        <f t="shared" ref="I122:I123" si="218">(G122-F122)*E122</f>
        <v>2362.5</v>
      </c>
      <c r="J122" s="43">
        <v>0</v>
      </c>
      <c r="K122" s="43">
        <f t="shared" ref="K122:K123" si="219">(I122+J122)</f>
        <v>2362.5</v>
      </c>
    </row>
    <row r="123" spans="1:11">
      <c r="A123" s="2">
        <v>43425</v>
      </c>
      <c r="B123" s="3" t="s">
        <v>155</v>
      </c>
      <c r="C123" s="4">
        <v>1200</v>
      </c>
      <c r="D123" s="4" t="s">
        <v>119</v>
      </c>
      <c r="E123" s="5">
        <v>1200</v>
      </c>
      <c r="F123" s="5">
        <v>14</v>
      </c>
      <c r="G123" s="5">
        <v>16</v>
      </c>
      <c r="H123" s="5">
        <v>19</v>
      </c>
      <c r="I123" s="42">
        <f t="shared" si="218"/>
        <v>2400</v>
      </c>
      <c r="J123" s="43">
        <f t="shared" ref="J123:J124" si="220">(H123-G123)*E123</f>
        <v>3600</v>
      </c>
      <c r="K123" s="43">
        <f t="shared" si="219"/>
        <v>6000</v>
      </c>
    </row>
    <row r="124" spans="1:11">
      <c r="A124" s="2">
        <v>43424</v>
      </c>
      <c r="B124" s="3" t="s">
        <v>14</v>
      </c>
      <c r="C124" s="4">
        <v>350</v>
      </c>
      <c r="D124" s="4" t="s">
        <v>180</v>
      </c>
      <c r="E124" s="5">
        <v>1300</v>
      </c>
      <c r="F124" s="5">
        <v>15</v>
      </c>
      <c r="G124" s="5">
        <v>17</v>
      </c>
      <c r="H124" s="5">
        <v>19</v>
      </c>
      <c r="I124" s="42">
        <f t="shared" ref="I124:I125" si="221">(G124-F124)*E124</f>
        <v>2600</v>
      </c>
      <c r="J124" s="43">
        <f t="shared" si="220"/>
        <v>2600</v>
      </c>
      <c r="K124" s="43">
        <f t="shared" ref="K124:K125" si="222">(I124+J124)</f>
        <v>5200</v>
      </c>
    </row>
    <row r="125" spans="1:11">
      <c r="A125" s="2">
        <v>43423</v>
      </c>
      <c r="B125" s="3" t="s">
        <v>130</v>
      </c>
      <c r="C125" s="4">
        <v>800</v>
      </c>
      <c r="D125" s="4" t="s">
        <v>180</v>
      </c>
      <c r="E125" s="5">
        <v>1000</v>
      </c>
      <c r="F125" s="5">
        <v>16</v>
      </c>
      <c r="G125" s="5">
        <v>18.2</v>
      </c>
      <c r="H125" s="5" t="s">
        <v>49</v>
      </c>
      <c r="I125" s="42">
        <f t="shared" si="221"/>
        <v>2199.9999999999991</v>
      </c>
      <c r="J125" s="43">
        <v>0</v>
      </c>
      <c r="K125" s="43">
        <f t="shared" si="222"/>
        <v>2199.9999999999991</v>
      </c>
    </row>
    <row r="126" spans="1:11">
      <c r="A126" s="2">
        <v>43420</v>
      </c>
      <c r="B126" s="3" t="s">
        <v>128</v>
      </c>
      <c r="C126" s="4">
        <v>1100</v>
      </c>
      <c r="D126" s="4" t="s">
        <v>180</v>
      </c>
      <c r="E126" s="5">
        <v>500</v>
      </c>
      <c r="F126" s="5">
        <v>35</v>
      </c>
      <c r="G126" s="5">
        <v>40</v>
      </c>
      <c r="H126" s="5" t="s">
        <v>49</v>
      </c>
      <c r="I126" s="42">
        <f t="shared" ref="I126:I134" si="223">(G126-F126)*E126</f>
        <v>2500</v>
      </c>
      <c r="J126" s="43">
        <v>0</v>
      </c>
      <c r="K126" s="43">
        <f t="shared" ref="K126:K134" si="224">(I126+J126)</f>
        <v>2500</v>
      </c>
    </row>
    <row r="127" spans="1:11">
      <c r="A127" s="2">
        <v>43419</v>
      </c>
      <c r="B127" s="3" t="s">
        <v>211</v>
      </c>
      <c r="C127" s="4">
        <v>110</v>
      </c>
      <c r="D127" s="4" t="s">
        <v>180</v>
      </c>
      <c r="E127" s="5">
        <v>4000</v>
      </c>
      <c r="F127" s="5">
        <v>6.3</v>
      </c>
      <c r="G127" s="5">
        <v>6.9</v>
      </c>
      <c r="H127" s="5" t="s">
        <v>49</v>
      </c>
      <c r="I127" s="42">
        <f t="shared" si="223"/>
        <v>2400.0000000000023</v>
      </c>
      <c r="J127" s="43">
        <v>0</v>
      </c>
      <c r="K127" s="43">
        <f t="shared" si="224"/>
        <v>2400.0000000000023</v>
      </c>
    </row>
    <row r="128" spans="1:11">
      <c r="A128" s="2">
        <v>43418</v>
      </c>
      <c r="B128" s="3" t="s">
        <v>210</v>
      </c>
      <c r="C128" s="4">
        <v>1010</v>
      </c>
      <c r="D128" s="4" t="s">
        <v>119</v>
      </c>
      <c r="E128" s="5">
        <v>700</v>
      </c>
      <c r="F128" s="5">
        <v>27.5</v>
      </c>
      <c r="G128" s="5">
        <v>31</v>
      </c>
      <c r="H128" s="5" t="s">
        <v>49</v>
      </c>
      <c r="I128" s="42">
        <f t="shared" si="223"/>
        <v>2450</v>
      </c>
      <c r="J128" s="43">
        <v>0</v>
      </c>
      <c r="K128" s="43">
        <f t="shared" si="224"/>
        <v>2450</v>
      </c>
    </row>
    <row r="129" spans="1:11">
      <c r="A129" s="2">
        <v>43418</v>
      </c>
      <c r="B129" s="3" t="s">
        <v>155</v>
      </c>
      <c r="C129" s="4">
        <v>660</v>
      </c>
      <c r="D129" s="4" t="s">
        <v>119</v>
      </c>
      <c r="E129" s="5">
        <v>1200</v>
      </c>
      <c r="F129" s="5">
        <v>20</v>
      </c>
      <c r="G129" s="5">
        <v>22</v>
      </c>
      <c r="H129" s="5">
        <v>25</v>
      </c>
      <c r="I129" s="42">
        <f t="shared" si="223"/>
        <v>2400</v>
      </c>
      <c r="J129" s="43">
        <f t="shared" ref="J129" si="225">(H129-G129)*E129</f>
        <v>3600</v>
      </c>
      <c r="K129" s="43">
        <f t="shared" si="224"/>
        <v>6000</v>
      </c>
    </row>
    <row r="130" spans="1:11">
      <c r="A130" s="2">
        <v>43417</v>
      </c>
      <c r="B130" s="3" t="s">
        <v>85</v>
      </c>
      <c r="C130" s="4">
        <v>600</v>
      </c>
      <c r="D130" s="4" t="s">
        <v>119</v>
      </c>
      <c r="E130" s="5">
        <v>1000</v>
      </c>
      <c r="F130" s="5">
        <v>21</v>
      </c>
      <c r="G130" s="5">
        <v>23</v>
      </c>
      <c r="H130" s="5" t="s">
        <v>49</v>
      </c>
      <c r="I130" s="42">
        <f t="shared" si="223"/>
        <v>2000</v>
      </c>
      <c r="J130" s="43">
        <v>0</v>
      </c>
      <c r="K130" s="43">
        <f t="shared" si="224"/>
        <v>2000</v>
      </c>
    </row>
    <row r="131" spans="1:11">
      <c r="A131" s="2">
        <v>43416</v>
      </c>
      <c r="B131" s="3" t="s">
        <v>160</v>
      </c>
      <c r="C131" s="4">
        <v>195</v>
      </c>
      <c r="D131" s="4" t="s">
        <v>119</v>
      </c>
      <c r="E131" s="5">
        <v>1500</v>
      </c>
      <c r="F131" s="5">
        <v>10</v>
      </c>
      <c r="G131" s="5">
        <v>11.5</v>
      </c>
      <c r="H131" s="5" t="s">
        <v>49</v>
      </c>
      <c r="I131" s="42">
        <f t="shared" si="223"/>
        <v>2250</v>
      </c>
      <c r="J131" s="43">
        <v>0</v>
      </c>
      <c r="K131" s="43">
        <f t="shared" si="224"/>
        <v>2250</v>
      </c>
    </row>
    <row r="132" spans="1:11">
      <c r="A132" s="2">
        <v>43409</v>
      </c>
      <c r="B132" s="3" t="s">
        <v>149</v>
      </c>
      <c r="C132" s="4">
        <v>640</v>
      </c>
      <c r="D132" s="4" t="s">
        <v>180</v>
      </c>
      <c r="E132" s="5">
        <v>1200</v>
      </c>
      <c r="F132" s="5">
        <v>18</v>
      </c>
      <c r="G132" s="5">
        <v>20</v>
      </c>
      <c r="H132" s="5" t="s">
        <v>49</v>
      </c>
      <c r="I132" s="42">
        <f t="shared" si="223"/>
        <v>2400</v>
      </c>
      <c r="J132" s="43">
        <v>0</v>
      </c>
      <c r="K132" s="43">
        <f t="shared" si="224"/>
        <v>2400</v>
      </c>
    </row>
    <row r="133" spans="1:11">
      <c r="A133" s="2">
        <v>43406</v>
      </c>
      <c r="B133" s="3" t="s">
        <v>108</v>
      </c>
      <c r="C133" s="4">
        <v>190</v>
      </c>
      <c r="D133" s="4" t="s">
        <v>180</v>
      </c>
      <c r="E133" s="5">
        <v>2250</v>
      </c>
      <c r="F133" s="5">
        <v>9.25</v>
      </c>
      <c r="G133" s="5">
        <v>10</v>
      </c>
      <c r="H133" s="5" t="s">
        <v>49</v>
      </c>
      <c r="I133" s="42">
        <f t="shared" si="223"/>
        <v>1687.5</v>
      </c>
      <c r="J133" s="43">
        <v>0</v>
      </c>
      <c r="K133" s="43">
        <f t="shared" si="224"/>
        <v>1687.5</v>
      </c>
    </row>
    <row r="134" spans="1:11">
      <c r="A134" s="2">
        <v>43405</v>
      </c>
      <c r="B134" s="3" t="s">
        <v>162</v>
      </c>
      <c r="C134" s="4">
        <v>240</v>
      </c>
      <c r="D134" s="4" t="s">
        <v>119</v>
      </c>
      <c r="E134" s="5">
        <v>1500</v>
      </c>
      <c r="F134" s="5">
        <v>20.5</v>
      </c>
      <c r="G134" s="5">
        <v>22</v>
      </c>
      <c r="H134" s="5" t="s">
        <v>49</v>
      </c>
      <c r="I134" s="42">
        <f t="shared" si="223"/>
        <v>2250</v>
      </c>
      <c r="J134" s="43">
        <v>0</v>
      </c>
      <c r="K134" s="43">
        <f t="shared" si="224"/>
        <v>2250</v>
      </c>
    </row>
    <row r="135" spans="1:11">
      <c r="A135" s="2">
        <v>43404</v>
      </c>
      <c r="B135" s="3" t="s">
        <v>93</v>
      </c>
      <c r="C135" s="4">
        <v>960</v>
      </c>
      <c r="D135" s="4" t="s">
        <v>180</v>
      </c>
      <c r="E135" s="5">
        <v>550</v>
      </c>
      <c r="F135" s="5">
        <v>37.5</v>
      </c>
      <c r="G135" s="5">
        <v>41</v>
      </c>
      <c r="H135" s="5">
        <v>45</v>
      </c>
      <c r="I135" s="42">
        <f t="shared" ref="I135" si="226">(G135-F135)*E135</f>
        <v>1925</v>
      </c>
      <c r="J135" s="43">
        <f t="shared" ref="J135" si="227">(H135-G135)*E135</f>
        <v>2200</v>
      </c>
      <c r="K135" s="43">
        <f t="shared" ref="K135" si="228">(I135+J135)</f>
        <v>4125</v>
      </c>
    </row>
    <row r="136" spans="1:11">
      <c r="A136" s="2">
        <v>43403</v>
      </c>
      <c r="B136" s="3" t="s">
        <v>161</v>
      </c>
      <c r="C136" s="4">
        <v>580</v>
      </c>
      <c r="D136" s="4" t="s">
        <v>180</v>
      </c>
      <c r="E136" s="5">
        <v>1200</v>
      </c>
      <c r="F136" s="5">
        <v>23.5</v>
      </c>
      <c r="G136" s="5">
        <v>22</v>
      </c>
      <c r="H136" s="5" t="s">
        <v>49</v>
      </c>
      <c r="I136" s="42">
        <f t="shared" ref="I136" si="229">(G136-F136)*E136</f>
        <v>-1800</v>
      </c>
      <c r="J136" s="43">
        <v>0</v>
      </c>
      <c r="K136" s="43">
        <f t="shared" ref="K136" si="230">(I136+J136)</f>
        <v>-1800</v>
      </c>
    </row>
    <row r="137" spans="1:11">
      <c r="A137" s="2">
        <v>43403</v>
      </c>
      <c r="B137" s="3" t="s">
        <v>201</v>
      </c>
      <c r="C137" s="4">
        <v>200</v>
      </c>
      <c r="D137" s="4" t="s">
        <v>180</v>
      </c>
      <c r="E137" s="5">
        <v>2500</v>
      </c>
      <c r="F137" s="5">
        <v>6.6</v>
      </c>
      <c r="G137" s="5">
        <v>6.2</v>
      </c>
      <c r="H137" s="5" t="s">
        <v>49</v>
      </c>
      <c r="I137" s="42">
        <f t="shared" ref="I137" si="231">(G137-F137)*E137</f>
        <v>-999.99999999999864</v>
      </c>
      <c r="J137" s="43">
        <v>0</v>
      </c>
      <c r="K137" s="43">
        <f t="shared" ref="K137" si="232">(I137+J137)</f>
        <v>-999.99999999999864</v>
      </c>
    </row>
    <row r="138" spans="1:11">
      <c r="A138" s="2">
        <v>43402</v>
      </c>
      <c r="B138" s="3" t="s">
        <v>149</v>
      </c>
      <c r="C138" s="4">
        <v>580</v>
      </c>
      <c r="D138" s="4" t="s">
        <v>180</v>
      </c>
      <c r="E138" s="5">
        <v>1200</v>
      </c>
      <c r="F138" s="5">
        <v>25</v>
      </c>
      <c r="G138" s="5">
        <v>27</v>
      </c>
      <c r="H138" s="5" t="s">
        <v>49</v>
      </c>
      <c r="I138" s="42">
        <f t="shared" ref="I138" si="233">(G138-F138)*E138</f>
        <v>2400</v>
      </c>
      <c r="J138" s="43">
        <v>0</v>
      </c>
      <c r="K138" s="43">
        <f t="shared" ref="K138" si="234">(I138+J138)</f>
        <v>2400</v>
      </c>
    </row>
    <row r="139" spans="1:11">
      <c r="A139" s="2">
        <v>43399</v>
      </c>
      <c r="B139" s="3" t="s">
        <v>130</v>
      </c>
      <c r="C139" s="4">
        <v>570</v>
      </c>
      <c r="D139" s="4" t="s">
        <v>119</v>
      </c>
      <c r="E139" s="5">
        <v>1000</v>
      </c>
      <c r="F139" s="5">
        <v>25.5</v>
      </c>
      <c r="G139" s="5">
        <v>27.3</v>
      </c>
      <c r="H139" s="5" t="s">
        <v>49</v>
      </c>
      <c r="I139" s="42">
        <f t="shared" ref="I139" si="235">(G139-F139)*E139</f>
        <v>1800.0000000000007</v>
      </c>
      <c r="J139" s="43">
        <v>0</v>
      </c>
      <c r="K139" s="43">
        <f t="shared" ref="K139" si="236">(I139+J139)</f>
        <v>1800.0000000000007</v>
      </c>
    </row>
    <row r="140" spans="1:11">
      <c r="A140" s="2">
        <v>43398</v>
      </c>
      <c r="B140" s="3" t="s">
        <v>29</v>
      </c>
      <c r="C140" s="4">
        <v>570</v>
      </c>
      <c r="D140" s="4" t="s">
        <v>119</v>
      </c>
      <c r="E140" s="5">
        <v>1100</v>
      </c>
      <c r="F140" s="5">
        <v>8</v>
      </c>
      <c r="G140" s="5">
        <v>10</v>
      </c>
      <c r="H140" s="5">
        <v>14</v>
      </c>
      <c r="I140" s="42">
        <f t="shared" ref="I140" si="237">(G140-F140)*E140</f>
        <v>2200</v>
      </c>
      <c r="J140" s="43">
        <f t="shared" ref="J140:J144" si="238">(H140-G140)*E140</f>
        <v>4400</v>
      </c>
      <c r="K140" s="43">
        <f t="shared" ref="K140" si="239">(I140+J140)</f>
        <v>6600</v>
      </c>
    </row>
    <row r="141" spans="1:11">
      <c r="A141" s="2">
        <v>43397</v>
      </c>
      <c r="B141" s="3" t="s">
        <v>157</v>
      </c>
      <c r="C141" s="4">
        <v>860</v>
      </c>
      <c r="D141" s="4" t="s">
        <v>119</v>
      </c>
      <c r="E141" s="5">
        <v>700</v>
      </c>
      <c r="F141" s="5">
        <v>20.5</v>
      </c>
      <c r="G141" s="5">
        <v>23</v>
      </c>
      <c r="H141" s="5" t="s">
        <v>49</v>
      </c>
      <c r="I141" s="42">
        <f t="shared" ref="I141" si="240">(G141-F141)*E141</f>
        <v>1750</v>
      </c>
      <c r="J141" s="43">
        <v>0</v>
      </c>
      <c r="K141" s="43">
        <f t="shared" ref="K141" si="241">(I141+J141)</f>
        <v>1750</v>
      </c>
    </row>
    <row r="142" spans="1:11">
      <c r="A142" s="2">
        <v>43396</v>
      </c>
      <c r="B142" s="3" t="s">
        <v>70</v>
      </c>
      <c r="C142" s="4">
        <v>200</v>
      </c>
      <c r="D142" s="4" t="s">
        <v>119</v>
      </c>
      <c r="E142" s="5">
        <v>2500</v>
      </c>
      <c r="F142" s="5">
        <v>5</v>
      </c>
      <c r="G142" s="5">
        <v>5.8</v>
      </c>
      <c r="H142" s="5">
        <v>6.9</v>
      </c>
      <c r="I142" s="42">
        <f t="shared" ref="I142" si="242">(G142-F142)*E142</f>
        <v>1999.9999999999995</v>
      </c>
      <c r="J142" s="43">
        <f t="shared" si="238"/>
        <v>2750.0000000000014</v>
      </c>
      <c r="K142" s="43">
        <f t="shared" ref="K142" si="243">(I142+J142)</f>
        <v>4750.0000000000009</v>
      </c>
    </row>
    <row r="143" spans="1:11">
      <c r="A143" s="2">
        <v>43395</v>
      </c>
      <c r="B143" s="3" t="s">
        <v>38</v>
      </c>
      <c r="C143" s="4">
        <v>760</v>
      </c>
      <c r="D143" s="4" t="s">
        <v>119</v>
      </c>
      <c r="E143" s="5">
        <v>1000</v>
      </c>
      <c r="F143" s="5">
        <v>15</v>
      </c>
      <c r="G143" s="5">
        <v>17.5</v>
      </c>
      <c r="H143" s="5" t="s">
        <v>49</v>
      </c>
      <c r="I143" s="42">
        <f t="shared" ref="I143" si="244">(G143-F143)*E143</f>
        <v>2500</v>
      </c>
      <c r="J143" s="43">
        <v>0</v>
      </c>
      <c r="K143" s="43">
        <f t="shared" ref="K143" si="245">(I143+J143)</f>
        <v>2500</v>
      </c>
    </row>
    <row r="144" spans="1:11">
      <c r="A144" s="2">
        <v>43392</v>
      </c>
      <c r="B144" s="3" t="s">
        <v>195</v>
      </c>
      <c r="C144" s="4">
        <v>70</v>
      </c>
      <c r="D144" s="4" t="s">
        <v>119</v>
      </c>
      <c r="E144" s="5">
        <v>9000</v>
      </c>
      <c r="F144" s="5">
        <v>1.5</v>
      </c>
      <c r="G144" s="5">
        <v>1.8</v>
      </c>
      <c r="H144" s="5">
        <v>2</v>
      </c>
      <c r="I144" s="42">
        <f t="shared" ref="I144" si="246">(G144-F144)*E144</f>
        <v>2700.0000000000005</v>
      </c>
      <c r="J144" s="43">
        <f t="shared" si="238"/>
        <v>1799.9999999999995</v>
      </c>
      <c r="K144" s="43">
        <f t="shared" ref="K144" si="247">(I144+J144)</f>
        <v>4500</v>
      </c>
    </row>
    <row r="145" spans="1:11">
      <c r="A145" s="2">
        <v>43390</v>
      </c>
      <c r="B145" s="3" t="s">
        <v>192</v>
      </c>
      <c r="C145" s="4">
        <v>1180</v>
      </c>
      <c r="D145" s="4" t="s">
        <v>180</v>
      </c>
      <c r="E145" s="5">
        <v>1000</v>
      </c>
      <c r="F145" s="5">
        <v>26.2</v>
      </c>
      <c r="G145" s="5">
        <v>27.8</v>
      </c>
      <c r="H145" s="5" t="s">
        <v>49</v>
      </c>
      <c r="I145" s="42">
        <f t="shared" ref="I145" si="248">(G145-F145)*E145</f>
        <v>1600.0000000000014</v>
      </c>
      <c r="J145" s="43">
        <v>0</v>
      </c>
      <c r="K145" s="43">
        <f t="shared" ref="K145" si="249">(I145+J145)</f>
        <v>1600.0000000000014</v>
      </c>
    </row>
    <row r="146" spans="1:11">
      <c r="A146" s="2">
        <v>43389</v>
      </c>
      <c r="B146" s="3" t="s">
        <v>191</v>
      </c>
      <c r="C146" s="4">
        <v>1240</v>
      </c>
      <c r="D146" s="4" t="s">
        <v>180</v>
      </c>
      <c r="E146" s="5">
        <v>500</v>
      </c>
      <c r="F146" s="5">
        <v>31</v>
      </c>
      <c r="G146" s="5">
        <v>36</v>
      </c>
      <c r="H146" s="5" t="s">
        <v>49</v>
      </c>
      <c r="I146" s="42">
        <f t="shared" ref="I146:I147" si="250">(G146-F146)*E146</f>
        <v>2500</v>
      </c>
      <c r="J146" s="43">
        <v>0</v>
      </c>
      <c r="K146" s="43">
        <f t="shared" ref="K146:K147" si="251">(I146+J146)</f>
        <v>2500</v>
      </c>
    </row>
    <row r="147" spans="1:11">
      <c r="A147" s="2">
        <v>43388</v>
      </c>
      <c r="B147" s="3" t="s">
        <v>38</v>
      </c>
      <c r="C147" s="4">
        <v>750</v>
      </c>
      <c r="D147" s="4" t="s">
        <v>119</v>
      </c>
      <c r="E147" s="5">
        <v>1000</v>
      </c>
      <c r="F147" s="5">
        <v>23</v>
      </c>
      <c r="G147" s="5">
        <v>25.5</v>
      </c>
      <c r="H147" s="5">
        <v>29</v>
      </c>
      <c r="I147" s="42">
        <f t="shared" si="250"/>
        <v>2500</v>
      </c>
      <c r="J147" s="43">
        <v>0</v>
      </c>
      <c r="K147" s="43">
        <f t="shared" si="251"/>
        <v>2500</v>
      </c>
    </row>
    <row r="148" spans="1:11">
      <c r="A148" s="2">
        <v>43385</v>
      </c>
      <c r="B148" s="3" t="s">
        <v>120</v>
      </c>
      <c r="C148" s="4">
        <v>270</v>
      </c>
      <c r="D148" s="4" t="s">
        <v>180</v>
      </c>
      <c r="E148" s="5">
        <v>2400</v>
      </c>
      <c r="F148" s="5">
        <v>8.5</v>
      </c>
      <c r="G148" s="5">
        <v>9.5</v>
      </c>
      <c r="H148" s="5">
        <v>11</v>
      </c>
      <c r="I148" s="42">
        <f t="shared" ref="I148" si="252">(G148-F148)*E148</f>
        <v>2400</v>
      </c>
      <c r="J148" s="43">
        <f t="shared" ref="J148" si="253">(H148-G148)*E148</f>
        <v>3600</v>
      </c>
      <c r="K148" s="43">
        <f t="shared" ref="K148" si="254">(I148+J148)</f>
        <v>6000</v>
      </c>
    </row>
    <row r="149" spans="1:11">
      <c r="A149" s="2">
        <v>43384</v>
      </c>
      <c r="B149" s="3" t="s">
        <v>87</v>
      </c>
      <c r="C149" s="4">
        <v>540</v>
      </c>
      <c r="D149" s="4" t="s">
        <v>119</v>
      </c>
      <c r="E149" s="5">
        <v>1000</v>
      </c>
      <c r="F149" s="5">
        <v>22</v>
      </c>
      <c r="G149" s="5">
        <v>19.5</v>
      </c>
      <c r="H149" s="5" t="s">
        <v>49</v>
      </c>
      <c r="I149" s="42">
        <f t="shared" ref="I149" si="255">(G149-F149)*E149</f>
        <v>-2500</v>
      </c>
      <c r="J149" s="43">
        <v>0</v>
      </c>
      <c r="K149" s="43">
        <f t="shared" ref="K149" si="256">(I149+J149)</f>
        <v>-2500</v>
      </c>
    </row>
    <row r="150" spans="1:11">
      <c r="A150" s="2">
        <v>43383</v>
      </c>
      <c r="B150" s="3" t="s">
        <v>162</v>
      </c>
      <c r="C150" s="4">
        <v>260</v>
      </c>
      <c r="D150" s="4" t="s">
        <v>180</v>
      </c>
      <c r="E150" s="5">
        <v>1500</v>
      </c>
      <c r="F150" s="5">
        <v>13.25</v>
      </c>
      <c r="G150" s="5">
        <v>15</v>
      </c>
      <c r="H150" s="5">
        <v>16.5</v>
      </c>
      <c r="I150" s="42">
        <f t="shared" ref="I150" si="257">(G150-F150)*E150</f>
        <v>2625</v>
      </c>
      <c r="J150" s="43">
        <f t="shared" ref="J150" si="258">(H150-G150)*E150</f>
        <v>2250</v>
      </c>
      <c r="K150" s="43">
        <f t="shared" ref="K150" si="259">(I150+J150)</f>
        <v>4875</v>
      </c>
    </row>
    <row r="151" spans="1:11">
      <c r="A151" s="2">
        <v>43382</v>
      </c>
      <c r="B151" s="3" t="s">
        <v>43</v>
      </c>
      <c r="C151" s="4">
        <v>1720</v>
      </c>
      <c r="D151" s="4" t="s">
        <v>180</v>
      </c>
      <c r="E151" s="5">
        <v>500</v>
      </c>
      <c r="F151" s="5">
        <v>42</v>
      </c>
      <c r="G151" s="5">
        <v>47</v>
      </c>
      <c r="H151" s="5">
        <v>53</v>
      </c>
      <c r="I151" s="42">
        <f t="shared" ref="I151:I153" si="260">(G151-F151)*E151</f>
        <v>2500</v>
      </c>
      <c r="J151" s="43">
        <f t="shared" ref="J151:J152" si="261">(H151-G151)*E151</f>
        <v>3000</v>
      </c>
      <c r="K151" s="43">
        <f t="shared" ref="K151:K153" si="262">(I151+J151)</f>
        <v>5500</v>
      </c>
    </row>
    <row r="152" spans="1:11">
      <c r="A152" s="2">
        <v>43381</v>
      </c>
      <c r="B152" s="3" t="s">
        <v>87</v>
      </c>
      <c r="C152" s="4">
        <v>550</v>
      </c>
      <c r="D152" s="4" t="s">
        <v>119</v>
      </c>
      <c r="E152" s="5">
        <v>1000</v>
      </c>
      <c r="F152" s="5">
        <v>20</v>
      </c>
      <c r="G152" s="5">
        <v>22.5</v>
      </c>
      <c r="H152" s="5">
        <v>26</v>
      </c>
      <c r="I152" s="42">
        <f t="shared" si="260"/>
        <v>2500</v>
      </c>
      <c r="J152" s="43">
        <f t="shared" si="261"/>
        <v>3500</v>
      </c>
      <c r="K152" s="43">
        <f t="shared" si="262"/>
        <v>6000</v>
      </c>
    </row>
    <row r="153" spans="1:11">
      <c r="A153" s="2">
        <v>43378</v>
      </c>
      <c r="B153" s="3" t="s">
        <v>124</v>
      </c>
      <c r="C153" s="4">
        <v>820</v>
      </c>
      <c r="D153" s="4" t="s">
        <v>180</v>
      </c>
      <c r="E153" s="5">
        <v>750</v>
      </c>
      <c r="F153" s="5">
        <v>28</v>
      </c>
      <c r="G153" s="5">
        <v>31</v>
      </c>
      <c r="H153" s="5" t="s">
        <v>49</v>
      </c>
      <c r="I153" s="42">
        <f t="shared" si="260"/>
        <v>2250</v>
      </c>
      <c r="J153" s="43">
        <v>0</v>
      </c>
      <c r="K153" s="43">
        <f t="shared" si="262"/>
        <v>2250</v>
      </c>
    </row>
    <row r="154" spans="1:11">
      <c r="A154" s="2">
        <v>43377</v>
      </c>
      <c r="B154" s="3" t="s">
        <v>93</v>
      </c>
      <c r="C154" s="4">
        <v>860</v>
      </c>
      <c r="D154" s="4" t="s">
        <v>119</v>
      </c>
      <c r="E154" s="5">
        <v>1100</v>
      </c>
      <c r="F154" s="5">
        <v>22.5</v>
      </c>
      <c r="G154" s="5">
        <v>24.5</v>
      </c>
      <c r="H154" s="5">
        <v>28</v>
      </c>
      <c r="I154" s="42">
        <f t="shared" ref="I154:I156" si="263">(G154-F154)*E154</f>
        <v>2200</v>
      </c>
      <c r="J154" s="43">
        <f t="shared" ref="J154:J156" si="264">(H154-G154)*E154</f>
        <v>3850</v>
      </c>
      <c r="K154" s="43">
        <f t="shared" ref="K154:K156" si="265">(I154+J154)</f>
        <v>6050</v>
      </c>
    </row>
    <row r="155" spans="1:11">
      <c r="A155" s="2">
        <v>43376</v>
      </c>
      <c r="B155" s="3" t="s">
        <v>82</v>
      </c>
      <c r="C155" s="4">
        <v>260</v>
      </c>
      <c r="D155" s="4" t="s">
        <v>180</v>
      </c>
      <c r="E155" s="5">
        <v>3500</v>
      </c>
      <c r="F155" s="5">
        <v>5</v>
      </c>
      <c r="G155" s="5">
        <v>5.8</v>
      </c>
      <c r="H155" s="5">
        <v>7</v>
      </c>
      <c r="I155" s="42">
        <f t="shared" si="263"/>
        <v>2799.9999999999995</v>
      </c>
      <c r="J155" s="43">
        <f t="shared" si="264"/>
        <v>4200.0000000000009</v>
      </c>
      <c r="K155" s="43">
        <f t="shared" si="265"/>
        <v>7000</v>
      </c>
    </row>
    <row r="156" spans="1:11">
      <c r="A156" s="2">
        <v>43374</v>
      </c>
      <c r="B156" s="3" t="s">
        <v>14</v>
      </c>
      <c r="C156" s="4">
        <v>280</v>
      </c>
      <c r="D156" s="4" t="s">
        <v>119</v>
      </c>
      <c r="E156" s="5">
        <v>1300</v>
      </c>
      <c r="F156" s="5">
        <v>15</v>
      </c>
      <c r="G156" s="5">
        <v>16.5</v>
      </c>
      <c r="H156" s="5">
        <v>20</v>
      </c>
      <c r="I156" s="42">
        <f t="shared" si="263"/>
        <v>1950</v>
      </c>
      <c r="J156" s="43">
        <f t="shared" si="264"/>
        <v>4550</v>
      </c>
      <c r="K156" s="43">
        <f t="shared" si="265"/>
        <v>6500</v>
      </c>
    </row>
    <row r="157" spans="1:11">
      <c r="A157" s="2">
        <v>43371</v>
      </c>
      <c r="B157" s="3" t="s">
        <v>179</v>
      </c>
      <c r="C157" s="4">
        <v>120</v>
      </c>
      <c r="D157" s="4" t="s">
        <v>119</v>
      </c>
      <c r="E157" s="5">
        <v>3500</v>
      </c>
      <c r="F157" s="5">
        <v>6</v>
      </c>
      <c r="G157" s="5">
        <v>6.8</v>
      </c>
      <c r="H157" s="5">
        <v>7.5</v>
      </c>
      <c r="I157" s="42">
        <f t="shared" ref="I157" si="266">(G157-F157)*E157</f>
        <v>2799.9999999999995</v>
      </c>
      <c r="J157" s="43">
        <f t="shared" ref="J157" si="267">(H157-G157)*E157</f>
        <v>2450.0000000000005</v>
      </c>
      <c r="K157" s="43">
        <f t="shared" ref="K157" si="268">(I157+J157)</f>
        <v>5250</v>
      </c>
    </row>
    <row r="158" spans="1:11">
      <c r="A158" s="2">
        <v>43370</v>
      </c>
      <c r="B158" s="3" t="s">
        <v>124</v>
      </c>
      <c r="C158" s="4">
        <v>820</v>
      </c>
      <c r="D158" s="4" t="s">
        <v>71</v>
      </c>
      <c r="E158" s="5">
        <v>750</v>
      </c>
      <c r="F158" s="5">
        <v>17</v>
      </c>
      <c r="G158" s="5">
        <v>20</v>
      </c>
      <c r="H158" s="5">
        <v>24</v>
      </c>
      <c r="I158" s="42">
        <f t="shared" ref="I158" si="269">(G158-F158)*E158</f>
        <v>2250</v>
      </c>
      <c r="J158" s="43">
        <f t="shared" ref="J158" si="270">(H158-G158)*E158</f>
        <v>3000</v>
      </c>
      <c r="K158" s="43">
        <f t="shared" ref="K158" si="271">(I158+J158)</f>
        <v>5250</v>
      </c>
    </row>
    <row r="159" spans="1:11">
      <c r="A159" s="2">
        <v>43369</v>
      </c>
      <c r="B159" s="3" t="s">
        <v>160</v>
      </c>
      <c r="C159" s="4">
        <v>250</v>
      </c>
      <c r="D159" s="4" t="s">
        <v>72</v>
      </c>
      <c r="E159" s="5">
        <v>1500</v>
      </c>
      <c r="F159" s="5">
        <v>12.5</v>
      </c>
      <c r="G159" s="5">
        <v>13.7</v>
      </c>
      <c r="H159" s="5">
        <v>16</v>
      </c>
      <c r="I159" s="42">
        <f t="shared" ref="I159" si="272">(G159-F159)*E159</f>
        <v>1799.9999999999989</v>
      </c>
      <c r="J159" s="43">
        <f t="shared" ref="J159" si="273">(H159-G159)*E159</f>
        <v>3450.0000000000009</v>
      </c>
      <c r="K159" s="43">
        <f t="shared" ref="K159" si="274">(I159+J159)</f>
        <v>5250</v>
      </c>
    </row>
    <row r="160" spans="1:11">
      <c r="A160" s="2">
        <v>43368</v>
      </c>
      <c r="B160" s="3" t="s">
        <v>125</v>
      </c>
      <c r="C160" s="4">
        <v>610</v>
      </c>
      <c r="D160" s="4" t="s">
        <v>72</v>
      </c>
      <c r="E160" s="5">
        <v>1000</v>
      </c>
      <c r="F160" s="5">
        <v>7.25</v>
      </c>
      <c r="G160" s="5">
        <v>9.5</v>
      </c>
      <c r="H160" s="5" t="s">
        <v>49</v>
      </c>
      <c r="I160" s="42">
        <f t="shared" ref="I160" si="275">(G160-F160)*E160</f>
        <v>2250</v>
      </c>
      <c r="J160" s="43">
        <v>0</v>
      </c>
      <c r="K160" s="43">
        <f t="shared" ref="K160" si="276">(I160+J160)</f>
        <v>2250</v>
      </c>
    </row>
    <row r="161" spans="1:11">
      <c r="A161" s="2">
        <v>43367</v>
      </c>
      <c r="B161" s="3" t="s">
        <v>85</v>
      </c>
      <c r="C161" s="4">
        <v>640</v>
      </c>
      <c r="D161" s="4" t="s">
        <v>72</v>
      </c>
      <c r="E161" s="5">
        <v>1000</v>
      </c>
      <c r="F161" s="5">
        <v>10.199999999999999</v>
      </c>
      <c r="G161" s="5">
        <v>12.5</v>
      </c>
      <c r="H161" s="5" t="s">
        <v>49</v>
      </c>
      <c r="I161" s="42">
        <f t="shared" ref="I161" si="277">(G161-F161)*E161</f>
        <v>2300.0000000000009</v>
      </c>
      <c r="J161" s="43">
        <v>0</v>
      </c>
      <c r="K161" s="43">
        <f t="shared" ref="K161" si="278">(I161+J161)</f>
        <v>2300.0000000000009</v>
      </c>
    </row>
    <row r="162" spans="1:11">
      <c r="A162" s="2">
        <v>43364</v>
      </c>
      <c r="B162" s="3" t="s">
        <v>128</v>
      </c>
      <c r="C162" s="4">
        <v>1240</v>
      </c>
      <c r="D162" s="4" t="s">
        <v>71</v>
      </c>
      <c r="E162" s="5">
        <v>1000</v>
      </c>
      <c r="F162" s="5">
        <v>12</v>
      </c>
      <c r="G162" s="5">
        <v>14.2</v>
      </c>
      <c r="H162" s="5" t="s">
        <v>49</v>
      </c>
      <c r="I162" s="42">
        <f t="shared" ref="I162" si="279">(G162-F162)*E162</f>
        <v>2199.9999999999991</v>
      </c>
      <c r="J162" s="43">
        <v>0</v>
      </c>
      <c r="K162" s="43">
        <f t="shared" ref="K162" si="280">(I162+J162)</f>
        <v>2199.9999999999991</v>
      </c>
    </row>
    <row r="163" spans="1:11">
      <c r="A163" s="2">
        <v>43362</v>
      </c>
      <c r="B163" s="3" t="s">
        <v>87</v>
      </c>
      <c r="C163" s="4">
        <v>620</v>
      </c>
      <c r="D163" s="4" t="s">
        <v>71</v>
      </c>
      <c r="E163" s="5">
        <v>1000</v>
      </c>
      <c r="F163" s="5">
        <v>16</v>
      </c>
      <c r="G163" s="5">
        <v>18.2</v>
      </c>
      <c r="H163" s="5">
        <v>21</v>
      </c>
      <c r="I163" s="42">
        <f t="shared" ref="I163" si="281">(G163-F163)*E163</f>
        <v>2199.9999999999991</v>
      </c>
      <c r="J163" s="43">
        <f t="shared" ref="J163" si="282">(H163-G163)*E163</f>
        <v>2800.0000000000009</v>
      </c>
      <c r="K163" s="43">
        <f t="shared" ref="K163" si="283">(I163+J163)</f>
        <v>5000</v>
      </c>
    </row>
    <row r="164" spans="1:11">
      <c r="A164" s="2">
        <v>43361</v>
      </c>
      <c r="B164" s="3" t="s">
        <v>172</v>
      </c>
      <c r="C164" s="4">
        <v>120</v>
      </c>
      <c r="D164" s="4" t="s">
        <v>72</v>
      </c>
      <c r="E164" s="5">
        <v>6000</v>
      </c>
      <c r="F164" s="5">
        <v>2.7</v>
      </c>
      <c r="G164" s="5">
        <v>3.2</v>
      </c>
      <c r="H164" s="5" t="s">
        <v>49</v>
      </c>
      <c r="I164" s="42">
        <f t="shared" ref="I164" si="284">(G164-F164)*E164</f>
        <v>3000</v>
      </c>
      <c r="J164" s="43">
        <v>0</v>
      </c>
      <c r="K164" s="43">
        <f t="shared" ref="K164" si="285">(I164+J164)</f>
        <v>3000</v>
      </c>
    </row>
    <row r="165" spans="1:11">
      <c r="A165" s="2">
        <v>43360</v>
      </c>
      <c r="B165" s="3" t="s">
        <v>31</v>
      </c>
      <c r="C165" s="4">
        <v>260</v>
      </c>
      <c r="D165" s="4" t="s">
        <v>72</v>
      </c>
      <c r="E165" s="5">
        <v>2000</v>
      </c>
      <c r="F165" s="5">
        <v>6.3</v>
      </c>
      <c r="G165" s="5">
        <v>4.8</v>
      </c>
      <c r="H165" s="5" t="s">
        <v>49</v>
      </c>
      <c r="I165" s="42">
        <f t="shared" ref="I165:I168" si="286">(G165-F165)*E165</f>
        <v>-3000</v>
      </c>
      <c r="J165" s="43">
        <v>0</v>
      </c>
      <c r="K165" s="43">
        <f t="shared" ref="K165:K168" si="287">(I165+J165)</f>
        <v>-3000</v>
      </c>
    </row>
    <row r="166" spans="1:11">
      <c r="A166" s="2">
        <v>43357</v>
      </c>
      <c r="B166" s="3" t="s">
        <v>171</v>
      </c>
      <c r="C166" s="4">
        <v>410</v>
      </c>
      <c r="D166" s="4" t="s">
        <v>71</v>
      </c>
      <c r="E166" s="5">
        <v>3000</v>
      </c>
      <c r="F166" s="5">
        <v>7.7</v>
      </c>
      <c r="G166" s="5">
        <v>8.5</v>
      </c>
      <c r="H166" s="5" t="s">
        <v>49</v>
      </c>
      <c r="I166" s="42">
        <f t="shared" ref="I166:I167" si="288">(G166-F166)*E166</f>
        <v>2399.9999999999995</v>
      </c>
      <c r="J166" s="43">
        <v>0</v>
      </c>
      <c r="K166" s="43">
        <f t="shared" ref="K166:K167" si="289">(I166+J166)</f>
        <v>2399.9999999999995</v>
      </c>
    </row>
    <row r="167" spans="1:11">
      <c r="A167" s="2">
        <v>43355</v>
      </c>
      <c r="B167" s="3" t="s">
        <v>129</v>
      </c>
      <c r="C167" s="4">
        <v>90</v>
      </c>
      <c r="D167" s="4" t="s">
        <v>72</v>
      </c>
      <c r="E167" s="5">
        <v>6000</v>
      </c>
      <c r="F167" s="5">
        <v>3.4</v>
      </c>
      <c r="G167" s="5">
        <v>3.8</v>
      </c>
      <c r="H167" s="5" t="s">
        <v>49</v>
      </c>
      <c r="I167" s="42">
        <f t="shared" si="288"/>
        <v>2399.9999999999995</v>
      </c>
      <c r="J167" s="43">
        <v>0</v>
      </c>
      <c r="K167" s="43">
        <f t="shared" si="289"/>
        <v>2399.9999999999995</v>
      </c>
    </row>
    <row r="168" spans="1:11">
      <c r="A168" s="2">
        <v>43354</v>
      </c>
      <c r="B168" s="3" t="s">
        <v>125</v>
      </c>
      <c r="C168" s="4">
        <v>640</v>
      </c>
      <c r="D168" s="4" t="s">
        <v>72</v>
      </c>
      <c r="E168" s="5">
        <v>1000</v>
      </c>
      <c r="F168" s="5">
        <v>19.399999999999999</v>
      </c>
      <c r="G168" s="5">
        <v>21.5</v>
      </c>
      <c r="H168" s="5" t="s">
        <v>49</v>
      </c>
      <c r="I168" s="42">
        <f t="shared" si="286"/>
        <v>2100.0000000000014</v>
      </c>
      <c r="J168" s="43">
        <v>0</v>
      </c>
      <c r="K168" s="43">
        <f t="shared" si="287"/>
        <v>2100.0000000000014</v>
      </c>
    </row>
    <row r="169" spans="1:11">
      <c r="A169" s="2">
        <v>43353</v>
      </c>
      <c r="B169" s="3" t="s">
        <v>109</v>
      </c>
      <c r="C169" s="4">
        <v>350</v>
      </c>
      <c r="D169" s="4" t="s">
        <v>72</v>
      </c>
      <c r="E169" s="5">
        <v>1800</v>
      </c>
      <c r="F169" s="5">
        <v>10.7</v>
      </c>
      <c r="G169" s="5">
        <v>11.7</v>
      </c>
      <c r="H169" s="5">
        <v>14</v>
      </c>
      <c r="I169" s="42">
        <f t="shared" ref="I169" si="290">(G169-F169)*E169</f>
        <v>1800</v>
      </c>
      <c r="J169" s="43">
        <f t="shared" ref="J169" si="291">(H169-G169)*E169</f>
        <v>4140.0000000000009</v>
      </c>
      <c r="K169" s="43">
        <f t="shared" ref="K169" si="292">(I169+J169)</f>
        <v>5940.0000000000009</v>
      </c>
    </row>
    <row r="170" spans="1:11">
      <c r="A170" s="2">
        <v>43350</v>
      </c>
      <c r="B170" s="3" t="s">
        <v>130</v>
      </c>
      <c r="C170" s="4">
        <v>800</v>
      </c>
      <c r="D170" s="4" t="s">
        <v>71</v>
      </c>
      <c r="E170" s="5">
        <v>1000</v>
      </c>
      <c r="F170" s="5">
        <v>19</v>
      </c>
      <c r="G170" s="5">
        <v>22</v>
      </c>
      <c r="H170" s="5">
        <v>26</v>
      </c>
      <c r="I170" s="42">
        <f t="shared" ref="I170" si="293">(G170-F170)*E170</f>
        <v>3000</v>
      </c>
      <c r="J170" s="43">
        <f t="shared" ref="J170" si="294">(H170-G170)*E170</f>
        <v>4000</v>
      </c>
      <c r="K170" s="43">
        <f t="shared" ref="K170" si="295">(I170+J170)</f>
        <v>7000</v>
      </c>
    </row>
    <row r="171" spans="1:11">
      <c r="A171" s="2">
        <v>43349</v>
      </c>
      <c r="B171" s="3" t="s">
        <v>160</v>
      </c>
      <c r="C171" s="4">
        <v>260</v>
      </c>
      <c r="D171" s="4" t="s">
        <v>71</v>
      </c>
      <c r="E171" s="5">
        <v>1500</v>
      </c>
      <c r="F171" s="5">
        <v>14.4</v>
      </c>
      <c r="G171" s="5">
        <v>16</v>
      </c>
      <c r="H171" s="5">
        <v>17.5</v>
      </c>
      <c r="I171" s="42">
        <f t="shared" ref="I171:I172" si="296">(G171-F171)*E171</f>
        <v>2399.9999999999995</v>
      </c>
      <c r="J171" s="43">
        <f t="shared" ref="J171" si="297">(H171-G171)*E171</f>
        <v>2250</v>
      </c>
      <c r="K171" s="43">
        <f t="shared" ref="K171:K172" si="298">(I171+J171)</f>
        <v>4650</v>
      </c>
    </row>
    <row r="172" spans="1:11">
      <c r="A172" s="2">
        <v>43349</v>
      </c>
      <c r="B172" s="3" t="s">
        <v>87</v>
      </c>
      <c r="C172" s="4">
        <v>620</v>
      </c>
      <c r="D172" s="4" t="s">
        <v>71</v>
      </c>
      <c r="E172" s="5">
        <v>1061</v>
      </c>
      <c r="F172" s="5">
        <v>23</v>
      </c>
      <c r="G172" s="5">
        <v>25.5</v>
      </c>
      <c r="H172" s="5" t="s">
        <v>49</v>
      </c>
      <c r="I172" s="42">
        <f t="shared" si="296"/>
        <v>2652.5</v>
      </c>
      <c r="J172" s="43">
        <v>0</v>
      </c>
      <c r="K172" s="43">
        <f t="shared" si="298"/>
        <v>2652.5</v>
      </c>
    </row>
    <row r="173" spans="1:11">
      <c r="A173" s="2">
        <v>43348</v>
      </c>
      <c r="B173" s="3" t="s">
        <v>136</v>
      </c>
      <c r="C173" s="4">
        <v>580</v>
      </c>
      <c r="D173" s="4" t="s">
        <v>72</v>
      </c>
      <c r="E173" s="5">
        <v>1000</v>
      </c>
      <c r="F173" s="5">
        <v>20</v>
      </c>
      <c r="G173" s="5">
        <v>22.5</v>
      </c>
      <c r="H173" s="5">
        <v>24</v>
      </c>
      <c r="I173" s="42">
        <f t="shared" ref="I173" si="299">(G173-F173)*E173</f>
        <v>2500</v>
      </c>
      <c r="J173" s="43">
        <f t="shared" ref="J173" si="300">(H173-G173)*E173</f>
        <v>1500</v>
      </c>
      <c r="K173" s="43">
        <f t="shared" ref="K173" si="301">(I173+J173)</f>
        <v>4000</v>
      </c>
    </row>
    <row r="174" spans="1:11">
      <c r="A174" s="2">
        <v>43347</v>
      </c>
      <c r="B174" s="3" t="s">
        <v>148</v>
      </c>
      <c r="C174" s="4">
        <v>520</v>
      </c>
      <c r="D174" s="4" t="s">
        <v>72</v>
      </c>
      <c r="E174" s="5">
        <v>1100</v>
      </c>
      <c r="F174" s="5">
        <v>19.600000000000001</v>
      </c>
      <c r="G174" s="5">
        <v>22</v>
      </c>
      <c r="H174" s="5">
        <v>25</v>
      </c>
      <c r="I174" s="42">
        <f t="shared" ref="I174" si="302">(G174-F174)*E174</f>
        <v>2639.9999999999986</v>
      </c>
      <c r="J174" s="43">
        <f t="shared" ref="J174:J176" si="303">(H174-G174)*E174</f>
        <v>3300</v>
      </c>
      <c r="K174" s="43">
        <f t="shared" ref="K174" si="304">(I174+J174)</f>
        <v>5939.9999999999982</v>
      </c>
    </row>
    <row r="175" spans="1:11">
      <c r="A175" s="2">
        <v>43346</v>
      </c>
      <c r="B175" s="3" t="s">
        <v>157</v>
      </c>
      <c r="C175" s="4">
        <v>960</v>
      </c>
      <c r="D175" s="4" t="s">
        <v>71</v>
      </c>
      <c r="E175" s="5">
        <v>700</v>
      </c>
      <c r="F175" s="5">
        <v>34</v>
      </c>
      <c r="G175" s="5">
        <v>30</v>
      </c>
      <c r="H175" s="5" t="s">
        <v>49</v>
      </c>
      <c r="I175" s="42">
        <f t="shared" ref="I175" si="305">(G175-F175)*E175</f>
        <v>-2800</v>
      </c>
      <c r="J175" s="43">
        <v>0</v>
      </c>
      <c r="K175" s="43">
        <f t="shared" ref="K175" si="306">(I175+J175)</f>
        <v>-2800</v>
      </c>
    </row>
    <row r="176" spans="1:11">
      <c r="A176" s="2">
        <v>43342</v>
      </c>
      <c r="B176" s="3" t="s">
        <v>120</v>
      </c>
      <c r="C176" s="4">
        <v>300</v>
      </c>
      <c r="D176" s="4" t="s">
        <v>71</v>
      </c>
      <c r="E176" s="5">
        <v>2400</v>
      </c>
      <c r="F176" s="5">
        <v>7.25</v>
      </c>
      <c r="G176" s="5">
        <v>8.25</v>
      </c>
      <c r="H176" s="5">
        <v>9.5</v>
      </c>
      <c r="I176" s="42">
        <f t="shared" ref="I176" si="307">(G176-F176)*E176</f>
        <v>2400</v>
      </c>
      <c r="J176" s="43">
        <f t="shared" si="303"/>
        <v>3000</v>
      </c>
      <c r="K176" s="43">
        <f t="shared" ref="K176" si="308">(I176+J176)</f>
        <v>5400</v>
      </c>
    </row>
    <row r="177" spans="1:11">
      <c r="A177" s="2">
        <v>43341</v>
      </c>
      <c r="B177" s="3" t="s">
        <v>38</v>
      </c>
      <c r="C177" s="4">
        <v>980</v>
      </c>
      <c r="D177" s="4" t="s">
        <v>71</v>
      </c>
      <c r="E177" s="5">
        <v>1000</v>
      </c>
      <c r="F177" s="5">
        <v>10.5</v>
      </c>
      <c r="G177" s="5">
        <v>12.5</v>
      </c>
      <c r="H177" s="5">
        <v>14</v>
      </c>
      <c r="I177" s="42">
        <f t="shared" ref="I177" si="309">(G177-F177)*E177</f>
        <v>2000</v>
      </c>
      <c r="J177" s="43">
        <v>0</v>
      </c>
      <c r="K177" s="43">
        <f t="shared" ref="K177" si="310">(I177+J177)</f>
        <v>2000</v>
      </c>
    </row>
    <row r="178" spans="1:11">
      <c r="A178" s="2">
        <v>43341</v>
      </c>
      <c r="B178" s="3" t="s">
        <v>130</v>
      </c>
      <c r="C178" s="4">
        <v>690</v>
      </c>
      <c r="D178" s="4" t="s">
        <v>71</v>
      </c>
      <c r="E178" s="5">
        <v>1000</v>
      </c>
      <c r="F178" s="5">
        <v>13</v>
      </c>
      <c r="G178" s="5">
        <v>10</v>
      </c>
      <c r="H178" s="5" t="s">
        <v>49</v>
      </c>
      <c r="I178" s="42">
        <f t="shared" ref="I178" si="311">(G178-F178)*E178</f>
        <v>-3000</v>
      </c>
      <c r="J178" s="43">
        <v>0</v>
      </c>
      <c r="K178" s="43">
        <f t="shared" ref="K178" si="312">(I178+J178)</f>
        <v>-3000</v>
      </c>
    </row>
    <row r="179" spans="1:11">
      <c r="A179" s="2">
        <v>43340</v>
      </c>
      <c r="B179" s="3" t="s">
        <v>88</v>
      </c>
      <c r="C179" s="4">
        <v>1400</v>
      </c>
      <c r="D179" s="4" t="s">
        <v>71</v>
      </c>
      <c r="E179" s="5">
        <v>600</v>
      </c>
      <c r="F179" s="5">
        <v>21.5</v>
      </c>
      <c r="G179" s="5">
        <v>25</v>
      </c>
      <c r="H179" s="5" t="s">
        <v>49</v>
      </c>
      <c r="I179" s="42">
        <f t="shared" ref="I179" si="313">(G179-F179)*E179</f>
        <v>2100</v>
      </c>
      <c r="J179" s="43">
        <v>0</v>
      </c>
      <c r="K179" s="43">
        <f t="shared" ref="K179" si="314">(I179+J179)</f>
        <v>2100</v>
      </c>
    </row>
    <row r="180" spans="1:11">
      <c r="A180" s="2">
        <v>43339</v>
      </c>
      <c r="B180" s="3" t="s">
        <v>149</v>
      </c>
      <c r="C180" s="4">
        <v>640</v>
      </c>
      <c r="D180" s="4" t="s">
        <v>71</v>
      </c>
      <c r="E180" s="5">
        <v>1200</v>
      </c>
      <c r="F180" s="5">
        <v>16</v>
      </c>
      <c r="G180" s="5">
        <v>13.5</v>
      </c>
      <c r="H180" s="5" t="s">
        <v>49</v>
      </c>
      <c r="I180" s="42">
        <f t="shared" ref="I180:I181" si="315">(G180-F180)*E180</f>
        <v>-3000</v>
      </c>
      <c r="J180" s="43">
        <v>0</v>
      </c>
      <c r="K180" s="43">
        <f t="shared" ref="K180:K181" si="316">(I180+J180)</f>
        <v>-3000</v>
      </c>
    </row>
    <row r="181" spans="1:11">
      <c r="A181" s="2">
        <v>43336</v>
      </c>
      <c r="B181" s="3" t="s">
        <v>150</v>
      </c>
      <c r="C181" s="4">
        <v>2950</v>
      </c>
      <c r="D181" s="4" t="s">
        <v>71</v>
      </c>
      <c r="E181" s="5">
        <v>500</v>
      </c>
      <c r="F181" s="5">
        <v>37</v>
      </c>
      <c r="G181" s="5">
        <v>41</v>
      </c>
      <c r="H181" s="5" t="s">
        <v>49</v>
      </c>
      <c r="I181" s="42">
        <f t="shared" si="315"/>
        <v>2000</v>
      </c>
      <c r="J181" s="43">
        <v>0</v>
      </c>
      <c r="K181" s="43">
        <f t="shared" si="316"/>
        <v>2000</v>
      </c>
    </row>
    <row r="182" spans="1:11">
      <c r="A182" s="2">
        <v>43335</v>
      </c>
      <c r="B182" s="3" t="s">
        <v>87</v>
      </c>
      <c r="C182" s="4">
        <v>570</v>
      </c>
      <c r="D182" s="4" t="s">
        <v>72</v>
      </c>
      <c r="E182" s="5">
        <v>1000</v>
      </c>
      <c r="F182" s="5">
        <v>15</v>
      </c>
      <c r="G182" s="5">
        <v>16.649999999999999</v>
      </c>
      <c r="H182" s="5" t="s">
        <v>49</v>
      </c>
      <c r="I182" s="42">
        <f t="shared" ref="I182" si="317">(G182-F182)*E182</f>
        <v>1649.9999999999986</v>
      </c>
      <c r="J182" s="43">
        <v>0</v>
      </c>
      <c r="K182" s="43">
        <f t="shared" ref="K182" si="318">(I182+J182)</f>
        <v>1649.9999999999986</v>
      </c>
    </row>
    <row r="183" spans="1:11">
      <c r="A183" s="2">
        <v>43333</v>
      </c>
      <c r="B183" s="3" t="s">
        <v>98</v>
      </c>
      <c r="C183" s="4">
        <v>640</v>
      </c>
      <c r="D183" s="4" t="s">
        <v>71</v>
      </c>
      <c r="E183" s="5">
        <v>1200</v>
      </c>
      <c r="F183" s="5">
        <v>12.5</v>
      </c>
      <c r="G183" s="5">
        <v>14.5</v>
      </c>
      <c r="H183" s="5">
        <v>18</v>
      </c>
      <c r="I183" s="42">
        <f t="shared" ref="I183" si="319">(G183-F183)*E183</f>
        <v>2400</v>
      </c>
      <c r="J183" s="43">
        <f t="shared" ref="J183" si="320">(H183-G183)*E183</f>
        <v>4200</v>
      </c>
      <c r="K183" s="43">
        <f t="shared" ref="K183" si="321">(I183+J183)</f>
        <v>6600</v>
      </c>
    </row>
    <row r="184" spans="1:11">
      <c r="A184" s="2">
        <v>43332</v>
      </c>
      <c r="B184" s="3" t="s">
        <v>93</v>
      </c>
      <c r="C184" s="4">
        <v>1040</v>
      </c>
      <c r="D184" s="4" t="s">
        <v>71</v>
      </c>
      <c r="E184" s="5">
        <v>1100</v>
      </c>
      <c r="F184" s="5">
        <v>21</v>
      </c>
      <c r="G184" s="5">
        <v>23</v>
      </c>
      <c r="H184" s="5">
        <v>25</v>
      </c>
      <c r="I184" s="42">
        <f t="shared" ref="I184" si="322">(G184-F184)*E184</f>
        <v>2200</v>
      </c>
      <c r="J184" s="43">
        <f t="shared" ref="J184" si="323">(H184-G184)*E184</f>
        <v>2200</v>
      </c>
      <c r="K184" s="43">
        <f t="shared" ref="K184" si="324">(I184+J184)</f>
        <v>4400</v>
      </c>
    </row>
    <row r="185" spans="1:11">
      <c r="A185" s="2">
        <v>43329</v>
      </c>
      <c r="B185" s="3" t="s">
        <v>148</v>
      </c>
      <c r="C185" s="4">
        <v>560</v>
      </c>
      <c r="D185" s="4" t="s">
        <v>71</v>
      </c>
      <c r="E185" s="5">
        <v>1100</v>
      </c>
      <c r="F185" s="5">
        <v>14</v>
      </c>
      <c r="G185" s="5">
        <v>14</v>
      </c>
      <c r="H185" s="5" t="s">
        <v>49</v>
      </c>
      <c r="I185" s="42">
        <f t="shared" ref="I185" si="325">(G185-F185)*E185</f>
        <v>0</v>
      </c>
      <c r="J185" s="43">
        <v>0</v>
      </c>
      <c r="K185" s="43">
        <f t="shared" ref="K185" si="326">(I185+J185)</f>
        <v>0</v>
      </c>
    </row>
    <row r="186" spans="1:11">
      <c r="A186" s="2">
        <v>43328</v>
      </c>
      <c r="B186" s="3" t="s">
        <v>96</v>
      </c>
      <c r="C186" s="4">
        <v>380</v>
      </c>
      <c r="D186" s="4" t="s">
        <v>71</v>
      </c>
      <c r="E186" s="5">
        <v>1750</v>
      </c>
      <c r="F186" s="5">
        <v>11.5</v>
      </c>
      <c r="G186" s="5">
        <v>13</v>
      </c>
      <c r="H186" s="5" t="s">
        <v>49</v>
      </c>
      <c r="I186" s="42">
        <f t="shared" ref="I186" si="327">(G186-F186)*E186</f>
        <v>2625</v>
      </c>
      <c r="J186" s="43">
        <v>0</v>
      </c>
      <c r="K186" s="43">
        <f t="shared" ref="K186" si="328">(I186+J186)</f>
        <v>2625</v>
      </c>
    </row>
    <row r="187" spans="1:11">
      <c r="A187" s="2">
        <v>43326</v>
      </c>
      <c r="B187" s="3" t="s">
        <v>147</v>
      </c>
      <c r="C187" s="4">
        <v>265</v>
      </c>
      <c r="D187" s="4" t="s">
        <v>71</v>
      </c>
      <c r="E187" s="5">
        <v>3000</v>
      </c>
      <c r="F187" s="5">
        <v>9.6</v>
      </c>
      <c r="G187" s="5">
        <v>10</v>
      </c>
      <c r="H187" s="5" t="s">
        <v>49</v>
      </c>
      <c r="I187" s="42">
        <f t="shared" ref="I187" si="329">(G187-F187)*E187</f>
        <v>1200.0000000000011</v>
      </c>
      <c r="J187" s="43">
        <v>0</v>
      </c>
      <c r="K187" s="43">
        <f t="shared" ref="K187" si="330">(I187+J187)</f>
        <v>1200.0000000000011</v>
      </c>
    </row>
    <row r="188" spans="1:11">
      <c r="A188" s="2">
        <v>43325</v>
      </c>
      <c r="B188" s="3" t="s">
        <v>120</v>
      </c>
      <c r="C188" s="4">
        <v>305</v>
      </c>
      <c r="D188" s="4" t="s">
        <v>71</v>
      </c>
      <c r="E188" s="5">
        <v>2400</v>
      </c>
      <c r="F188" s="5">
        <v>7.6</v>
      </c>
      <c r="G188" s="5">
        <v>7.6</v>
      </c>
      <c r="H188" s="5" t="s">
        <v>49</v>
      </c>
      <c r="I188" s="42">
        <f t="shared" ref="I188" si="331">(G188-F188)*E188</f>
        <v>0</v>
      </c>
      <c r="J188" s="43">
        <v>0</v>
      </c>
      <c r="K188" s="43">
        <f t="shared" ref="K188" si="332">(I188+J188)</f>
        <v>0</v>
      </c>
    </row>
    <row r="189" spans="1:11">
      <c r="A189" s="2">
        <v>43325</v>
      </c>
      <c r="B189" s="3" t="s">
        <v>128</v>
      </c>
      <c r="C189" s="4">
        <v>1180</v>
      </c>
      <c r="D189" s="4" t="s">
        <v>72</v>
      </c>
      <c r="E189" s="5">
        <v>1000</v>
      </c>
      <c r="F189" s="5">
        <v>18.5</v>
      </c>
      <c r="G189" s="5">
        <v>19</v>
      </c>
      <c r="H189" s="5" t="s">
        <v>49</v>
      </c>
      <c r="I189" s="42">
        <f t="shared" ref="I189" si="333">(G189-F189)*E189</f>
        <v>500</v>
      </c>
      <c r="J189" s="43">
        <v>0</v>
      </c>
      <c r="K189" s="43">
        <f t="shared" ref="K189" si="334">(I189+J189)</f>
        <v>500</v>
      </c>
    </row>
    <row r="190" spans="1:11">
      <c r="A190" s="2">
        <v>43322</v>
      </c>
      <c r="B190" s="3" t="s">
        <v>96</v>
      </c>
      <c r="C190" s="4">
        <v>390</v>
      </c>
      <c r="D190" s="4" t="s">
        <v>71</v>
      </c>
      <c r="E190" s="5">
        <v>1750</v>
      </c>
      <c r="F190" s="5">
        <v>11.5</v>
      </c>
      <c r="G190" s="5">
        <v>12.5</v>
      </c>
      <c r="H190" s="5" t="s">
        <v>49</v>
      </c>
      <c r="I190" s="42">
        <f t="shared" ref="I190" si="335">(G190-F190)*E190</f>
        <v>1750</v>
      </c>
      <c r="J190" s="43">
        <v>0</v>
      </c>
      <c r="K190" s="43">
        <f t="shared" ref="K190" si="336">(I190+J190)</f>
        <v>1750</v>
      </c>
    </row>
    <row r="191" spans="1:11">
      <c r="A191" s="2">
        <v>43321</v>
      </c>
      <c r="B191" s="3" t="s">
        <v>129</v>
      </c>
      <c r="C191" s="4">
        <v>100</v>
      </c>
      <c r="D191" s="4" t="s">
        <v>71</v>
      </c>
      <c r="E191" s="5">
        <v>6000</v>
      </c>
      <c r="F191" s="5">
        <v>3.1</v>
      </c>
      <c r="G191" s="5">
        <v>3.4</v>
      </c>
      <c r="H191" s="5">
        <v>4</v>
      </c>
      <c r="I191" s="42">
        <f t="shared" ref="I191" si="337">(G191-F191)*E191</f>
        <v>1799.9999999999989</v>
      </c>
      <c r="J191" s="43">
        <f t="shared" ref="J191:J193" si="338">(H191-G191)*E191</f>
        <v>3600.0000000000005</v>
      </c>
      <c r="K191" s="43">
        <f t="shared" ref="K191" si="339">(I191+J191)</f>
        <v>5399.9999999999991</v>
      </c>
    </row>
    <row r="192" spans="1:11">
      <c r="A192" s="2">
        <v>43319</v>
      </c>
      <c r="B192" s="3" t="s">
        <v>63</v>
      </c>
      <c r="C192" s="4">
        <v>320</v>
      </c>
      <c r="D192" s="4" t="s">
        <v>71</v>
      </c>
      <c r="E192" s="5">
        <v>2750</v>
      </c>
      <c r="F192" s="5">
        <v>7.5</v>
      </c>
      <c r="G192" s="5">
        <v>8.4</v>
      </c>
      <c r="H192" s="5" t="s">
        <v>49</v>
      </c>
      <c r="I192" s="42">
        <f t="shared" ref="I192:I198" si="340">(G192-F192)*E192</f>
        <v>2475.0000000000009</v>
      </c>
      <c r="J192" s="43">
        <v>0</v>
      </c>
      <c r="K192" s="43">
        <f t="shared" ref="K192:K198" si="341">(I192+J192)</f>
        <v>2475.0000000000009</v>
      </c>
    </row>
    <row r="193" spans="1:11">
      <c r="A193" s="2">
        <v>43318</v>
      </c>
      <c r="B193" s="3" t="s">
        <v>128</v>
      </c>
      <c r="C193" s="4">
        <v>1200</v>
      </c>
      <c r="D193" s="4" t="s">
        <v>71</v>
      </c>
      <c r="E193" s="5">
        <v>1000</v>
      </c>
      <c r="F193" s="5">
        <v>22</v>
      </c>
      <c r="G193" s="5">
        <v>24.5</v>
      </c>
      <c r="H193" s="5">
        <v>27</v>
      </c>
      <c r="I193" s="42">
        <f>(G193-F193)*E193</f>
        <v>2500</v>
      </c>
      <c r="J193" s="43">
        <f t="shared" si="338"/>
        <v>2500</v>
      </c>
      <c r="K193" s="43">
        <f>(I193+J193)</f>
        <v>5000</v>
      </c>
    </row>
    <row r="194" spans="1:11">
      <c r="A194" s="2">
        <v>43315</v>
      </c>
      <c r="B194" s="3" t="s">
        <v>129</v>
      </c>
      <c r="C194" s="4">
        <v>100</v>
      </c>
      <c r="D194" s="4" t="s">
        <v>71</v>
      </c>
      <c r="E194" s="5">
        <v>6000</v>
      </c>
      <c r="F194" s="5">
        <v>3.1</v>
      </c>
      <c r="G194" s="5">
        <v>3.5</v>
      </c>
      <c r="H194" s="5" t="s">
        <v>49</v>
      </c>
      <c r="I194" s="42">
        <f>(G194-F194)*E194</f>
        <v>2399.9999999999995</v>
      </c>
      <c r="J194" s="43">
        <v>0</v>
      </c>
      <c r="K194" s="43">
        <f>(I194+J194)</f>
        <v>2399.9999999999995</v>
      </c>
    </row>
    <row r="195" spans="1:11">
      <c r="A195" s="2">
        <v>43314</v>
      </c>
      <c r="B195" s="3" t="s">
        <v>31</v>
      </c>
      <c r="C195" s="4">
        <v>280</v>
      </c>
      <c r="D195" s="4" t="s">
        <v>119</v>
      </c>
      <c r="E195" s="5">
        <v>2000</v>
      </c>
      <c r="F195" s="5">
        <v>12</v>
      </c>
      <c r="G195" s="5">
        <v>13.2</v>
      </c>
      <c r="H195" s="5" t="s">
        <v>49</v>
      </c>
      <c r="I195" s="42">
        <f>(G195-F195)*E195</f>
        <v>2399.9999999999986</v>
      </c>
      <c r="J195" s="43">
        <v>0</v>
      </c>
      <c r="K195" s="43">
        <f>(I195+J195)</f>
        <v>2399.9999999999986</v>
      </c>
    </row>
    <row r="196" spans="1:11">
      <c r="A196" s="2">
        <v>43313</v>
      </c>
      <c r="B196" s="3" t="s">
        <v>126</v>
      </c>
      <c r="C196" s="4">
        <v>1000</v>
      </c>
      <c r="D196" s="4" t="s">
        <v>71</v>
      </c>
      <c r="E196" s="5">
        <v>500</v>
      </c>
      <c r="F196" s="5">
        <v>33</v>
      </c>
      <c r="G196" s="5">
        <v>27</v>
      </c>
      <c r="H196" s="5" t="s">
        <v>49</v>
      </c>
      <c r="I196" s="42">
        <f>(G196-F196)*E196</f>
        <v>-3000</v>
      </c>
      <c r="J196" s="43">
        <v>0</v>
      </c>
      <c r="K196" s="43">
        <f>(I196+J196)</f>
        <v>-3000</v>
      </c>
    </row>
    <row r="197" spans="1:11">
      <c r="A197" s="2">
        <v>43312</v>
      </c>
      <c r="B197" s="3" t="s">
        <v>17</v>
      </c>
      <c r="C197" s="4">
        <v>200</v>
      </c>
      <c r="D197" s="4" t="s">
        <v>71</v>
      </c>
      <c r="E197" s="5">
        <v>2500</v>
      </c>
      <c r="F197" s="5">
        <v>9</v>
      </c>
      <c r="G197" s="5">
        <v>9.8000000000000007</v>
      </c>
      <c r="H197" s="5" t="s">
        <v>49</v>
      </c>
      <c r="I197" s="42">
        <f t="shared" si="340"/>
        <v>2000.0000000000018</v>
      </c>
      <c r="J197" s="43">
        <v>0</v>
      </c>
      <c r="K197" s="43">
        <f t="shared" si="341"/>
        <v>2000.0000000000018</v>
      </c>
    </row>
    <row r="198" spans="1:11">
      <c r="A198" s="2">
        <v>43311</v>
      </c>
      <c r="B198" s="3" t="s">
        <v>127</v>
      </c>
      <c r="C198" s="4">
        <v>1700</v>
      </c>
      <c r="D198" s="4" t="s">
        <v>71</v>
      </c>
      <c r="E198" s="5">
        <v>600</v>
      </c>
      <c r="F198" s="5">
        <v>32</v>
      </c>
      <c r="G198" s="5">
        <v>35</v>
      </c>
      <c r="H198" s="5" t="s">
        <v>49</v>
      </c>
      <c r="I198" s="42">
        <f t="shared" si="340"/>
        <v>1800</v>
      </c>
      <c r="J198" s="43">
        <v>0</v>
      </c>
      <c r="K198" s="43">
        <f t="shared" si="341"/>
        <v>1800</v>
      </c>
    </row>
    <row r="199" spans="1:11">
      <c r="A199" s="2">
        <v>43308</v>
      </c>
      <c r="B199" s="3" t="s">
        <v>117</v>
      </c>
      <c r="C199" s="4">
        <v>620</v>
      </c>
      <c r="D199" s="4" t="s">
        <v>71</v>
      </c>
      <c r="E199" s="5">
        <v>1250</v>
      </c>
      <c r="F199" s="5">
        <v>18.5</v>
      </c>
      <c r="G199" s="5">
        <v>19.75</v>
      </c>
      <c r="H199" s="5" t="s">
        <v>49</v>
      </c>
      <c r="I199" s="42">
        <f t="shared" ref="I199:I206" si="342">(G199-F199)*E199</f>
        <v>1562.5</v>
      </c>
      <c r="J199" s="43">
        <v>0</v>
      </c>
      <c r="K199" s="43">
        <f t="shared" ref="K199:K206" si="343">(I199+J199)</f>
        <v>1562.5</v>
      </c>
    </row>
    <row r="200" spans="1:11">
      <c r="A200" s="2">
        <v>43308</v>
      </c>
      <c r="B200" s="3" t="s">
        <v>87</v>
      </c>
      <c r="C200" s="4">
        <v>560</v>
      </c>
      <c r="D200" s="4" t="s">
        <v>71</v>
      </c>
      <c r="E200" s="5">
        <v>1000</v>
      </c>
      <c r="F200" s="5">
        <v>17.75</v>
      </c>
      <c r="G200" s="5">
        <v>20</v>
      </c>
      <c r="H200" s="5" t="s">
        <v>49</v>
      </c>
      <c r="I200" s="42">
        <f t="shared" si="342"/>
        <v>2250</v>
      </c>
      <c r="J200" s="43">
        <v>0</v>
      </c>
      <c r="K200" s="43">
        <f t="shared" si="343"/>
        <v>2250</v>
      </c>
    </row>
    <row r="201" spans="1:11">
      <c r="A201" s="2">
        <v>43307</v>
      </c>
      <c r="B201" s="3" t="s">
        <v>70</v>
      </c>
      <c r="C201" s="4">
        <v>220</v>
      </c>
      <c r="D201" s="4" t="s">
        <v>71</v>
      </c>
      <c r="E201" s="5">
        <v>2500</v>
      </c>
      <c r="F201" s="5">
        <v>6</v>
      </c>
      <c r="G201" s="5">
        <v>5</v>
      </c>
      <c r="H201" s="5" t="s">
        <v>49</v>
      </c>
      <c r="I201" s="42">
        <f t="shared" si="342"/>
        <v>-2500</v>
      </c>
      <c r="J201" s="43">
        <v>0</v>
      </c>
      <c r="K201" s="43">
        <f t="shared" si="343"/>
        <v>-2500</v>
      </c>
    </row>
    <row r="202" spans="1:11">
      <c r="A202" s="2">
        <v>43306</v>
      </c>
      <c r="B202" s="3" t="s">
        <v>118</v>
      </c>
      <c r="C202" s="4">
        <v>430</v>
      </c>
      <c r="D202" s="4" t="s">
        <v>71</v>
      </c>
      <c r="E202" s="5">
        <v>2000</v>
      </c>
      <c r="F202" s="5">
        <v>7.5</v>
      </c>
      <c r="G202" s="5">
        <v>8.5</v>
      </c>
      <c r="H202" s="5">
        <v>9.5</v>
      </c>
      <c r="I202" s="42">
        <f t="shared" si="342"/>
        <v>2000</v>
      </c>
      <c r="J202" s="43">
        <f t="shared" ref="J202" si="344">(H202-G202)*E202</f>
        <v>2000</v>
      </c>
      <c r="K202" s="43">
        <f t="shared" si="343"/>
        <v>4000</v>
      </c>
    </row>
    <row r="203" spans="1:11">
      <c r="A203" s="2">
        <v>43305</v>
      </c>
      <c r="B203" s="3" t="s">
        <v>87</v>
      </c>
      <c r="C203" s="4">
        <v>520</v>
      </c>
      <c r="D203" s="4" t="s">
        <v>71</v>
      </c>
      <c r="E203" s="5">
        <v>1000</v>
      </c>
      <c r="F203" s="5">
        <v>10</v>
      </c>
      <c r="G203" s="5">
        <v>12</v>
      </c>
      <c r="H203" s="5" t="s">
        <v>49</v>
      </c>
      <c r="I203" s="42">
        <f t="shared" si="342"/>
        <v>2000</v>
      </c>
      <c r="J203" s="43">
        <v>0</v>
      </c>
      <c r="K203" s="43">
        <f t="shared" si="343"/>
        <v>2000</v>
      </c>
    </row>
    <row r="204" spans="1:11">
      <c r="A204" s="2">
        <v>43304</v>
      </c>
      <c r="B204" s="3" t="s">
        <v>82</v>
      </c>
      <c r="C204" s="4">
        <v>195</v>
      </c>
      <c r="D204" s="4" t="s">
        <v>119</v>
      </c>
      <c r="E204" s="5">
        <v>3500</v>
      </c>
      <c r="F204" s="5">
        <v>5.75</v>
      </c>
      <c r="G204" s="5">
        <v>4.8</v>
      </c>
      <c r="H204" s="5" t="s">
        <v>49</v>
      </c>
      <c r="I204" s="42">
        <f t="shared" si="342"/>
        <v>-3325.0000000000005</v>
      </c>
      <c r="J204" s="43">
        <v>0</v>
      </c>
      <c r="K204" s="43">
        <f t="shared" si="343"/>
        <v>-3325.0000000000005</v>
      </c>
    </row>
    <row r="205" spans="1:11">
      <c r="A205" s="2">
        <v>43301</v>
      </c>
      <c r="B205" s="3" t="s">
        <v>120</v>
      </c>
      <c r="C205" s="4">
        <v>270</v>
      </c>
      <c r="D205" s="4" t="s">
        <v>71</v>
      </c>
      <c r="E205" s="5">
        <v>2400</v>
      </c>
      <c r="F205" s="5">
        <v>6.6</v>
      </c>
      <c r="G205" s="5">
        <v>5.6</v>
      </c>
      <c r="H205" s="5" t="s">
        <v>49</v>
      </c>
      <c r="I205" s="42">
        <f t="shared" si="342"/>
        <v>-2400</v>
      </c>
      <c r="J205" s="43">
        <v>0</v>
      </c>
      <c r="K205" s="43">
        <f t="shared" si="343"/>
        <v>-2400</v>
      </c>
    </row>
    <row r="206" spans="1:11">
      <c r="A206" s="2">
        <v>43300</v>
      </c>
      <c r="B206" s="3" t="s">
        <v>87</v>
      </c>
      <c r="C206" s="4">
        <v>520</v>
      </c>
      <c r="D206" s="4" t="s">
        <v>72</v>
      </c>
      <c r="E206" s="5">
        <v>1000</v>
      </c>
      <c r="F206" s="5">
        <v>21</v>
      </c>
      <c r="G206" s="5">
        <v>23.5</v>
      </c>
      <c r="H206" s="5">
        <v>26</v>
      </c>
      <c r="I206" s="42">
        <f t="shared" si="342"/>
        <v>2500</v>
      </c>
      <c r="J206" s="43">
        <f t="shared" ref="J206" si="345">(H206-G206)*E206</f>
        <v>2500</v>
      </c>
      <c r="K206" s="43">
        <f t="shared" si="343"/>
        <v>5000</v>
      </c>
    </row>
    <row r="207" spans="1:11">
      <c r="A207" s="2">
        <v>43299</v>
      </c>
      <c r="B207" s="3" t="s">
        <v>108</v>
      </c>
      <c r="C207" s="4">
        <v>200</v>
      </c>
      <c r="D207" s="4" t="s">
        <v>72</v>
      </c>
      <c r="E207" s="5">
        <v>2250</v>
      </c>
      <c r="F207" s="5">
        <v>9</v>
      </c>
      <c r="G207" s="5">
        <v>10</v>
      </c>
      <c r="H207" s="5">
        <v>11.5</v>
      </c>
      <c r="I207" s="42">
        <f t="shared" ref="I207:I210" si="346">(G207-F207)*E207</f>
        <v>2250</v>
      </c>
      <c r="J207" s="43">
        <f t="shared" ref="J207:J210" si="347">(H207-G207)*E207</f>
        <v>3375</v>
      </c>
      <c r="K207" s="43">
        <f t="shared" ref="K207:K210" si="348">(I207+J207)</f>
        <v>5625</v>
      </c>
    </row>
    <row r="208" spans="1:11">
      <c r="A208" s="2">
        <v>43298</v>
      </c>
      <c r="B208" s="3" t="s">
        <v>109</v>
      </c>
      <c r="C208" s="4">
        <v>390</v>
      </c>
      <c r="D208" s="4" t="s">
        <v>71</v>
      </c>
      <c r="E208" s="5">
        <v>1800</v>
      </c>
      <c r="F208" s="5">
        <v>10.4</v>
      </c>
      <c r="G208" s="5">
        <v>11.8</v>
      </c>
      <c r="H208" s="5">
        <v>14</v>
      </c>
      <c r="I208" s="42">
        <f t="shared" si="346"/>
        <v>2520.0000000000005</v>
      </c>
      <c r="J208" s="43">
        <f t="shared" si="347"/>
        <v>3959.9999999999986</v>
      </c>
      <c r="K208" s="43">
        <f t="shared" si="348"/>
        <v>6479.9999999999991</v>
      </c>
    </row>
    <row r="209" spans="1:11">
      <c r="A209" s="2">
        <v>43297</v>
      </c>
      <c r="B209" s="3" t="s">
        <v>110</v>
      </c>
      <c r="C209" s="4">
        <v>135</v>
      </c>
      <c r="D209" s="4" t="s">
        <v>71</v>
      </c>
      <c r="E209" s="5">
        <v>4000</v>
      </c>
      <c r="F209" s="5">
        <v>5</v>
      </c>
      <c r="G209" s="5">
        <v>5.6</v>
      </c>
      <c r="H209" s="5">
        <v>6.3</v>
      </c>
      <c r="I209" s="42">
        <f t="shared" si="346"/>
        <v>2399.9999999999986</v>
      </c>
      <c r="J209" s="43">
        <f t="shared" si="347"/>
        <v>2800.0000000000009</v>
      </c>
      <c r="K209" s="43">
        <f t="shared" si="348"/>
        <v>5200</v>
      </c>
    </row>
    <row r="210" spans="1:11">
      <c r="A210" s="2">
        <v>43297</v>
      </c>
      <c r="B210" s="3" t="s">
        <v>108</v>
      </c>
      <c r="C210" s="4">
        <v>200</v>
      </c>
      <c r="D210" s="4" t="s">
        <v>72</v>
      </c>
      <c r="E210" s="5">
        <v>2250</v>
      </c>
      <c r="F210" s="5">
        <v>9.5</v>
      </c>
      <c r="G210" s="5">
        <v>10.5</v>
      </c>
      <c r="H210" s="5">
        <v>12</v>
      </c>
      <c r="I210" s="42">
        <f t="shared" si="346"/>
        <v>2250</v>
      </c>
      <c r="J210" s="43">
        <f t="shared" si="347"/>
        <v>3375</v>
      </c>
      <c r="K210" s="43">
        <f t="shared" si="348"/>
        <v>5625</v>
      </c>
    </row>
    <row r="211" spans="1:11">
      <c r="A211" s="2">
        <v>43294</v>
      </c>
      <c r="B211" s="3" t="s">
        <v>97</v>
      </c>
      <c r="C211" s="4">
        <v>1300</v>
      </c>
      <c r="D211" s="4" t="s">
        <v>71</v>
      </c>
      <c r="E211" s="5">
        <v>600</v>
      </c>
      <c r="F211" s="5">
        <v>21</v>
      </c>
      <c r="G211" s="5">
        <v>21</v>
      </c>
      <c r="H211" s="5" t="s">
        <v>49</v>
      </c>
      <c r="I211" s="42">
        <f t="shared" ref="I211:I214" si="349">(G211-F211)*E211</f>
        <v>0</v>
      </c>
      <c r="J211" s="43">
        <v>0</v>
      </c>
      <c r="K211" s="43">
        <f t="shared" ref="K211:K214" si="350">(I211+J211)</f>
        <v>0</v>
      </c>
    </row>
    <row r="212" spans="1:11">
      <c r="A212" s="2">
        <v>43294</v>
      </c>
      <c r="B212" s="3" t="s">
        <v>88</v>
      </c>
      <c r="C212" s="4">
        <v>1360</v>
      </c>
      <c r="D212" s="4" t="s">
        <v>71</v>
      </c>
      <c r="E212" s="5">
        <v>600</v>
      </c>
      <c r="F212" s="5">
        <v>31</v>
      </c>
      <c r="G212" s="5">
        <v>34.5</v>
      </c>
      <c r="H212" s="5">
        <v>36.5</v>
      </c>
      <c r="I212" s="42">
        <f t="shared" si="349"/>
        <v>2100</v>
      </c>
      <c r="J212" s="43">
        <f t="shared" ref="J212:J214" si="351">(H212-G212)*E212</f>
        <v>1200</v>
      </c>
      <c r="K212" s="43">
        <f t="shared" si="350"/>
        <v>3300</v>
      </c>
    </row>
    <row r="213" spans="1:11">
      <c r="A213" s="2">
        <v>43293</v>
      </c>
      <c r="B213" s="3" t="s">
        <v>98</v>
      </c>
      <c r="C213" s="4">
        <v>600</v>
      </c>
      <c r="D213" s="4" t="s">
        <v>72</v>
      </c>
      <c r="E213" s="5">
        <v>1200</v>
      </c>
      <c r="F213" s="5">
        <v>16</v>
      </c>
      <c r="G213" s="5">
        <v>18</v>
      </c>
      <c r="H213" s="5">
        <v>21</v>
      </c>
      <c r="I213" s="42">
        <f t="shared" si="349"/>
        <v>2400</v>
      </c>
      <c r="J213" s="43">
        <f t="shared" si="351"/>
        <v>3600</v>
      </c>
      <c r="K213" s="43">
        <f t="shared" si="350"/>
        <v>6000</v>
      </c>
    </row>
    <row r="214" spans="1:11">
      <c r="A214" s="2">
        <v>43293</v>
      </c>
      <c r="B214" s="3" t="s">
        <v>99</v>
      </c>
      <c r="C214" s="4">
        <v>1060</v>
      </c>
      <c r="D214" s="4" t="s">
        <v>71</v>
      </c>
      <c r="E214" s="5">
        <v>1000</v>
      </c>
      <c r="F214" s="5">
        <v>21.5</v>
      </c>
      <c r="G214" s="5">
        <v>23.5</v>
      </c>
      <c r="H214" s="5">
        <v>28</v>
      </c>
      <c r="I214" s="42">
        <f t="shared" si="349"/>
        <v>2000</v>
      </c>
      <c r="J214" s="43">
        <f t="shared" si="351"/>
        <v>4500</v>
      </c>
      <c r="K214" s="43">
        <f t="shared" si="350"/>
        <v>6500</v>
      </c>
    </row>
    <row r="215" spans="1:11">
      <c r="A215" s="2">
        <v>43292</v>
      </c>
      <c r="B215" s="3" t="s">
        <v>87</v>
      </c>
      <c r="C215" s="4">
        <v>460</v>
      </c>
      <c r="D215" s="4" t="s">
        <v>72</v>
      </c>
      <c r="E215" s="5">
        <v>1000</v>
      </c>
      <c r="F215" s="5">
        <v>15</v>
      </c>
      <c r="G215" s="5">
        <v>17</v>
      </c>
      <c r="H215" s="5">
        <v>18.5</v>
      </c>
      <c r="I215" s="42">
        <f t="shared" ref="I215:I219" si="352">(G215-F215)*E215</f>
        <v>2000</v>
      </c>
      <c r="J215" s="43">
        <v>0</v>
      </c>
      <c r="K215" s="43">
        <f t="shared" ref="K215:K219" si="353">(I215+J215)</f>
        <v>2000</v>
      </c>
    </row>
    <row r="216" spans="1:11">
      <c r="A216" s="2">
        <v>43292</v>
      </c>
      <c r="B216" s="3" t="s">
        <v>88</v>
      </c>
      <c r="C216" s="4">
        <v>1360</v>
      </c>
      <c r="D216" s="4" t="s">
        <v>71</v>
      </c>
      <c r="E216" s="5">
        <v>600</v>
      </c>
      <c r="F216" s="5">
        <v>40</v>
      </c>
      <c r="G216" s="5">
        <v>36</v>
      </c>
      <c r="H216" s="5" t="s">
        <v>49</v>
      </c>
      <c r="I216" s="42">
        <f t="shared" si="352"/>
        <v>-2400</v>
      </c>
      <c r="J216" s="43">
        <v>0</v>
      </c>
      <c r="K216" s="53">
        <f t="shared" si="353"/>
        <v>-2400</v>
      </c>
    </row>
    <row r="217" spans="1:11">
      <c r="A217" s="2">
        <v>43291</v>
      </c>
      <c r="B217" s="3" t="s">
        <v>89</v>
      </c>
      <c r="C217" s="4">
        <v>4000</v>
      </c>
      <c r="D217" s="4" t="s">
        <v>71</v>
      </c>
      <c r="E217" s="5">
        <v>200</v>
      </c>
      <c r="F217" s="5">
        <v>85</v>
      </c>
      <c r="G217" s="5">
        <v>84</v>
      </c>
      <c r="H217" s="5" t="s">
        <v>49</v>
      </c>
      <c r="I217" s="42">
        <f t="shared" si="352"/>
        <v>-200</v>
      </c>
      <c r="J217" s="43">
        <v>0</v>
      </c>
      <c r="K217" s="43">
        <f t="shared" si="353"/>
        <v>-200</v>
      </c>
    </row>
    <row r="218" spans="1:11">
      <c r="A218" s="2">
        <v>43290</v>
      </c>
      <c r="B218" s="3" t="s">
        <v>63</v>
      </c>
      <c r="C218" s="4">
        <v>270</v>
      </c>
      <c r="D218" s="4" t="s">
        <v>71</v>
      </c>
      <c r="E218" s="5">
        <v>2750</v>
      </c>
      <c r="F218" s="5">
        <v>8.5</v>
      </c>
      <c r="G218" s="5">
        <v>9.3000000000000007</v>
      </c>
      <c r="H218" s="5">
        <v>9.3000000000000007</v>
      </c>
      <c r="I218" s="42">
        <f t="shared" si="352"/>
        <v>2200.0000000000018</v>
      </c>
      <c r="J218" s="43">
        <f t="shared" ref="J218" si="354">(H218-G218)*E218</f>
        <v>0</v>
      </c>
      <c r="K218" s="43">
        <f t="shared" si="353"/>
        <v>2200.0000000000018</v>
      </c>
    </row>
    <row r="219" spans="1:11">
      <c r="A219" s="2">
        <v>43290</v>
      </c>
      <c r="B219" s="3" t="s">
        <v>90</v>
      </c>
      <c r="C219" s="4">
        <v>270</v>
      </c>
      <c r="D219" s="4" t="s">
        <v>71</v>
      </c>
      <c r="E219" s="5">
        <v>4000</v>
      </c>
      <c r="F219" s="5">
        <v>5</v>
      </c>
      <c r="G219" s="5">
        <v>5.6</v>
      </c>
      <c r="H219" s="5">
        <v>5.9</v>
      </c>
      <c r="I219" s="42">
        <f t="shared" si="352"/>
        <v>2399.9999999999986</v>
      </c>
      <c r="J219" s="8">
        <v>0</v>
      </c>
      <c r="K219" s="43">
        <f t="shared" si="353"/>
        <v>2399.9999999999986</v>
      </c>
    </row>
    <row r="220" spans="1:11">
      <c r="A220" s="2">
        <v>43286</v>
      </c>
      <c r="B220" s="3" t="s">
        <v>70</v>
      </c>
      <c r="C220" s="4">
        <v>200</v>
      </c>
      <c r="D220" s="4" t="s">
        <v>71</v>
      </c>
      <c r="E220" s="5">
        <v>2500</v>
      </c>
      <c r="F220" s="5">
        <v>7</v>
      </c>
      <c r="G220" s="5">
        <v>7.8</v>
      </c>
      <c r="H220" s="5">
        <v>8.5</v>
      </c>
      <c r="I220" s="42">
        <f t="shared" ref="I220:I222" si="355">(G220-F220)*E220</f>
        <v>1999.9999999999995</v>
      </c>
      <c r="J220" s="43">
        <f t="shared" ref="J220" si="356">(H220-G220)*E220</f>
        <v>1750.0000000000005</v>
      </c>
      <c r="K220" s="43">
        <f t="shared" ref="K220:K222" si="357">(I220+J220)</f>
        <v>3750</v>
      </c>
    </row>
    <row r="221" spans="1:11">
      <c r="A221" s="2">
        <v>43284</v>
      </c>
      <c r="B221" s="3" t="s">
        <v>37</v>
      </c>
      <c r="C221" s="4">
        <v>1900</v>
      </c>
      <c r="D221" s="4" t="s">
        <v>71</v>
      </c>
      <c r="E221" s="5">
        <v>500</v>
      </c>
      <c r="F221" s="5">
        <v>40</v>
      </c>
      <c r="G221" s="5">
        <v>42.9</v>
      </c>
      <c r="H221" s="5">
        <v>0</v>
      </c>
      <c r="I221" s="42">
        <f t="shared" si="355"/>
        <v>1449.9999999999993</v>
      </c>
      <c r="J221" s="8">
        <v>0</v>
      </c>
      <c r="K221" s="43">
        <f t="shared" si="357"/>
        <v>1449.9999999999993</v>
      </c>
    </row>
    <row r="222" spans="1:11">
      <c r="A222" s="2">
        <v>43283</v>
      </c>
      <c r="B222" s="3" t="s">
        <v>31</v>
      </c>
      <c r="C222" s="4">
        <v>240</v>
      </c>
      <c r="D222" s="4" t="s">
        <v>72</v>
      </c>
      <c r="E222" s="5">
        <v>1600</v>
      </c>
      <c r="F222" s="5">
        <v>10.5</v>
      </c>
      <c r="G222" s="5">
        <v>12</v>
      </c>
      <c r="H222" s="5">
        <v>0</v>
      </c>
      <c r="I222" s="42">
        <f t="shared" si="355"/>
        <v>2400</v>
      </c>
      <c r="J222" s="8">
        <v>0</v>
      </c>
      <c r="K222" s="43">
        <f t="shared" si="357"/>
        <v>2400</v>
      </c>
    </row>
    <row r="223" spans="1:11">
      <c r="A223" s="44"/>
      <c r="B223" s="9"/>
      <c r="C223" s="45"/>
      <c r="D223" s="10"/>
      <c r="E223" s="46"/>
      <c r="F223" s="46"/>
      <c r="G223" s="46"/>
      <c r="H223" s="11"/>
      <c r="I223" s="13"/>
      <c r="J223" s="12"/>
      <c r="K223" s="47"/>
    </row>
    <row r="224" spans="1:11">
      <c r="A224" s="18">
        <v>43280</v>
      </c>
      <c r="B224" s="19" t="s">
        <v>62</v>
      </c>
      <c r="C224" s="20">
        <v>60</v>
      </c>
      <c r="D224" s="20" t="s">
        <v>71</v>
      </c>
      <c r="E224" s="21">
        <v>10000</v>
      </c>
      <c r="F224" s="21">
        <v>2.25</v>
      </c>
      <c r="G224" s="21">
        <v>2.75</v>
      </c>
      <c r="H224" s="21">
        <v>0</v>
      </c>
      <c r="I224" s="48">
        <f t="shared" ref="I224:I239" si="358">(G224-F224)*E224</f>
        <v>5000</v>
      </c>
      <c r="J224" s="43">
        <v>0</v>
      </c>
      <c r="K224" s="43">
        <f t="shared" ref="K224:K239" si="359">(I224+J224)</f>
        <v>5000</v>
      </c>
    </row>
    <row r="225" spans="1:11">
      <c r="A225" s="18">
        <v>43279</v>
      </c>
      <c r="B225" s="19" t="s">
        <v>43</v>
      </c>
      <c r="C225" s="20">
        <v>2100</v>
      </c>
      <c r="D225" s="20" t="s">
        <v>71</v>
      </c>
      <c r="E225" s="21">
        <v>500</v>
      </c>
      <c r="F225" s="21">
        <v>28.5</v>
      </c>
      <c r="G225" s="21">
        <v>32.5</v>
      </c>
      <c r="H225" s="21">
        <v>0</v>
      </c>
      <c r="I225" s="48">
        <f t="shared" si="358"/>
        <v>2000</v>
      </c>
      <c r="J225" s="43">
        <v>0</v>
      </c>
      <c r="K225" s="43">
        <f t="shared" si="359"/>
        <v>2000</v>
      </c>
    </row>
    <row r="226" spans="1:11">
      <c r="A226" s="18">
        <v>43279</v>
      </c>
      <c r="B226" s="19" t="s">
        <v>14</v>
      </c>
      <c r="C226" s="20">
        <v>400</v>
      </c>
      <c r="D226" s="20" t="s">
        <v>72</v>
      </c>
      <c r="E226" s="21">
        <v>1300</v>
      </c>
      <c r="F226" s="21">
        <v>8</v>
      </c>
      <c r="G226" s="21">
        <v>9.5</v>
      </c>
      <c r="H226" s="21">
        <v>0</v>
      </c>
      <c r="I226" s="48">
        <f t="shared" si="358"/>
        <v>1950</v>
      </c>
      <c r="J226" s="43">
        <v>0</v>
      </c>
      <c r="K226" s="43">
        <f t="shared" si="359"/>
        <v>1950</v>
      </c>
    </row>
    <row r="227" spans="1:11">
      <c r="A227" s="18">
        <v>43279</v>
      </c>
      <c r="B227" s="19" t="s">
        <v>42</v>
      </c>
      <c r="C227" s="20">
        <v>230</v>
      </c>
      <c r="D227" s="20" t="s">
        <v>71</v>
      </c>
      <c r="E227" s="21">
        <v>3500</v>
      </c>
      <c r="F227" s="21">
        <v>4.75</v>
      </c>
      <c r="G227" s="21">
        <v>5.75</v>
      </c>
      <c r="H227" s="21">
        <v>0</v>
      </c>
      <c r="I227" s="48">
        <f t="shared" si="358"/>
        <v>3500</v>
      </c>
      <c r="J227" s="43">
        <v>0</v>
      </c>
      <c r="K227" s="43">
        <f t="shared" si="359"/>
        <v>3500</v>
      </c>
    </row>
    <row r="228" spans="1:11">
      <c r="A228" s="2">
        <v>43278</v>
      </c>
      <c r="B228" s="3" t="s">
        <v>74</v>
      </c>
      <c r="C228" s="4">
        <v>280</v>
      </c>
      <c r="D228" s="4" t="s">
        <v>71</v>
      </c>
      <c r="E228" s="5">
        <v>4500</v>
      </c>
      <c r="F228" s="5">
        <v>1</v>
      </c>
      <c r="G228" s="5">
        <v>0.9</v>
      </c>
      <c r="H228" s="5">
        <v>0</v>
      </c>
      <c r="I228" s="42">
        <f t="shared" si="358"/>
        <v>-449.99999999999989</v>
      </c>
      <c r="J228" s="8">
        <v>0</v>
      </c>
      <c r="K228" s="43">
        <f t="shared" si="359"/>
        <v>-449.99999999999989</v>
      </c>
    </row>
    <row r="229" spans="1:11">
      <c r="A229" s="2">
        <v>43277</v>
      </c>
      <c r="B229" s="3" t="s">
        <v>75</v>
      </c>
      <c r="C229" s="4">
        <v>170</v>
      </c>
      <c r="D229" s="4" t="s">
        <v>71</v>
      </c>
      <c r="E229" s="5">
        <v>3000</v>
      </c>
      <c r="F229" s="5">
        <v>1.25</v>
      </c>
      <c r="G229" s="5">
        <v>2.25</v>
      </c>
      <c r="H229" s="5">
        <v>0</v>
      </c>
      <c r="I229" s="42">
        <f t="shared" si="358"/>
        <v>3000</v>
      </c>
      <c r="J229" s="8">
        <v>0</v>
      </c>
      <c r="K229" s="43">
        <f t="shared" si="359"/>
        <v>3000</v>
      </c>
    </row>
    <row r="230" spans="1:11">
      <c r="A230" s="18">
        <v>43273</v>
      </c>
      <c r="B230" s="19" t="s">
        <v>13</v>
      </c>
      <c r="C230" s="20">
        <v>80</v>
      </c>
      <c r="D230" s="20" t="s">
        <v>72</v>
      </c>
      <c r="E230" s="21">
        <v>12000</v>
      </c>
      <c r="F230" s="21">
        <v>0.75</v>
      </c>
      <c r="G230" s="21">
        <v>1</v>
      </c>
      <c r="H230" s="21">
        <v>0</v>
      </c>
      <c r="I230" s="48">
        <f t="shared" si="358"/>
        <v>3000</v>
      </c>
      <c r="J230" s="43">
        <v>0</v>
      </c>
      <c r="K230" s="43">
        <f t="shared" si="359"/>
        <v>3000</v>
      </c>
    </row>
    <row r="231" spans="1:11">
      <c r="A231" s="18">
        <v>43272</v>
      </c>
      <c r="B231" s="19" t="s">
        <v>18</v>
      </c>
      <c r="C231" s="20">
        <v>135</v>
      </c>
      <c r="D231" s="20" t="s">
        <v>71</v>
      </c>
      <c r="E231" s="21">
        <v>7000</v>
      </c>
      <c r="F231" s="21">
        <v>2.8</v>
      </c>
      <c r="G231" s="21">
        <v>3.3</v>
      </c>
      <c r="H231" s="21">
        <v>5.75</v>
      </c>
      <c r="I231" s="48">
        <f t="shared" si="358"/>
        <v>3500</v>
      </c>
      <c r="J231" s="43">
        <v>0</v>
      </c>
      <c r="K231" s="43">
        <f t="shared" si="359"/>
        <v>3500</v>
      </c>
    </row>
    <row r="232" spans="1:11">
      <c r="A232" s="18">
        <v>43271</v>
      </c>
      <c r="B232" s="19" t="s">
        <v>42</v>
      </c>
      <c r="C232" s="20">
        <v>230</v>
      </c>
      <c r="D232" s="20" t="s">
        <v>71</v>
      </c>
      <c r="E232" s="21">
        <v>3500</v>
      </c>
      <c r="F232" s="21">
        <v>4.5</v>
      </c>
      <c r="G232" s="21">
        <v>5.5</v>
      </c>
      <c r="H232" s="21">
        <v>0</v>
      </c>
      <c r="I232" s="48">
        <f t="shared" si="358"/>
        <v>3500</v>
      </c>
      <c r="J232" s="43">
        <v>0</v>
      </c>
      <c r="K232" s="43">
        <f t="shared" si="359"/>
        <v>3500</v>
      </c>
    </row>
    <row r="233" spans="1:11">
      <c r="A233" s="18">
        <v>43269</v>
      </c>
      <c r="B233" s="19" t="s">
        <v>13</v>
      </c>
      <c r="C233" s="20">
        <v>85</v>
      </c>
      <c r="D233" s="20" t="s">
        <v>71</v>
      </c>
      <c r="E233" s="21">
        <v>12000</v>
      </c>
      <c r="F233" s="21">
        <v>2.2000000000000002</v>
      </c>
      <c r="G233" s="21">
        <v>2.6</v>
      </c>
      <c r="H233" s="21">
        <v>0</v>
      </c>
      <c r="I233" s="48">
        <f t="shared" si="358"/>
        <v>4799.9999999999991</v>
      </c>
      <c r="J233" s="43">
        <v>0</v>
      </c>
      <c r="K233" s="43">
        <f t="shared" si="359"/>
        <v>4799.9999999999991</v>
      </c>
    </row>
    <row r="234" spans="1:11">
      <c r="A234" s="18">
        <v>43266</v>
      </c>
      <c r="B234" s="19" t="s">
        <v>30</v>
      </c>
      <c r="C234" s="20">
        <v>360</v>
      </c>
      <c r="D234" s="20" t="s">
        <v>71</v>
      </c>
      <c r="E234" s="21">
        <v>600</v>
      </c>
      <c r="F234" s="21">
        <v>33</v>
      </c>
      <c r="G234" s="21">
        <v>37</v>
      </c>
      <c r="H234" s="21">
        <v>0</v>
      </c>
      <c r="I234" s="48">
        <f t="shared" si="358"/>
        <v>2400</v>
      </c>
      <c r="J234" s="43">
        <v>0</v>
      </c>
      <c r="K234" s="43">
        <f t="shared" si="359"/>
        <v>2400</v>
      </c>
    </row>
    <row r="235" spans="1:11">
      <c r="A235" s="18">
        <v>43266</v>
      </c>
      <c r="B235" s="19" t="s">
        <v>73</v>
      </c>
      <c r="C235" s="20">
        <v>280</v>
      </c>
      <c r="D235" s="20" t="s">
        <v>72</v>
      </c>
      <c r="E235" s="21">
        <v>3000</v>
      </c>
      <c r="F235" s="21">
        <v>4.9000000000000004</v>
      </c>
      <c r="G235" s="21">
        <v>5.9</v>
      </c>
      <c r="H235" s="21">
        <v>7.4</v>
      </c>
      <c r="I235" s="48">
        <f t="shared" si="358"/>
        <v>3000</v>
      </c>
      <c r="J235" s="43">
        <f t="shared" ref="J235" si="360">(H235-G235)*E235</f>
        <v>4500</v>
      </c>
      <c r="K235" s="43">
        <f t="shared" si="359"/>
        <v>7500</v>
      </c>
    </row>
    <row r="236" spans="1:11">
      <c r="A236" s="18">
        <v>43265</v>
      </c>
      <c r="B236" s="19" t="s">
        <v>76</v>
      </c>
      <c r="C236" s="20">
        <v>270</v>
      </c>
      <c r="D236" s="20" t="s">
        <v>71</v>
      </c>
      <c r="E236" s="21">
        <v>2250</v>
      </c>
      <c r="F236" s="21">
        <v>9.4</v>
      </c>
      <c r="G236" s="21">
        <v>10.6</v>
      </c>
      <c r="H236" s="21">
        <v>0</v>
      </c>
      <c r="I236" s="48">
        <f t="shared" si="358"/>
        <v>2699.9999999999982</v>
      </c>
      <c r="J236" s="43">
        <v>0</v>
      </c>
      <c r="K236" s="43">
        <f t="shared" si="359"/>
        <v>2699.9999999999982</v>
      </c>
    </row>
    <row r="237" spans="1:11">
      <c r="A237" s="18">
        <v>43265</v>
      </c>
      <c r="B237" s="19" t="s">
        <v>18</v>
      </c>
      <c r="C237" s="20">
        <v>140</v>
      </c>
      <c r="D237" s="20" t="s">
        <v>71</v>
      </c>
      <c r="E237" s="21">
        <v>7000</v>
      </c>
      <c r="F237" s="21">
        <v>5.75</v>
      </c>
      <c r="G237" s="21">
        <v>6.75</v>
      </c>
      <c r="H237" s="21">
        <v>8</v>
      </c>
      <c r="I237" s="48">
        <f t="shared" si="358"/>
        <v>7000</v>
      </c>
      <c r="J237" s="43">
        <f t="shared" ref="J237" si="361">(H237-G237)*E237</f>
        <v>8750</v>
      </c>
      <c r="K237" s="43">
        <f t="shared" si="359"/>
        <v>15750</v>
      </c>
    </row>
    <row r="238" spans="1:11">
      <c r="A238" s="2">
        <v>43264</v>
      </c>
      <c r="B238" s="3" t="s">
        <v>77</v>
      </c>
      <c r="C238" s="4">
        <v>135</v>
      </c>
      <c r="D238" s="4" t="s">
        <v>71</v>
      </c>
      <c r="E238" s="5">
        <v>4000</v>
      </c>
      <c r="F238" s="5">
        <v>4.75</v>
      </c>
      <c r="G238" s="5">
        <v>5.75</v>
      </c>
      <c r="H238" s="5">
        <v>6.25</v>
      </c>
      <c r="I238" s="42">
        <f t="shared" si="358"/>
        <v>4000</v>
      </c>
      <c r="J238" s="8">
        <f>(H238-G238)*E238</f>
        <v>2000</v>
      </c>
      <c r="K238" s="43">
        <f t="shared" si="359"/>
        <v>6000</v>
      </c>
    </row>
    <row r="239" spans="1:11">
      <c r="A239" s="18">
        <v>43263</v>
      </c>
      <c r="B239" s="19" t="s">
        <v>25</v>
      </c>
      <c r="C239" s="20">
        <v>95</v>
      </c>
      <c r="D239" s="20" t="s">
        <v>71</v>
      </c>
      <c r="E239" s="21">
        <v>4000</v>
      </c>
      <c r="F239" s="21">
        <v>2.5</v>
      </c>
      <c r="G239" s="21">
        <v>3</v>
      </c>
      <c r="H239" s="21">
        <v>0</v>
      </c>
      <c r="I239" s="48">
        <f t="shared" si="358"/>
        <v>2000</v>
      </c>
      <c r="J239" s="43">
        <v>0</v>
      </c>
      <c r="K239" s="43">
        <f t="shared" si="359"/>
        <v>2000</v>
      </c>
    </row>
    <row r="240" spans="1:1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MishraJi</cp:lastModifiedBy>
  <dcterms:created xsi:type="dcterms:W3CDTF">2018-01-13T08:20:33Z</dcterms:created>
  <dcterms:modified xsi:type="dcterms:W3CDTF">2019-06-07T12:55:47Z</dcterms:modified>
</cp:coreProperties>
</file>