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uilherme Carvalho\senai\sop\aula 6\"/>
    </mc:Choice>
  </mc:AlternateContent>
  <xr:revisionPtr revIDLastSave="0" documentId="13_ncr:1_{60BBAC3D-7D6C-4014-955C-65685AE092A5}" xr6:coauthVersionLast="36" xr6:coauthVersionMax="36" xr10:uidLastSave="{00000000-0000-0000-0000-000000000000}"/>
  <bookViews>
    <workbookView xWindow="0" yWindow="0" windowWidth="19200" windowHeight="6930" activeTab="1" xr2:uid="{48C18CA6-12A2-41EB-9BDC-A7A790894FB1}"/>
  </bookViews>
  <sheets>
    <sheet name="exercício 2" sheetId="1" r:id="rId1"/>
    <sheet name="exercício 3" sheetId="3" r:id="rId2"/>
    <sheet name="exercício 4" sheetId="2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3" l="1"/>
  <c r="E5" i="3"/>
  <c r="E6" i="3"/>
  <c r="E7" i="3"/>
  <c r="E3" i="3"/>
  <c r="E4" i="2"/>
  <c r="E5" i="2"/>
  <c r="E6" i="2"/>
  <c r="E7" i="2"/>
  <c r="E8" i="2"/>
  <c r="E9" i="2"/>
  <c r="E10" i="2"/>
  <c r="E11" i="2"/>
  <c r="E3" i="2"/>
  <c r="D4" i="2"/>
  <c r="D5" i="2"/>
  <c r="D6" i="2"/>
  <c r="D7" i="2"/>
  <c r="D8" i="2"/>
  <c r="D9" i="2"/>
  <c r="D10" i="2"/>
  <c r="D11" i="2"/>
  <c r="D3" i="2"/>
  <c r="C3" i="2"/>
  <c r="C4" i="2"/>
  <c r="C5" i="2"/>
  <c r="C6" i="2"/>
  <c r="C7" i="2"/>
  <c r="C8" i="2"/>
  <c r="C9" i="2"/>
  <c r="C10" i="2"/>
  <c r="C11" i="2"/>
  <c r="C3" i="1"/>
  <c r="C4" i="1"/>
  <c r="C5" i="1"/>
  <c r="C6" i="1"/>
  <c r="C2" i="1"/>
</calcChain>
</file>

<file path=xl/sharedStrings.xml><?xml version="1.0" encoding="utf-8"?>
<sst xmlns="http://schemas.openxmlformats.org/spreadsheetml/2006/main" count="70" uniqueCount="60">
  <si>
    <t>nome</t>
  </si>
  <si>
    <t>idade</t>
  </si>
  <si>
    <t>classificação</t>
  </si>
  <si>
    <t>critérios</t>
  </si>
  <si>
    <t>ana</t>
  </si>
  <si>
    <t>maria</t>
  </si>
  <si>
    <t>marta</t>
  </si>
  <si>
    <t>fabiana</t>
  </si>
  <si>
    <t>silvia</t>
  </si>
  <si>
    <t>menor de 10 anos</t>
  </si>
  <si>
    <t>entre 10 e 15 anos</t>
  </si>
  <si>
    <t>entre 16 e 20 anos</t>
  </si>
  <si>
    <t>entre 21 e 40 anos</t>
  </si>
  <si>
    <t>entre 40 e 60 anos</t>
  </si>
  <si>
    <t>mais de 60 anos</t>
  </si>
  <si>
    <t>criança</t>
  </si>
  <si>
    <t>jovem</t>
  </si>
  <si>
    <t>adulto</t>
  </si>
  <si>
    <t>meia idade</t>
  </si>
  <si>
    <t>idoso</t>
  </si>
  <si>
    <t>adolescente</t>
  </si>
  <si>
    <t>cálculos trabalhistas</t>
  </si>
  <si>
    <t>sálario</t>
  </si>
  <si>
    <t>INSS</t>
  </si>
  <si>
    <t>João</t>
  </si>
  <si>
    <t>Maria</t>
  </si>
  <si>
    <t>Mariana</t>
  </si>
  <si>
    <t>Ana</t>
  </si>
  <si>
    <t>Juliana</t>
  </si>
  <si>
    <t>Bárbara</t>
  </si>
  <si>
    <t>Rosalina</t>
  </si>
  <si>
    <t>Marina</t>
  </si>
  <si>
    <t>Silvia</t>
  </si>
  <si>
    <t>entre 0,01 e 1100,0</t>
  </si>
  <si>
    <t>entre 1100,1 e 2203,48</t>
  </si>
  <si>
    <t>entre 2203,49 e 3305,22</t>
  </si>
  <si>
    <t>entre 3305,23 e 6433,57</t>
  </si>
  <si>
    <t>tabela INSS</t>
  </si>
  <si>
    <t>IRRF</t>
  </si>
  <si>
    <t>tabela IRRF</t>
  </si>
  <si>
    <t>até 2112,0</t>
  </si>
  <si>
    <t>de 2112,01 até 2826,65</t>
  </si>
  <si>
    <t>de 2.826,66 até 3.751,05</t>
  </si>
  <si>
    <t>de 3751,06 até 4664,68</t>
  </si>
  <si>
    <t>mais de 4664,68</t>
  </si>
  <si>
    <t>sálario final</t>
  </si>
  <si>
    <t>doação de sangue</t>
  </si>
  <si>
    <t>sexo</t>
  </si>
  <si>
    <t>dias</t>
  </si>
  <si>
    <t>status</t>
  </si>
  <si>
    <t>carlos</t>
  </si>
  <si>
    <t>bruno</t>
  </si>
  <si>
    <t>M</t>
  </si>
  <si>
    <t>F</t>
  </si>
  <si>
    <t>homems</t>
  </si>
  <si>
    <t>entre 18 e 65 anos</t>
  </si>
  <si>
    <t>mulheres</t>
  </si>
  <si>
    <t>entre 15 e 60 anos</t>
  </si>
  <si>
    <t>60 dias desde a última doação</t>
  </si>
  <si>
    <t>SE(C3="M";E(B3&lt;18;B3&gt;65);OU(C3="F"(B3&lt;15;B3&gt;60));E(D3&gt;59);"apto";"inapto")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</si>
</sst>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R$-416]\ * #,##0.00_-;\-[$R$-416]\ * #,##0.00_-;_-[$R$-416]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2" fillId="0" borderId="0" xfId="0" applyFont="1"/>
    <xf numFmtId="164" fontId="0" fillId="0" borderId="0" xfId="0" applyNumberFormat="1"/>
    <xf numFmtId="9" fontId="0" fillId="0" borderId="0" xfId="1" applyFont="1"/>
    <xf numFmtId="10" fontId="0" fillId="0" borderId="0" xfId="0" applyNumberFormat="1"/>
    <xf numFmtId="9" fontId="0" fillId="0" borderId="0" xfId="0" applyNumberFormat="1"/>
    <xf numFmtId="164" fontId="0" fillId="0" borderId="0" xfId="0" applyNumberFormat="1" applyAlignment="1">
      <alignment horizontal="right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1C9D4-58C9-4C80-8450-C09D792F69F0}">
  <dimension ref="A1:F7"/>
  <sheetViews>
    <sheetView workbookViewId="0">
      <selection activeCell="G8" sqref="G8"/>
    </sheetView>
  </sheetViews>
  <sheetFormatPr defaultRowHeight="14.5" x14ac:dyDescent="0.35"/>
  <cols>
    <col min="3" max="3" width="16.26953125" customWidth="1"/>
    <col min="5" max="5" width="19.26953125" customWidth="1"/>
    <col min="6" max="6" width="12.54296875" customWidth="1"/>
  </cols>
  <sheetData>
    <row r="1" spans="1:6" ht="27" customHeight="1" x14ac:dyDescent="0.35">
      <c r="A1" s="1" t="s">
        <v>0</v>
      </c>
      <c r="B1" s="1" t="s">
        <v>1</v>
      </c>
      <c r="C1" s="1" t="s">
        <v>2</v>
      </c>
      <c r="D1" s="1"/>
      <c r="E1" s="2" t="s">
        <v>3</v>
      </c>
    </row>
    <row r="2" spans="1:6" x14ac:dyDescent="0.35">
      <c r="A2" t="s">
        <v>4</v>
      </c>
      <c r="B2">
        <v>5</v>
      </c>
      <c r="C2" t="str">
        <f>IF(B2&lt;10,$F$2,IF(B2&lt;16,$F$3,IF(B2&lt;21,$F$4,IF(B2&lt;40,$F$5,IF(B2&lt;60,$F$6,$F$7)))))</f>
        <v>criança</v>
      </c>
      <c r="E2" t="s">
        <v>9</v>
      </c>
      <c r="F2" t="s">
        <v>15</v>
      </c>
    </row>
    <row r="3" spans="1:6" x14ac:dyDescent="0.35">
      <c r="A3" t="s">
        <v>5</v>
      </c>
      <c r="B3">
        <v>18</v>
      </c>
      <c r="C3" t="str">
        <f t="shared" ref="C3:C6" si="0">IF(B3&lt;10,$F$2,IF(B3&lt;16,$F$3,IF(B3&lt;21,$F$4,IF(B3&lt;40,$F$5,IF(B3&lt;60,$F$6,$F$7)))))</f>
        <v>jovem</v>
      </c>
      <c r="E3" t="s">
        <v>10</v>
      </c>
      <c r="F3" t="s">
        <v>20</v>
      </c>
    </row>
    <row r="4" spans="1:6" x14ac:dyDescent="0.35">
      <c r="A4" t="s">
        <v>6</v>
      </c>
      <c r="B4">
        <v>44</v>
      </c>
      <c r="C4" t="str">
        <f t="shared" si="0"/>
        <v>meia idade</v>
      </c>
      <c r="E4" t="s">
        <v>11</v>
      </c>
      <c r="F4" t="s">
        <v>16</v>
      </c>
    </row>
    <row r="5" spans="1:6" x14ac:dyDescent="0.35">
      <c r="A5" t="s">
        <v>7</v>
      </c>
      <c r="B5">
        <v>95</v>
      </c>
      <c r="C5" t="str">
        <f t="shared" si="0"/>
        <v>idoso</v>
      </c>
      <c r="E5" t="s">
        <v>12</v>
      </c>
      <c r="F5" t="s">
        <v>17</v>
      </c>
    </row>
    <row r="6" spans="1:6" x14ac:dyDescent="0.35">
      <c r="A6" t="s">
        <v>8</v>
      </c>
      <c r="B6">
        <v>20</v>
      </c>
      <c r="C6" t="str">
        <f t="shared" si="0"/>
        <v>jovem</v>
      </c>
      <c r="E6" t="s">
        <v>13</v>
      </c>
      <c r="F6" t="s">
        <v>18</v>
      </c>
    </row>
    <row r="7" spans="1:6" x14ac:dyDescent="0.35">
      <c r="E7" t="s">
        <v>14</v>
      </c>
      <c r="F7" t="s">
        <v>19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6CDC8-11CF-45B9-9D6B-416F7A844AB2}">
  <dimension ref="A1:H9"/>
  <sheetViews>
    <sheetView tabSelected="1" workbookViewId="0">
      <selection activeCell="F7" sqref="F7"/>
    </sheetView>
  </sheetViews>
  <sheetFormatPr defaultRowHeight="14.5" x14ac:dyDescent="0.35"/>
  <cols>
    <col min="8" max="8" width="17.7265625" customWidth="1"/>
  </cols>
  <sheetData>
    <row r="1" spans="1:8" ht="18.5" customHeight="1" x14ac:dyDescent="0.35">
      <c r="A1" s="10" t="s">
        <v>46</v>
      </c>
      <c r="B1" s="9"/>
      <c r="C1" s="9"/>
      <c r="D1" s="9"/>
      <c r="E1" s="9"/>
      <c r="F1" s="9"/>
      <c r="G1" s="9"/>
    </row>
    <row r="2" spans="1:8" ht="28.5" customHeight="1" x14ac:dyDescent="0.35">
      <c r="A2" s="9" t="s">
        <v>0</v>
      </c>
      <c r="B2" s="9" t="s">
        <v>1</v>
      </c>
      <c r="C2" s="9" t="s">
        <v>47</v>
      </c>
      <c r="D2" s="9" t="s">
        <v>48</v>
      </c>
      <c r="E2" s="9" t="s">
        <v>49</v>
      </c>
      <c r="F2" s="9"/>
      <c r="G2" s="9" t="s">
        <v>3</v>
      </c>
    </row>
    <row r="3" spans="1:8" x14ac:dyDescent="0.35">
      <c r="A3" t="s">
        <v>50</v>
      </c>
      <c r="B3">
        <v>5</v>
      </c>
      <c r="C3" t="s">
        <v>52</v>
      </c>
      <c r="D3">
        <v>0</v>
      </c>
      <c r="E3" t="str">
        <f>IF(AND(IF(C3="M",B3&gt;17&amp;AND(B3&lt;66),B3&gt;15&amp;AND(B3&lt;60)),D3&gt;59),"apto","inapto")</f>
        <v>inapto</v>
      </c>
      <c r="G3" t="s">
        <v>54</v>
      </c>
      <c r="H3" t="s">
        <v>55</v>
      </c>
    </row>
    <row r="4" spans="1:8" x14ac:dyDescent="0.35">
      <c r="A4" t="s">
        <v>51</v>
      </c>
      <c r="B4">
        <v>18</v>
      </c>
      <c r="C4" t="s">
        <v>52</v>
      </c>
      <c r="D4">
        <v>51</v>
      </c>
      <c r="E4" t="str">
        <f t="shared" ref="E4:E7" si="0">IF(AND(IF(C4="M",B4&gt;17&amp;AND(B4&lt;66),B4&gt;15&amp;AND(B4&lt;60)),D4&gt;59),"apto","inapto")</f>
        <v>inapto</v>
      </c>
      <c r="G4" t="s">
        <v>56</v>
      </c>
      <c r="H4" t="s">
        <v>57</v>
      </c>
    </row>
    <row r="5" spans="1:8" x14ac:dyDescent="0.35">
      <c r="A5" t="s">
        <v>6</v>
      </c>
      <c r="B5">
        <v>44</v>
      </c>
      <c r="C5" t="s">
        <v>53</v>
      </c>
      <c r="D5">
        <v>95</v>
      </c>
      <c r="E5" t="str">
        <f t="shared" si="0"/>
        <v>inapto</v>
      </c>
      <c r="G5" t="s">
        <v>58</v>
      </c>
    </row>
    <row r="6" spans="1:8" x14ac:dyDescent="0.35">
      <c r="A6" t="s">
        <v>7</v>
      </c>
      <c r="B6">
        <v>95</v>
      </c>
      <c r="C6" t="s">
        <v>53</v>
      </c>
      <c r="D6">
        <v>100</v>
      </c>
      <c r="E6" t="str">
        <f t="shared" si="0"/>
        <v>inapto</v>
      </c>
    </row>
    <row r="7" spans="1:8" x14ac:dyDescent="0.35">
      <c r="A7" t="s">
        <v>8</v>
      </c>
      <c r="B7">
        <v>20</v>
      </c>
      <c r="C7" t="s">
        <v>53</v>
      </c>
      <c r="D7">
        <v>95</v>
      </c>
      <c r="E7" t="str">
        <f t="shared" si="0"/>
        <v>inapto</v>
      </c>
    </row>
    <row r="9" spans="1:8" x14ac:dyDescent="0.35">
      <c r="A9" t="s">
        <v>59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FD8761-B4D8-48BB-A370-301DC5172586}">
  <dimension ref="A1:K11"/>
  <sheetViews>
    <sheetView workbookViewId="0">
      <selection activeCell="G9" sqref="G9"/>
    </sheetView>
  </sheetViews>
  <sheetFormatPr defaultRowHeight="14.5" x14ac:dyDescent="0.35"/>
  <cols>
    <col min="1" max="1" width="14.08984375" customWidth="1"/>
    <col min="2" max="2" width="16.81640625" customWidth="1"/>
    <col min="3" max="5" width="15.81640625" customWidth="1"/>
    <col min="7" max="7" width="20.81640625" customWidth="1"/>
    <col min="10" max="10" width="21.36328125" customWidth="1"/>
  </cols>
  <sheetData>
    <row r="1" spans="1:11" x14ac:dyDescent="0.35">
      <c r="A1" s="3" t="s">
        <v>21</v>
      </c>
      <c r="B1" s="3"/>
    </row>
    <row r="2" spans="1:11" x14ac:dyDescent="0.35">
      <c r="A2" s="3" t="s">
        <v>0</v>
      </c>
      <c r="B2" s="3" t="s">
        <v>22</v>
      </c>
      <c r="C2" s="3" t="s">
        <v>23</v>
      </c>
      <c r="D2" s="3" t="s">
        <v>45</v>
      </c>
      <c r="E2" s="3" t="s">
        <v>38</v>
      </c>
      <c r="G2" s="3" t="s">
        <v>37</v>
      </c>
      <c r="J2" s="3" t="s">
        <v>39</v>
      </c>
    </row>
    <row r="3" spans="1:11" x14ac:dyDescent="0.35">
      <c r="A3" t="s">
        <v>24</v>
      </c>
      <c r="B3" s="4">
        <v>1000</v>
      </c>
      <c r="C3" s="4">
        <f>IF(B3&lt;1100,B3*$H$3,IF(B3&lt;2203.48,B3*$H$4,IF(B3&lt;3305.22,B3*$H$5,B3*$H$6)))</f>
        <v>75</v>
      </c>
      <c r="D3" s="4">
        <f>B3-C3</f>
        <v>925</v>
      </c>
      <c r="E3" s="8" t="str">
        <f>IF(D3&lt;=2112,"isento",IF(D3&lt;=2826.65,D3*$K$4,IF(D3&lt;=3751.05,D3*$K$5,IF(D3&lt;=4664.68,D3*$K$6,D3*$K$7))))</f>
        <v>isento</v>
      </c>
      <c r="G3" t="s">
        <v>33</v>
      </c>
      <c r="H3" s="6">
        <v>7.4999999999999997E-2</v>
      </c>
      <c r="I3" s="6"/>
      <c r="J3" t="s">
        <v>40</v>
      </c>
      <c r="K3" s="7">
        <v>0</v>
      </c>
    </row>
    <row r="4" spans="1:11" x14ac:dyDescent="0.35">
      <c r="A4" t="s">
        <v>25</v>
      </c>
      <c r="B4" s="4">
        <v>2000</v>
      </c>
      <c r="C4" s="4">
        <f t="shared" ref="C4:C11" si="0">IF(B4&lt;1100,B4*$H$3,IF(B4&lt;2203.48,B4*$H$4,IF(B4&lt;3305.22,B4*$H$5,B4*$H$6)))</f>
        <v>180</v>
      </c>
      <c r="D4" s="4">
        <f t="shared" ref="D4:D11" si="1">B4-C4</f>
        <v>1820</v>
      </c>
      <c r="E4" s="8" t="str">
        <f t="shared" ref="E4:E11" si="2">IF(D4&lt;=2112,"isento",IF(D4&lt;=2826.65,D4*$K$4,IF(D4&lt;=3751.05,D4*$K$5,IF(D4&lt;=4664.68,D4*$K$6,D4*$K$7))))</f>
        <v>isento</v>
      </c>
      <c r="G4" t="s">
        <v>34</v>
      </c>
      <c r="H4" s="7">
        <v>0.09</v>
      </c>
      <c r="I4" s="7"/>
      <c r="J4" t="s">
        <v>41</v>
      </c>
      <c r="K4" s="6">
        <v>7.4999999999999997E-2</v>
      </c>
    </row>
    <row r="5" spans="1:11" x14ac:dyDescent="0.35">
      <c r="A5" t="s">
        <v>26</v>
      </c>
      <c r="B5" s="4">
        <v>3000</v>
      </c>
      <c r="C5" s="4">
        <f t="shared" si="0"/>
        <v>360</v>
      </c>
      <c r="D5" s="4">
        <f t="shared" si="1"/>
        <v>2640</v>
      </c>
      <c r="E5" s="4">
        <f t="shared" si="2"/>
        <v>198</v>
      </c>
      <c r="G5" t="s">
        <v>35</v>
      </c>
      <c r="H5" s="5">
        <v>0.12</v>
      </c>
      <c r="I5" s="5"/>
      <c r="J5" t="s">
        <v>42</v>
      </c>
      <c r="K5" s="7">
        <v>0.15</v>
      </c>
    </row>
    <row r="6" spans="1:11" x14ac:dyDescent="0.35">
      <c r="A6" t="s">
        <v>27</v>
      </c>
      <c r="B6" s="4">
        <v>4000</v>
      </c>
      <c r="C6" s="4">
        <f t="shared" si="0"/>
        <v>560</v>
      </c>
      <c r="D6" s="4">
        <f t="shared" si="1"/>
        <v>3440</v>
      </c>
      <c r="E6" s="4">
        <f t="shared" si="2"/>
        <v>516</v>
      </c>
      <c r="G6" t="s">
        <v>36</v>
      </c>
      <c r="H6" s="5">
        <v>0.14000000000000001</v>
      </c>
      <c r="I6" s="5"/>
      <c r="J6" t="s">
        <v>43</v>
      </c>
      <c r="K6" s="6">
        <v>0.22500000000000001</v>
      </c>
    </row>
    <row r="7" spans="1:11" x14ac:dyDescent="0.35">
      <c r="A7" t="s">
        <v>28</v>
      </c>
      <c r="B7" s="4">
        <v>5000</v>
      </c>
      <c r="C7" s="4">
        <f t="shared" si="0"/>
        <v>700.00000000000011</v>
      </c>
      <c r="D7" s="4">
        <f t="shared" si="1"/>
        <v>4300</v>
      </c>
      <c r="E7" s="4">
        <f t="shared" si="2"/>
        <v>967.5</v>
      </c>
      <c r="J7" t="s">
        <v>44</v>
      </c>
      <c r="K7" s="6">
        <v>0.27500000000000002</v>
      </c>
    </row>
    <row r="8" spans="1:11" x14ac:dyDescent="0.35">
      <c r="A8" t="s">
        <v>29</v>
      </c>
      <c r="B8" s="4">
        <v>6000</v>
      </c>
      <c r="C8" s="4">
        <f t="shared" si="0"/>
        <v>840.00000000000011</v>
      </c>
      <c r="D8" s="4">
        <f t="shared" si="1"/>
        <v>5160</v>
      </c>
      <c r="E8" s="4">
        <f t="shared" si="2"/>
        <v>1419.0000000000002</v>
      </c>
    </row>
    <row r="9" spans="1:11" x14ac:dyDescent="0.35">
      <c r="A9" t="s">
        <v>30</v>
      </c>
      <c r="B9" s="4">
        <v>7000</v>
      </c>
      <c r="C9" s="4">
        <f t="shared" si="0"/>
        <v>980.00000000000011</v>
      </c>
      <c r="D9" s="4">
        <f t="shared" si="1"/>
        <v>6020</v>
      </c>
      <c r="E9" s="4">
        <f t="shared" si="2"/>
        <v>1655.5000000000002</v>
      </c>
    </row>
    <row r="10" spans="1:11" x14ac:dyDescent="0.35">
      <c r="A10" t="s">
        <v>31</v>
      </c>
      <c r="B10" s="4">
        <v>8000</v>
      </c>
      <c r="C10" s="4">
        <f t="shared" si="0"/>
        <v>1120</v>
      </c>
      <c r="D10" s="4">
        <f t="shared" si="1"/>
        <v>6880</v>
      </c>
      <c r="E10" s="4">
        <f t="shared" si="2"/>
        <v>1892.0000000000002</v>
      </c>
    </row>
    <row r="11" spans="1:11" x14ac:dyDescent="0.35">
      <c r="A11" t="s">
        <v>32</v>
      </c>
      <c r="B11" s="4">
        <v>10000</v>
      </c>
      <c r="C11" s="4">
        <f t="shared" si="0"/>
        <v>1400.0000000000002</v>
      </c>
      <c r="D11" s="4">
        <f t="shared" si="1"/>
        <v>8600</v>
      </c>
      <c r="E11" s="4">
        <f t="shared" si="2"/>
        <v>2365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exercício 2</vt:lpstr>
      <vt:lpstr>exercício 3</vt:lpstr>
      <vt:lpstr>exercício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Desenvolvimento</dc:creator>
  <cp:lastModifiedBy>Desenvolvimento</cp:lastModifiedBy>
  <dcterms:created xsi:type="dcterms:W3CDTF">2023-09-18T12:35:29Z</dcterms:created>
  <dcterms:modified xsi:type="dcterms:W3CDTF">2023-09-18T14:15:21Z</dcterms:modified>
</cp:coreProperties>
</file>