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\Thesis\"/>
    </mc:Choice>
  </mc:AlternateContent>
  <xr:revisionPtr revIDLastSave="0" documentId="13_ncr:1_{36919784-B15B-4D15-AEDB-609FFC2A86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Sheet1!$A$1:$AZ$643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1" l="1"/>
  <c r="X311" i="1"/>
  <c r="AJ370" i="1"/>
  <c r="AG2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AK16" i="1"/>
  <c r="AJ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K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AK569" i="1"/>
  <c r="AJ569" i="1"/>
  <c r="AI569" i="1"/>
  <c r="AH569" i="1"/>
  <c r="AG569" i="1"/>
  <c r="AF569" i="1"/>
  <c r="AE569" i="1"/>
  <c r="AD569" i="1"/>
  <c r="AC569" i="1"/>
  <c r="AA569" i="1"/>
  <c r="Z569" i="1"/>
  <c r="Y569" i="1"/>
  <c r="X569" i="1"/>
  <c r="W569" i="1"/>
  <c r="V569" i="1"/>
  <c r="AK568" i="1"/>
  <c r="AJ568" i="1"/>
  <c r="AI568" i="1"/>
  <c r="AH568" i="1"/>
  <c r="AG568" i="1"/>
  <c r="AF568" i="1"/>
  <c r="AE568" i="1"/>
  <c r="AD568" i="1"/>
  <c r="AC568" i="1"/>
  <c r="AA568" i="1"/>
  <c r="Z568" i="1"/>
  <c r="Y568" i="1"/>
  <c r="X568" i="1"/>
  <c r="W568" i="1"/>
  <c r="V568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AK482" i="1"/>
  <c r="AJ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AI466" i="1"/>
  <c r="AH466" i="1"/>
  <c r="AG466" i="1"/>
  <c r="AF466" i="1"/>
  <c r="AE466" i="1"/>
  <c r="AD466" i="1"/>
  <c r="AC466" i="1"/>
  <c r="AA466" i="1"/>
  <c r="Z466" i="1"/>
  <c r="Y466" i="1"/>
  <c r="X466" i="1"/>
  <c r="W466" i="1"/>
  <c r="V466" i="1"/>
  <c r="AI280" i="1"/>
  <c r="AH280" i="1"/>
  <c r="AG280" i="1"/>
  <c r="AF280" i="1"/>
  <c r="AE280" i="1"/>
  <c r="AD280" i="1"/>
  <c r="AC280" i="1"/>
  <c r="AA280" i="1"/>
  <c r="Z280" i="1"/>
  <c r="Y280" i="1"/>
  <c r="X280" i="1"/>
  <c r="W280" i="1"/>
  <c r="V280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W63" i="1"/>
  <c r="V63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AK428" i="1"/>
  <c r="AJ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AK402" i="1"/>
  <c r="AJ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AK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AK188" i="1"/>
  <c r="AJ188" i="1"/>
  <c r="AH188" i="1"/>
  <c r="AG188" i="1"/>
  <c r="AF188" i="1"/>
  <c r="AE188" i="1"/>
  <c r="AD188" i="1"/>
  <c r="AC188" i="1"/>
  <c r="AA188" i="1"/>
  <c r="Z188" i="1"/>
  <c r="Y188" i="1"/>
  <c r="X188" i="1"/>
  <c r="W188" i="1"/>
  <c r="V188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AK55" i="1"/>
  <c r="AJ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AK351" i="1"/>
  <c r="AJ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AK350" i="1"/>
  <c r="AJ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AK8" i="1"/>
  <c r="AJ8" i="1"/>
  <c r="AI8" i="1"/>
  <c r="AH8" i="1"/>
  <c r="AG8" i="1"/>
  <c r="AF8" i="1"/>
  <c r="AE8" i="1"/>
  <c r="AC8" i="1"/>
  <c r="AB8" i="1"/>
  <c r="AA8" i="1"/>
  <c r="Z8" i="1"/>
  <c r="Y8" i="1"/>
  <c r="X8" i="1"/>
  <c r="W8" i="1"/>
  <c r="V8" i="1"/>
  <c r="AK2" i="1"/>
  <c r="AJ2" i="1"/>
  <c r="AI2" i="1"/>
  <c r="AH2" i="1"/>
  <c r="AG2" i="1"/>
  <c r="AF2" i="1"/>
  <c r="AE2" i="1"/>
  <c r="AC2" i="1"/>
  <c r="AB2" i="1"/>
  <c r="AA2" i="1"/>
  <c r="Z2" i="1"/>
  <c r="Y2" i="1"/>
  <c r="X2" i="1"/>
  <c r="W2" i="1"/>
  <c r="V2" i="1"/>
  <c r="AK403" i="1"/>
  <c r="AJ403" i="1"/>
  <c r="AI403" i="1"/>
  <c r="AH403" i="1"/>
  <c r="AG403" i="1"/>
  <c r="AF403" i="1"/>
  <c r="AE403" i="1"/>
  <c r="AC403" i="1"/>
  <c r="AB403" i="1"/>
  <c r="AA403" i="1"/>
  <c r="Z403" i="1"/>
  <c r="Y403" i="1"/>
  <c r="X403" i="1"/>
  <c r="W403" i="1"/>
  <c r="V403" i="1"/>
  <c r="AK346" i="1"/>
  <c r="AJ346" i="1"/>
  <c r="AI346" i="1"/>
  <c r="AH346" i="1"/>
  <c r="AG346" i="1"/>
  <c r="AF346" i="1"/>
  <c r="AE346" i="1"/>
  <c r="AC346" i="1"/>
  <c r="AB346" i="1"/>
  <c r="AA346" i="1"/>
  <c r="Z346" i="1"/>
  <c r="Y346" i="1"/>
  <c r="X346" i="1"/>
  <c r="W346" i="1"/>
  <c r="V346" i="1"/>
  <c r="AK345" i="1"/>
  <c r="AJ345" i="1"/>
  <c r="AI345" i="1"/>
  <c r="AH345" i="1"/>
  <c r="AG345" i="1"/>
  <c r="AF345" i="1"/>
  <c r="AE345" i="1"/>
  <c r="AC345" i="1"/>
  <c r="AB345" i="1"/>
  <c r="AA345" i="1"/>
  <c r="Z345" i="1"/>
  <c r="Y345" i="1"/>
  <c r="X345" i="1"/>
  <c r="W345" i="1"/>
  <c r="V345" i="1"/>
  <c r="AK125" i="1"/>
  <c r="AJ125" i="1"/>
  <c r="AI125" i="1"/>
  <c r="AH125" i="1"/>
  <c r="AG125" i="1"/>
  <c r="AF125" i="1"/>
  <c r="AE125" i="1"/>
  <c r="AC125" i="1"/>
  <c r="AA125" i="1"/>
  <c r="Z125" i="1"/>
  <c r="Y125" i="1"/>
  <c r="X125" i="1"/>
  <c r="W125" i="1"/>
  <c r="V125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AK319" i="1"/>
  <c r="AJ319" i="1"/>
  <c r="AI319" i="1"/>
  <c r="AH319" i="1"/>
  <c r="AG319" i="1"/>
  <c r="AF319" i="1"/>
  <c r="AE319" i="1"/>
  <c r="AD319" i="1"/>
  <c r="AC319" i="1"/>
  <c r="AA319" i="1"/>
  <c r="Z319" i="1"/>
  <c r="Y319" i="1"/>
  <c r="X319" i="1"/>
  <c r="W319" i="1"/>
  <c r="V319" i="1"/>
  <c r="AK318" i="1"/>
  <c r="AJ318" i="1"/>
  <c r="AI318" i="1"/>
  <c r="AH318" i="1"/>
  <c r="AG318" i="1"/>
  <c r="AF318" i="1"/>
  <c r="AE318" i="1"/>
  <c r="AD318" i="1"/>
  <c r="AC318" i="1"/>
  <c r="AA318" i="1"/>
  <c r="Z318" i="1"/>
  <c r="Y318" i="1"/>
  <c r="X318" i="1"/>
  <c r="W318" i="1"/>
  <c r="V318" i="1"/>
  <c r="AK317" i="1"/>
  <c r="AJ317" i="1"/>
  <c r="AI317" i="1"/>
  <c r="AH317" i="1"/>
  <c r="AG317" i="1"/>
  <c r="AF317" i="1"/>
  <c r="AE317" i="1"/>
  <c r="AD317" i="1"/>
  <c r="AC317" i="1"/>
  <c r="AA317" i="1"/>
  <c r="Z317" i="1"/>
  <c r="Y317" i="1"/>
  <c r="X317" i="1"/>
  <c r="W317" i="1"/>
  <c r="V317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AK400" i="1"/>
  <c r="AJ400" i="1"/>
  <c r="AI400" i="1"/>
  <c r="AH400" i="1"/>
  <c r="AG400" i="1"/>
  <c r="AF400" i="1"/>
  <c r="AE400" i="1"/>
  <c r="AD400" i="1"/>
  <c r="AC400" i="1"/>
  <c r="AA400" i="1"/>
  <c r="Z400" i="1"/>
  <c r="Y400" i="1"/>
  <c r="X400" i="1"/>
  <c r="W400" i="1"/>
  <c r="V400" i="1"/>
  <c r="AK266" i="1"/>
  <c r="AJ266" i="1"/>
  <c r="AI266" i="1"/>
  <c r="AH266" i="1"/>
  <c r="AG266" i="1"/>
  <c r="AF266" i="1"/>
  <c r="AE266" i="1"/>
  <c r="AD266" i="1"/>
  <c r="AC266" i="1"/>
  <c r="AA266" i="1"/>
  <c r="Z266" i="1"/>
  <c r="Y266" i="1"/>
  <c r="X266" i="1"/>
  <c r="W266" i="1"/>
  <c r="V266" i="1"/>
  <c r="AK19" i="1"/>
  <c r="AJ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AK282" i="1"/>
  <c r="AJ282" i="1"/>
  <c r="AI282" i="1"/>
  <c r="AH282" i="1"/>
  <c r="AG282" i="1"/>
  <c r="AF282" i="1"/>
  <c r="AE282" i="1"/>
  <c r="AD282" i="1"/>
  <c r="AC282" i="1"/>
  <c r="AA282" i="1"/>
  <c r="Z282" i="1"/>
  <c r="Y282" i="1"/>
  <c r="X282" i="1"/>
  <c r="W282" i="1"/>
  <c r="V282" i="1"/>
  <c r="AI368" i="1"/>
  <c r="AH368" i="1"/>
  <c r="AG368" i="1"/>
  <c r="AF368" i="1"/>
  <c r="AE368" i="1"/>
  <c r="AD368" i="1"/>
  <c r="AC368" i="1"/>
  <c r="AA368" i="1"/>
  <c r="Z368" i="1"/>
  <c r="Y368" i="1"/>
  <c r="X368" i="1"/>
  <c r="W368" i="1"/>
  <c r="V368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AK469" i="1"/>
  <c r="AJ469" i="1"/>
  <c r="AI469" i="1"/>
  <c r="AH469" i="1"/>
  <c r="AG469" i="1"/>
  <c r="AF469" i="1"/>
  <c r="AE469" i="1"/>
  <c r="AD469" i="1"/>
  <c r="AC469" i="1"/>
  <c r="AA469" i="1"/>
  <c r="Z469" i="1"/>
  <c r="Y469" i="1"/>
  <c r="X469" i="1"/>
  <c r="W469" i="1"/>
  <c r="V469" i="1"/>
  <c r="AK518" i="1"/>
  <c r="AJ518" i="1"/>
  <c r="AI518" i="1"/>
  <c r="AH518" i="1"/>
  <c r="AG518" i="1"/>
  <c r="AF518" i="1"/>
  <c r="AE518" i="1"/>
  <c r="AD518" i="1"/>
  <c r="AC518" i="1"/>
  <c r="AA518" i="1"/>
  <c r="Z518" i="1"/>
  <c r="Y518" i="1"/>
  <c r="X518" i="1"/>
  <c r="W518" i="1"/>
  <c r="V518" i="1"/>
  <c r="AK272" i="1"/>
  <c r="AJ272" i="1"/>
  <c r="AH272" i="1"/>
  <c r="AG272" i="1"/>
  <c r="AF272" i="1"/>
  <c r="AE272" i="1"/>
  <c r="AD272" i="1"/>
  <c r="AC272" i="1"/>
  <c r="AA272" i="1"/>
  <c r="Z272" i="1"/>
  <c r="Y272" i="1"/>
  <c r="X272" i="1"/>
  <c r="W272" i="1"/>
  <c r="V272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AK260" i="1"/>
  <c r="AJ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AK224" i="1"/>
  <c r="AJ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AK221" i="1"/>
  <c r="AJ221" i="1"/>
  <c r="AI221" i="1"/>
  <c r="AH221" i="1"/>
  <c r="AG221" i="1"/>
  <c r="AF221" i="1"/>
  <c r="AE221" i="1"/>
  <c r="AD221" i="1"/>
  <c r="AC221" i="1"/>
  <c r="AA221" i="1"/>
  <c r="Z221" i="1"/>
  <c r="Y221" i="1"/>
  <c r="X221" i="1"/>
  <c r="W221" i="1"/>
  <c r="V221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AK200" i="1"/>
  <c r="AJ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AK170" i="1"/>
  <c r="AJ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K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AK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AK274" i="1"/>
  <c r="AJ274" i="1"/>
  <c r="AI274" i="1"/>
  <c r="AH274" i="1"/>
  <c r="AG274" i="1"/>
  <c r="AF274" i="1"/>
  <c r="AE274" i="1"/>
  <c r="AD274" i="1"/>
  <c r="AC274" i="1"/>
  <c r="AA274" i="1"/>
  <c r="Z274" i="1"/>
  <c r="Y274" i="1"/>
  <c r="X274" i="1"/>
  <c r="W274" i="1"/>
  <c r="V274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AK122" i="1"/>
  <c r="AJ122" i="1"/>
  <c r="AH122" i="1"/>
  <c r="AG122" i="1"/>
  <c r="AF122" i="1"/>
  <c r="AE122" i="1"/>
  <c r="AD122" i="1"/>
  <c r="AC122" i="1"/>
  <c r="AA122" i="1"/>
  <c r="Z122" i="1"/>
  <c r="Y122" i="1"/>
  <c r="X122" i="1"/>
  <c r="W122" i="1"/>
  <c r="V122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AK94" i="1"/>
  <c r="AJ94" i="1"/>
  <c r="AI94" i="1"/>
  <c r="AH94" i="1"/>
  <c r="AG94" i="1"/>
  <c r="AF94" i="1"/>
  <c r="AE94" i="1"/>
  <c r="AD94" i="1"/>
  <c r="AC94" i="1"/>
  <c r="AA94" i="1"/>
  <c r="Z94" i="1"/>
  <c r="Y94" i="1"/>
  <c r="X94" i="1"/>
  <c r="W94" i="1"/>
  <c r="V94" i="1"/>
  <c r="AK93" i="1"/>
  <c r="AJ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AK92" i="1"/>
  <c r="AJ92" i="1"/>
  <c r="AI92" i="1"/>
  <c r="AH92" i="1"/>
  <c r="AG92" i="1"/>
  <c r="AF92" i="1"/>
  <c r="AE92" i="1"/>
  <c r="AD92" i="1"/>
  <c r="AC92" i="1"/>
  <c r="AA92" i="1"/>
  <c r="Z92" i="1"/>
  <c r="Y92" i="1"/>
  <c r="X92" i="1"/>
  <c r="W92" i="1"/>
  <c r="V92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AK88" i="1"/>
  <c r="AJ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AK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AK85" i="1"/>
  <c r="AJ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AK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AK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AK82" i="1"/>
  <c r="AJ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AK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W311" i="1"/>
  <c r="V311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AK48" i="1"/>
  <c r="AJ48" i="1"/>
  <c r="AH48" i="1"/>
  <c r="AG48" i="1"/>
  <c r="AF48" i="1"/>
  <c r="AE48" i="1"/>
  <c r="AD48" i="1"/>
  <c r="AC48" i="1"/>
  <c r="AA48" i="1"/>
  <c r="Z48" i="1"/>
  <c r="Y48" i="1"/>
  <c r="X48" i="1"/>
  <c r="W48" i="1"/>
  <c r="V48" i="1"/>
  <c r="AK127" i="1"/>
  <c r="AJ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AK119" i="1"/>
  <c r="AJ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AK118" i="1"/>
  <c r="AJ118" i="1"/>
  <c r="AH118" i="1"/>
  <c r="AG118" i="1"/>
  <c r="AF118" i="1"/>
  <c r="AE118" i="1"/>
  <c r="AD118" i="1"/>
  <c r="AC118" i="1"/>
  <c r="AA118" i="1"/>
  <c r="Z118" i="1"/>
  <c r="Y118" i="1"/>
  <c r="X118" i="1"/>
  <c r="W118" i="1"/>
  <c r="V118" i="1"/>
  <c r="AK121" i="1"/>
  <c r="AJ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AK263" i="1"/>
  <c r="AJ263" i="1"/>
  <c r="AH263" i="1"/>
  <c r="AG263" i="1"/>
  <c r="AF263" i="1"/>
  <c r="AE263" i="1"/>
  <c r="AD263" i="1"/>
  <c r="AC263" i="1"/>
  <c r="AA263" i="1"/>
  <c r="Z263" i="1"/>
  <c r="Y263" i="1"/>
  <c r="X263" i="1"/>
  <c r="W263" i="1"/>
  <c r="V26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K23" i="1"/>
  <c r="AJ23" i="1"/>
  <c r="AI23" i="1"/>
  <c r="AH23" i="1"/>
  <c r="AF23" i="1"/>
  <c r="AE23" i="1"/>
  <c r="AD23" i="1"/>
  <c r="AC23" i="1"/>
  <c r="AB23" i="1"/>
  <c r="AA23" i="1"/>
  <c r="Z23" i="1"/>
  <c r="Y23" i="1"/>
  <c r="X23" i="1"/>
  <c r="W23" i="1"/>
  <c r="V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AK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AK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AU104" i="1" l="1"/>
  <c r="AU54" i="1"/>
  <c r="AU398" i="1"/>
  <c r="AU116" i="1"/>
  <c r="AU53" i="1"/>
  <c r="AU51" i="1"/>
  <c r="AU9" i="1"/>
  <c r="AU10" i="1"/>
  <c r="AU11" i="1"/>
  <c r="AU17" i="1"/>
  <c r="AU13" i="1"/>
  <c r="AU135" i="1"/>
  <c r="AU177" i="1"/>
  <c r="AU275" i="1"/>
  <c r="AU134" i="1"/>
  <c r="AU347" i="1"/>
  <c r="AU344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263" i="1"/>
  <c r="AU121" i="1"/>
  <c r="AU118" i="1"/>
  <c r="AU119" i="1"/>
  <c r="AU127" i="1"/>
  <c r="AU48" i="1"/>
  <c r="AU50" i="1"/>
  <c r="AU166" i="1"/>
  <c r="AU106" i="1"/>
  <c r="AU146" i="1"/>
  <c r="AU165" i="1"/>
  <c r="AU210" i="1"/>
  <c r="AU56" i="1"/>
  <c r="AU57" i="1"/>
  <c r="AU58" i="1"/>
  <c r="AU59" i="1"/>
  <c r="AU60" i="1"/>
  <c r="AU61" i="1"/>
  <c r="AU62" i="1"/>
  <c r="AU311" i="1"/>
  <c r="AU237" i="1"/>
  <c r="AU238" i="1"/>
  <c r="AU255" i="1"/>
  <c r="AU365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48" i="1"/>
  <c r="AU147" i="1"/>
  <c r="AU108" i="1"/>
  <c r="AU457" i="1"/>
  <c r="AU394" i="1"/>
  <c r="AU276" i="1"/>
  <c r="AU110" i="1"/>
  <c r="AU111" i="1"/>
  <c r="AU112" i="1"/>
  <c r="AU113" i="1"/>
  <c r="AU114" i="1"/>
  <c r="AU115" i="1"/>
  <c r="AU423" i="1"/>
  <c r="AU424" i="1"/>
  <c r="AU377" i="1"/>
  <c r="AU363" i="1"/>
  <c r="AU120" i="1"/>
  <c r="AU399" i="1"/>
  <c r="AU122" i="1"/>
  <c r="AU123" i="1"/>
  <c r="AU124" i="1"/>
  <c r="AU507" i="1"/>
  <c r="AU126" i="1"/>
  <c r="AU274" i="1"/>
  <c r="AU128" i="1"/>
  <c r="AU129" i="1"/>
  <c r="AU130" i="1"/>
  <c r="AU131" i="1"/>
  <c r="AU132" i="1"/>
  <c r="AU133" i="1"/>
  <c r="AU46" i="1"/>
  <c r="AU47" i="1"/>
  <c r="AU136" i="1"/>
  <c r="AU137" i="1"/>
  <c r="AU5" i="1"/>
  <c r="AU273" i="1"/>
  <c r="AU140" i="1"/>
  <c r="AU141" i="1"/>
  <c r="AU142" i="1"/>
  <c r="AU143" i="1"/>
  <c r="AU144" i="1"/>
  <c r="AU145" i="1"/>
  <c r="AU182" i="1"/>
  <c r="AU281" i="1"/>
  <c r="AU325" i="1"/>
  <c r="AU426" i="1"/>
  <c r="AU167" i="1"/>
  <c r="AU364" i="1"/>
  <c r="AU152" i="1"/>
  <c r="AU153" i="1"/>
  <c r="AU427" i="1"/>
  <c r="AU155" i="1"/>
  <c r="AU156" i="1"/>
  <c r="AU157" i="1"/>
  <c r="AU158" i="1"/>
  <c r="AU159" i="1"/>
  <c r="AU160" i="1"/>
  <c r="AU161" i="1"/>
  <c r="AU162" i="1"/>
  <c r="AU163" i="1"/>
  <c r="AU150" i="1"/>
  <c r="AU211" i="1"/>
  <c r="AU154" i="1"/>
  <c r="AU277" i="1"/>
  <c r="AU233" i="1"/>
  <c r="AU397" i="1"/>
  <c r="AU170" i="1"/>
  <c r="AU171" i="1"/>
  <c r="AU172" i="1"/>
  <c r="AU581" i="1"/>
  <c r="AU174" i="1"/>
  <c r="AU175" i="1"/>
  <c r="AU176" i="1"/>
  <c r="AU526" i="1"/>
  <c r="AU178" i="1"/>
  <c r="AU179" i="1"/>
  <c r="AU180" i="1"/>
  <c r="AU181" i="1"/>
  <c r="AU465" i="1"/>
  <c r="AU183" i="1"/>
  <c r="AU184" i="1"/>
  <c r="AU185" i="1"/>
  <c r="AU186" i="1"/>
  <c r="AU187" i="1"/>
  <c r="AU430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45" i="1"/>
  <c r="AU105" i="1"/>
  <c r="AU109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587" i="1"/>
  <c r="AU422" i="1"/>
  <c r="AU234" i="1"/>
  <c r="AU593" i="1"/>
  <c r="AU236" i="1"/>
  <c r="AU164" i="1"/>
  <c r="AU413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622" i="1"/>
  <c r="AU309" i="1"/>
  <c r="AU528" i="1"/>
  <c r="AU257" i="1"/>
  <c r="AU258" i="1"/>
  <c r="AU259" i="1"/>
  <c r="AU260" i="1"/>
  <c r="AU261" i="1"/>
  <c r="AU591" i="1"/>
  <c r="AU595" i="1"/>
  <c r="AU264" i="1"/>
  <c r="AU265" i="1"/>
  <c r="AU376" i="1"/>
  <c r="AU508" i="1"/>
  <c r="AU268" i="1"/>
  <c r="AU269" i="1"/>
  <c r="AU270" i="1"/>
  <c r="AU271" i="1"/>
  <c r="AU272" i="1"/>
  <c r="AU518" i="1"/>
  <c r="AU469" i="1"/>
  <c r="AU379" i="1"/>
  <c r="AU18" i="1"/>
  <c r="AU3" i="1"/>
  <c r="AU278" i="1"/>
  <c r="AU368" i="1"/>
  <c r="AU282" i="1"/>
  <c r="AU19" i="1"/>
  <c r="AU266" i="1"/>
  <c r="AU400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594" i="1"/>
  <c r="AU297" i="1"/>
  <c r="AU366" i="1"/>
  <c r="AU299" i="1"/>
  <c r="AU300" i="1"/>
  <c r="AU301" i="1"/>
  <c r="AU302" i="1"/>
  <c r="AU303" i="1"/>
  <c r="AU304" i="1"/>
  <c r="AU305" i="1"/>
  <c r="AU306" i="1"/>
  <c r="AU307" i="1"/>
  <c r="AU308" i="1"/>
  <c r="AU529" i="1"/>
  <c r="AU527" i="1"/>
  <c r="AU454" i="1"/>
  <c r="AU310" i="1"/>
  <c r="AU256" i="1"/>
  <c r="AU314" i="1"/>
  <c r="AU315" i="1"/>
  <c r="AU316" i="1"/>
  <c r="AU317" i="1"/>
  <c r="AU318" i="1"/>
  <c r="AU319" i="1"/>
  <c r="AU320" i="1"/>
  <c r="AU321" i="1"/>
  <c r="AU322" i="1"/>
  <c r="AU323" i="1"/>
  <c r="AU324" i="1"/>
  <c r="AU583" i="1"/>
  <c r="AU326" i="1"/>
  <c r="AU327" i="1"/>
  <c r="AU590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125" i="1"/>
  <c r="AU345" i="1"/>
  <c r="AU346" i="1"/>
  <c r="AU403" i="1"/>
  <c r="AU2" i="1"/>
  <c r="AU8" i="1"/>
  <c r="AU350" i="1"/>
  <c r="AU351" i="1"/>
  <c r="AU352" i="1"/>
  <c r="AU353" i="1"/>
  <c r="AU354" i="1"/>
  <c r="AU355" i="1"/>
  <c r="AU356" i="1"/>
  <c r="AU357" i="1"/>
  <c r="AU358" i="1"/>
  <c r="AU296" i="1"/>
  <c r="AU360" i="1"/>
  <c r="AU361" i="1"/>
  <c r="AU455" i="1"/>
  <c r="AU431" i="1"/>
  <c r="AU235" i="1"/>
  <c r="AU412" i="1"/>
  <c r="AU328" i="1"/>
  <c r="AU367" i="1"/>
  <c r="AU55" i="1"/>
  <c r="AU283" i="1"/>
  <c r="AU279" i="1"/>
  <c r="AU371" i="1"/>
  <c r="AU372" i="1"/>
  <c r="AU373" i="1"/>
  <c r="AU374" i="1"/>
  <c r="AU375" i="1"/>
  <c r="AU525" i="1"/>
  <c r="AU467" i="1"/>
  <c r="AU378" i="1"/>
  <c r="AU494" i="1"/>
  <c r="AU380" i="1"/>
  <c r="AU496" i="1"/>
  <c r="AU382" i="1"/>
  <c r="AU383" i="1"/>
  <c r="AU384" i="1"/>
  <c r="AU385" i="1"/>
  <c r="AU386" i="1"/>
  <c r="AU387" i="1"/>
  <c r="AU388" i="1"/>
  <c r="AU389" i="1"/>
  <c r="AU390" i="1"/>
  <c r="AU391" i="1"/>
  <c r="AU443" i="1"/>
  <c r="AU396" i="1"/>
  <c r="AU149" i="1"/>
  <c r="AU209" i="1"/>
  <c r="AU519" i="1"/>
  <c r="AU395" i="1"/>
  <c r="AU188" i="1"/>
  <c r="AU117" i="1"/>
  <c r="AU402" i="1"/>
  <c r="AU138" i="1"/>
  <c r="AU12" i="1"/>
  <c r="AU14" i="1"/>
  <c r="AU404" i="1"/>
  <c r="AU405" i="1"/>
  <c r="AU406" i="1"/>
  <c r="AU407" i="1"/>
  <c r="AU408" i="1"/>
  <c r="AU409" i="1"/>
  <c r="AU410" i="1"/>
  <c r="AU411" i="1"/>
  <c r="AU232" i="1"/>
  <c r="AU64" i="1"/>
  <c r="AU414" i="1"/>
  <c r="AU415" i="1"/>
  <c r="AU416" i="1"/>
  <c r="AU417" i="1"/>
  <c r="AU418" i="1"/>
  <c r="AU419" i="1"/>
  <c r="AU420" i="1"/>
  <c r="AU421" i="1"/>
  <c r="AU44" i="1"/>
  <c r="AU312" i="1"/>
  <c r="AU393" i="1"/>
  <c r="AU349" i="1"/>
  <c r="AU267" i="1"/>
  <c r="AU151" i="1"/>
  <c r="AU428" i="1"/>
  <c r="AU401" i="1"/>
  <c r="AU579" i="1"/>
  <c r="AU369" i="1"/>
  <c r="AU432" i="1"/>
  <c r="AU433" i="1"/>
  <c r="AU434" i="1"/>
  <c r="AU435" i="1"/>
  <c r="AU436" i="1"/>
  <c r="AU437" i="1"/>
  <c r="AU438" i="1"/>
  <c r="AU439" i="1"/>
  <c r="AU440" i="1"/>
  <c r="AU441" i="1"/>
  <c r="AU173" i="1"/>
  <c r="AU429" i="1"/>
  <c r="AU444" i="1"/>
  <c r="AU445" i="1"/>
  <c r="AU446" i="1"/>
  <c r="AU447" i="1"/>
  <c r="AU448" i="1"/>
  <c r="AU449" i="1"/>
  <c r="AU450" i="1"/>
  <c r="AU451" i="1"/>
  <c r="AU452" i="1"/>
  <c r="AU453" i="1"/>
  <c r="AU262" i="1"/>
  <c r="AU298" i="1"/>
  <c r="AU67" i="1"/>
  <c r="AU63" i="1"/>
  <c r="AU458" i="1"/>
  <c r="AU459" i="1"/>
  <c r="AU460" i="1"/>
  <c r="AU461" i="1"/>
  <c r="AU462" i="1"/>
  <c r="AU463" i="1"/>
  <c r="AU464" i="1"/>
  <c r="AU280" i="1"/>
  <c r="AU466" i="1"/>
  <c r="AU168" i="1"/>
  <c r="AU509" i="1"/>
  <c r="AU13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5" i="1"/>
  <c r="AU392" i="1"/>
  <c r="AU49" i="1"/>
  <c r="AU497" i="1"/>
  <c r="AU498" i="1"/>
  <c r="AU499" i="1"/>
  <c r="AU500" i="1"/>
  <c r="AU501" i="1"/>
  <c r="AU502" i="1"/>
  <c r="AU503" i="1"/>
  <c r="AU504" i="1"/>
  <c r="AU505" i="1"/>
  <c r="AU362" i="1"/>
  <c r="AU381" i="1"/>
  <c r="AU506" i="1"/>
  <c r="AU614" i="1"/>
  <c r="AU510" i="1"/>
  <c r="AU511" i="1"/>
  <c r="AU512" i="1"/>
  <c r="AU513" i="1"/>
  <c r="AU514" i="1"/>
  <c r="AU515" i="1"/>
  <c r="AU516" i="1"/>
  <c r="AU517" i="1"/>
  <c r="AU582" i="1"/>
  <c r="AU468" i="1"/>
  <c r="AU520" i="1"/>
  <c r="AU521" i="1"/>
  <c r="AU522" i="1"/>
  <c r="AU523" i="1"/>
  <c r="AU524" i="1"/>
  <c r="AU65" i="1"/>
  <c r="AU456" i="1"/>
  <c r="AU359" i="1"/>
  <c r="AU169" i="1"/>
  <c r="AU66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425" i="1"/>
  <c r="AU580" i="1"/>
  <c r="AU107" i="1"/>
  <c r="AU592" i="1"/>
  <c r="AU348" i="1"/>
  <c r="AU52" i="1"/>
</calcChain>
</file>

<file path=xl/sharedStrings.xml><?xml version="1.0" encoding="utf-8"?>
<sst xmlns="http://schemas.openxmlformats.org/spreadsheetml/2006/main" count="2764" uniqueCount="313">
  <si>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</si>
  <si>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</si>
  <si>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</si>
  <si>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</si>
  <si>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</si>
  <si>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</si>
  <si>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</si>
  <si>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</si>
  <si>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</si>
  <si>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</si>
  <si>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</si>
  <si>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</si>
  <si>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</si>
  <si>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</si>
  <si>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</si>
  <si>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</si>
  <si>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</si>
  <si>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</si>
  <si>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</si>
  <si>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</si>
  <si>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</si>
  <si>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</si>
  <si>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</si>
  <si>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</si>
  <si>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</si>
  <si>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</si>
  <si>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</si>
  <si>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</si>
  <si>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</si>
  <si>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</si>
  <si>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</si>
  <si>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</si>
  <si>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</si>
  <si>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</si>
  <si>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</si>
  <si>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</si>
  <si>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</si>
  <si>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</si>
  <si>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</si>
  <si>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</si>
  <si>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</si>
  <si>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</si>
  <si>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</si>
  <si>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</si>
  <si>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Developed</t>
  </si>
  <si>
    <t>NVIDIA Corporation</t>
  </si>
  <si>
    <t>USA</t>
  </si>
  <si>
    <t>NVDA US</t>
  </si>
  <si>
    <t>Aa3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</si>
  <si>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</si>
  <si>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</si>
  <si>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</si>
  <si>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</si>
  <si>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</si>
  <si>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</si>
  <si>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</si>
  <si>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</si>
  <si>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</si>
  <si>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</si>
  <si>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</si>
  <si>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</si>
  <si>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</si>
  <si>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</si>
  <si>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</si>
  <si>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</si>
  <si>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</si>
  <si>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</si>
  <si>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</si>
  <si>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</si>
  <si>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</si>
  <si>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</si>
  <si>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</si>
  <si>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</si>
  <si>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</si>
  <si>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</si>
  <si>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</si>
  <si>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</si>
  <si>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</si>
  <si>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</si>
  <si>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</si>
  <si>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</si>
  <si>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</si>
  <si>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</si>
  <si>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</si>
  <si>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</si>
  <si>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</si>
  <si>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</si>
  <si>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</si>
  <si>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</si>
  <si>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</si>
  <si>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</si>
  <si>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</si>
  <si>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</si>
  <si>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</si>
  <si>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</si>
  <si>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</si>
  <si>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</si>
  <si>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</si>
  <si>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</si>
  <si>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</si>
  <si>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</si>
  <si>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</si>
  <si>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</si>
  <si>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</si>
  <si>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</si>
  <si>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</si>
  <si>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</si>
  <si>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</si>
  <si>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</si>
  <si>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</si>
  <si>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</si>
  <si>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</si>
  <si>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</si>
  <si>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</si>
  <si>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</si>
  <si>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</si>
  <si>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</si>
  <si>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</si>
  <si>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</si>
  <si>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</si>
  <si>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</si>
  <si>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</si>
  <si>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</si>
  <si>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</si>
  <si>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</si>
  <si>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</si>
  <si>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</si>
  <si>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</si>
  <si>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</si>
  <si>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</si>
  <si>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</si>
  <si>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</si>
  <si>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</si>
  <si>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</si>
  <si>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</si>
  <si>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</si>
  <si>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</si>
  <si>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</si>
  <si>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</si>
  <si>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</si>
  <si>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</si>
  <si>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</si>
  <si>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</si>
  <si>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</si>
  <si>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</si>
  <si>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</si>
  <si>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</si>
  <si>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</si>
  <si>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</si>
  <si>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</si>
  <si>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</si>
  <si>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</si>
  <si>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</si>
  <si>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</si>
  <si>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</si>
  <si>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</si>
  <si>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</si>
  <si>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</si>
  <si>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</si>
  <si>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</si>
  <si>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</si>
  <si>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</si>
  <si>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</si>
  <si>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</si>
  <si>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</si>
  <si>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</si>
  <si>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</si>
  <si>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</si>
  <si>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</si>
  <si>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</si>
  <si>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</si>
  <si>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</si>
  <si>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</si>
  <si>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</si>
  <si>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</si>
  <si>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</si>
  <si>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</si>
  <si>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</si>
  <si>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</si>
  <si>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</si>
  <si>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</si>
  <si>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</si>
  <si>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</si>
  <si>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</si>
  <si>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</si>
  <si>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</si>
  <si>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</si>
  <si>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</si>
  <si>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</si>
  <si>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</si>
  <si>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</si>
  <si>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</si>
  <si>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</si>
  <si>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</si>
  <si>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</si>
  <si>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</si>
  <si>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</si>
  <si>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</si>
  <si>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</si>
  <si>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</si>
  <si>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</si>
  <si>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</si>
  <si>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</si>
  <si>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</si>
  <si>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</si>
  <si>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</si>
  <si>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</si>
  <si>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</si>
  <si>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</si>
  <si>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</si>
  <si>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</si>
  <si>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</si>
  <si>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</si>
  <si>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</si>
  <si>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</si>
  <si>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</si>
  <si>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</si>
  <si>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</si>
  <si>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</si>
  <si>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</si>
  <si>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</si>
  <si>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</si>
  <si>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</si>
  <si>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</si>
  <si>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</si>
  <si>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</si>
  <si>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</si>
  <si>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</si>
  <si>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</si>
  <si>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</si>
  <si>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</si>
  <si>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</si>
  <si>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</si>
  <si>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</si>
  <si>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</si>
  <si>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</si>
  <si>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</si>
  <si>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</si>
  <si>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</si>
  <si>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</si>
  <si>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</si>
  <si>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</si>
  <si>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</si>
  <si>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</si>
  <si>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</si>
  <si>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</si>
  <si>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</si>
  <si>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</si>
  <si>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</si>
  <si>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</si>
  <si>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</si>
  <si>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</si>
  <si>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</si>
  <si>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</si>
  <si>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</si>
  <si>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</si>
  <si>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</si>
  <si>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</si>
  <si>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</si>
  <si>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</si>
  <si>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</si>
  <si>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</si>
  <si>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</si>
  <si>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</si>
  <si>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</si>
  <si>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</si>
  <si>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</si>
  <si>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</si>
  <si>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</si>
  <si>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</si>
  <si>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</si>
  <si>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</si>
  <si>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</si>
  <si>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</si>
  <si>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</si>
  <si>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</si>
  <si>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</si>
  <si>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</si>
  <si>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</si>
  <si>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</si>
  <si>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</si>
  <si>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Moodys Credit Rating</t>
  </si>
  <si>
    <t>Market Cap to EBITDA</t>
  </si>
  <si>
    <t>West Technology Group, LLC</t>
  </si>
  <si>
    <t>WST US</t>
  </si>
  <si>
    <t>EagleView Technology Corporation</t>
  </si>
  <si>
    <t>LEI US</t>
  </si>
  <si>
    <t>Caa2</t>
  </si>
  <si>
    <t>Advanced Integration Technology LP</t>
  </si>
  <si>
    <t>5578 JP</t>
  </si>
  <si>
    <t>5579 JP</t>
  </si>
  <si>
    <t>5580 JP</t>
  </si>
  <si>
    <t>5581 JP</t>
  </si>
  <si>
    <t>5582 JP</t>
  </si>
  <si>
    <t>5583 JP</t>
  </si>
  <si>
    <t>SYN prop e tech S.A.</t>
  </si>
  <si>
    <t>SYNE3 BZ</t>
  </si>
  <si>
    <t>Telecom Argentina S.A.</t>
  </si>
  <si>
    <t xml:space="preserve">TEO US </t>
  </si>
  <si>
    <t>Maxcom Telecomunicaciones, S.A.B. de C.V.</t>
  </si>
  <si>
    <t>Mexico</t>
  </si>
  <si>
    <t xml:space="preserve">MAXCOMA MM </t>
  </si>
  <si>
    <t>Ca</t>
  </si>
  <si>
    <t>Oi S.A.</t>
  </si>
  <si>
    <t xml:space="preserve">OIBR3 BZ </t>
  </si>
  <si>
    <t>C</t>
  </si>
  <si>
    <t>Consensus Cloud Solutions, Inc.</t>
  </si>
  <si>
    <t xml:space="preserve">CCSI US </t>
  </si>
  <si>
    <t>Cloud Crane Escrow, LLC</t>
  </si>
  <si>
    <t xml:space="preserve">CR US </t>
  </si>
  <si>
    <t>Cloudera, Inc.</t>
  </si>
  <si>
    <t xml:space="preserve">CLDR UN </t>
  </si>
  <si>
    <t>R&amp;D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</si>
</sst>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43"/>
  <sheetViews>
    <sheetView tabSelected="1" topLeftCell="I1" zoomScale="115" zoomScaleNormal="115" workbookViewId="0">
      <selection activeCell="R24" sqref="R24"/>
    </sheetView>
  </sheetViews>
  <sheetFormatPr defaultRowHeight="15" x14ac:dyDescent="0.25"/>
  <cols>
    <col min="1" max="1" width="17.42578125" customWidth="1"/>
    <col min="6" max="6" width="29" bestFit="1" customWidth="1"/>
    <col min="7" max="7" width="12" bestFit="1" customWidth="1"/>
    <col min="8" max="8" width="18.5703125" bestFit="1" customWidth="1"/>
    <col min="9" max="9" width="13.42578125" bestFit="1" customWidth="1"/>
    <col min="12" max="12" width="12" bestFit="1" customWidth="1"/>
    <col min="15" max="15" width="11.7109375" bestFit="1" customWidth="1"/>
    <col min="17" max="17" width="14.5703125" bestFit="1" customWidth="1"/>
    <col min="18" max="18" width="11" bestFit="1" customWidth="1"/>
    <col min="19" max="19" width="10.5703125" bestFit="1" customWidth="1"/>
    <col min="20" max="20" width="14.42578125" bestFit="1" customWidth="1"/>
    <col min="22" max="22" width="14.42578125" bestFit="1" customWidth="1"/>
    <col min="23" max="24" width="12.7109375" bestFit="1" customWidth="1"/>
    <col min="25" max="25" width="16.140625" bestFit="1" customWidth="1"/>
    <col min="26" max="26" width="12.7109375" bestFit="1" customWidth="1"/>
    <col min="28" max="28" width="28.42578125" bestFit="1" customWidth="1"/>
    <col min="30" max="30" width="14.42578125" bestFit="1" customWidth="1"/>
    <col min="31" max="31" width="12" bestFit="1" customWidth="1"/>
    <col min="32" max="32" width="23.5703125" bestFit="1" customWidth="1"/>
    <col min="33" max="33" width="16.85546875" bestFit="1" customWidth="1"/>
    <col min="34" max="34" width="23.5703125" bestFit="1" customWidth="1"/>
    <col min="35" max="35" width="34.7109375" bestFit="1" customWidth="1"/>
    <col min="36" max="36" width="26.85546875" bestFit="1" customWidth="1"/>
    <col min="37" max="37" width="12.7109375" bestFit="1" customWidth="1"/>
    <col min="38" max="38" width="15.5703125" bestFit="1" customWidth="1"/>
    <col min="39" max="39" width="13.7109375" bestFit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281</v>
      </c>
      <c r="AT1" s="1" t="s">
        <v>44</v>
      </c>
      <c r="AU1" s="2" t="s">
        <v>282</v>
      </c>
      <c r="AV1" t="s">
        <v>312</v>
      </c>
      <c r="AW1" s="3"/>
      <c r="AX1" s="3"/>
      <c r="AY1" s="3"/>
      <c r="AZ1" s="3"/>
    </row>
    <row r="2" spans="1:52" x14ac:dyDescent="0.25">
      <c r="A2" t="s">
        <v>195</v>
      </c>
      <c r="B2" t="s">
        <v>107</v>
      </c>
      <c r="C2" t="s">
        <v>196</v>
      </c>
      <c r="D2">
        <v>2022</v>
      </c>
      <c r="E2">
        <v>1914.4811</v>
      </c>
      <c r="F2">
        <v>-1935.5029999999999</v>
      </c>
      <c r="G2">
        <v>5543.0200999999997</v>
      </c>
      <c r="H2">
        <v>3855.4092000000001</v>
      </c>
      <c r="I2">
        <v>233189101</v>
      </c>
      <c r="J2" t="s">
        <v>51</v>
      </c>
      <c r="K2">
        <v>36.294199999999996</v>
      </c>
      <c r="L2">
        <v>5079.8374999999996</v>
      </c>
      <c r="M2">
        <v>-29.035299999999999</v>
      </c>
      <c r="N2">
        <v>-1951.3686</v>
      </c>
      <c r="O2">
        <v>1000</v>
      </c>
      <c r="P2">
        <v>0</v>
      </c>
      <c r="Q2">
        <v>463.18259999999998</v>
      </c>
      <c r="R2">
        <v>334.90480000000002</v>
      </c>
      <c r="S2">
        <v>2.71</v>
      </c>
      <c r="T2">
        <v>298.61059999999998</v>
      </c>
      <c r="U2">
        <v>5169.2286999999997</v>
      </c>
      <c r="V2" s="5">
        <f>E2/G2</f>
        <v>0.34538592057423717</v>
      </c>
      <c r="W2" s="5">
        <f>F2/E2</f>
        <v>-1.0109804688069264</v>
      </c>
      <c r="X2" s="5">
        <f>R2/L2</f>
        <v>6.5928250657624393E-2</v>
      </c>
      <c r="Y2" s="5">
        <f>LOG(G2)</f>
        <v>3.743746453426172</v>
      </c>
      <c r="Z2" s="5">
        <f>LN(E2)</f>
        <v>7.5572018988393701</v>
      </c>
      <c r="AA2" s="5">
        <f>F2/L2</f>
        <v>-0.38101671559375672</v>
      </c>
      <c r="AB2" s="5">
        <f>(N2-P2)/O2</f>
        <v>-1.9513686000000001</v>
      </c>
      <c r="AC2" s="5">
        <f>F2/G2</f>
        <v>-0.3491784199014541</v>
      </c>
      <c r="AD2" s="5"/>
      <c r="AE2" s="5">
        <f>R2/G2</f>
        <v>6.0419192779041168E-2</v>
      </c>
      <c r="AF2" s="5">
        <f>R2/(R2+L2)</f>
        <v>6.1850551964402818E-2</v>
      </c>
      <c r="AG2" s="5">
        <f>R2/L2</f>
        <v>6.5928250657624393E-2</v>
      </c>
      <c r="AH2" s="5">
        <f>R2/(R2+L2)</f>
        <v>6.1850551964402818E-2</v>
      </c>
      <c r="AI2" s="5">
        <f>(T2+U2)/R2</f>
        <v>16.326548022005056</v>
      </c>
      <c r="AJ2" s="5">
        <f>H2/E2</f>
        <v>2.0138141870400288</v>
      </c>
      <c r="AK2" s="5">
        <f>H2/L2</f>
        <v>0.75896309675260287</v>
      </c>
      <c r="AL2">
        <v>58977</v>
      </c>
      <c r="AM2">
        <v>8.6</v>
      </c>
      <c r="AN2">
        <v>2.6629999999999998</v>
      </c>
      <c r="AO2">
        <v>1</v>
      </c>
      <c r="AP2">
        <v>1</v>
      </c>
      <c r="AQ2">
        <v>84</v>
      </c>
      <c r="AR2">
        <v>7.6630000000000003</v>
      </c>
      <c r="AS2" t="s">
        <v>57</v>
      </c>
      <c r="AT2">
        <v>1</v>
      </c>
      <c r="AU2" t="e">
        <f>H2/J2</f>
        <v>#VALUE!</v>
      </c>
      <c r="AV2">
        <v>30</v>
      </c>
    </row>
    <row r="3" spans="1:52" x14ac:dyDescent="0.25">
      <c r="A3" t="s">
        <v>166</v>
      </c>
      <c r="B3" t="s">
        <v>142</v>
      </c>
      <c r="C3" t="s">
        <v>167</v>
      </c>
      <c r="D3">
        <v>2023</v>
      </c>
      <c r="E3">
        <v>970.78579999999999</v>
      </c>
      <c r="F3">
        <v>-5935.1959999999999</v>
      </c>
      <c r="G3">
        <v>3514.6345999999999</v>
      </c>
      <c r="H3">
        <v>6712.6579000000002</v>
      </c>
      <c r="I3">
        <v>1202357465</v>
      </c>
      <c r="J3">
        <v>-499.51440000000002</v>
      </c>
      <c r="K3">
        <v>-1521.769</v>
      </c>
      <c r="L3">
        <v>2320.6860999999999</v>
      </c>
      <c r="M3">
        <v>-32.782800000000002</v>
      </c>
      <c r="N3">
        <v>-674.89660000000003</v>
      </c>
      <c r="O3">
        <v>22.1631</v>
      </c>
      <c r="P3">
        <v>-11.2538</v>
      </c>
      <c r="Q3">
        <v>1193.9485</v>
      </c>
      <c r="R3">
        <v>281.65699999999998</v>
      </c>
      <c r="S3">
        <v>2.2511000000000001</v>
      </c>
      <c r="T3">
        <v>1633.5717</v>
      </c>
      <c r="U3">
        <v>169.8544</v>
      </c>
      <c r="V3" s="5">
        <f>E3/G3</f>
        <v>0.27621244040561144</v>
      </c>
      <c r="W3" s="5">
        <f>F3/E3</f>
        <v>-6.1138059497780048</v>
      </c>
      <c r="X3" s="5">
        <f>R3/L3</f>
        <v>0.12136798682079407</v>
      </c>
      <c r="Y3" s="5">
        <f>LOG(G3)</f>
        <v>3.5458801801516922</v>
      </c>
      <c r="Z3" s="5">
        <f>LN(E3)</f>
        <v>6.878105846633809</v>
      </c>
      <c r="AA3" s="5">
        <f>F3/L3</f>
        <v>-2.5575177961379612</v>
      </c>
      <c r="AB3" s="5">
        <f>(N3-P3)/O3</f>
        <v>-29.94359092365238</v>
      </c>
      <c r="AC3" s="5">
        <f>F3/G3</f>
        <v>-1.6887092615545298</v>
      </c>
      <c r="AD3" s="5">
        <f>R3/J3</f>
        <v>-0.56386162240768223</v>
      </c>
      <c r="AE3" s="5">
        <f>R3/G3</f>
        <v>8.0138344964793773E-2</v>
      </c>
      <c r="AF3" s="5">
        <f>R3/(R3+L3)</f>
        <v>0.1082320774689548</v>
      </c>
      <c r="AG3" s="5">
        <f>R3/L3</f>
        <v>0.12136798682079407</v>
      </c>
      <c r="AH3" s="5">
        <f>R3/(R3+L3)</f>
        <v>0.1082320774689548</v>
      </c>
      <c r="AI3" s="5">
        <f>(T3+U3)/R3</f>
        <v>6.4029159580624659</v>
      </c>
      <c r="AJ3" s="5">
        <f>H3/E3</f>
        <v>6.914664285365526</v>
      </c>
      <c r="AK3" s="5">
        <f>H3/L3</f>
        <v>2.8925316095097915</v>
      </c>
      <c r="AL3">
        <v>5016</v>
      </c>
      <c r="AM3">
        <v>3.68</v>
      </c>
      <c r="AN3">
        <v>5.048</v>
      </c>
      <c r="AO3">
        <v>1</v>
      </c>
      <c r="AP3">
        <v>1</v>
      </c>
      <c r="AQ3">
        <v>10</v>
      </c>
      <c r="AR3">
        <v>17.3</v>
      </c>
      <c r="AS3" t="s">
        <v>280</v>
      </c>
      <c r="AT3">
        <v>0</v>
      </c>
      <c r="AU3">
        <f>H3/J3</f>
        <v>-13.438367142168474</v>
      </c>
    </row>
    <row r="4" spans="1:52" x14ac:dyDescent="0.25">
      <c r="A4" t="s">
        <v>285</v>
      </c>
      <c r="B4" t="s">
        <v>46</v>
      </c>
      <c r="C4" t="s">
        <v>286</v>
      </c>
      <c r="D4">
        <v>2022</v>
      </c>
      <c r="E4">
        <v>0.59730000000000005</v>
      </c>
      <c r="F4">
        <v>-107.742</v>
      </c>
      <c r="G4">
        <v>34.6967</v>
      </c>
      <c r="H4">
        <v>2.7674521047098199</v>
      </c>
      <c r="I4">
        <v>69188000</v>
      </c>
      <c r="J4">
        <v>-4.3685</v>
      </c>
      <c r="K4">
        <v>32.761200000000002</v>
      </c>
      <c r="L4">
        <v>-17.1236</v>
      </c>
      <c r="M4">
        <v>22.241499999999998</v>
      </c>
      <c r="N4">
        <v>-4.3826000000000001</v>
      </c>
      <c r="O4">
        <v>4.7055999999999996</v>
      </c>
      <c r="P4">
        <v>0</v>
      </c>
      <c r="Q4">
        <v>51.820300000000003</v>
      </c>
      <c r="R4">
        <v>33.927799999999998</v>
      </c>
      <c r="S4">
        <v>6.54E-2</v>
      </c>
      <c r="T4">
        <v>1.1666000000000001</v>
      </c>
      <c r="U4">
        <v>0</v>
      </c>
      <c r="V4" s="5">
        <f>E4/G4</f>
        <v>1.7214893635417779E-2</v>
      </c>
      <c r="W4" s="5">
        <f>F4/E4</f>
        <v>-180.38171772978401</v>
      </c>
      <c r="X4" s="5">
        <f>R4/L4</f>
        <v>-1.9813473802237846</v>
      </c>
      <c r="Y4" s="5">
        <f>LOG(G4)</f>
        <v>1.540288171046132</v>
      </c>
      <c r="Z4" s="5">
        <f>LN(E4)</f>
        <v>-0.51533577924387663</v>
      </c>
      <c r="AA4" s="5">
        <f>F4/L4</f>
        <v>6.2920180335910674</v>
      </c>
      <c r="AB4" s="5">
        <f>(N4-P4)/O4</f>
        <v>-0.9313583815028903</v>
      </c>
      <c r="AC4" s="5">
        <f>F4/G4</f>
        <v>-3.1052520844921854</v>
      </c>
      <c r="AD4" s="5">
        <f>R4/J4</f>
        <v>-7.7664644614856355</v>
      </c>
      <c r="AE4" s="5">
        <f>R4/G4</f>
        <v>0.97783939106600914</v>
      </c>
      <c r="AF4" s="5">
        <f>R4/(R4+L4)</f>
        <v>2.0190071529736615</v>
      </c>
      <c r="AG4" s="5">
        <f>R4/L4</f>
        <v>-1.9813473802237846</v>
      </c>
      <c r="AH4" s="5">
        <f>R4/(R4+L4)</f>
        <v>2.0190071529736615</v>
      </c>
      <c r="AI4" s="5">
        <f>(T4+U4)/R4</f>
        <v>3.4384781801354646E-2</v>
      </c>
      <c r="AJ4" s="5">
        <f>H4/E4</f>
        <v>4.6332698890169421</v>
      </c>
      <c r="AK4" s="5">
        <f>H4/L4</f>
        <v>-0.16161625503456165</v>
      </c>
      <c r="AL4">
        <v>76399</v>
      </c>
      <c r="AM4">
        <v>8</v>
      </c>
      <c r="AN4">
        <v>2.1</v>
      </c>
      <c r="AO4">
        <v>0</v>
      </c>
      <c r="AP4">
        <v>1</v>
      </c>
      <c r="AQ4">
        <v>20</v>
      </c>
      <c r="AR4">
        <v>21</v>
      </c>
      <c r="AS4" t="s">
        <v>287</v>
      </c>
      <c r="AT4">
        <v>1</v>
      </c>
      <c r="AU4">
        <v>-633.50168357784605</v>
      </c>
      <c r="AV4">
        <v>200</v>
      </c>
    </row>
    <row r="5" spans="1:52" x14ac:dyDescent="0.25">
      <c r="A5" t="s">
        <v>109</v>
      </c>
      <c r="B5" t="s">
        <v>110</v>
      </c>
      <c r="C5" t="s">
        <v>111</v>
      </c>
      <c r="D5">
        <v>2022</v>
      </c>
      <c r="E5">
        <v>0.45</v>
      </c>
      <c r="F5">
        <v>-0.59360000000000002</v>
      </c>
      <c r="G5">
        <v>1.62826</v>
      </c>
      <c r="H5">
        <v>1.81202</v>
      </c>
      <c r="I5">
        <v>259526497</v>
      </c>
      <c r="J5">
        <v>-0.60370000000000001</v>
      </c>
      <c r="K5">
        <v>1.7565999999999999</v>
      </c>
      <c r="L5">
        <v>10.9604</v>
      </c>
      <c r="M5">
        <v>-5.0335000000000001</v>
      </c>
      <c r="N5">
        <v>-0.61219999999999997</v>
      </c>
      <c r="O5">
        <v>-2.1700000000000001E-2</v>
      </c>
      <c r="P5">
        <v>27.39</v>
      </c>
      <c r="Q5">
        <v>5.3221999999999996</v>
      </c>
      <c r="R5">
        <v>2.3965999999999998</v>
      </c>
      <c r="S5">
        <v>0.12189999999999999</v>
      </c>
      <c r="T5">
        <v>0.64</v>
      </c>
      <c r="U5">
        <v>0</v>
      </c>
      <c r="V5" s="5">
        <f>E5/G5</f>
        <v>0.27636863891516095</v>
      </c>
      <c r="W5" s="5">
        <f>F5/E5</f>
        <v>-1.3191111111111111</v>
      </c>
      <c r="X5" s="5">
        <f>R5/L5</f>
        <v>0.21865990292325097</v>
      </c>
      <c r="Y5" s="5">
        <f>LOG(G5)</f>
        <v>0.21172375408486283</v>
      </c>
      <c r="Z5" s="5">
        <f>LN(E5)</f>
        <v>-0.79850769621777162</v>
      </c>
      <c r="AA5" s="5">
        <f>F5/L5</f>
        <v>-5.4158607350096713E-2</v>
      </c>
      <c r="AB5" s="5">
        <f>(N5-P5)/O5</f>
        <v>1290.4239631336407</v>
      </c>
      <c r="AC5" s="5">
        <f>F5/G5</f>
        <v>-0.36456094235564346</v>
      </c>
      <c r="AD5" s="5">
        <f>R5/J5</f>
        <v>-3.969852575782673</v>
      </c>
      <c r="AE5" s="5">
        <f>R5/G5</f>
        <v>1.4718779556090549</v>
      </c>
      <c r="AF5" s="5">
        <f>R5/(R5+L5)</f>
        <v>0.17942651793067305</v>
      </c>
      <c r="AG5" s="5">
        <f>R5/L5</f>
        <v>0.21865990292325097</v>
      </c>
      <c r="AH5" s="5">
        <f>R5/(R5+L5)</f>
        <v>0.17942651793067305</v>
      </c>
      <c r="AI5" s="5">
        <f>(T5+U5)/R5</f>
        <v>0.2670449803888843</v>
      </c>
      <c r="AJ5" s="5">
        <f>H5/E5</f>
        <v>4.0267111111111111</v>
      </c>
      <c r="AK5" s="5">
        <f>H5/L5</f>
        <v>0.16532425823875041</v>
      </c>
      <c r="AL5">
        <v>43659</v>
      </c>
      <c r="AM5">
        <v>5.9</v>
      </c>
      <c r="AN5">
        <v>2.5259999999999998</v>
      </c>
      <c r="AO5">
        <v>1</v>
      </c>
      <c r="AP5">
        <v>1</v>
      </c>
      <c r="AQ5">
        <v>54</v>
      </c>
      <c r="AR5">
        <v>16.975000000000001</v>
      </c>
      <c r="AS5" t="s">
        <v>112</v>
      </c>
      <c r="AT5">
        <v>1</v>
      </c>
      <c r="AU5">
        <f>H5/J5</f>
        <v>-3.0015239357296668</v>
      </c>
      <c r="AV5">
        <v>1400</v>
      </c>
    </row>
    <row r="6" spans="1:52" x14ac:dyDescent="0.25">
      <c r="A6" t="s">
        <v>285</v>
      </c>
      <c r="B6" t="s">
        <v>46</v>
      </c>
      <c r="C6" t="s">
        <v>286</v>
      </c>
      <c r="D6">
        <v>2021</v>
      </c>
      <c r="E6">
        <v>0.4012</v>
      </c>
      <c r="F6">
        <v>-169.67519999999999</v>
      </c>
      <c r="G6">
        <v>4.6404100000000001</v>
      </c>
      <c r="H6">
        <v>9.2583626318432994</v>
      </c>
      <c r="I6">
        <v>23145000</v>
      </c>
      <c r="J6">
        <v>-5.4211</v>
      </c>
      <c r="K6">
        <v>15.6456</v>
      </c>
      <c r="L6">
        <v>-71.813599999999994</v>
      </c>
      <c r="M6">
        <v>22.241499999999998</v>
      </c>
      <c r="N6">
        <v>-5.4333999999999998</v>
      </c>
      <c r="O6">
        <v>1.9793000000000001</v>
      </c>
      <c r="P6">
        <v>0</v>
      </c>
      <c r="Q6">
        <v>118.2176</v>
      </c>
      <c r="R6">
        <v>21.5</v>
      </c>
      <c r="S6">
        <v>6.08E-2</v>
      </c>
      <c r="T6">
        <v>5.8544</v>
      </c>
      <c r="U6">
        <v>0</v>
      </c>
      <c r="V6" s="5">
        <f>E6/G6</f>
        <v>8.6457877644432274E-2</v>
      </c>
      <c r="W6" s="5">
        <f>F6/E6</f>
        <v>-422.91924227318043</v>
      </c>
      <c r="X6" s="5">
        <f>R6/L6</f>
        <v>-0.29938618868849359</v>
      </c>
      <c r="Y6" s="5">
        <f>LOG(G6)</f>
        <v>0.66655635401848778</v>
      </c>
      <c r="Z6" s="5">
        <f>LN(E6)</f>
        <v>-0.91329522289435661</v>
      </c>
      <c r="AA6" s="5">
        <f>F6/L6</f>
        <v>2.3627168113003667</v>
      </c>
      <c r="AB6" s="5">
        <f>(N6-P6)/O6</f>
        <v>-2.7451119082503914</v>
      </c>
      <c r="AC6" s="5">
        <f>F6/G6</f>
        <v>-36.564700101930647</v>
      </c>
      <c r="AD6" s="5">
        <f>R6/J6</f>
        <v>-3.9659847632399328</v>
      </c>
      <c r="AE6" s="5">
        <f>R6/G6</f>
        <v>4.633211289519676</v>
      </c>
      <c r="AF6" s="5">
        <f>R6/(R6+L6)</f>
        <v>-0.42731984990141836</v>
      </c>
      <c r="AG6" s="5">
        <f>R6/L6</f>
        <v>-0.29938618868849359</v>
      </c>
      <c r="AH6" s="5">
        <f>R6/(R6+L6)</f>
        <v>-0.42731984990141836</v>
      </c>
      <c r="AI6" s="5">
        <f>(T6+U6)/R6</f>
        <v>0.27229767441860464</v>
      </c>
      <c r="AJ6" s="5">
        <f>H6/E6</f>
        <v>23.076676549958375</v>
      </c>
      <c r="AK6" s="5">
        <f>H6/L6</f>
        <v>-0.12892213496946678</v>
      </c>
      <c r="AL6">
        <v>69287</v>
      </c>
      <c r="AM6">
        <v>4.7</v>
      </c>
      <c r="AN6">
        <v>5.9</v>
      </c>
      <c r="AO6">
        <v>0</v>
      </c>
      <c r="AP6">
        <v>1</v>
      </c>
      <c r="AQ6">
        <v>19</v>
      </c>
      <c r="AR6">
        <v>22</v>
      </c>
      <c r="AS6" t="s">
        <v>287</v>
      </c>
      <c r="AT6">
        <v>1</v>
      </c>
      <c r="AU6">
        <v>-170.78383781600223</v>
      </c>
      <c r="AV6">
        <v>150</v>
      </c>
    </row>
    <row r="7" spans="1:52" x14ac:dyDescent="0.25">
      <c r="A7" t="s">
        <v>285</v>
      </c>
      <c r="B7" t="s">
        <v>46</v>
      </c>
      <c r="C7" t="s">
        <v>286</v>
      </c>
      <c r="D7">
        <v>2018</v>
      </c>
      <c r="E7">
        <v>6.8597999999999999</v>
      </c>
      <c r="F7">
        <v>-24.771599999999999</v>
      </c>
      <c r="G7">
        <v>14.267899999999999</v>
      </c>
      <c r="H7">
        <v>42.346792604208403</v>
      </c>
      <c r="I7">
        <v>105750000</v>
      </c>
      <c r="J7">
        <v>-17.186199999999999</v>
      </c>
      <c r="K7">
        <v>35.178699999999999</v>
      </c>
      <c r="L7">
        <v>-26.9633</v>
      </c>
      <c r="M7">
        <v>-92.224199999999996</v>
      </c>
      <c r="N7">
        <v>-18.666699999999999</v>
      </c>
      <c r="O7">
        <v>6.0187999999999997</v>
      </c>
      <c r="P7">
        <v>-2.0476000000000001</v>
      </c>
      <c r="Q7">
        <v>41.231099999999998</v>
      </c>
      <c r="R7">
        <v>35.939</v>
      </c>
      <c r="S7">
        <v>3.5200000000000002E-2</v>
      </c>
      <c r="T7">
        <v>0.76029999999999998</v>
      </c>
      <c r="U7">
        <v>0</v>
      </c>
      <c r="V7" s="5">
        <f>E7/G7</f>
        <v>0.48078553956784115</v>
      </c>
      <c r="W7" s="5">
        <f>F7/E7</f>
        <v>-3.6111256887955916</v>
      </c>
      <c r="X7" s="5">
        <f>R7/L7</f>
        <v>-1.3328858114548294</v>
      </c>
      <c r="Y7" s="5">
        <f>LOG(G7)</f>
        <v>1.1543600568199202</v>
      </c>
      <c r="Z7" s="5">
        <f>LN(E7)</f>
        <v>1.9256782867938422</v>
      </c>
      <c r="AA7" s="5">
        <f>F7/L7</f>
        <v>0.91871543913393383</v>
      </c>
      <c r="AB7" s="5">
        <f>(N7-P7)/O7</f>
        <v>-2.7611982454974413</v>
      </c>
      <c r="AC7" s="5">
        <f>F7/G7</f>
        <v>-1.7361770127348806</v>
      </c>
      <c r="AD7" s="5">
        <f>R7/J7</f>
        <v>-2.0911545309608872</v>
      </c>
      <c r="AE7" s="5">
        <f>R7/G7</f>
        <v>2.5188710321771248</v>
      </c>
      <c r="AF7" s="5">
        <f>R7/(R7+L7)</f>
        <v>4.0040331116236061</v>
      </c>
      <c r="AG7" s="5">
        <f>R7/L7</f>
        <v>-1.3328858114548294</v>
      </c>
      <c r="AH7" s="5">
        <f>R7/(R7+L7)</f>
        <v>4.0040331116236061</v>
      </c>
      <c r="AI7" s="5">
        <f>(T7+U7)/R7</f>
        <v>2.1155290909596815E-2</v>
      </c>
      <c r="AJ7" s="5">
        <f>H7/E7</f>
        <v>6.1731818134943302</v>
      </c>
      <c r="AK7" s="5">
        <f>H7/L7</f>
        <v>-1.5705344896288067</v>
      </c>
      <c r="AL7">
        <v>62794</v>
      </c>
      <c r="AM7">
        <v>2.4</v>
      </c>
      <c r="AN7">
        <v>2.9</v>
      </c>
      <c r="AO7">
        <v>0</v>
      </c>
      <c r="AP7">
        <v>1</v>
      </c>
      <c r="AQ7">
        <v>16</v>
      </c>
      <c r="AR7">
        <v>25</v>
      </c>
      <c r="AS7" t="s">
        <v>287</v>
      </c>
      <c r="AT7">
        <v>1</v>
      </c>
      <c r="AU7">
        <v>-246.39997558627527</v>
      </c>
    </row>
    <row r="8" spans="1:52" x14ac:dyDescent="0.25">
      <c r="A8" t="s">
        <v>195</v>
      </c>
      <c r="B8" t="s">
        <v>107</v>
      </c>
      <c r="C8" t="s">
        <v>196</v>
      </c>
      <c r="D8">
        <v>2023</v>
      </c>
      <c r="E8">
        <v>443.6585</v>
      </c>
      <c r="F8">
        <v>-449.50599999999997</v>
      </c>
      <c r="G8">
        <v>5330.9955</v>
      </c>
      <c r="H8">
        <v>3031.1010000000001</v>
      </c>
      <c r="I8">
        <v>257794260</v>
      </c>
      <c r="J8" t="s">
        <v>51</v>
      </c>
      <c r="K8">
        <v>111.3779</v>
      </c>
      <c r="L8">
        <v>4797.9159</v>
      </c>
      <c r="M8">
        <v>-9.1685999999999996</v>
      </c>
      <c r="N8">
        <v>-483.17649999999998</v>
      </c>
      <c r="O8">
        <v>760</v>
      </c>
      <c r="P8">
        <v>0</v>
      </c>
      <c r="Q8">
        <v>533.07960000000003</v>
      </c>
      <c r="R8">
        <v>347.38339999999999</v>
      </c>
      <c r="S8">
        <v>2.71</v>
      </c>
      <c r="T8">
        <v>236.00550000000001</v>
      </c>
      <c r="U8">
        <v>5078.3530000000001</v>
      </c>
      <c r="V8" s="5">
        <f>E8/G8</f>
        <v>8.3222448790286924E-2</v>
      </c>
      <c r="W8" s="5">
        <f>F8/E8</f>
        <v>-1.0131801825052376</v>
      </c>
      <c r="X8" s="5">
        <f>R8/L8</f>
        <v>7.2402978134735535E-2</v>
      </c>
      <c r="Y8" s="5">
        <f>LOG(G8)</f>
        <v>3.7268083159284542</v>
      </c>
      <c r="Z8" s="5">
        <f>LN(E8)</f>
        <v>6.0950551223449647</v>
      </c>
      <c r="AA8" s="5">
        <f>F8/L8</f>
        <v>-9.3687761388231081E-2</v>
      </c>
      <c r="AB8" s="5">
        <f>(N8-P8)/O8</f>
        <v>-0.63575855263157888</v>
      </c>
      <c r="AC8" s="5">
        <f>F8/G8</f>
        <v>-8.4319335853875688E-2</v>
      </c>
      <c r="AD8" s="5"/>
      <c r="AE8" s="5">
        <f>R8/G8</f>
        <v>6.5162951272421818E-2</v>
      </c>
      <c r="AF8" s="5">
        <f>R8/(R8+L8)</f>
        <v>6.7514711923560997E-2</v>
      </c>
      <c r="AG8" s="5">
        <f>R8/L8</f>
        <v>7.2402978134735535E-2</v>
      </c>
      <c r="AH8" s="5">
        <f>R8/(R8+L8)</f>
        <v>6.7514711923560997E-2</v>
      </c>
      <c r="AI8" s="5">
        <f>(T8+U8)/R8</f>
        <v>15.29825115420023</v>
      </c>
      <c r="AJ8" s="5">
        <f>H8/E8</f>
        <v>6.8320588921433947</v>
      </c>
      <c r="AK8" s="5">
        <f>H8/L8</f>
        <v>0.63175367454856812</v>
      </c>
      <c r="AL8">
        <v>60128</v>
      </c>
      <c r="AM8">
        <v>8.6300000000000008</v>
      </c>
      <c r="AN8">
        <v>-0.19600000000000001</v>
      </c>
      <c r="AO8">
        <v>1</v>
      </c>
      <c r="AP8">
        <v>1</v>
      </c>
      <c r="AQ8">
        <v>85</v>
      </c>
      <c r="AR8">
        <v>7.9</v>
      </c>
      <c r="AS8" t="s">
        <v>57</v>
      </c>
      <c r="AT8">
        <v>1</v>
      </c>
      <c r="AU8" t="e">
        <f>H8/J8</f>
        <v>#VALUE!</v>
      </c>
      <c r="AV8">
        <v>35</v>
      </c>
    </row>
    <row r="9" spans="1:52" x14ac:dyDescent="0.25">
      <c r="A9" t="s">
        <v>49</v>
      </c>
      <c r="B9" t="s">
        <v>46</v>
      </c>
      <c r="C9" t="s">
        <v>50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1.15222</v>
      </c>
      <c r="T9">
        <v>649.66600000000005</v>
      </c>
      <c r="U9">
        <v>1063.6790000000001</v>
      </c>
      <c r="V9" s="5">
        <f>E9/G9</f>
        <v>0.477479999515317</v>
      </c>
      <c r="W9" s="5">
        <f>F9/E9</f>
        <v>-1.1912998430993009</v>
      </c>
      <c r="X9" s="5">
        <f>R9/L9</f>
        <v>0.1086719655285726</v>
      </c>
      <c r="Y9" s="5">
        <f>LOG(G9)</f>
        <v>3.379000225664389</v>
      </c>
      <c r="Z9" s="5">
        <f>LN(E9)</f>
        <v>7.0412025430679535</v>
      </c>
      <c r="AA9" s="5">
        <f>F9/L9</f>
        <v>-0.67271217889959267</v>
      </c>
      <c r="AB9" s="5">
        <f>(N9-P9)/O9</f>
        <v>0.99565246142542252</v>
      </c>
      <c r="AC9" s="5">
        <f>F9/G9</f>
        <v>-0.56882184850565143</v>
      </c>
      <c r="AD9" s="5">
        <f>R9/J9</f>
        <v>-0.16650287927632723</v>
      </c>
      <c r="AE9" s="5">
        <f>R9/G9</f>
        <v>9.1889206486228101E-2</v>
      </c>
      <c r="AF9" s="5">
        <f>R9/(R9+L9)</f>
        <v>9.8019945400857983E-2</v>
      </c>
      <c r="AG9" s="5">
        <f>R9/L9</f>
        <v>0.1086719655285726</v>
      </c>
      <c r="AH9" s="5">
        <f>R9/(R9+L9)</f>
        <v>9.8019945400857983E-2</v>
      </c>
      <c r="AI9" s="5">
        <f>(T9+U9)/R9</f>
        <v>7.7907648235722098</v>
      </c>
      <c r="AJ9" s="5">
        <f>H9/E9</f>
        <v>9.105436832373524</v>
      </c>
      <c r="AK9" s="5">
        <f>H9/L9</f>
        <v>5.1417267338866095</v>
      </c>
      <c r="AL9">
        <v>65298</v>
      </c>
      <c r="AM9">
        <v>1.81</v>
      </c>
      <c r="AN9">
        <v>2.3260000000000001</v>
      </c>
      <c r="AO9">
        <v>0</v>
      </c>
      <c r="AP9">
        <v>1</v>
      </c>
      <c r="AQ9">
        <v>9</v>
      </c>
      <c r="AR9">
        <v>18.077415670000001</v>
      </c>
      <c r="AS9" t="s">
        <v>77</v>
      </c>
      <c r="AT9">
        <v>1</v>
      </c>
      <c r="AU9">
        <f>H9/J9</f>
        <v>-7.8779499522265759</v>
      </c>
      <c r="AV9">
        <v>200</v>
      </c>
    </row>
    <row r="10" spans="1:52" x14ac:dyDescent="0.25">
      <c r="A10" t="s">
        <v>49</v>
      </c>
      <c r="B10" t="s">
        <v>46</v>
      </c>
      <c r="C10" t="s">
        <v>50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4073.8400999999999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1.1346099999999999</v>
      </c>
      <c r="T10">
        <v>669.23</v>
      </c>
      <c r="U10">
        <v>1091.076</v>
      </c>
      <c r="V10" s="5">
        <f>E10/G10</f>
        <v>0.64866242389706064</v>
      </c>
      <c r="W10" s="5">
        <f>F10/E10</f>
        <v>-7.5811534285130266E-2</v>
      </c>
      <c r="X10" s="5">
        <f>R10/L10</f>
        <v>8.1589531794694095E-2</v>
      </c>
      <c r="Y10" s="5">
        <f>LOG(G10)</f>
        <v>3.4165504775801963</v>
      </c>
      <c r="Z10" s="5">
        <f>LN(E10)</f>
        <v>7.4340553534573726</v>
      </c>
      <c r="AA10" s="5">
        <f>F10/L10</f>
        <v>-5.7226480363864858E-2</v>
      </c>
      <c r="AB10" s="5">
        <f>(N10-P10)/O10</f>
        <v>0.97736718749999996</v>
      </c>
      <c r="AC10" s="5">
        <f>F10/G10</f>
        <v>-4.9176093588747714E-2</v>
      </c>
      <c r="AD10" s="5">
        <f>R10/J10</f>
        <v>-3.373605502387933</v>
      </c>
      <c r="AE10" s="5">
        <f>R10/G10</f>
        <v>7.0111850770600351E-2</v>
      </c>
      <c r="AF10" s="5">
        <f>R10/(R10+L10)</f>
        <v>7.5434838629874337E-2</v>
      </c>
      <c r="AG10" s="5">
        <f>R10/L10</f>
        <v>8.1589531794694095E-2</v>
      </c>
      <c r="AH10" s="5">
        <f>R10/(R10+L10)</f>
        <v>7.5434838629874337E-2</v>
      </c>
      <c r="AI10" s="5">
        <f>(T10+U10)/R10</f>
        <v>9.6215770084283481</v>
      </c>
      <c r="AJ10" s="5">
        <f>H10/E10</f>
        <v>2.4067709484136786</v>
      </c>
      <c r="AK10" s="5">
        <f>H10/L10</f>
        <v>1.8167556126974527</v>
      </c>
      <c r="AL10">
        <v>63544</v>
      </c>
      <c r="AM10">
        <v>1.23</v>
      </c>
      <c r="AN10">
        <v>-3.573</v>
      </c>
      <c r="AO10">
        <v>0</v>
      </c>
      <c r="AP10">
        <v>1</v>
      </c>
      <c r="AQ10">
        <v>10</v>
      </c>
      <c r="AR10">
        <v>17.550889000000009</v>
      </c>
      <c r="AS10" t="s">
        <v>77</v>
      </c>
      <c r="AT10">
        <v>1</v>
      </c>
      <c r="AU10">
        <f>H10/J10</f>
        <v>-75.120136084527289</v>
      </c>
      <c r="AV10">
        <v>250</v>
      </c>
    </row>
    <row r="11" spans="1:52" x14ac:dyDescent="0.25">
      <c r="A11" t="s">
        <v>49</v>
      </c>
      <c r="B11" t="s">
        <v>46</v>
      </c>
      <c r="C11" t="s">
        <v>50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1.20608</v>
      </c>
      <c r="T11">
        <v>1419.63</v>
      </c>
      <c r="U11">
        <v>1060.4880000000001</v>
      </c>
      <c r="V11" s="5">
        <f>E11/G11</f>
        <v>0.72882486278842429</v>
      </c>
      <c r="W11" s="5">
        <f>F11/E11</f>
        <v>0.12274425364823564</v>
      </c>
      <c r="X11" s="5">
        <f>R11/L11</f>
        <v>8.2558478950013212E-2</v>
      </c>
      <c r="Y11" s="5">
        <f>LOG(G11)</f>
        <v>3.5486642819265133</v>
      </c>
      <c r="Z11" s="5">
        <f>LN(E11)</f>
        <v>7.8547796566793551</v>
      </c>
      <c r="AA11" s="5">
        <f>F11/L11</f>
        <v>0.10413450561630253</v>
      </c>
      <c r="AB11" s="5">
        <f>(N11-P11)/O11</f>
        <v>1.0608164556962025</v>
      </c>
      <c r="AC11" s="5">
        <f>F11/G11</f>
        <v>8.9459063823242882E-2</v>
      </c>
      <c r="AD11" s="5">
        <f>R11/J11</f>
        <v>0.61582608781033832</v>
      </c>
      <c r="AE11" s="5">
        <f>R11/G11</f>
        <v>7.0923698094388907E-2</v>
      </c>
      <c r="AF11" s="5">
        <f>R11/(R11+L11)</f>
        <v>7.626237340091567E-2</v>
      </c>
      <c r="AG11" s="5">
        <f>R11/L11</f>
        <v>8.2558478950013212E-2</v>
      </c>
      <c r="AH11" s="5">
        <f>R11/(R11+L11)</f>
        <v>7.626237340091567E-2</v>
      </c>
      <c r="AI11" s="5">
        <f>(T11+U11)/R11</f>
        <v>9.8859108556486532</v>
      </c>
      <c r="AJ11" s="5">
        <f>H11/E11</f>
        <v>9.1959249457046024</v>
      </c>
      <c r="AK11" s="5">
        <f>H11/L11</f>
        <v>7.8016939240995367</v>
      </c>
      <c r="AL11">
        <v>69288</v>
      </c>
      <c r="AM11">
        <v>4.7</v>
      </c>
      <c r="AN11">
        <v>5.7389999999999999</v>
      </c>
      <c r="AO11">
        <v>0</v>
      </c>
      <c r="AP11">
        <v>1</v>
      </c>
      <c r="AQ11">
        <v>11</v>
      </c>
      <c r="AR11">
        <v>16.402699999999999</v>
      </c>
      <c r="AS11" t="s">
        <v>77</v>
      </c>
      <c r="AT11">
        <v>1</v>
      </c>
      <c r="AU11">
        <f>H11/J11</f>
        <v>58.194951126472219</v>
      </c>
      <c r="AV11">
        <v>300</v>
      </c>
    </row>
    <row r="12" spans="1:52" x14ac:dyDescent="0.25">
      <c r="A12" t="s">
        <v>213</v>
      </c>
      <c r="B12" t="s">
        <v>214</v>
      </c>
      <c r="C12" t="s">
        <v>215</v>
      </c>
      <c r="D12">
        <v>2022</v>
      </c>
      <c r="E12">
        <v>4792.2309999999998</v>
      </c>
      <c r="F12">
        <v>-364.57799999999997</v>
      </c>
      <c r="G12">
        <v>29916.559000000001</v>
      </c>
      <c r="H12">
        <v>19032.737099999998</v>
      </c>
      <c r="I12">
        <v>5948193440</v>
      </c>
      <c r="J12">
        <v>1424.847</v>
      </c>
      <c r="K12">
        <v>-3369.1529999999998</v>
      </c>
      <c r="L12">
        <v>4890.7830000000004</v>
      </c>
      <c r="M12">
        <v>20.4422</v>
      </c>
      <c r="N12">
        <v>1389.2660000000001</v>
      </c>
      <c r="O12">
        <v>1000</v>
      </c>
      <c r="P12">
        <v>-20.001000000000001</v>
      </c>
      <c r="Q12">
        <v>25025.776000000002</v>
      </c>
      <c r="R12">
        <v>803.16300000000001</v>
      </c>
      <c r="S12">
        <v>2.71</v>
      </c>
      <c r="T12">
        <v>4172.3159999999998</v>
      </c>
      <c r="U12">
        <v>13684.484</v>
      </c>
      <c r="V12" s="5">
        <f>E12/G12</f>
        <v>0.16018657092214381</v>
      </c>
      <c r="W12" s="5">
        <f>F12/E12</f>
        <v>-7.607688360598644E-2</v>
      </c>
      <c r="X12" s="5">
        <f>R12/L12</f>
        <v>0.16421971696556562</v>
      </c>
      <c r="Y12" s="5">
        <f>LOG(G12)</f>
        <v>4.475911639551641</v>
      </c>
      <c r="Z12" s="5">
        <f>LN(E12)</f>
        <v>8.474751343975683</v>
      </c>
      <c r="AA12" s="5">
        <f>F12/L12</f>
        <v>-7.4543892051640803E-2</v>
      </c>
      <c r="AB12" s="5">
        <f>(N12-P12)/O12</f>
        <v>1.409267</v>
      </c>
      <c r="AC12" s="5">
        <f>F12/G12</f>
        <v>-1.2186495111286026E-2</v>
      </c>
      <c r="AD12" s="5">
        <f>R12/J12</f>
        <v>0.56368367972140165</v>
      </c>
      <c r="AE12" s="5">
        <f>R12/G12</f>
        <v>2.6846770713169252E-2</v>
      </c>
      <c r="AF12" s="5">
        <f>R12/(R12+L12)</f>
        <v>0.14105560537455045</v>
      </c>
      <c r="AG12" s="5">
        <f>R12/L12</f>
        <v>0.16421971696556562</v>
      </c>
      <c r="AH12" s="5">
        <f>R12/(R12+L12)</f>
        <v>0.14105560537455045</v>
      </c>
      <c r="AI12" s="5">
        <f>(T12+U12)/R12</f>
        <v>22.233095897096852</v>
      </c>
      <c r="AJ12" s="5">
        <f>H12/E12</f>
        <v>3.971581733017461</v>
      </c>
      <c r="AK12" s="5">
        <f>H12/L12</f>
        <v>3.8915521502385193</v>
      </c>
      <c r="AL12">
        <v>8570</v>
      </c>
      <c r="AM12">
        <v>9.3000000000000007</v>
      </c>
      <c r="AN12">
        <v>3.0059999999999998</v>
      </c>
      <c r="AO12">
        <v>1</v>
      </c>
      <c r="AP12">
        <v>1</v>
      </c>
      <c r="AQ12">
        <v>8</v>
      </c>
      <c r="AR12">
        <v>24.056000000000001</v>
      </c>
      <c r="AS12" t="s">
        <v>124</v>
      </c>
      <c r="AT12">
        <v>0</v>
      </c>
      <c r="AU12">
        <f>H12/J12</f>
        <v>13.357740936395276</v>
      </c>
      <c r="AV12">
        <v>400</v>
      </c>
    </row>
    <row r="13" spans="1:52" x14ac:dyDescent="0.25">
      <c r="A13" t="s">
        <v>49</v>
      </c>
      <c r="B13" t="s">
        <v>46</v>
      </c>
      <c r="C13" t="s">
        <v>50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1.0325899999999999</v>
      </c>
      <c r="T13">
        <v>1361.9359999999999</v>
      </c>
      <c r="U13">
        <v>1149.1479999999999</v>
      </c>
      <c r="V13" s="5">
        <f>E13/G13</f>
        <v>0.84995180008930538</v>
      </c>
      <c r="W13" s="5">
        <f>F13/E13</f>
        <v>-1.1656030252652065E-2</v>
      </c>
      <c r="X13" s="5">
        <f>R13/L13</f>
        <v>6.3507707041816047E-2</v>
      </c>
      <c r="Y13" s="5">
        <f>LOG(G13)</f>
        <v>3.5556270097110816</v>
      </c>
      <c r="Z13" s="5">
        <f>LN(E13)</f>
        <v>8.0245581119248346</v>
      </c>
      <c r="AA13" s="5">
        <f>F13/L13</f>
        <v>-1.1521736316927021E-2</v>
      </c>
      <c r="AB13" s="5">
        <f>(N13-P13)/O13</f>
        <v>3.2670833333333333</v>
      </c>
      <c r="AC13" s="5">
        <f>F13/G13</f>
        <v>-9.9070638951370242E-3</v>
      </c>
      <c r="AD13" s="5">
        <f>R13/J13</f>
        <v>-3.6947200000000002</v>
      </c>
      <c r="AE13" s="5">
        <f>R13/G13</f>
        <v>5.460764716274321E-2</v>
      </c>
      <c r="AF13" s="5">
        <f>R13/(R13+L13)</f>
        <v>5.9715323754883691E-2</v>
      </c>
      <c r="AG13" s="5">
        <f>R13/L13</f>
        <v>6.3507707041816047E-2</v>
      </c>
      <c r="AH13" s="5">
        <f>R13/(R13+L13)</f>
        <v>5.9715323754883691E-2</v>
      </c>
      <c r="AI13" s="5">
        <f>(T13+U13)/R13</f>
        <v>12.793246451534015</v>
      </c>
      <c r="AJ13" s="5">
        <f>H13/E13</f>
        <v>8.1759932911542812</v>
      </c>
      <c r="AK13" s="5">
        <f>H13/L13</f>
        <v>8.0817942976950068</v>
      </c>
      <c r="AL13">
        <v>80034</v>
      </c>
      <c r="AM13">
        <v>4.1399999999999997</v>
      </c>
      <c r="AN13">
        <v>1.0660000000000001</v>
      </c>
      <c r="AO13">
        <v>0</v>
      </c>
      <c r="AP13">
        <v>1</v>
      </c>
      <c r="AQ13">
        <v>13</v>
      </c>
      <c r="AR13">
        <v>17.8</v>
      </c>
      <c r="AS13" t="s">
        <v>77</v>
      </c>
      <c r="AT13">
        <v>1</v>
      </c>
      <c r="AU13">
        <f>H13/J13</f>
        <v>-470.17863529411767</v>
      </c>
      <c r="AV13">
        <v>500</v>
      </c>
    </row>
    <row r="14" spans="1:52" x14ac:dyDescent="0.25">
      <c r="A14" t="s">
        <v>213</v>
      </c>
      <c r="B14" t="s">
        <v>214</v>
      </c>
      <c r="C14" t="s">
        <v>215</v>
      </c>
      <c r="D14">
        <v>2023</v>
      </c>
      <c r="E14">
        <v>8028.9759999999997</v>
      </c>
      <c r="F14">
        <v>1030.53</v>
      </c>
      <c r="G14">
        <v>43498.449000000001</v>
      </c>
      <c r="H14">
        <v>39505.990299999998</v>
      </c>
      <c r="I14">
        <v>6490015209</v>
      </c>
      <c r="J14">
        <v>3889.3290000000002</v>
      </c>
      <c r="K14">
        <v>-4539.7</v>
      </c>
      <c r="L14">
        <v>6406.3850000000002</v>
      </c>
      <c r="M14">
        <v>46.276499999999999</v>
      </c>
      <c r="N14">
        <v>3826.4340000000002</v>
      </c>
      <c r="O14">
        <v>800</v>
      </c>
      <c r="P14">
        <v>-20.242999999999999</v>
      </c>
      <c r="Q14">
        <v>37092.063999999998</v>
      </c>
      <c r="R14">
        <v>1383.74</v>
      </c>
      <c r="S14">
        <v>2.71</v>
      </c>
      <c r="T14">
        <v>5923.44</v>
      </c>
      <c r="U14">
        <v>24988.919000000002</v>
      </c>
      <c r="V14" s="5">
        <f>E14/G14</f>
        <v>0.18458074217772683</v>
      </c>
      <c r="W14" s="5">
        <f>F14/E14</f>
        <v>0.12835136136912104</v>
      </c>
      <c r="X14" s="5">
        <f>R14/L14</f>
        <v>0.21599388734832514</v>
      </c>
      <c r="Y14" s="5">
        <f>LOG(G14)</f>
        <v>4.6384737718339428</v>
      </c>
      <c r="Z14" s="5">
        <f>LN(E14)</f>
        <v>8.9908122770159373</v>
      </c>
      <c r="AA14" s="5">
        <f>F14/L14</f>
        <v>0.16085982968554027</v>
      </c>
      <c r="AB14" s="5">
        <f>(N14-P14)/O14</f>
        <v>4.8083462500000005</v>
      </c>
      <c r="AC14" s="5">
        <f>F14/G14</f>
        <v>2.3691189541033979E-2</v>
      </c>
      <c r="AD14" s="5">
        <f>R14/J14</f>
        <v>0.3557785931712128</v>
      </c>
      <c r="AE14" s="5">
        <f>R14/G14</f>
        <v>3.1811249178102879E-2</v>
      </c>
      <c r="AF14" s="5">
        <f>R14/(R14+L14)</f>
        <v>0.17762744500248712</v>
      </c>
      <c r="AG14" s="5">
        <f>R14/L14</f>
        <v>0.21599388734832514</v>
      </c>
      <c r="AH14" s="5">
        <f>R14/(R14+L14)</f>
        <v>0.17762744500248712</v>
      </c>
      <c r="AI14" s="5">
        <f>(T14+U14)/R14</f>
        <v>22.33971627617905</v>
      </c>
      <c r="AJ14" s="5">
        <f>H14/E14</f>
        <v>4.9204270009027304</v>
      </c>
      <c r="AK14" s="5">
        <f>H14/L14</f>
        <v>6.1666587787028089</v>
      </c>
      <c r="AL14">
        <v>9673</v>
      </c>
      <c r="AM14">
        <v>4.5999999999999996</v>
      </c>
      <c r="AN14">
        <v>2.9079999999999999</v>
      </c>
      <c r="AO14">
        <v>1</v>
      </c>
      <c r="AP14">
        <v>1</v>
      </c>
      <c r="AQ14">
        <v>9</v>
      </c>
      <c r="AR14">
        <v>24.8</v>
      </c>
      <c r="AS14" t="s">
        <v>124</v>
      </c>
      <c r="AT14">
        <v>0</v>
      </c>
      <c r="AU14">
        <f>H14/J14</f>
        <v>10.157533677402965</v>
      </c>
      <c r="AV14">
        <v>500</v>
      </c>
    </row>
    <row r="15" spans="1:52" x14ac:dyDescent="0.25">
      <c r="A15" t="s">
        <v>285</v>
      </c>
      <c r="B15" t="s">
        <v>46</v>
      </c>
      <c r="C15" t="s">
        <v>286</v>
      </c>
      <c r="D15">
        <v>2023</v>
      </c>
      <c r="E15">
        <v>32.054299999999998</v>
      </c>
      <c r="F15">
        <v>-32.65</v>
      </c>
      <c r="G15">
        <v>101.7119</v>
      </c>
      <c r="H15">
        <v>282</v>
      </c>
      <c r="I15">
        <v>705000000</v>
      </c>
      <c r="J15">
        <v>-5.9917999999999996</v>
      </c>
      <c r="K15">
        <v>47.366599999999998</v>
      </c>
      <c r="L15">
        <v>24.297699999999999</v>
      </c>
      <c r="M15">
        <v>-27.882000000000001</v>
      </c>
      <c r="N15">
        <v>-6.9943999999999997</v>
      </c>
      <c r="O15">
        <v>1.4080999999999999</v>
      </c>
      <c r="P15">
        <v>-0.24529999999999999</v>
      </c>
      <c r="Q15">
        <v>77.414199999999994</v>
      </c>
      <c r="R15">
        <v>48.272599999999997</v>
      </c>
      <c r="S15">
        <v>0.29730000000000001</v>
      </c>
      <c r="T15">
        <v>0.90610000000000002</v>
      </c>
      <c r="U15">
        <v>0</v>
      </c>
      <c r="V15" s="5">
        <f>E15/G15</f>
        <v>0.31514798170125619</v>
      </c>
      <c r="W15" s="5">
        <f>F15/E15</f>
        <v>-1.0185840901220742</v>
      </c>
      <c r="X15" s="5">
        <f>R15/L15</f>
        <v>1.9867147919350392</v>
      </c>
      <c r="Y15" s="5">
        <f>LOG(G15)</f>
        <v>2.0073717671016649</v>
      </c>
      <c r="Z15" s="5">
        <f>LN(E15)</f>
        <v>3.4674313397339258</v>
      </c>
      <c r="AA15" s="5">
        <f>F15/L15</f>
        <v>-1.3437485852570408</v>
      </c>
      <c r="AB15" s="5">
        <f>(N15-P15)/O15</f>
        <v>-4.7930544705631704</v>
      </c>
      <c r="AC15" s="5">
        <f>F15/G15</f>
        <v>-0.32100472019498211</v>
      </c>
      <c r="AD15" s="5">
        <f>R15/J15</f>
        <v>-8.056443806535599</v>
      </c>
      <c r="AE15" s="5">
        <f>R15/G15</f>
        <v>0.47460130033948827</v>
      </c>
      <c r="AF15" s="5">
        <f>R15/(R15+L15)</f>
        <v>0.66518396644357258</v>
      </c>
      <c r="AG15" s="5">
        <f>R15/L15</f>
        <v>1.9867147919350392</v>
      </c>
      <c r="AH15" s="5">
        <f>R15/(R15+L15)</f>
        <v>0.66518396644357258</v>
      </c>
      <c r="AI15" s="5">
        <f>(T15+U15)/R15</f>
        <v>1.8770482634040846E-2</v>
      </c>
      <c r="AJ15" s="5">
        <f>H15/E15</f>
        <v>8.7975716206561998</v>
      </c>
      <c r="AK15" s="5">
        <f>H15/L15</f>
        <v>11.606036785374748</v>
      </c>
      <c r="AL15">
        <v>80851</v>
      </c>
      <c r="AM15">
        <v>3.7</v>
      </c>
      <c r="AN15">
        <v>2.6</v>
      </c>
      <c r="AO15">
        <v>0</v>
      </c>
      <c r="AP15">
        <v>1</v>
      </c>
      <c r="AQ15">
        <v>21</v>
      </c>
      <c r="AR15">
        <v>20</v>
      </c>
      <c r="AS15" t="s">
        <v>287</v>
      </c>
      <c r="AT15">
        <v>1</v>
      </c>
      <c r="AU15">
        <v>-470.64321239026674</v>
      </c>
      <c r="AV15">
        <v>250</v>
      </c>
    </row>
    <row r="16" spans="1:52" x14ac:dyDescent="0.25">
      <c r="A16" t="s">
        <v>285</v>
      </c>
      <c r="B16" t="s">
        <v>46</v>
      </c>
      <c r="C16" t="s">
        <v>286</v>
      </c>
      <c r="D16">
        <v>2020</v>
      </c>
      <c r="E16">
        <v>0.39710000000000001</v>
      </c>
      <c r="F16">
        <v>-38.563000000000002</v>
      </c>
      <c r="G16">
        <v>9.6951999999999998</v>
      </c>
      <c r="H16">
        <v>2.8818544366899301</v>
      </c>
      <c r="I16">
        <v>7200000</v>
      </c>
      <c r="J16">
        <v>-5.0068000000000001</v>
      </c>
      <c r="K16">
        <v>-0.65659999999999996</v>
      </c>
      <c r="L16">
        <v>7.6247999999999996</v>
      </c>
      <c r="M16">
        <v>-68.252099999999999</v>
      </c>
      <c r="N16">
        <v>-5.0273000000000003</v>
      </c>
      <c r="O16">
        <v>1.4800000000000001E-2</v>
      </c>
      <c r="P16">
        <v>0</v>
      </c>
      <c r="Q16">
        <v>2.0703999999999998</v>
      </c>
      <c r="R16">
        <v>0</v>
      </c>
      <c r="S16">
        <v>0.44950000000000001</v>
      </c>
      <c r="T16">
        <v>0.65659999999999996</v>
      </c>
      <c r="U16">
        <v>0</v>
      </c>
      <c r="V16" s="5">
        <f>E16/G16</f>
        <v>4.0958412410264877E-2</v>
      </c>
      <c r="W16" s="5">
        <f>F16/E16</f>
        <v>-97.111558801309499</v>
      </c>
      <c r="X16" s="5">
        <f>R16/L16</f>
        <v>0</v>
      </c>
      <c r="Y16" s="5">
        <f>LOG(G16)</f>
        <v>0.98655677246583084</v>
      </c>
      <c r="Z16" s="5">
        <f>LN(E16)</f>
        <v>-0.9235671408449313</v>
      </c>
      <c r="AA16" s="5">
        <f>F16/L16</f>
        <v>-5.0575752806630998</v>
      </c>
      <c r="AB16" s="5">
        <f>(N16-P16)/O16</f>
        <v>-339.68243243243245</v>
      </c>
      <c r="AC16" s="5">
        <f>F16/G16</f>
        <v>-3.977535275187722</v>
      </c>
      <c r="AD16" s="5">
        <f>R16/J16</f>
        <v>0</v>
      </c>
      <c r="AE16" s="5">
        <f>R16/G16</f>
        <v>0</v>
      </c>
      <c r="AF16" s="5">
        <f>R16/(R16+L16)</f>
        <v>0</v>
      </c>
      <c r="AG16" s="5">
        <f>R16/L16</f>
        <v>0</v>
      </c>
      <c r="AH16" s="5">
        <f>R16/(R16+L16)</f>
        <v>0</v>
      </c>
      <c r="AI16" s="5"/>
      <c r="AJ16" s="5">
        <f>H16/E16</f>
        <v>7.2572511626540672</v>
      </c>
      <c r="AK16" s="5">
        <f>H16/L16</f>
        <v>0.37795803649799736</v>
      </c>
      <c r="AL16">
        <v>63228</v>
      </c>
      <c r="AM16">
        <v>1.2</v>
      </c>
      <c r="AN16">
        <v>-3.5</v>
      </c>
      <c r="AO16">
        <v>0</v>
      </c>
      <c r="AP16">
        <v>1</v>
      </c>
      <c r="AQ16">
        <v>18</v>
      </c>
      <c r="AR16">
        <v>23</v>
      </c>
      <c r="AS16" t="s">
        <v>287</v>
      </c>
      <c r="AT16">
        <v>1</v>
      </c>
      <c r="AU16">
        <v>-5.7558808753893214</v>
      </c>
      <c r="AV16">
        <v>100</v>
      </c>
    </row>
    <row r="17" spans="1:48" x14ac:dyDescent="0.25">
      <c r="A17" t="s">
        <v>49</v>
      </c>
      <c r="B17" t="s">
        <v>46</v>
      </c>
      <c r="C17" t="s">
        <v>50</v>
      </c>
      <c r="D17">
        <v>2022</v>
      </c>
      <c r="E17">
        <v>2802.5740000000001</v>
      </c>
      <c r="F17">
        <v>-96.046999999999997</v>
      </c>
      <c r="G17">
        <v>3862.73</v>
      </c>
      <c r="H17">
        <v>16467.446199999998</v>
      </c>
      <c r="I17">
        <v>3600147493</v>
      </c>
      <c r="J17">
        <v>10.834</v>
      </c>
      <c r="K17">
        <v>-2469.259</v>
      </c>
      <c r="L17">
        <v>3281.654</v>
      </c>
      <c r="M17">
        <v>-3.1806000000000001</v>
      </c>
      <c r="N17">
        <v>-101.67700000000001</v>
      </c>
      <c r="O17">
        <v>-96</v>
      </c>
      <c r="P17">
        <v>-28.984000000000002</v>
      </c>
      <c r="Q17">
        <v>581.07600000000002</v>
      </c>
      <c r="R17">
        <v>228.96799999999999</v>
      </c>
      <c r="S17">
        <v>2.8816999999999999</v>
      </c>
      <c r="T17">
        <v>1611.0630000000001</v>
      </c>
      <c r="U17">
        <v>1087.164</v>
      </c>
      <c r="V17" s="5">
        <f>E17/G17</f>
        <v>0.72554229780492041</v>
      </c>
      <c r="W17" s="5">
        <f>F17/E17</f>
        <v>-3.4270995163731624E-2</v>
      </c>
      <c r="X17" s="5">
        <f>R17/L17</f>
        <v>6.9772133198685776E-2</v>
      </c>
      <c r="Y17" s="5">
        <f>LOG(G17)</f>
        <v>3.586894352564141</v>
      </c>
      <c r="Z17" s="5">
        <f>LN(E17)</f>
        <v>7.9382935595932489</v>
      </c>
      <c r="AA17" s="5">
        <f>F17/L17</f>
        <v>-2.9267863095865682E-2</v>
      </c>
      <c r="AB17" s="5">
        <f>(N17-P17)/O17</f>
        <v>0.75721875000000016</v>
      </c>
      <c r="AC17" s="5">
        <f>F17/G17</f>
        <v>-2.4865056579155158E-2</v>
      </c>
      <c r="AD17" s="5">
        <f>R17/J17</f>
        <v>21.134207125715342</v>
      </c>
      <c r="AE17" s="5">
        <f>R17/G17</f>
        <v>5.9276211384176471E-2</v>
      </c>
      <c r="AF17" s="5">
        <f>R17/(R17+L17)</f>
        <v>6.5221490664617271E-2</v>
      </c>
      <c r="AG17" s="5">
        <f>R17/L17</f>
        <v>6.9772133198685776E-2</v>
      </c>
      <c r="AH17" s="5">
        <f>R17/(R17+L17)</f>
        <v>6.5221490664617271E-2</v>
      </c>
      <c r="AI17" s="5">
        <f>(T17+U17)/R17</f>
        <v>11.784297369064673</v>
      </c>
      <c r="AJ17" s="5">
        <f>H17/E17</f>
        <v>5.8758292198528919</v>
      </c>
      <c r="AK17" s="5">
        <f>H17/L17</f>
        <v>5.0180324312069455</v>
      </c>
      <c r="AL17">
        <v>76399</v>
      </c>
      <c r="AM17">
        <v>8</v>
      </c>
      <c r="AN17">
        <v>1.827</v>
      </c>
      <c r="AO17">
        <v>0</v>
      </c>
      <c r="AP17">
        <v>1</v>
      </c>
      <c r="AQ17">
        <v>12</v>
      </c>
      <c r="AR17">
        <v>17.265999999999998</v>
      </c>
      <c r="AS17" t="s">
        <v>77</v>
      </c>
      <c r="AT17">
        <v>1</v>
      </c>
      <c r="AU17">
        <f>H17/J17</f>
        <v>1519.9784197895513</v>
      </c>
      <c r="AV17">
        <v>400</v>
      </c>
    </row>
    <row r="18" spans="1:48" x14ac:dyDescent="0.25">
      <c r="A18" t="s">
        <v>166</v>
      </c>
      <c r="B18" t="s">
        <v>142</v>
      </c>
      <c r="C18" t="s">
        <v>167</v>
      </c>
      <c r="D18">
        <v>2022</v>
      </c>
      <c r="E18">
        <v>764.95270000000005</v>
      </c>
      <c r="F18">
        <v>-2667.1617999999999</v>
      </c>
      <c r="G18">
        <v>8977.6597999999994</v>
      </c>
      <c r="H18">
        <v>6950.2236000000003</v>
      </c>
      <c r="I18">
        <v>3273818500</v>
      </c>
      <c r="J18">
        <v>-1847.9338</v>
      </c>
      <c r="K18">
        <v>-1730.4135000000001</v>
      </c>
      <c r="L18">
        <v>7914.0609999999997</v>
      </c>
      <c r="M18">
        <v>-23.793199999999999</v>
      </c>
      <c r="N18">
        <v>-2044.2672</v>
      </c>
      <c r="O18">
        <v>16.63</v>
      </c>
      <c r="P18">
        <v>-23.438099999999999</v>
      </c>
      <c r="Q18">
        <v>1063.5988</v>
      </c>
      <c r="R18">
        <v>157.4615</v>
      </c>
      <c r="S18">
        <v>2.4586000000000001</v>
      </c>
      <c r="T18">
        <v>1870.7149999999999</v>
      </c>
      <c r="U18">
        <v>17.1601</v>
      </c>
      <c r="V18" s="5">
        <f>E18/G18</f>
        <v>8.5206247178134339E-2</v>
      </c>
      <c r="W18" s="5">
        <f>F18/E18</f>
        <v>-3.4867015960594685</v>
      </c>
      <c r="X18" s="5">
        <f>R18/L18</f>
        <v>1.9896422329825358E-2</v>
      </c>
      <c r="Y18" s="5">
        <f>LOG(G18)</f>
        <v>3.9531631441952761</v>
      </c>
      <c r="Z18" s="5">
        <f>LN(E18)</f>
        <v>6.6398140018496195</v>
      </c>
      <c r="AA18" s="5">
        <f>F18/L18</f>
        <v>-0.33701557266237903</v>
      </c>
      <c r="AB18" s="5">
        <f>(N18-P18)/O18</f>
        <v>-121.51708358388454</v>
      </c>
      <c r="AC18" s="5">
        <f>F18/G18</f>
        <v>-0.2970887580302386</v>
      </c>
      <c r="AD18" s="5">
        <f>R18/J18</f>
        <v>-8.5209491811882004E-2</v>
      </c>
      <c r="AE18" s="5">
        <f>R18/G18</f>
        <v>1.7539258950311307E-2</v>
      </c>
      <c r="AF18" s="5">
        <f>R18/(R18+L18)</f>
        <v>1.9508277403674463E-2</v>
      </c>
      <c r="AG18" s="5">
        <f>R18/L18</f>
        <v>1.9896422329825358E-2</v>
      </c>
      <c r="AH18" s="5">
        <f>R18/(R18+L18)</f>
        <v>1.9508277403674463E-2</v>
      </c>
      <c r="AI18" s="5">
        <f>(T18+U18)/R18</f>
        <v>11.989439323263147</v>
      </c>
      <c r="AJ18" s="5">
        <f>H18/E18</f>
        <v>9.0858213847732028</v>
      </c>
      <c r="AK18" s="5">
        <f>H18/L18</f>
        <v>0.8782120329878681</v>
      </c>
      <c r="AL18">
        <v>4691</v>
      </c>
      <c r="AM18">
        <v>4.2</v>
      </c>
      <c r="AN18">
        <v>5.3070000000000004</v>
      </c>
      <c r="AO18">
        <v>1</v>
      </c>
      <c r="AP18">
        <v>1</v>
      </c>
      <c r="AQ18">
        <v>9</v>
      </c>
      <c r="AR18">
        <v>16.780999999999999</v>
      </c>
      <c r="AS18" t="s">
        <v>280</v>
      </c>
      <c r="AT18">
        <v>0</v>
      </c>
      <c r="AU18">
        <f>H18/J18</f>
        <v>-3.7610782377593832</v>
      </c>
    </row>
    <row r="19" spans="1:48" x14ac:dyDescent="0.25">
      <c r="A19" t="s">
        <v>168</v>
      </c>
      <c r="B19" t="s">
        <v>169</v>
      </c>
      <c r="C19" t="s">
        <v>170</v>
      </c>
      <c r="D19">
        <v>2021</v>
      </c>
      <c r="E19">
        <v>675</v>
      </c>
      <c r="F19">
        <v>-3449</v>
      </c>
      <c r="G19">
        <v>1117.8</v>
      </c>
      <c r="H19">
        <v>2667.39723</v>
      </c>
      <c r="I19">
        <v>809796855</v>
      </c>
      <c r="J19">
        <v>-1210</v>
      </c>
      <c r="K19">
        <v>-6056</v>
      </c>
      <c r="L19">
        <v>8019</v>
      </c>
      <c r="M19">
        <v>-26.509899999999998</v>
      </c>
      <c r="N19">
        <v>-1555</v>
      </c>
      <c r="O19" t="s">
        <v>51</v>
      </c>
      <c r="P19">
        <v>-73</v>
      </c>
      <c r="Q19">
        <v>3159</v>
      </c>
      <c r="R19">
        <v>2175</v>
      </c>
      <c r="S19">
        <v>2.2709999999999999</v>
      </c>
      <c r="T19">
        <v>4991</v>
      </c>
      <c r="U19">
        <v>3240</v>
      </c>
      <c r="V19" s="5">
        <f>E19/G19</f>
        <v>0.60386473429951693</v>
      </c>
      <c r="W19" s="5">
        <f>F19/E19</f>
        <v>-5.1096296296296293</v>
      </c>
      <c r="X19" s="5">
        <f>R19/L19</f>
        <v>0.27123082678638233</v>
      </c>
      <c r="Y19" s="5">
        <f>LOG(G19)</f>
        <v>3.0483641052798864</v>
      </c>
      <c r="Z19" s="5">
        <f>LN(E19)</f>
        <v>6.5147126908725301</v>
      </c>
      <c r="AA19" s="5">
        <f>F19/L19</f>
        <v>-0.43010350417757826</v>
      </c>
      <c r="AB19" s="5"/>
      <c r="AC19" s="5">
        <f>F19/G19</f>
        <v>-3.0855251386652354</v>
      </c>
      <c r="AD19" s="5">
        <f>R19/J19</f>
        <v>-1.7975206611570247</v>
      </c>
      <c r="AE19" s="5">
        <f>R19/G19</f>
        <v>1.9457863660762211</v>
      </c>
      <c r="AF19" s="5">
        <f>R19/(R19+L19)</f>
        <v>0.21336080047086523</v>
      </c>
      <c r="AG19" s="5">
        <f>R19/L19</f>
        <v>0.27123082678638233</v>
      </c>
      <c r="AH19" s="5">
        <f>R19/(R19+L19)</f>
        <v>0.21336080047086523</v>
      </c>
      <c r="AI19" s="5">
        <f>(T19+U19)/R19</f>
        <v>3.7843678160919541</v>
      </c>
      <c r="AJ19" s="5">
        <f>H19/E19</f>
        <v>3.9516996</v>
      </c>
      <c r="AK19" s="5">
        <f>H19/L19</f>
        <v>0.33263464646464647</v>
      </c>
      <c r="AL19">
        <v>72794</v>
      </c>
      <c r="AM19">
        <v>2.2999999999999998</v>
      </c>
      <c r="AN19">
        <v>9.6910000000000007</v>
      </c>
      <c r="AO19">
        <v>1</v>
      </c>
      <c r="AP19">
        <v>1</v>
      </c>
      <c r="AQ19">
        <v>9</v>
      </c>
      <c r="AR19">
        <v>21.378799999999998</v>
      </c>
      <c r="AS19" t="s">
        <v>124</v>
      </c>
      <c r="AT19">
        <v>1</v>
      </c>
      <c r="AU19">
        <f>H19/J19</f>
        <v>-2.2044605206611569</v>
      </c>
      <c r="AV19">
        <v>250</v>
      </c>
    </row>
    <row r="20" spans="1:48" x14ac:dyDescent="0.25">
      <c r="A20" t="s">
        <v>54</v>
      </c>
      <c r="B20" t="s">
        <v>55</v>
      </c>
      <c r="C20" t="s">
        <v>56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 s="5">
        <f>E20/G20</f>
        <v>0.64320887411267924</v>
      </c>
      <c r="W20" s="5">
        <f>F20/E20</f>
        <v>0.38422760809403206</v>
      </c>
      <c r="X20" s="5">
        <f>R20/L20</f>
        <v>0.11273584272600419</v>
      </c>
      <c r="Y20" s="5">
        <f>LOG(G20)</f>
        <v>4.7571611539582301</v>
      </c>
      <c r="Z20" s="5">
        <f>LN(E20)</f>
        <v>10.512482593678993</v>
      </c>
      <c r="AA20" s="5">
        <f>F20/L20</f>
        <v>0.33578760988266942</v>
      </c>
      <c r="AB20" s="5">
        <f>(N20-P20)/O20</f>
        <v>1146.8679762214226</v>
      </c>
      <c r="AC20" s="5">
        <f>F20/G20</f>
        <v>0.24713860720517011</v>
      </c>
      <c r="AD20" s="5">
        <f>R20/J20</f>
        <v>0.19130858482526539</v>
      </c>
      <c r="AE20" s="5">
        <f>R20/G20</f>
        <v>8.297321977764778E-2</v>
      </c>
      <c r="AF20" s="5">
        <f>R20/(R20+L20)</f>
        <v>0.10131411103808924</v>
      </c>
      <c r="AG20" s="5">
        <f>R20/L20</f>
        <v>0.11273584272600419</v>
      </c>
      <c r="AH20" s="5">
        <f>R20/(R20+L20)</f>
        <v>0.10131411103808924</v>
      </c>
      <c r="AI20" s="5">
        <f>(T20+U20)/R20</f>
        <v>1.5403006567658104</v>
      </c>
      <c r="AJ20" s="5">
        <f>H20/E20</f>
        <v>1.07394806870729</v>
      </c>
      <c r="AK20" s="5">
        <f>H20/L20</f>
        <v>0.93855425152342398</v>
      </c>
      <c r="AL20">
        <v>33346</v>
      </c>
      <c r="AM20">
        <v>1.5</v>
      </c>
      <c r="AN20">
        <v>2.7919999999999998</v>
      </c>
      <c r="AO20">
        <v>0</v>
      </c>
      <c r="AP20">
        <v>1</v>
      </c>
      <c r="AQ20">
        <v>36</v>
      </c>
      <c r="AR20">
        <v>18.448104249749999</v>
      </c>
      <c r="AS20" t="s">
        <v>57</v>
      </c>
      <c r="AT20">
        <v>1</v>
      </c>
      <c r="AU20">
        <f>H20/J20</f>
        <v>1.5926920959563267</v>
      </c>
      <c r="AV20">
        <v>2500</v>
      </c>
    </row>
    <row r="21" spans="1:48" x14ac:dyDescent="0.25">
      <c r="A21" t="s">
        <v>54</v>
      </c>
      <c r="B21" t="s">
        <v>55</v>
      </c>
      <c r="C21" t="s">
        <v>56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 s="5">
        <f>E21/G21</f>
        <v>0.41011572874326235</v>
      </c>
      <c r="W21" s="5">
        <f>F21/E21</f>
        <v>7.432087978831442E-2</v>
      </c>
      <c r="X21" s="5">
        <f>R21/L21</f>
        <v>0.25430855636292765</v>
      </c>
      <c r="Y21" s="5">
        <f>LOG(G21)</f>
        <v>4.7519988301074187</v>
      </c>
      <c r="Z21" s="5">
        <f>LN(E21)</f>
        <v>10.050565774244838</v>
      </c>
      <c r="AA21" s="5">
        <f>F21/L21</f>
        <v>4.1488341913364493E-2</v>
      </c>
      <c r="AB21" s="5">
        <f>(N21-P21)/O21</f>
        <v>77.256855227800827</v>
      </c>
      <c r="AC21" s="5">
        <f>F21/G21</f>
        <v>3.0480161775224966E-2</v>
      </c>
      <c r="AD21" s="5">
        <f>R21/J21</f>
        <v>1.0843371212790536</v>
      </c>
      <c r="AE21" s="5">
        <f>R21/G21</f>
        <v>0.1868323866726771</v>
      </c>
      <c r="AF21" s="5">
        <f>R21/(R21+L21)</f>
        <v>0.20274800412773775</v>
      </c>
      <c r="AG21" s="5">
        <f>R21/L21</f>
        <v>0.25430855636292765</v>
      </c>
      <c r="AH21" s="5">
        <f>R21/(R21+L21)</f>
        <v>0.20274800412773775</v>
      </c>
      <c r="AI21" s="5">
        <f>(T21+U21)/R21</f>
        <v>0.30850502394454921</v>
      </c>
      <c r="AJ21" s="5">
        <f>H21/E21</f>
        <v>2.5551932124158809</v>
      </c>
      <c r="AK21" s="5">
        <f>H21/L21</f>
        <v>1.4263922864390859</v>
      </c>
      <c r="AL21">
        <v>34758</v>
      </c>
      <c r="AM21">
        <v>0.4</v>
      </c>
      <c r="AN21">
        <v>2.048</v>
      </c>
      <c r="AO21">
        <v>0</v>
      </c>
      <c r="AP21">
        <v>1</v>
      </c>
      <c r="AQ21">
        <v>37</v>
      </c>
      <c r="AR21">
        <v>17.569623095000001</v>
      </c>
      <c r="AS21" t="s">
        <v>57</v>
      </c>
      <c r="AT21">
        <v>1</v>
      </c>
      <c r="AU21">
        <f>H21/J21</f>
        <v>6.0819428485320035</v>
      </c>
      <c r="AV21">
        <v>2800</v>
      </c>
    </row>
    <row r="22" spans="1:48" x14ac:dyDescent="0.25">
      <c r="A22" t="s">
        <v>54</v>
      </c>
      <c r="B22" t="s">
        <v>55</v>
      </c>
      <c r="C22" t="s">
        <v>56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 s="5">
        <f>E22/G22</f>
        <v>0.41434301503419685</v>
      </c>
      <c r="W22" s="5">
        <f>F22/E22</f>
        <v>0.14906080589808882</v>
      </c>
      <c r="X22" s="5">
        <f>R22/L22</f>
        <v>0.24842204524974623</v>
      </c>
      <c r="Y22" s="5">
        <f>LOG(G22)</f>
        <v>4.8153723648053601</v>
      </c>
      <c r="Z22" s="5">
        <f>LN(E22)</f>
        <v>10.206743514940689</v>
      </c>
      <c r="AA22" s="5">
        <f>F22/L22</f>
        <v>8.4683829591038942E-2</v>
      </c>
      <c r="AB22" s="5">
        <f>(N22-P22)/O22</f>
        <v>66.850855288746416</v>
      </c>
      <c r="AC22" s="5">
        <f>F22/G22</f>
        <v>6.1762303739241312E-2</v>
      </c>
      <c r="AD22" s="5">
        <f>R22/J22</f>
        <v>0.94350037344414606</v>
      </c>
      <c r="AE22" s="5">
        <f>R22/G22</f>
        <v>0.18118119938994764</v>
      </c>
      <c r="AF22" s="5">
        <f>R22/(R22+L22)</f>
        <v>0.19898883249858787</v>
      </c>
      <c r="AG22" s="5">
        <f>R22/L22</f>
        <v>0.24842204524974623</v>
      </c>
      <c r="AH22" s="5">
        <f>R22/(R22+L22)</f>
        <v>0.19898883249858787</v>
      </c>
      <c r="AI22" s="5">
        <f>(T22+U22)/R22</f>
        <v>0.3588779626101859</v>
      </c>
      <c r="AJ22" s="5">
        <f>H22/E22</f>
        <v>2.9246031706767082</v>
      </c>
      <c r="AK22" s="5">
        <f>H22/L22</f>
        <v>1.661513870361907</v>
      </c>
      <c r="AL22">
        <v>31762</v>
      </c>
      <c r="AM22">
        <v>0.5</v>
      </c>
      <c r="AN22">
        <v>-1.0029999999999999</v>
      </c>
      <c r="AO22">
        <v>0</v>
      </c>
      <c r="AP22">
        <v>1</v>
      </c>
      <c r="AQ22">
        <v>38</v>
      </c>
      <c r="AR22">
        <v>17.057886499999999</v>
      </c>
      <c r="AS22" t="s">
        <v>57</v>
      </c>
      <c r="AT22">
        <v>1</v>
      </c>
      <c r="AU22">
        <f>H22/J22</f>
        <v>6.3103858419372276</v>
      </c>
      <c r="AV22">
        <v>3000</v>
      </c>
    </row>
    <row r="23" spans="1:48" x14ac:dyDescent="0.25">
      <c r="A23" t="s">
        <v>54</v>
      </c>
      <c r="B23" t="s">
        <v>55</v>
      </c>
      <c r="C23" t="s">
        <v>56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 s="5">
        <f>E23/G23</f>
        <v>0.4640382624275366</v>
      </c>
      <c r="W23" s="5">
        <f>F23/E23</f>
        <v>0.22332114255076235</v>
      </c>
      <c r="X23" s="5">
        <f>R23/L23</f>
        <v>0.30791518265265577</v>
      </c>
      <c r="Y23" s="5">
        <f>LOG(G23)</f>
        <v>4.9082927436439077</v>
      </c>
      <c r="Z23" s="5">
        <f>LN(E23)</f>
        <v>10.533973435537922</v>
      </c>
      <c r="AA23" s="5">
        <f>F23/L23</f>
        <v>0.16054313633185366</v>
      </c>
      <c r="AB23" s="5">
        <f>(N23-P23)/O23</f>
        <v>104.81125113101027</v>
      </c>
      <c r="AC23" s="5">
        <f>F23/G23</f>
        <v>0.10362955495258798</v>
      </c>
      <c r="AD23" s="5">
        <f>R23/J23</f>
        <v>0.79840457426814515</v>
      </c>
      <c r="AE23" s="5">
        <f>R23/G23</f>
        <v>0.19875725658854221</v>
      </c>
      <c r="AF23" s="5">
        <f>R23/(R23+L23)</f>
        <v>0.23542442716213124</v>
      </c>
      <c r="AG23" s="5">
        <f>R23/L23</f>
        <v>0.30791518265265577</v>
      </c>
      <c r="AH23" s="5">
        <f>R23/(R23+L23)</f>
        <v>0.23542442716213124</v>
      </c>
      <c r="AI23" s="5">
        <f>(T23+U23)/R23</f>
        <v>0.43612361251747639</v>
      </c>
      <c r="AJ23" s="5">
        <f>H23/E23</f>
        <v>2.1307155339213026</v>
      </c>
      <c r="AK23" s="5">
        <f>H23/L23</f>
        <v>1.5317481835333655</v>
      </c>
      <c r="AL23">
        <v>34998</v>
      </c>
      <c r="AM23">
        <v>2.5</v>
      </c>
      <c r="AN23">
        <v>4.0179999999999998</v>
      </c>
      <c r="AO23">
        <v>0</v>
      </c>
      <c r="AP23">
        <v>1</v>
      </c>
      <c r="AQ23">
        <v>39</v>
      </c>
      <c r="AR23">
        <v>15.94195</v>
      </c>
      <c r="AS23" t="s">
        <v>57</v>
      </c>
      <c r="AT23">
        <v>1</v>
      </c>
      <c r="AU23">
        <f>H23/J23</f>
        <v>3.9717260637307303</v>
      </c>
      <c r="AV23">
        <v>3200</v>
      </c>
    </row>
    <row r="24" spans="1:48" x14ac:dyDescent="0.25">
      <c r="A24" t="s">
        <v>54</v>
      </c>
      <c r="B24" t="s">
        <v>55</v>
      </c>
      <c r="C24" t="s">
        <v>56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 s="5">
        <f>E24/G24</f>
        <v>0.41888020889960881</v>
      </c>
      <c r="W24" s="5">
        <f>F24/E24</f>
        <v>4.9965970395644516E-2</v>
      </c>
      <c r="X24" s="5">
        <f>R24/L24</f>
        <v>0.39171231900888459</v>
      </c>
      <c r="Y24" s="5">
        <f>LOG(G24)</f>
        <v>4.9174307498524144</v>
      </c>
      <c r="Z24" s="5">
        <f>LN(E24)</f>
        <v>10.45263244288989</v>
      </c>
      <c r="AA24" s="5">
        <f>F24/L24</f>
        <v>3.4349609653471613E-2</v>
      </c>
      <c r="AB24" s="5">
        <f>(N24-P24)/O24</f>
        <v>58.211036125331297</v>
      </c>
      <c r="AC24" s="5">
        <f>F24/G24</f>
        <v>2.0929756117199241E-2</v>
      </c>
      <c r="AD24" s="5">
        <f>R24/J24</f>
        <v>1.2129835782045419</v>
      </c>
      <c r="AE24" s="5">
        <f>R24/G24</f>
        <v>0.23867646205201959</v>
      </c>
      <c r="AF24" s="5">
        <f>R24/(R24+L24)</f>
        <v>0.28146069676802504</v>
      </c>
      <c r="AG24" s="5">
        <f>R24/L24</f>
        <v>0.39171231900888459</v>
      </c>
      <c r="AH24" s="5">
        <f>R24/(R24+L24)</f>
        <v>0.28146069676802504</v>
      </c>
      <c r="AI24" s="5">
        <f>(T24+U24)/R24</f>
        <v>0.24521798442848097</v>
      </c>
      <c r="AJ24" s="5">
        <f>H24/E24</f>
        <v>1.2482485204038434</v>
      </c>
      <c r="AK24" s="5">
        <f>H24/L24</f>
        <v>0.85812101890315839</v>
      </c>
      <c r="AL24">
        <v>33147</v>
      </c>
      <c r="AM24">
        <v>5.0999999999999996</v>
      </c>
      <c r="AN24">
        <v>2.8860000000000001</v>
      </c>
      <c r="AO24">
        <v>1</v>
      </c>
      <c r="AP24">
        <v>1</v>
      </c>
      <c r="AQ24">
        <v>40</v>
      </c>
      <c r="AR24">
        <v>16.780999999999999</v>
      </c>
      <c r="AS24" t="s">
        <v>57</v>
      </c>
      <c r="AT24">
        <v>1</v>
      </c>
      <c r="AU24">
        <f>H24/J24</f>
        <v>2.6572733445691599</v>
      </c>
      <c r="AV24">
        <v>3500</v>
      </c>
    </row>
    <row r="25" spans="1:48" x14ac:dyDescent="0.25">
      <c r="A25" t="s">
        <v>54</v>
      </c>
      <c r="B25" t="s">
        <v>55</v>
      </c>
      <c r="C25" t="s">
        <v>56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 s="5">
        <f>E25/G25</f>
        <v>0.32410882124799029</v>
      </c>
      <c r="W25" s="5">
        <f>F25/E25</f>
        <v>-0.27810859065961574</v>
      </c>
      <c r="X25" s="5">
        <f>R25/L25</f>
        <v>0.60740611177127513</v>
      </c>
      <c r="Y25" s="5">
        <f>LOG(G25)</f>
        <v>4.8888097701460653</v>
      </c>
      <c r="Z25" s="5">
        <f>LN(E25)</f>
        <v>10.130224547690476</v>
      </c>
      <c r="AA25" s="5">
        <f>F25/L25</f>
        <v>-0.16902562231314675</v>
      </c>
      <c r="AB25" s="5">
        <f>(N25-P25)/O25</f>
        <v>0.47515909108216831</v>
      </c>
      <c r="AC25" s="5">
        <f>F25/G25</f>
        <v>-9.0137447497627907E-2</v>
      </c>
      <c r="AD25" s="5">
        <f>R25/J25</f>
        <v>5.5097176761478632</v>
      </c>
      <c r="AE25" s="5">
        <f>R25/G25</f>
        <v>0.32391560380170353</v>
      </c>
      <c r="AF25" s="5">
        <f>R25/(R25+L25)</f>
        <v>0.37787968287736962</v>
      </c>
      <c r="AG25" s="5">
        <f>R25/L25</f>
        <v>0.60740611177127513</v>
      </c>
      <c r="AH25" s="5">
        <f>R25/(R25+L25)</f>
        <v>0.37787968287736962</v>
      </c>
      <c r="AI25" s="5">
        <f>(T25+U25)/R25</f>
        <v>0.26743131096782324</v>
      </c>
      <c r="AJ25" s="5">
        <f>H25/E25</f>
        <v>3.1874922929945106</v>
      </c>
      <c r="AK25" s="5">
        <f>H25/L25</f>
        <v>1.9372571957015454</v>
      </c>
      <c r="AL25">
        <v>34758</v>
      </c>
      <c r="AM25">
        <v>3.61</v>
      </c>
      <c r="AN25">
        <v>1.357</v>
      </c>
      <c r="AO25">
        <v>1</v>
      </c>
      <c r="AP25">
        <v>1</v>
      </c>
      <c r="AQ25">
        <v>41</v>
      </c>
      <c r="AR25">
        <v>17.3</v>
      </c>
      <c r="AS25" t="s">
        <v>57</v>
      </c>
      <c r="AT25">
        <v>1</v>
      </c>
      <c r="AU25">
        <f>H25/J25</f>
        <v>17.572658568211359</v>
      </c>
      <c r="AV25">
        <v>3800</v>
      </c>
    </row>
    <row r="26" spans="1:48" x14ac:dyDescent="0.25">
      <c r="A26" t="s">
        <v>58</v>
      </c>
      <c r="B26" t="s">
        <v>55</v>
      </c>
      <c r="C26" t="s">
        <v>59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 s="5">
        <f>E26/G26</f>
        <v>0.72722266995386353</v>
      </c>
      <c r="W26" s="5">
        <f>F26/E26</f>
        <v>0.18004931799424295</v>
      </c>
      <c r="X26" s="5">
        <f>R26/L26</f>
        <v>5.9200464085061362E-2</v>
      </c>
      <c r="Y26" s="5">
        <f>LOG(G26)</f>
        <v>5.483963002522442</v>
      </c>
      <c r="Z26" s="5">
        <f>LN(E26)</f>
        <v>12.308768897838259</v>
      </c>
      <c r="AA26" s="5">
        <f>F26/L26</f>
        <v>0.17934810052093028</v>
      </c>
      <c r="AB26" s="5">
        <f>(N26-P26)/O26</f>
        <v>-54.509632229629268</v>
      </c>
      <c r="AC26" s="5">
        <f>F26/G26</f>
        <v>0.13093594575514558</v>
      </c>
      <c r="AD26" s="5">
        <f>R26/J26</f>
        <v>0.16970861542071422</v>
      </c>
      <c r="AE26" s="5">
        <f>R26/G26</f>
        <v>4.3220244494401129E-2</v>
      </c>
      <c r="AF26" s="5">
        <f>R26/(R26+L26)</f>
        <v>5.5891652328720225E-2</v>
      </c>
      <c r="AG26" s="5">
        <f>R26/L26</f>
        <v>5.9200464085061362E-2</v>
      </c>
      <c r="AH26" s="5">
        <f>R26/(R26+L26)</f>
        <v>5.5891652328720225E-2</v>
      </c>
      <c r="AI26" s="5">
        <f>(T26+U26)/R26</f>
        <v>6.8777643818918444</v>
      </c>
      <c r="AJ26" s="5">
        <f>H26/E26</f>
        <v>0.93464645624223974</v>
      </c>
      <c r="AK26" s="5">
        <f>H26/L26</f>
        <v>0.93100639565335286</v>
      </c>
      <c r="AL26">
        <v>33346</v>
      </c>
      <c r="AM26">
        <v>1.5</v>
      </c>
      <c r="AN26">
        <v>2.7919999999999998</v>
      </c>
      <c r="AO26">
        <v>0</v>
      </c>
      <c r="AP26">
        <v>1</v>
      </c>
      <c r="AQ26">
        <v>50</v>
      </c>
      <c r="AR26">
        <v>15.888829671750001</v>
      </c>
      <c r="AS26" t="s">
        <v>60</v>
      </c>
      <c r="AT26">
        <v>1</v>
      </c>
      <c r="AU26">
        <f>H26/J26</f>
        <v>2.6688947256754667</v>
      </c>
      <c r="AV26">
        <v>15000</v>
      </c>
    </row>
    <row r="27" spans="1:48" x14ac:dyDescent="0.25">
      <c r="A27" t="s">
        <v>58</v>
      </c>
      <c r="B27" t="s">
        <v>55</v>
      </c>
      <c r="C27" t="s">
        <v>59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 s="5">
        <f>E27/G27</f>
        <v>0.64789829696365087</v>
      </c>
      <c r="W27" s="5">
        <f>F27/E27</f>
        <v>9.3337550996298493E-2</v>
      </c>
      <c r="X27" s="5">
        <f>R27/L27</f>
        <v>7.0039590171185884E-2</v>
      </c>
      <c r="Y27" s="5">
        <f>LOG(G27)</f>
        <v>5.484667873239415</v>
      </c>
      <c r="Z27" s="5">
        <f>LN(E27)</f>
        <v>12.194892940866598</v>
      </c>
      <c r="AA27" s="5">
        <f>F27/L27</f>
        <v>8.1104243045789504E-2</v>
      </c>
      <c r="AB27" s="5">
        <f>(N27-P27)/O27</f>
        <v>-26.922595266202336</v>
      </c>
      <c r="AC27" s="5">
        <f>F27/G27</f>
        <v>6.0473240333259702E-2</v>
      </c>
      <c r="AD27" s="5">
        <f>R27/J27</f>
        <v>0.32373143817023631</v>
      </c>
      <c r="AE27" s="5">
        <f>R27/G27</f>
        <v>5.2223173661504557E-2</v>
      </c>
      <c r="AF27" s="5">
        <f>R27/(R27+L27)</f>
        <v>6.545513905703329E-2</v>
      </c>
      <c r="AG27" s="5">
        <f>R27/L27</f>
        <v>7.0039590171185884E-2</v>
      </c>
      <c r="AH27" s="5">
        <f>R27/(R27+L27)</f>
        <v>6.545513905703329E-2</v>
      </c>
      <c r="AI27" s="5">
        <f>(T27+U27)/R27</f>
        <v>5.9050929144275841</v>
      </c>
      <c r="AJ27" s="5">
        <f>H27/E27</f>
        <v>1.4555414809036231</v>
      </c>
      <c r="AK27" s="5">
        <f>H27/L27</f>
        <v>1.2647705962964186</v>
      </c>
      <c r="AL27">
        <v>34758</v>
      </c>
      <c r="AM27">
        <v>0.4</v>
      </c>
      <c r="AN27">
        <v>2.048</v>
      </c>
      <c r="AO27">
        <v>0</v>
      </c>
      <c r="AP27">
        <v>1</v>
      </c>
      <c r="AQ27">
        <v>51</v>
      </c>
      <c r="AR27">
        <v>15.132218735</v>
      </c>
      <c r="AS27" t="s">
        <v>60</v>
      </c>
      <c r="AT27">
        <v>1</v>
      </c>
      <c r="AU27">
        <f>H27/J27</f>
        <v>5.845922328981759</v>
      </c>
      <c r="AV27">
        <v>16000</v>
      </c>
    </row>
    <row r="28" spans="1:48" x14ac:dyDescent="0.25">
      <c r="A28" t="s">
        <v>58</v>
      </c>
      <c r="B28" t="s">
        <v>55</v>
      </c>
      <c r="C28" t="s">
        <v>59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 s="5">
        <f>E28/G28</f>
        <v>0.57878344630236189</v>
      </c>
      <c r="W28" s="5">
        <f>F28/E28</f>
        <v>0.1101776860195707</v>
      </c>
      <c r="X28" s="5">
        <f>R28/L28</f>
        <v>7.3265179592439555E-2</v>
      </c>
      <c r="Y28" s="5">
        <f>LOG(G28)</f>
        <v>5.5408144260123917</v>
      </c>
      <c r="Z28" s="5">
        <f>LN(E28)</f>
        <v>12.211369815718221</v>
      </c>
      <c r="AA28" s="5">
        <f>F28/L28</f>
        <v>8.7406757710348046E-2</v>
      </c>
      <c r="AB28" s="5">
        <f>(N28-P28)/O28</f>
        <v>-52.884524297538739</v>
      </c>
      <c r="AC28" s="5">
        <f>F28/G28</f>
        <v>6.3769020820026695E-2</v>
      </c>
      <c r="AD28" s="5">
        <f>R28/J28</f>
        <v>0.32971150197432547</v>
      </c>
      <c r="AE28" s="5">
        <f>R28/G28</f>
        <v>5.345180264317425E-2</v>
      </c>
      <c r="AF28" s="5">
        <f>R28/(R28+L28)</f>
        <v>6.8263818658741163E-2</v>
      </c>
      <c r="AG28" s="5">
        <f>R28/L28</f>
        <v>7.3265179592439555E-2</v>
      </c>
      <c r="AH28" s="5">
        <f>R28/(R28+L28)</f>
        <v>6.8263818658741163E-2</v>
      </c>
      <c r="AI28" s="5">
        <f>(T28+U28)/R28</f>
        <v>6.1656276533681789</v>
      </c>
      <c r="AJ28" s="5">
        <f>H28/E28</f>
        <v>2.2083158849638829</v>
      </c>
      <c r="AK28" s="5">
        <f>H28/L28</f>
        <v>1.751913100359221</v>
      </c>
      <c r="AL28">
        <v>31762</v>
      </c>
      <c r="AM28">
        <v>0.5</v>
      </c>
      <c r="AN28">
        <v>-1.0029999999999999</v>
      </c>
      <c r="AO28">
        <v>0</v>
      </c>
      <c r="AP28">
        <v>1</v>
      </c>
      <c r="AQ28">
        <v>52</v>
      </c>
      <c r="AR28">
        <v>14.6914745</v>
      </c>
      <c r="AS28" t="s">
        <v>60</v>
      </c>
      <c r="AT28">
        <v>1</v>
      </c>
      <c r="AU28">
        <f>H28/J28</f>
        <v>7.8840440009996628</v>
      </c>
      <c r="AV28">
        <v>17000</v>
      </c>
    </row>
    <row r="29" spans="1:48" x14ac:dyDescent="0.25">
      <c r="A29" t="s">
        <v>58</v>
      </c>
      <c r="B29" t="s">
        <v>55</v>
      </c>
      <c r="C29" t="s">
        <v>59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 s="5">
        <f>E29/G29</f>
        <v>0.68146871652687147</v>
      </c>
      <c r="W29" s="5">
        <f>F29/E29</f>
        <v>0.1403544972962667</v>
      </c>
      <c r="X29" s="5">
        <f>R29/L29</f>
        <v>6.0321919297798808E-2</v>
      </c>
      <c r="Y29" s="5">
        <f>LOG(G29)</f>
        <v>5.5544990784012169</v>
      </c>
      <c r="Z29" s="5">
        <f>LN(E29)</f>
        <v>12.406201844227592</v>
      </c>
      <c r="AA29" s="5">
        <f>F29/L29</f>
        <v>0.13383118430776339</v>
      </c>
      <c r="AB29" s="5">
        <f>(N29-P29)/O29</f>
        <v>-116.63107375208115</v>
      </c>
      <c r="AC29" s="5">
        <f>F29/G29</f>
        <v>9.5647199131261115E-2</v>
      </c>
      <c r="AD29" s="5">
        <f>R29/J29</f>
        <v>0.20596365697336561</v>
      </c>
      <c r="AE29" s="5">
        <f>R29/G29</f>
        <v>4.3111197565048637E-2</v>
      </c>
      <c r="AF29" s="5">
        <f>R29/(R29+L29)</f>
        <v>5.6890193628881286E-2</v>
      </c>
      <c r="AG29" s="5">
        <f>R29/L29</f>
        <v>6.0321919297798808E-2</v>
      </c>
      <c r="AH29" s="5">
        <f>R29/(R29+L29)</f>
        <v>5.6890193628881286E-2</v>
      </c>
      <c r="AI29" s="5">
        <f>(T29+U29)/R29</f>
        <v>6.7501732255415936</v>
      </c>
      <c r="AJ29" s="5">
        <f>H29/E29</f>
        <v>1.605991319601956</v>
      </c>
      <c r="AK29" s="5">
        <f>H29/L29</f>
        <v>1.5313490086222874</v>
      </c>
      <c r="AL29">
        <v>34998</v>
      </c>
      <c r="AM29">
        <v>2.5</v>
      </c>
      <c r="AN29">
        <v>4.0179999999999998</v>
      </c>
      <c r="AO29">
        <v>1</v>
      </c>
      <c r="AP29">
        <v>1</v>
      </c>
      <c r="AQ29">
        <v>53</v>
      </c>
      <c r="AR29">
        <v>13.73035</v>
      </c>
      <c r="AS29" t="s">
        <v>60</v>
      </c>
      <c r="AT29">
        <v>1</v>
      </c>
      <c r="AU29">
        <f>H29/J29</f>
        <v>5.2286506396008123</v>
      </c>
      <c r="AV29">
        <v>18000</v>
      </c>
    </row>
    <row r="30" spans="1:48" x14ac:dyDescent="0.25">
      <c r="A30" t="s">
        <v>58</v>
      </c>
      <c r="B30" t="s">
        <v>55</v>
      </c>
      <c r="C30" t="s">
        <v>59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 s="5">
        <f>E30/G30</f>
        <v>0.65719107051906778</v>
      </c>
      <c r="W30" s="5">
        <f>F30/E30</f>
        <v>0.18108649601120033</v>
      </c>
      <c r="X30" s="5">
        <f>R30/L30</f>
        <v>2.9128269296015249E-2</v>
      </c>
      <c r="Y30" s="5">
        <f>LOG(G30)</f>
        <v>5.5526236358678238</v>
      </c>
      <c r="Z30" s="5">
        <f>LN(E30)</f>
        <v>12.365607930885263</v>
      </c>
      <c r="AA30" s="5">
        <f>F30/L30</f>
        <v>0.15043370063906225</v>
      </c>
      <c r="AB30" s="5">
        <f>(N30-P30)/O30</f>
        <v>-47.411884761723613</v>
      </c>
      <c r="AC30" s="5">
        <f>F30/G30</f>
        <v>0.11900842817014765</v>
      </c>
      <c r="AD30" s="5">
        <f>R30/J30</f>
        <v>0.12847655937223587</v>
      </c>
      <c r="AE30" s="5">
        <f>R30/G30</f>
        <v>2.3043437271763952E-2</v>
      </c>
      <c r="AF30" s="5">
        <f>R30/(R30+L30)</f>
        <v>2.8303827778378601E-2</v>
      </c>
      <c r="AG30" s="5">
        <f>R30/L30</f>
        <v>2.9128269296015249E-2</v>
      </c>
      <c r="AH30" s="5">
        <f>R30/(R30+L30)</f>
        <v>2.8303827778378601E-2</v>
      </c>
      <c r="AI30" s="5">
        <f>(T30+U30)/R30</f>
        <v>11.151126242995593</v>
      </c>
      <c r="AJ30" s="5">
        <f>H30/E30</f>
        <v>1.1142841463430748</v>
      </c>
      <c r="AK30" s="5">
        <f>H30/L30</f>
        <v>0.92566752016373088</v>
      </c>
      <c r="AL30">
        <v>33147</v>
      </c>
      <c r="AM30">
        <v>5.0999999999999996</v>
      </c>
      <c r="AN30">
        <v>2.8860000000000001</v>
      </c>
      <c r="AO30">
        <v>1</v>
      </c>
      <c r="AP30">
        <v>1</v>
      </c>
      <c r="AQ30">
        <v>54</v>
      </c>
      <c r="AR30">
        <v>14.452999999999999</v>
      </c>
      <c r="AS30" t="s">
        <v>60</v>
      </c>
      <c r="AT30">
        <v>1</v>
      </c>
      <c r="AU30">
        <f>H30/J30</f>
        <v>4.0828576838767106</v>
      </c>
      <c r="AV30">
        <v>19000</v>
      </c>
    </row>
    <row r="31" spans="1:48" x14ac:dyDescent="0.25">
      <c r="A31" t="s">
        <v>58</v>
      </c>
      <c r="B31" t="s">
        <v>55</v>
      </c>
      <c r="C31" t="s">
        <v>59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 s="5">
        <f>E31/G31</f>
        <v>0.56366227937056912</v>
      </c>
      <c r="W31" s="5">
        <f>F31/E31</f>
        <v>5.5895778503200801E-2</v>
      </c>
      <c r="X31" s="5">
        <f>R31/L31</f>
        <v>3.4882364889233755E-2</v>
      </c>
      <c r="Y31" s="5">
        <f>LOG(G31)</f>
        <v>5.5462535323095947</v>
      </c>
      <c r="Z31" s="5">
        <f>LN(E31)</f>
        <v>12.19742070318572</v>
      </c>
      <c r="AA31" s="5">
        <f>F31/L31</f>
        <v>3.9496298970794416E-2</v>
      </c>
      <c r="AB31" s="5">
        <f>(N31-P31)/O31</f>
        <v>-18.723043665456874</v>
      </c>
      <c r="AC31" s="5">
        <f>F31/G31</f>
        <v>3.1506341918306625E-2</v>
      </c>
      <c r="AD31" s="5">
        <f>R31/J31</f>
        <v>0.28259181904809916</v>
      </c>
      <c r="AE31" s="5">
        <f>R31/G31</f>
        <v>2.7825789852664453E-2</v>
      </c>
      <c r="AF31" s="5">
        <f>R31/(R31+L31)</f>
        <v>3.3706599003614592E-2</v>
      </c>
      <c r="AG31" s="5">
        <f>R31/L31</f>
        <v>3.4882364889233755E-2</v>
      </c>
      <c r="AH31" s="5">
        <f>R31/(R31+L31)</f>
        <v>3.3706599003614592E-2</v>
      </c>
      <c r="AI31" s="5">
        <f>(T31+U31)/R31</f>
        <v>7.2842202385874506</v>
      </c>
      <c r="AJ31" s="5">
        <f>H31/E31</f>
        <v>1.8349160471479133</v>
      </c>
      <c r="AK31" s="5">
        <f>H31/L31</f>
        <v>1.2965629019785858</v>
      </c>
      <c r="AL31">
        <v>34758</v>
      </c>
      <c r="AM31">
        <v>3.61</v>
      </c>
      <c r="AN31">
        <v>1.357</v>
      </c>
      <c r="AO31">
        <v>1</v>
      </c>
      <c r="AP31">
        <v>1</v>
      </c>
      <c r="AQ31">
        <v>55</v>
      </c>
      <c r="AR31">
        <v>14.9</v>
      </c>
      <c r="AS31" t="s">
        <v>60</v>
      </c>
      <c r="AT31">
        <v>1</v>
      </c>
      <c r="AU31">
        <f>H31/J31</f>
        <v>10.503819627593471</v>
      </c>
      <c r="AV31">
        <v>20000</v>
      </c>
    </row>
    <row r="32" spans="1:48" x14ac:dyDescent="0.25">
      <c r="A32" t="s">
        <v>61</v>
      </c>
      <c r="B32" t="s">
        <v>55</v>
      </c>
      <c r="C32" t="s">
        <v>62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 s="5">
        <f>E32/G32</f>
        <v>0.57240539770899257</v>
      </c>
      <c r="W32" s="5">
        <f>F32/E32</f>
        <v>0.11613102116031385</v>
      </c>
      <c r="X32" s="5">
        <f>R32/L32</f>
        <v>0.19523771501241061</v>
      </c>
      <c r="Y32" s="5">
        <f>LOG(G32)</f>
        <v>3.9481151665706262</v>
      </c>
      <c r="Z32" s="5">
        <f>LN(E32)</f>
        <v>8.5329633265847296</v>
      </c>
      <c r="AA32" s="5">
        <f>F32/L32</f>
        <v>0.11040964820054371</v>
      </c>
      <c r="AB32" s="5">
        <f>(N32-P32)/O32</f>
        <v>-109.28532495952751</v>
      </c>
      <c r="AC32" s="5">
        <f>F32/G32</f>
        <v>6.6474023353620876E-2</v>
      </c>
      <c r="AD32" s="5">
        <f>R32/J32</f>
        <v>0.95322215978662195</v>
      </c>
      <c r="AE32" s="5">
        <f>R32/G32</f>
        <v>0.11754621664647828</v>
      </c>
      <c r="AF32" s="5">
        <f>R32/(R32+L32)</f>
        <v>0.16334634739197748</v>
      </c>
      <c r="AG32" s="5">
        <f>R32/L32</f>
        <v>0.19523771501241061</v>
      </c>
      <c r="AH32" s="5">
        <f>R32/(R32+L32)</f>
        <v>0.16334634739197748</v>
      </c>
      <c r="AI32" s="5">
        <f>(T32+U32)/R32</f>
        <v>3.496425493020817</v>
      </c>
      <c r="AJ32" s="5">
        <f>H32/E32</f>
        <v>3.5492921444628625</v>
      </c>
      <c r="AK32" s="5">
        <f>H32/L32</f>
        <v>3.3744308205998639</v>
      </c>
      <c r="AL32">
        <v>33346</v>
      </c>
      <c r="AM32">
        <v>1.5</v>
      </c>
      <c r="AN32">
        <v>2.7919999999999998</v>
      </c>
      <c r="AO32">
        <v>0</v>
      </c>
      <c r="AP32">
        <v>1</v>
      </c>
      <c r="AQ32">
        <v>20</v>
      </c>
      <c r="AR32">
        <v>16.102102553249999</v>
      </c>
      <c r="AS32" t="s">
        <v>90</v>
      </c>
      <c r="AT32">
        <v>1</v>
      </c>
      <c r="AU32">
        <f>H32/J32</f>
        <v>16.475209385944094</v>
      </c>
      <c r="AV32">
        <v>500</v>
      </c>
    </row>
    <row r="33" spans="1:48" x14ac:dyDescent="0.25">
      <c r="A33" t="s">
        <v>61</v>
      </c>
      <c r="B33" t="s">
        <v>55</v>
      </c>
      <c r="C33" t="s">
        <v>62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 s="5">
        <f>E33/G33</f>
        <v>0.35114349900891312</v>
      </c>
      <c r="W33" s="5">
        <f>F33/E33</f>
        <v>0.13384294757591825</v>
      </c>
      <c r="X33" s="5">
        <f>R33/L33</f>
        <v>0.32074781747878367</v>
      </c>
      <c r="Y33" s="5">
        <f>LOG(G33)</f>
        <v>4.0273177094067423</v>
      </c>
      <c r="Z33" s="5">
        <f>LN(E33)</f>
        <v>8.2266814124520025</v>
      </c>
      <c r="AA33" s="5">
        <f>F33/L33</f>
        <v>8.8877727366836815E-2</v>
      </c>
      <c r="AB33" s="5">
        <f>(N33-P33)/O33</f>
        <v>313.59887939744647</v>
      </c>
      <c r="AC33" s="5">
        <f>F33/G33</f>
        <v>4.699808092947446E-2</v>
      </c>
      <c r="AD33" s="5">
        <f>R33/J33</f>
        <v>1.2729031429203477</v>
      </c>
      <c r="AE33" s="5">
        <f>R33/G33</f>
        <v>0.16960978110523758</v>
      </c>
      <c r="AF33" s="5">
        <f>R33/(R33+L33)</f>
        <v>0.24285318759115504</v>
      </c>
      <c r="AG33" s="5">
        <f>R33/L33</f>
        <v>0.32074781747878367</v>
      </c>
      <c r="AH33" s="5">
        <f>R33/(R33+L33)</f>
        <v>0.24285318759115504</v>
      </c>
      <c r="AI33" s="5">
        <f>(T33+U33)/R33</f>
        <v>1.9688518205093923</v>
      </c>
      <c r="AJ33" s="5">
        <f>H33/E33</f>
        <v>7.1035523686183533</v>
      </c>
      <c r="AK33" s="5">
        <f>H33/L33</f>
        <v>4.7170777555985737</v>
      </c>
      <c r="AL33">
        <v>34758</v>
      </c>
      <c r="AM33">
        <v>0.4</v>
      </c>
      <c r="AN33">
        <v>2.048</v>
      </c>
      <c r="AO33">
        <v>0</v>
      </c>
      <c r="AP33">
        <v>1</v>
      </c>
      <c r="AQ33">
        <v>21</v>
      </c>
      <c r="AR33">
        <v>15.335335765</v>
      </c>
      <c r="AS33" t="s">
        <v>90</v>
      </c>
      <c r="AT33">
        <v>1</v>
      </c>
      <c r="AU33">
        <f>H33/J33</f>
        <v>18.719949983442216</v>
      </c>
      <c r="AV33">
        <v>600</v>
      </c>
    </row>
    <row r="34" spans="1:48" x14ac:dyDescent="0.25">
      <c r="A34" t="s">
        <v>61</v>
      </c>
      <c r="B34" t="s">
        <v>55</v>
      </c>
      <c r="C34" t="s">
        <v>62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 s="5">
        <f>E34/G34</f>
        <v>0.28819541636733459</v>
      </c>
      <c r="W34" s="5">
        <f>F34/E34</f>
        <v>0.18892519831626575</v>
      </c>
      <c r="X34" s="5">
        <f>R34/L34</f>
        <v>0.10568190724004943</v>
      </c>
      <c r="Y34" s="5">
        <f>LOG(G34)</f>
        <v>4.1938644093390502</v>
      </c>
      <c r="Z34" s="5">
        <f>LN(E34)</f>
        <v>8.4126131710926693</v>
      </c>
      <c r="AA34" s="5">
        <f>F34/L34</f>
        <v>0.11221875743303497</v>
      </c>
      <c r="AB34" s="5">
        <f>(N34-P34)/O34</f>
        <v>348.33346491045836</v>
      </c>
      <c r="AC34" s="5">
        <f>F34/G34</f>
        <v>5.4447376191037469E-2</v>
      </c>
      <c r="AD34" s="5">
        <f>R34/J34</f>
        <v>0.5516794583794663</v>
      </c>
      <c r="AE34" s="5">
        <f>R34/G34</f>
        <v>5.1275764334843758E-2</v>
      </c>
      <c r="AF34" s="5">
        <f>R34/(R34+L34)</f>
        <v>9.558075116183061E-2</v>
      </c>
      <c r="AG34" s="5">
        <f>R34/L34</f>
        <v>0.10568190724004943</v>
      </c>
      <c r="AH34" s="5">
        <f>R34/(R34+L34)</f>
        <v>9.558075116183061E-2</v>
      </c>
      <c r="AI34" s="5">
        <f>(T34+U34)/R34</f>
        <v>3.2261316065320149</v>
      </c>
      <c r="AJ34" s="5">
        <f>H34/E34</f>
        <v>9.7963293815744219</v>
      </c>
      <c r="AK34" s="5">
        <f>H34/L34</f>
        <v>5.8188739268369227</v>
      </c>
      <c r="AL34">
        <v>31762</v>
      </c>
      <c r="AM34">
        <v>0.5</v>
      </c>
      <c r="AN34">
        <v>-1.0029999999999999</v>
      </c>
      <c r="AO34">
        <v>0</v>
      </c>
      <c r="AP34">
        <v>1</v>
      </c>
      <c r="AQ34">
        <v>22</v>
      </c>
      <c r="AR34">
        <v>14.8886755</v>
      </c>
      <c r="AS34" t="s">
        <v>90</v>
      </c>
      <c r="AT34">
        <v>1</v>
      </c>
      <c r="AU34">
        <f>H34/J34</f>
        <v>30.375617739790997</v>
      </c>
      <c r="AV34">
        <v>700</v>
      </c>
    </row>
    <row r="35" spans="1:48" x14ac:dyDescent="0.25">
      <c r="A35" t="s">
        <v>61</v>
      </c>
      <c r="B35" t="s">
        <v>55</v>
      </c>
      <c r="C35" t="s">
        <v>62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 s="5">
        <f>E35/G35</f>
        <v>0.21040749341684811</v>
      </c>
      <c r="W35" s="5">
        <f>F35/E35</f>
        <v>2.4187177977615031</v>
      </c>
      <c r="X35" s="5">
        <f>R35/L35</f>
        <v>0.16487197602929055</v>
      </c>
      <c r="Y35" s="5">
        <f>LOG(G35)</f>
        <v>4.4519706769480401</v>
      </c>
      <c r="Z35" s="5">
        <f>LN(E35)</f>
        <v>8.692332131533469</v>
      </c>
      <c r="AA35" s="5">
        <f>F35/L35</f>
        <v>0.71359868586985697</v>
      </c>
      <c r="AB35" s="5">
        <f>(N35-P35)/O35</f>
        <v>82.643816550149424</v>
      </c>
      <c r="AC35" s="5">
        <f>F35/G35</f>
        <v>0.50891634910971684</v>
      </c>
      <c r="AD35" s="5">
        <f>R35/J35</f>
        <v>2.1660211271271312</v>
      </c>
      <c r="AE35" s="5">
        <f>R35/G35</f>
        <v>0.11758155637443776</v>
      </c>
      <c r="AF35" s="5">
        <f>R35/(R35+L35)</f>
        <v>0.14153656317777608</v>
      </c>
      <c r="AG35" s="5">
        <f>R35/L35</f>
        <v>0.16487197602929055</v>
      </c>
      <c r="AH35" s="5">
        <f>R35/(R35+L35)</f>
        <v>0.14153656317777608</v>
      </c>
      <c r="AI35" s="5">
        <f>(T35+U35)/R35</f>
        <v>0.99487499136369506</v>
      </c>
      <c r="AJ35" s="5">
        <f>H35/E35</f>
        <v>8.749348953032813</v>
      </c>
      <c r="AK35" s="5">
        <f>H35/L35</f>
        <v>2.5813362438889471</v>
      </c>
      <c r="AL35">
        <v>34998</v>
      </c>
      <c r="AM35">
        <v>2.5</v>
      </c>
      <c r="AN35">
        <v>4.0179999999999998</v>
      </c>
      <c r="AO35">
        <v>0</v>
      </c>
      <c r="AP35">
        <v>1</v>
      </c>
      <c r="AQ35">
        <v>23</v>
      </c>
      <c r="AR35">
        <v>13.91465</v>
      </c>
      <c r="AS35" t="s">
        <v>90</v>
      </c>
      <c r="AT35">
        <v>1</v>
      </c>
      <c r="AU35">
        <f>H35/J35</f>
        <v>33.912548239787789</v>
      </c>
      <c r="AV35">
        <v>800</v>
      </c>
    </row>
    <row r="36" spans="1:48" x14ac:dyDescent="0.25">
      <c r="A36" t="s">
        <v>61</v>
      </c>
      <c r="B36" t="s">
        <v>55</v>
      </c>
      <c r="C36" t="s">
        <v>62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 s="5">
        <f>E36/G36</f>
        <v>0.23644492939940626</v>
      </c>
      <c r="W36" s="5">
        <f>F36/E36</f>
        <v>9.2488275485877083E-2</v>
      </c>
      <c r="X36" s="5">
        <f>R36/L36</f>
        <v>0.17895626663879341</v>
      </c>
      <c r="Y36" s="5">
        <f>LOG(G36)</f>
        <v>4.4311217335808299</v>
      </c>
      <c r="Z36" s="5">
        <f>LN(E36)</f>
        <v>8.7609948941575517</v>
      </c>
      <c r="AA36" s="5">
        <f>F36/L36</f>
        <v>3.1612242393534488E-2</v>
      </c>
      <c r="AB36" s="5">
        <f>(N36-P36)/O36</f>
        <v>160.0795462725861</v>
      </c>
      <c r="AC36" s="5">
        <f>F36/G36</f>
        <v>2.1868383767531044E-2</v>
      </c>
      <c r="AD36" s="5">
        <f>R36/J36</f>
        <v>2.3069704477313442</v>
      </c>
      <c r="AE36" s="5">
        <f>R36/G36</f>
        <v>0.12379647946968023</v>
      </c>
      <c r="AF36" s="5">
        <f>R36/(R36+L36)</f>
        <v>0.15179211621564054</v>
      </c>
      <c r="AG36" s="5">
        <f>R36/L36</f>
        <v>0.17895626663879341</v>
      </c>
      <c r="AH36" s="5">
        <f>R36/(R36+L36)</f>
        <v>0.15179211621564054</v>
      </c>
      <c r="AI36" s="5">
        <f>(T36+U36)/R36</f>
        <v>1.1166958980677582</v>
      </c>
      <c r="AJ36" s="5">
        <f>H36/E36</f>
        <v>3.6136661573875211</v>
      </c>
      <c r="AK36" s="5">
        <f>H36/L36</f>
        <v>1.2351413181456763</v>
      </c>
      <c r="AL36">
        <v>33147</v>
      </c>
      <c r="AM36">
        <v>5.0999999999999996</v>
      </c>
      <c r="AN36">
        <v>2.8860000000000001</v>
      </c>
      <c r="AO36">
        <v>1</v>
      </c>
      <c r="AP36">
        <v>1</v>
      </c>
      <c r="AQ36">
        <v>24</v>
      </c>
      <c r="AR36">
        <v>14.647</v>
      </c>
      <c r="AS36" t="s">
        <v>90</v>
      </c>
      <c r="AT36">
        <v>1</v>
      </c>
      <c r="AU36">
        <f>H36/J36</f>
        <v>15.92251879888248</v>
      </c>
      <c r="AV36">
        <v>900</v>
      </c>
    </row>
    <row r="37" spans="1:48" x14ac:dyDescent="0.25">
      <c r="A37" t="s">
        <v>61</v>
      </c>
      <c r="B37" t="s">
        <v>55</v>
      </c>
      <c r="C37" t="s">
        <v>62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 s="5">
        <f>E37/G37</f>
        <v>0.26855293880543246</v>
      </c>
      <c r="W37" s="5">
        <f>F37/E37</f>
        <v>0.10467984521399616</v>
      </c>
      <c r="X37" s="5">
        <f>R37/L37</f>
        <v>0.17241042013768984</v>
      </c>
      <c r="Y37" s="5">
        <f>LOG(G37)</f>
        <v>4.4405063846886934</v>
      </c>
      <c r="Z37" s="5">
        <f>LN(E37)</f>
        <v>8.9099365872723055</v>
      </c>
      <c r="AA37" s="5">
        <f>F37/L37</f>
        <v>4.1449983464105902E-2</v>
      </c>
      <c r="AB37" s="5">
        <f>(N37-P37)/O37</f>
        <v>82.007634470792354</v>
      </c>
      <c r="AC37" s="5">
        <f>F37/G37</f>
        <v>2.8112080065916454E-2</v>
      </c>
      <c r="AD37" s="5">
        <f>R37/J37</f>
        <v>2.0330310511250445</v>
      </c>
      <c r="AE37" s="5">
        <f>R37/G37</f>
        <v>0.11693166390057039</v>
      </c>
      <c r="AF37" s="5">
        <f>R37/(R37+L37)</f>
        <v>0.14705636966058494</v>
      </c>
      <c r="AG37" s="5">
        <f>R37/L37</f>
        <v>0.17241042013768984</v>
      </c>
      <c r="AH37" s="5">
        <f>R37/(R37+L37)</f>
        <v>0.14705636966058494</v>
      </c>
      <c r="AI37" s="5">
        <f>(T37+U37)/R37</f>
        <v>1.2162557669474037</v>
      </c>
      <c r="AJ37" s="5">
        <f>H37/E37</f>
        <v>3.8140050665806551</v>
      </c>
      <c r="AK37" s="5">
        <f>H37/L37</f>
        <v>1.5102281305307745</v>
      </c>
      <c r="AL37">
        <v>34758</v>
      </c>
      <c r="AM37">
        <v>3.61</v>
      </c>
      <c r="AN37">
        <v>1.357</v>
      </c>
      <c r="AO37">
        <v>1</v>
      </c>
      <c r="AP37">
        <v>1</v>
      </c>
      <c r="AQ37">
        <v>25</v>
      </c>
      <c r="AR37">
        <v>15.1</v>
      </c>
      <c r="AS37" t="s">
        <v>90</v>
      </c>
      <c r="AT37">
        <v>1</v>
      </c>
      <c r="AU37">
        <f>H37/J37</f>
        <v>17.808324353015127</v>
      </c>
      <c r="AV37">
        <v>1000</v>
      </c>
    </row>
    <row r="38" spans="1:48" x14ac:dyDescent="0.25">
      <c r="A38" t="s">
        <v>63</v>
      </c>
      <c r="B38" t="s">
        <v>55</v>
      </c>
      <c r="C38" t="s">
        <v>64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 s="5">
        <f>E38/G38</f>
        <v>0.30741777423684857</v>
      </c>
      <c r="W38" s="5">
        <f>F38/E38</f>
        <v>1.9812057493938825E-2</v>
      </c>
      <c r="X38" s="5">
        <f>R38/L38</f>
        <v>0.11630657390618267</v>
      </c>
      <c r="Y38" s="5">
        <f>LOG(G38)</f>
        <v>3.8541939611412248</v>
      </c>
      <c r="Z38" s="5">
        <f>LN(E38)</f>
        <v>7.6950619320821323</v>
      </c>
      <c r="AA38" s="5">
        <f>F38/L38</f>
        <v>8.6150452578585036E-3</v>
      </c>
      <c r="AB38" s="5">
        <f>(N38-P38)/O38</f>
        <v>-5.2532816411258318</v>
      </c>
      <c r="AC38" s="5">
        <f>F38/G38</f>
        <v>6.0905786178391489E-3</v>
      </c>
      <c r="AD38" s="5">
        <f>R38/J38</f>
        <v>3.1053351782786747</v>
      </c>
      <c r="AE38" s="5">
        <f>R38/G38</f>
        <v>8.2225259525010308E-2</v>
      </c>
      <c r="AF38" s="5">
        <f>R38/(R38+L38)</f>
        <v>0.10418873867167371</v>
      </c>
      <c r="AG38" s="5">
        <f>R38/L38</f>
        <v>0.11630657390618267</v>
      </c>
      <c r="AH38" s="5">
        <f>R38/(R38+L38)</f>
        <v>0.10418873867167371</v>
      </c>
      <c r="AI38" s="5">
        <f>(T38+U38)/R38</f>
        <v>2.9288019288180918</v>
      </c>
      <c r="AJ38" s="5">
        <f>H38/E38</f>
        <v>3.504491096783624</v>
      </c>
      <c r="AK38" s="5">
        <f>H38/L38</f>
        <v>1.5238876332652305</v>
      </c>
      <c r="AL38">
        <v>33346</v>
      </c>
      <c r="AM38">
        <v>1.5</v>
      </c>
      <c r="AN38">
        <v>2.7919999999999998</v>
      </c>
      <c r="AO38">
        <v>0</v>
      </c>
      <c r="AP38">
        <v>1</v>
      </c>
      <c r="AQ38">
        <v>9</v>
      </c>
      <c r="AR38">
        <v>22.287016116749999</v>
      </c>
      <c r="AS38" t="s">
        <v>57</v>
      </c>
      <c r="AT38">
        <v>1</v>
      </c>
      <c r="AU38">
        <f>H38/J38</f>
        <v>40.687140170937461</v>
      </c>
      <c r="AV38">
        <v>200</v>
      </c>
    </row>
    <row r="39" spans="1:48" x14ac:dyDescent="0.25">
      <c r="A39" t="s">
        <v>63</v>
      </c>
      <c r="B39" t="s">
        <v>55</v>
      </c>
      <c r="C39" t="s">
        <v>64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 s="5">
        <f>E39/G39</f>
        <v>0.3483696939508984</v>
      </c>
      <c r="W39" s="5">
        <f>F39/E39</f>
        <v>-9.8042987128009837E-2</v>
      </c>
      <c r="X39" s="5">
        <f>R39/L39</f>
        <v>0.13134409593056479</v>
      </c>
      <c r="Y39" s="5">
        <f>LOG(G39)</f>
        <v>3.8788043454044994</v>
      </c>
      <c r="Z39" s="5">
        <f>LN(E39)</f>
        <v>7.8767860402179375</v>
      </c>
      <c r="AA39" s="5">
        <f>F39/L39</f>
        <v>-5.1988962415552092E-2</v>
      </c>
      <c r="AB39" s="5">
        <f>(N39-P39)/O39</f>
        <v>-16.578774387687151</v>
      </c>
      <c r="AC39" s="5">
        <f>F39/G39</f>
        <v>-3.4155205419816662E-2</v>
      </c>
      <c r="AD39" s="5">
        <f>R39/J39</f>
        <v>1.7865524148687901</v>
      </c>
      <c r="AE39" s="5">
        <f>R39/G39</f>
        <v>8.6289173100453503E-2</v>
      </c>
      <c r="AF39" s="5">
        <f>R39/(R39+L39)</f>
        <v>0.11609562148510644</v>
      </c>
      <c r="AG39" s="5">
        <f>R39/L39</f>
        <v>0.13134409593056479</v>
      </c>
      <c r="AH39" s="5">
        <f>R39/(R39+L39)</f>
        <v>0.11609562148510644</v>
      </c>
      <c r="AI39" s="5">
        <f>(T39+U39)/R39</f>
        <v>2.840399699312484</v>
      </c>
      <c r="AJ39" s="5">
        <f>H39/E39</f>
        <v>4.3395697310556329</v>
      </c>
      <c r="AK39" s="5">
        <f>H39/L39</f>
        <v>2.3011307004849972</v>
      </c>
      <c r="AL39">
        <v>34758</v>
      </c>
      <c r="AM39">
        <v>0.4</v>
      </c>
      <c r="AN39">
        <v>2.048</v>
      </c>
      <c r="AO39">
        <v>0</v>
      </c>
      <c r="AP39">
        <v>1</v>
      </c>
      <c r="AQ39">
        <v>10</v>
      </c>
      <c r="AR39">
        <v>21.225729635</v>
      </c>
      <c r="AS39" t="s">
        <v>57</v>
      </c>
      <c r="AT39">
        <v>1</v>
      </c>
      <c r="AU39">
        <f>H39/J39</f>
        <v>31.30015537244639</v>
      </c>
      <c r="AV39">
        <v>250</v>
      </c>
    </row>
    <row r="40" spans="1:48" x14ac:dyDescent="0.25">
      <c r="A40" t="s">
        <v>63</v>
      </c>
      <c r="B40" t="s">
        <v>55</v>
      </c>
      <c r="C40" t="s">
        <v>64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 s="5">
        <f>E40/G40</f>
        <v>0.32146431813907972</v>
      </c>
      <c r="W40" s="5">
        <f>F40/E40</f>
        <v>3.7438213780595392E-2</v>
      </c>
      <c r="X40" s="5">
        <f>R40/L40</f>
        <v>0.1284014972454979</v>
      </c>
      <c r="Y40" s="5">
        <f>LOG(G40)</f>
        <v>4.0405640588095029</v>
      </c>
      <c r="Z40" s="5">
        <f>LN(E40)</f>
        <v>8.1688738420679456</v>
      </c>
      <c r="AA40" s="5">
        <f>F40/L40</f>
        <v>1.9368857896991099E-2</v>
      </c>
      <c r="AB40" s="5">
        <f>(N40-P40)/O40</f>
        <v>-141.71238279311515</v>
      </c>
      <c r="AC40" s="5">
        <f>F40/G40</f>
        <v>1.2035049865324195E-2</v>
      </c>
      <c r="AD40" s="5">
        <f>R40/J40</f>
        <v>1.4286624844790803</v>
      </c>
      <c r="AE40" s="5">
        <f>R40/G40</f>
        <v>7.9783662534480951E-2</v>
      </c>
      <c r="AF40" s="5">
        <f>R40/(R40+L40)</f>
        <v>0.11379061225896489</v>
      </c>
      <c r="AG40" s="5">
        <f>R40/L40</f>
        <v>0.1284014972454979</v>
      </c>
      <c r="AH40" s="5">
        <f>R40/(R40+L40)</f>
        <v>0.11379061225896489</v>
      </c>
      <c r="AI40" s="5">
        <f>(T40+U40)/R40</f>
        <v>4.3025367733267998</v>
      </c>
      <c r="AJ40" s="5">
        <f>H40/E40</f>
        <v>8.9617050037101542</v>
      </c>
      <c r="AK40" s="5">
        <f>H40/L40</f>
        <v>4.6363854789884051</v>
      </c>
      <c r="AL40">
        <v>31762</v>
      </c>
      <c r="AM40">
        <v>0.5</v>
      </c>
      <c r="AN40">
        <v>-1.0029999999999999</v>
      </c>
      <c r="AO40">
        <v>0</v>
      </c>
      <c r="AP40">
        <v>1</v>
      </c>
      <c r="AQ40">
        <v>11</v>
      </c>
      <c r="AR40">
        <v>20.607504500000001</v>
      </c>
      <c r="AS40" t="s">
        <v>57</v>
      </c>
      <c r="AT40">
        <v>1</v>
      </c>
      <c r="AU40">
        <f>H40/J40</f>
        <v>51.586859495492021</v>
      </c>
      <c r="AV40">
        <v>300</v>
      </c>
    </row>
    <row r="41" spans="1:48" x14ac:dyDescent="0.25">
      <c r="A41" t="s">
        <v>63</v>
      </c>
      <c r="B41" t="s">
        <v>55</v>
      </c>
      <c r="C41" t="s">
        <v>64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 s="5">
        <f>E41/G41</f>
        <v>0.28011160337322621</v>
      </c>
      <c r="W41" s="5">
        <f>F41/E41</f>
        <v>0.22685796266730646</v>
      </c>
      <c r="X41" s="5">
        <f>R41/L41</f>
        <v>0.24354971569426104</v>
      </c>
      <c r="Y41" s="5">
        <f>LOG(G41)</f>
        <v>4.2820019953455475</v>
      </c>
      <c r="Z41" s="5">
        <f>LN(E41)</f>
        <v>8.5871067909030447</v>
      </c>
      <c r="AA41" s="5">
        <f>F41/L41</f>
        <v>0.10651526717370094</v>
      </c>
      <c r="AB41" s="5">
        <f>(N41-P41)/O41</f>
        <v>324.46929623867481</v>
      </c>
      <c r="AC41" s="5">
        <f>F41/G41</f>
        <v>6.3545547660722707E-2</v>
      </c>
      <c r="AD41" s="5">
        <f>R41/J41</f>
        <v>3.2897417737424948</v>
      </c>
      <c r="AE41" s="5">
        <f>R41/G41</f>
        <v>0.14529842037730289</v>
      </c>
      <c r="AF41" s="5">
        <f>R41/(R41+L41)</f>
        <v>0.19585040519131133</v>
      </c>
      <c r="AG41" s="5">
        <f>R41/L41</f>
        <v>0.24354971569426104</v>
      </c>
      <c r="AH41" s="5">
        <f>R41/(R41+L41)</f>
        <v>0.19585040519131133</v>
      </c>
      <c r="AI41" s="5">
        <f>(T41+U41)/R41</f>
        <v>2.3586686169580142</v>
      </c>
      <c r="AJ41" s="5">
        <f>H41/E41</f>
        <v>7.8507777097444471</v>
      </c>
      <c r="AK41" s="5">
        <f>H41/L41</f>
        <v>3.6861288686662368</v>
      </c>
      <c r="AL41">
        <v>34998</v>
      </c>
      <c r="AM41">
        <v>2.5</v>
      </c>
      <c r="AN41">
        <v>4.0179999999999998</v>
      </c>
      <c r="AO41">
        <v>0</v>
      </c>
      <c r="AP41">
        <v>1</v>
      </c>
      <c r="AQ41">
        <v>12</v>
      </c>
      <c r="AR41">
        <v>19.259350000000001</v>
      </c>
      <c r="AS41" t="s">
        <v>57</v>
      </c>
      <c r="AT41">
        <v>1</v>
      </c>
      <c r="AU41">
        <f>H41/J41</f>
        <v>49.790294716961675</v>
      </c>
      <c r="AV41">
        <v>400</v>
      </c>
    </row>
    <row r="42" spans="1:48" x14ac:dyDescent="0.25">
      <c r="A42" t="s">
        <v>63</v>
      </c>
      <c r="B42" t="s">
        <v>55</v>
      </c>
      <c r="C42" t="s">
        <v>64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 s="5">
        <f>E42/G42</f>
        <v>0.30177266172806566</v>
      </c>
      <c r="W42" s="5">
        <f>F42/E42</f>
        <v>0.19037098381905818</v>
      </c>
      <c r="X42" s="5">
        <f>R42/L42</f>
        <v>0.30765904018932094</v>
      </c>
      <c r="Y42" s="5">
        <f>LOG(G42)</f>
        <v>4.2619722190581264</v>
      </c>
      <c r="Z42" s="5">
        <f>LN(E42)</f>
        <v>8.6154723775379196</v>
      </c>
      <c r="AA42" s="5">
        <f>F42/L42</f>
        <v>9.7490208982753249E-2</v>
      </c>
      <c r="AB42" s="5">
        <f>(N42-P42)/O42</f>
        <v>-80.418181271667024</v>
      </c>
      <c r="AC42" s="5">
        <f>F42/G42</f>
        <v>5.7448758502867708E-2</v>
      </c>
      <c r="AD42" s="5">
        <f>R42/J42</f>
        <v>3.6738824324453159</v>
      </c>
      <c r="AE42" s="5">
        <f>R42/G42</f>
        <v>0.18129646131117785</v>
      </c>
      <c r="AF42" s="5">
        <f>R42/(R42+L42)</f>
        <v>0.23527466314520223</v>
      </c>
      <c r="AG42" s="5">
        <f>R42/L42</f>
        <v>0.30765904018932094</v>
      </c>
      <c r="AH42" s="5">
        <f>R42/(R42+L42)</f>
        <v>0.23527466314520223</v>
      </c>
      <c r="AI42" s="5">
        <f>(T42+U42)/R42</f>
        <v>1.707433218801419</v>
      </c>
      <c r="AJ42" s="5">
        <f>H42/E42</f>
        <v>3.3949262645191465</v>
      </c>
      <c r="AK42" s="5">
        <f>H42/L42</f>
        <v>1.7385636422596225</v>
      </c>
      <c r="AL42">
        <v>33147</v>
      </c>
      <c r="AM42">
        <v>5.0999999999999996</v>
      </c>
      <c r="AN42">
        <v>2.8860000000000001</v>
      </c>
      <c r="AO42">
        <v>1</v>
      </c>
      <c r="AP42">
        <v>1</v>
      </c>
      <c r="AQ42">
        <v>13</v>
      </c>
      <c r="AR42">
        <v>20.273</v>
      </c>
      <c r="AS42" t="s">
        <v>57</v>
      </c>
      <c r="AT42">
        <v>1</v>
      </c>
      <c r="AU42">
        <f>H42/J42</f>
        <v>20.760899530386943</v>
      </c>
      <c r="AV42">
        <v>500</v>
      </c>
    </row>
    <row r="43" spans="1:48" x14ac:dyDescent="0.25">
      <c r="A43" t="s">
        <v>63</v>
      </c>
      <c r="B43" t="s">
        <v>55</v>
      </c>
      <c r="C43" t="s">
        <v>64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 s="5">
        <f>E43/G43</f>
        <v>0.29784959200727967</v>
      </c>
      <c r="W43" s="5">
        <f>F43/E43</f>
        <v>-0.13398839371641108</v>
      </c>
      <c r="X43" s="5">
        <f>R43/L43</f>
        <v>0.3241499907354855</v>
      </c>
      <c r="Y43" s="5">
        <f>LOG(G43)</f>
        <v>4.2884334329153138</v>
      </c>
      <c r="Z43" s="5">
        <f>LN(E43)</f>
        <v>8.6633162502271208</v>
      </c>
      <c r="AA43" s="5">
        <f>F43/L43</f>
        <v>-7.2510356846203106E-2</v>
      </c>
      <c r="AB43" s="5">
        <f>(N43-P43)/O43</f>
        <v>-37.831337596627513</v>
      </c>
      <c r="AC43" s="5">
        <f>F43/G43</f>
        <v>-3.9908388402143793E-2</v>
      </c>
      <c r="AD43" s="5">
        <f>R43/J43</f>
        <v>3.7123752123884932</v>
      </c>
      <c r="AE43" s="5">
        <f>R43/G43</f>
        <v>0.17840628971474246</v>
      </c>
      <c r="AF43" s="5">
        <f>R43/(R43+L43)</f>
        <v>0.24479854472939258</v>
      </c>
      <c r="AG43" s="5">
        <f>R43/L43</f>
        <v>0.3241499907354855</v>
      </c>
      <c r="AH43" s="5">
        <f>R43/(R43+L43)</f>
        <v>0.24479854472939258</v>
      </c>
      <c r="AI43" s="5">
        <f>(T43+U43)/R43</f>
        <v>1.7787238179866824</v>
      </c>
      <c r="AJ43" s="5">
        <f>H43/E43</f>
        <v>3.2400003594453688</v>
      </c>
      <c r="AK43" s="5">
        <f>H43/L43</f>
        <v>1.7533875564062009</v>
      </c>
      <c r="AL43">
        <v>34758</v>
      </c>
      <c r="AM43">
        <v>3.61</v>
      </c>
      <c r="AN43">
        <v>1.357</v>
      </c>
      <c r="AO43">
        <v>1</v>
      </c>
      <c r="AP43">
        <v>1</v>
      </c>
      <c r="AQ43">
        <v>14</v>
      </c>
      <c r="AR43">
        <v>20.9</v>
      </c>
      <c r="AS43" t="s">
        <v>57</v>
      </c>
      <c r="AT43">
        <v>1</v>
      </c>
      <c r="AU43">
        <f>H43/J43</f>
        <v>20.080927620400605</v>
      </c>
      <c r="AV43">
        <v>600</v>
      </c>
    </row>
    <row r="44" spans="1:48" x14ac:dyDescent="0.25">
      <c r="A44" t="s">
        <v>222</v>
      </c>
      <c r="B44" t="s">
        <v>46</v>
      </c>
      <c r="C44" t="s">
        <v>223</v>
      </c>
      <c r="D44">
        <v>2018</v>
      </c>
      <c r="E44">
        <v>59.540900000000001</v>
      </c>
      <c r="F44">
        <v>-580.02700000000004</v>
      </c>
      <c r="G44">
        <v>1430.9649999999999</v>
      </c>
      <c r="H44">
        <v>410</v>
      </c>
      <c r="I44" t="s">
        <v>51</v>
      </c>
      <c r="J44">
        <v>-609.53</v>
      </c>
      <c r="K44">
        <v>-1040.2729999999999</v>
      </c>
      <c r="L44">
        <v>508.29500000000002</v>
      </c>
      <c r="M44" t="s">
        <v>51</v>
      </c>
      <c r="N44">
        <v>-623.44000000000005</v>
      </c>
      <c r="O44">
        <v>-7.06</v>
      </c>
      <c r="P44">
        <v>-15.404</v>
      </c>
      <c r="Q44">
        <v>922.67</v>
      </c>
      <c r="R44">
        <v>76.069000000000003</v>
      </c>
      <c r="S44">
        <v>2.1347999999999998</v>
      </c>
      <c r="T44">
        <v>1116.3420000000001</v>
      </c>
      <c r="U44">
        <v>0</v>
      </c>
      <c r="V44" s="5">
        <f>E44/G44</f>
        <v>4.1608914264150421E-2</v>
      </c>
      <c r="W44" s="5">
        <f>F44/E44</f>
        <v>-9.7416565755640239</v>
      </c>
      <c r="X44" s="5">
        <f>R44/L44</f>
        <v>0.14965521990182867</v>
      </c>
      <c r="Y44" s="5">
        <f>LOG(G44)</f>
        <v>3.1556290114727341</v>
      </c>
      <c r="Z44" s="5">
        <f>LN(E44)</f>
        <v>4.0866634713618648</v>
      </c>
      <c r="AA44" s="5">
        <f>F44/L44</f>
        <v>-1.1411227731927327</v>
      </c>
      <c r="AB44" s="5">
        <f>(N44-P44)/O44</f>
        <v>86.124079320113324</v>
      </c>
      <c r="AC44" s="5">
        <f>F44/G44</f>
        <v>-0.40533975324344068</v>
      </c>
      <c r="AD44" s="5">
        <f>R44/J44</f>
        <v>-0.12479943563073188</v>
      </c>
      <c r="AE44" s="5">
        <f>R44/G44</f>
        <v>5.3159231707274469E-2</v>
      </c>
      <c r="AF44" s="5">
        <f>R44/(R44+L44)</f>
        <v>0.13017400113627808</v>
      </c>
      <c r="AG44" s="5">
        <f>R44/L44</f>
        <v>0.14965521990182867</v>
      </c>
      <c r="AH44" s="5">
        <f>R44/(R44+L44)</f>
        <v>0.13017400113627808</v>
      </c>
      <c r="AI44" s="5">
        <f>(T44+U44)/R44</f>
        <v>14.675386819860917</v>
      </c>
      <c r="AJ44" s="5">
        <f>H44/E44</f>
        <v>6.8860228851092273</v>
      </c>
      <c r="AK44" s="5">
        <f>H44/L44</f>
        <v>0.80661820399571116</v>
      </c>
      <c r="AL44">
        <v>62641</v>
      </c>
      <c r="AM44">
        <v>2.44</v>
      </c>
      <c r="AN44">
        <v>2.875</v>
      </c>
      <c r="AO44">
        <v>0</v>
      </c>
      <c r="AP44">
        <v>1</v>
      </c>
      <c r="AQ44">
        <v>14</v>
      </c>
      <c r="AR44">
        <v>23.140107642749999</v>
      </c>
      <c r="AS44" t="s">
        <v>112</v>
      </c>
      <c r="AT44">
        <v>1</v>
      </c>
      <c r="AU44">
        <f>H44/J44</f>
        <v>-0.67264941840434433</v>
      </c>
      <c r="AV44">
        <v>200</v>
      </c>
    </row>
    <row r="45" spans="1:48" x14ac:dyDescent="0.25">
      <c r="A45" t="s">
        <v>141</v>
      </c>
      <c r="B45" t="s">
        <v>142</v>
      </c>
      <c r="C45" t="s">
        <v>143</v>
      </c>
      <c r="D45">
        <v>2021</v>
      </c>
      <c r="E45">
        <v>130.642</v>
      </c>
      <c r="F45">
        <v>-116.9312</v>
      </c>
      <c r="G45">
        <v>1869.2008000000001</v>
      </c>
      <c r="H45">
        <v>3106.4537</v>
      </c>
      <c r="I45">
        <v>4465357970</v>
      </c>
      <c r="J45">
        <v>-108.661</v>
      </c>
      <c r="K45">
        <v>-1591.6568</v>
      </c>
      <c r="L45">
        <v>1650.0890999999999</v>
      </c>
      <c r="M45">
        <v>-13.795199999999999</v>
      </c>
      <c r="N45">
        <v>-119.4622</v>
      </c>
      <c r="O45">
        <v>-14.576499999999999</v>
      </c>
      <c r="P45">
        <v>-0.14330000000000001</v>
      </c>
      <c r="Q45">
        <v>219.11170000000001</v>
      </c>
      <c r="R45">
        <v>144.30879999999999</v>
      </c>
      <c r="S45">
        <v>2.2648000000000001</v>
      </c>
      <c r="T45">
        <v>1734.6994999999999</v>
      </c>
      <c r="U45">
        <v>1.2661</v>
      </c>
      <c r="V45" s="5">
        <f>E45/G45</f>
        <v>6.9891902464411529E-2</v>
      </c>
      <c r="W45" s="5">
        <f>F45/E45</f>
        <v>-0.89505059628603367</v>
      </c>
      <c r="X45" s="5">
        <f>R45/L45</f>
        <v>8.7455156209443483E-2</v>
      </c>
      <c r="Y45" s="5">
        <f>LOG(G45)</f>
        <v>3.271655958226185</v>
      </c>
      <c r="Z45" s="5">
        <f>LN(E45)</f>
        <v>4.8724607577918091</v>
      </c>
      <c r="AA45" s="5">
        <f>F45/L45</f>
        <v>-7.0863567306759384E-2</v>
      </c>
      <c r="AB45" s="5">
        <f>(N45-P45)/O45</f>
        <v>8.1857030151270891</v>
      </c>
      <c r="AC45" s="5">
        <f>F45/G45</f>
        <v>-6.2556788976336833E-2</v>
      </c>
      <c r="AD45" s="5">
        <f>R45/J45</f>
        <v>-1.328064346913796</v>
      </c>
      <c r="AE45" s="5">
        <f>R45/G45</f>
        <v>7.7203476480429495E-2</v>
      </c>
      <c r="AF45" s="5">
        <f>R45/(R45+L45)</f>
        <v>8.0421850694319244E-2</v>
      </c>
      <c r="AG45" s="5">
        <f>R45/L45</f>
        <v>8.7455156209443483E-2</v>
      </c>
      <c r="AH45" s="5">
        <f>R45/(R45+L45)</f>
        <v>8.0421850694319244E-2</v>
      </c>
      <c r="AI45" s="5">
        <f>(T45+U45)/R45</f>
        <v>12.029520029270564</v>
      </c>
      <c r="AJ45" s="5">
        <f>H45/E45</f>
        <v>23.778369130907365</v>
      </c>
      <c r="AK45" s="5">
        <f>H45/L45</f>
        <v>1.8825975518534122</v>
      </c>
      <c r="AL45">
        <v>4333</v>
      </c>
      <c r="AM45">
        <v>1.6</v>
      </c>
      <c r="AN45">
        <v>3.7029999999999998</v>
      </c>
      <c r="AO45">
        <v>1</v>
      </c>
      <c r="AP45">
        <v>1</v>
      </c>
      <c r="AQ45">
        <v>12</v>
      </c>
      <c r="AR45">
        <v>0</v>
      </c>
      <c r="AS45" t="s">
        <v>124</v>
      </c>
      <c r="AT45">
        <v>0</v>
      </c>
      <c r="AU45">
        <f>H45/J45</f>
        <v>-28.588488049990335</v>
      </c>
    </row>
    <row r="46" spans="1:48" x14ac:dyDescent="0.25">
      <c r="A46" t="s">
        <v>109</v>
      </c>
      <c r="B46" t="s">
        <v>110</v>
      </c>
      <c r="C46" t="s">
        <v>111</v>
      </c>
      <c r="D46">
        <v>2018</v>
      </c>
      <c r="E46">
        <v>0.90600000000000003</v>
      </c>
      <c r="F46">
        <v>-8.8919999999999995</v>
      </c>
      <c r="G46">
        <v>4.5747</v>
      </c>
      <c r="H46">
        <v>4.3905000000000003</v>
      </c>
      <c r="I46">
        <v>288213586</v>
      </c>
      <c r="J46">
        <v>-8.7354000000000003</v>
      </c>
      <c r="K46">
        <v>-2.0760000000000001</v>
      </c>
      <c r="L46">
        <v>1.4679</v>
      </c>
      <c r="M46">
        <v>-20.6</v>
      </c>
      <c r="N46">
        <v>-9.0213999999999999</v>
      </c>
      <c r="O46">
        <v>0.1</v>
      </c>
      <c r="P46">
        <v>19</v>
      </c>
      <c r="Q46">
        <v>3.1067999999999998</v>
      </c>
      <c r="R46">
        <v>0.114</v>
      </c>
      <c r="S46">
        <v>0.74929999999999997</v>
      </c>
      <c r="T46">
        <v>2.19</v>
      </c>
      <c r="U46">
        <v>0</v>
      </c>
      <c r="V46" s="5">
        <f>E46/G46</f>
        <v>0.19804577349334382</v>
      </c>
      <c r="W46" s="5">
        <f>F46/E46</f>
        <v>-9.814569536423841</v>
      </c>
      <c r="X46" s="5">
        <f>R46/L46</f>
        <v>7.7661966073983249E-2</v>
      </c>
      <c r="Y46" s="5">
        <f>LOG(G46)</f>
        <v>0.66036261914202843</v>
      </c>
      <c r="Z46" s="5">
        <f>LN(E46)</f>
        <v>-9.8715972939157695E-2</v>
      </c>
      <c r="AA46" s="5">
        <f>F46/L46</f>
        <v>-6.0576333537706928</v>
      </c>
      <c r="AB46" s="5">
        <f>(N46-P46)/O46</f>
        <v>-280.214</v>
      </c>
      <c r="AC46" s="5">
        <f>F46/G46</f>
        <v>-1.9437340153452685</v>
      </c>
      <c r="AD46" s="5">
        <f>R46/J46</f>
        <v>-1.305034686448245E-2</v>
      </c>
      <c r="AE46" s="5">
        <f>R46/G46</f>
        <v>2.4919666863400879E-2</v>
      </c>
      <c r="AF46" s="5">
        <f>R46/(R46+L46)</f>
        <v>7.2065238004930782E-2</v>
      </c>
      <c r="AG46" s="5">
        <f>R46/L46</f>
        <v>7.7661966073983249E-2</v>
      </c>
      <c r="AH46" s="5">
        <f>R46/(R46+L46)</f>
        <v>7.2065238004930782E-2</v>
      </c>
      <c r="AI46" s="5">
        <f>(T46+U46)/R46</f>
        <v>19.210526315789473</v>
      </c>
      <c r="AJ46" s="5">
        <f>H46/E46</f>
        <v>4.8460264900662251</v>
      </c>
      <c r="AK46" s="5">
        <f>H46/L46</f>
        <v>2.9910075618230128</v>
      </c>
      <c r="AL46">
        <v>41463</v>
      </c>
      <c r="AM46">
        <v>1.8</v>
      </c>
      <c r="AN46">
        <v>1.792</v>
      </c>
      <c r="AO46">
        <v>0</v>
      </c>
      <c r="AP46">
        <v>1</v>
      </c>
      <c r="AQ46">
        <v>50</v>
      </c>
      <c r="AR46">
        <v>18.661377131249999</v>
      </c>
      <c r="AS46" t="s">
        <v>112</v>
      </c>
      <c r="AT46">
        <v>1</v>
      </c>
      <c r="AU46">
        <f>H46/J46</f>
        <v>-0.50261006937289654</v>
      </c>
      <c r="AV46">
        <v>1000</v>
      </c>
    </row>
    <row r="47" spans="1:48" x14ac:dyDescent="0.25">
      <c r="A47" t="s">
        <v>109</v>
      </c>
      <c r="B47" t="s">
        <v>110</v>
      </c>
      <c r="C47" t="s">
        <v>111</v>
      </c>
      <c r="D47">
        <v>2019</v>
      </c>
      <c r="E47">
        <v>0.60650000000000004</v>
      </c>
      <c r="F47">
        <v>-0.82340000000000002</v>
      </c>
      <c r="G47">
        <v>6.6379999999999999</v>
      </c>
      <c r="H47">
        <v>2.6355</v>
      </c>
      <c r="I47">
        <v>252698113</v>
      </c>
      <c r="J47">
        <v>-1.3789</v>
      </c>
      <c r="K47">
        <v>1.15E-2</v>
      </c>
      <c r="L47">
        <v>5.8724999999999996</v>
      </c>
      <c r="M47">
        <v>-30.373000000000001</v>
      </c>
      <c r="N47">
        <v>-1.5230999999999999</v>
      </c>
      <c r="O47">
        <v>0.1915</v>
      </c>
      <c r="P47">
        <v>32.68</v>
      </c>
      <c r="Q47">
        <v>0.76549999999999996</v>
      </c>
      <c r="R47">
        <v>7.7299999999999994E-2</v>
      </c>
      <c r="S47">
        <v>0.2417</v>
      </c>
      <c r="T47">
        <v>6.5799999999999997E-2</v>
      </c>
      <c r="U47">
        <v>0</v>
      </c>
      <c r="V47" s="5">
        <f>E47/G47</f>
        <v>9.1367881892136196E-2</v>
      </c>
      <c r="W47" s="5">
        <f>F47/E47</f>
        <v>-1.3576257213520198</v>
      </c>
      <c r="X47" s="5">
        <f>R47/L47</f>
        <v>1.3163048105576841E-2</v>
      </c>
      <c r="Y47" s="5">
        <f>LOG(G47)</f>
        <v>0.82203724807258516</v>
      </c>
      <c r="Z47" s="5">
        <f>LN(E47)</f>
        <v>-0.50005055059803216</v>
      </c>
      <c r="AA47" s="5">
        <f>F47/L47</f>
        <v>-0.14021285653469562</v>
      </c>
      <c r="AB47" s="5">
        <f>(N47-P47)/O47</f>
        <v>-178.60626631853785</v>
      </c>
      <c r="AC47" s="5">
        <f>F47/G47</f>
        <v>-0.12404338656221754</v>
      </c>
      <c r="AD47" s="5">
        <f>R47/J47</f>
        <v>-5.605917760533758E-2</v>
      </c>
      <c r="AE47" s="5">
        <f>R47/G47</f>
        <v>1.1645073817414883E-2</v>
      </c>
      <c r="AF47" s="5">
        <f>R47/(R47+L47)</f>
        <v>1.2992033345658677E-2</v>
      </c>
      <c r="AG47" s="5">
        <f>R47/L47</f>
        <v>1.3163048105576841E-2</v>
      </c>
      <c r="AH47" s="5">
        <f>R47/(R47+L47)</f>
        <v>1.2992033345658677E-2</v>
      </c>
      <c r="AI47" s="5">
        <f>(T47+U47)/R47</f>
        <v>0.85122897800776198</v>
      </c>
      <c r="AJ47" s="5">
        <f>H47/E47</f>
        <v>4.3454245671887879</v>
      </c>
      <c r="AK47" s="5">
        <f>H47/L47</f>
        <v>0.448786717752235</v>
      </c>
      <c r="AL47">
        <v>42878</v>
      </c>
      <c r="AM47">
        <v>1.3</v>
      </c>
      <c r="AN47">
        <v>1.6419999999999999</v>
      </c>
      <c r="AO47">
        <v>0</v>
      </c>
      <c r="AP47">
        <v>1</v>
      </c>
      <c r="AQ47">
        <v>51</v>
      </c>
      <c r="AR47">
        <v>17.772740124999999</v>
      </c>
      <c r="AS47" t="s">
        <v>112</v>
      </c>
      <c r="AT47">
        <v>1</v>
      </c>
      <c r="AU47">
        <f>H47/J47</f>
        <v>-1.9113061135687868</v>
      </c>
      <c r="AV47">
        <v>1100</v>
      </c>
    </row>
    <row r="48" spans="1:48" x14ac:dyDescent="0.25">
      <c r="A48" t="s">
        <v>65</v>
      </c>
      <c r="B48" t="s">
        <v>66</v>
      </c>
      <c r="C48" t="s">
        <v>67</v>
      </c>
      <c r="D48">
        <v>2023</v>
      </c>
      <c r="E48">
        <v>105.8694</v>
      </c>
      <c r="F48">
        <v>5.4804000000000004</v>
      </c>
      <c r="G48">
        <v>553.697</v>
      </c>
      <c r="H48">
        <v>440.5</v>
      </c>
      <c r="I48">
        <v>4.0000000000000001E-3</v>
      </c>
      <c r="J48">
        <v>8.0734999999999992</v>
      </c>
      <c r="K48">
        <v>-1.24E-2</v>
      </c>
      <c r="L48">
        <v>10.6294</v>
      </c>
      <c r="M48">
        <v>52.621000000000002</v>
      </c>
      <c r="N48">
        <v>7.6753</v>
      </c>
      <c r="O48" t="s">
        <v>51</v>
      </c>
      <c r="P48" t="s">
        <v>51</v>
      </c>
      <c r="Q48">
        <v>44.740299999999998</v>
      </c>
      <c r="R48">
        <v>0</v>
      </c>
      <c r="S48">
        <v>0.9758</v>
      </c>
      <c r="T48">
        <v>1.24E-2</v>
      </c>
      <c r="U48">
        <v>0</v>
      </c>
      <c r="V48" s="5">
        <f>E48/G48</f>
        <v>0.19120457578784064</v>
      </c>
      <c r="W48" s="5">
        <f>F48/E48</f>
        <v>5.1765665999807316E-2</v>
      </c>
      <c r="X48" s="5">
        <f>R48/L48</f>
        <v>0</v>
      </c>
      <c r="Y48" s="5">
        <f>LOG(G48)</f>
        <v>2.7432721704561716</v>
      </c>
      <c r="Z48" s="5">
        <f>LN(E48)</f>
        <v>4.6622062590113744</v>
      </c>
      <c r="AA48" s="5">
        <f>F48/L48</f>
        <v>0.51558883850452519</v>
      </c>
      <c r="AB48" s="5"/>
      <c r="AC48" s="5">
        <f>F48/G48</f>
        <v>9.8978322078682023E-3</v>
      </c>
      <c r="AD48" s="5">
        <f>R48/J48</f>
        <v>0</v>
      </c>
      <c r="AE48" s="5">
        <f>R48/G48</f>
        <v>0</v>
      </c>
      <c r="AF48" s="5">
        <f>R48/(R48+L48)</f>
        <v>0</v>
      </c>
      <c r="AG48" s="5">
        <f>R48/L48</f>
        <v>0</v>
      </c>
      <c r="AH48" s="5">
        <f>R48/(R48+L48)</f>
        <v>0</v>
      </c>
      <c r="AI48" s="5"/>
      <c r="AJ48" s="5">
        <f>H48/E48</f>
        <v>4.1607867806939494</v>
      </c>
      <c r="AK48" s="5">
        <f>H48/L48</f>
        <v>41.44166180593448</v>
      </c>
      <c r="AL48">
        <v>36812</v>
      </c>
      <c r="AM48">
        <v>5.72</v>
      </c>
      <c r="AN48">
        <v>0.92100000000000004</v>
      </c>
      <c r="AO48">
        <v>1</v>
      </c>
      <c r="AP48">
        <v>1</v>
      </c>
      <c r="AQ48">
        <v>56</v>
      </c>
      <c r="AR48">
        <v>13.3</v>
      </c>
      <c r="AS48" t="s">
        <v>117</v>
      </c>
      <c r="AT48">
        <v>1</v>
      </c>
      <c r="AU48">
        <f>H48/J48</f>
        <v>54.561218802254295</v>
      </c>
      <c r="AV48">
        <v>450</v>
      </c>
    </row>
    <row r="49" spans="1:48" x14ac:dyDescent="0.25">
      <c r="A49" t="s">
        <v>249</v>
      </c>
      <c r="B49" t="s">
        <v>214</v>
      </c>
      <c r="C49" t="s">
        <v>250</v>
      </c>
      <c r="D49">
        <v>2020</v>
      </c>
      <c r="E49">
        <v>650.154</v>
      </c>
      <c r="F49">
        <v>167.2612</v>
      </c>
      <c r="G49">
        <v>611.25653</v>
      </c>
      <c r="H49">
        <v>2590.81214</v>
      </c>
      <c r="I49">
        <v>753552856</v>
      </c>
      <c r="J49">
        <v>338.94740000000002</v>
      </c>
      <c r="K49">
        <v>-1329.5778</v>
      </c>
      <c r="L49">
        <v>2886.4122000000002</v>
      </c>
      <c r="M49">
        <v>7.3715000000000002</v>
      </c>
      <c r="N49">
        <v>288.75479999999999</v>
      </c>
      <c r="O49">
        <v>178</v>
      </c>
      <c r="P49">
        <v>-72.879499999999993</v>
      </c>
      <c r="Q49">
        <v>3226.1531</v>
      </c>
      <c r="R49">
        <v>706.43449999999996</v>
      </c>
      <c r="S49">
        <v>2.1149</v>
      </c>
      <c r="T49">
        <v>471.11860000000001</v>
      </c>
      <c r="U49">
        <v>1564.8937000000001</v>
      </c>
      <c r="V49" s="5">
        <f>E49/G49</f>
        <v>1.0636352629230807</v>
      </c>
      <c r="W49" s="5">
        <f>F49/E49</f>
        <v>0.25726397130525996</v>
      </c>
      <c r="X49" s="5">
        <f>R49/L49</f>
        <v>0.24474484274976385</v>
      </c>
      <c r="Y49" s="5">
        <f>LOG(G49)</f>
        <v>2.7862235116863903</v>
      </c>
      <c r="Z49" s="5">
        <f>LN(E49)</f>
        <v>6.4772092579047662</v>
      </c>
      <c r="AA49" s="5">
        <f>F49/L49</f>
        <v>5.7947787221797352E-2</v>
      </c>
      <c r="AB49" s="5">
        <f>(N49-P49)/O49</f>
        <v>2.031653370786517</v>
      </c>
      <c r="AC49" s="5">
        <f>F49/G49</f>
        <v>0.27363503175990611</v>
      </c>
      <c r="AD49" s="5">
        <f>R49/J49</f>
        <v>2.0842009704160582</v>
      </c>
      <c r="AE49" s="5">
        <f>R49/G49</f>
        <v>1.1557087169277356</v>
      </c>
      <c r="AF49" s="5">
        <f>R49/(R49+L49)</f>
        <v>0.19662249992464192</v>
      </c>
      <c r="AG49" s="5">
        <f>R49/L49</f>
        <v>0.24474484274976385</v>
      </c>
      <c r="AH49" s="5">
        <f>R49/(R49+L49)</f>
        <v>0.19662249992464192</v>
      </c>
      <c r="AI49" s="5">
        <f>(T49+U49)/R49</f>
        <v>2.8820963585442105</v>
      </c>
      <c r="AJ49" s="5">
        <f>H49/E49</f>
        <v>3.9849207110930642</v>
      </c>
      <c r="AK49" s="5">
        <f>H49/L49</f>
        <v>0.89758910387088853</v>
      </c>
      <c r="AL49">
        <v>6797</v>
      </c>
      <c r="AM49">
        <v>3.2</v>
      </c>
      <c r="AN49">
        <v>-4.1470000000000002</v>
      </c>
      <c r="AO49">
        <v>0</v>
      </c>
      <c r="AP49">
        <v>1</v>
      </c>
      <c r="AQ49">
        <v>21</v>
      </c>
      <c r="AR49">
        <v>21.494909</v>
      </c>
      <c r="AS49" t="s">
        <v>124</v>
      </c>
      <c r="AT49">
        <v>0</v>
      </c>
      <c r="AU49">
        <f>H49/J49</f>
        <v>7.6436997008975434</v>
      </c>
      <c r="AV49">
        <v>70</v>
      </c>
    </row>
    <row r="50" spans="1:48" x14ac:dyDescent="0.25">
      <c r="A50" t="s">
        <v>68</v>
      </c>
      <c r="B50" t="s">
        <v>69</v>
      </c>
      <c r="C50" t="s">
        <v>70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 s="5">
        <f>E50/G50</f>
        <v>1.2533949130465616</v>
      </c>
      <c r="W50" s="5">
        <f>F50/E50</f>
        <v>7.7488224835247449E-2</v>
      </c>
      <c r="X50" s="5">
        <f>R50/L50</f>
        <v>0.15342199492974859</v>
      </c>
      <c r="Y50" s="5">
        <f>LOG(G50)</f>
        <v>4.3245564662877136</v>
      </c>
      <c r="Z50" s="5">
        <f>LN(E50)</f>
        <v>10.183515053361731</v>
      </c>
      <c r="AA50" s="5">
        <f>F50/L50</f>
        <v>0.19796489833962291</v>
      </c>
      <c r="AB50" s="5">
        <f>(N50-P50)/O50</f>
        <v>-21.534246958076636</v>
      </c>
      <c r="AC50" s="5">
        <f>F50/G50</f>
        <v>9.7123346829507393E-2</v>
      </c>
      <c r="AD50" s="5">
        <f>R50/J50</f>
        <v>5.1056732537155964</v>
      </c>
      <c r="AE50" s="5">
        <f>R50/G50</f>
        <v>7.5270200676048199E-2</v>
      </c>
      <c r="AF50" s="5">
        <f>R50/(R50+L50)</f>
        <v>0.13301462570001801</v>
      </c>
      <c r="AG50" s="5">
        <f>R50/L50</f>
        <v>0.15342199492974859</v>
      </c>
      <c r="AH50" s="5">
        <f>R50/(R50+L50)</f>
        <v>0.13301462570001801</v>
      </c>
      <c r="AI50" s="5">
        <f>(T50+U50)/R50</f>
        <v>3.498626418918255</v>
      </c>
      <c r="AJ50" s="5">
        <f>H50/E50</f>
        <v>1.40738347911245</v>
      </c>
      <c r="AK50" s="5">
        <f>H50/L50</f>
        <v>3.5955466518911283</v>
      </c>
      <c r="AL50">
        <v>9771</v>
      </c>
      <c r="AM50">
        <v>2.1</v>
      </c>
      <c r="AN50">
        <v>6.5709999999999997</v>
      </c>
      <c r="AO50">
        <v>0</v>
      </c>
      <c r="AP50">
        <v>1</v>
      </c>
      <c r="AQ50">
        <v>9</v>
      </c>
      <c r="AR50">
        <v>21.860470353749999</v>
      </c>
      <c r="AS50" t="s">
        <v>57</v>
      </c>
      <c r="AT50">
        <v>1</v>
      </c>
      <c r="AU50">
        <f>H50/J50</f>
        <v>119.65485380015505</v>
      </c>
      <c r="AV50">
        <v>800</v>
      </c>
    </row>
    <row r="51" spans="1:48" x14ac:dyDescent="0.25">
      <c r="A51" t="s">
        <v>49</v>
      </c>
      <c r="B51" t="s">
        <v>46</v>
      </c>
      <c r="C51" t="s">
        <v>50</v>
      </c>
      <c r="D51">
        <v>2018</v>
      </c>
      <c r="E51">
        <v>755.93200000000002</v>
      </c>
      <c r="F51">
        <v>-62.973999999999997</v>
      </c>
      <c r="G51">
        <v>1152.731</v>
      </c>
      <c r="H51">
        <v>2500</v>
      </c>
      <c r="I51" t="s">
        <v>51</v>
      </c>
      <c r="J51">
        <v>-53.862000000000002</v>
      </c>
      <c r="K51">
        <v>-627.81299999999999</v>
      </c>
      <c r="L51">
        <v>870.83600000000001</v>
      </c>
      <c r="M51">
        <v>-8.0853999999999999</v>
      </c>
      <c r="N51">
        <v>-74.721000000000004</v>
      </c>
      <c r="O51">
        <v>-63</v>
      </c>
      <c r="P51">
        <v>-22.193999999999999</v>
      </c>
      <c r="Q51">
        <v>281.89499999999998</v>
      </c>
      <c r="R51">
        <v>0</v>
      </c>
      <c r="S51">
        <v>2.8370000000000002</v>
      </c>
      <c r="T51">
        <v>122.509</v>
      </c>
      <c r="U51">
        <v>505.30399999999997</v>
      </c>
      <c r="V51" s="5">
        <f>E51/G51</f>
        <v>0.65577485120119094</v>
      </c>
      <c r="W51" s="5">
        <f>F51/E51</f>
        <v>-8.3306434970341237E-2</v>
      </c>
      <c r="X51" s="5">
        <f>R51/L51</f>
        <v>0</v>
      </c>
      <c r="Y51" s="5">
        <f>LOG(G51)</f>
        <v>3.0617279726497104</v>
      </c>
      <c r="Z51" s="5">
        <f>LN(E51)</f>
        <v>6.6279514250441043</v>
      </c>
      <c r="AA51" s="5">
        <f>F51/L51</f>
        <v>-7.2314419707040126E-2</v>
      </c>
      <c r="AB51" s="5">
        <f>(N51-P51)/O51</f>
        <v>0.83376190476190482</v>
      </c>
      <c r="AC51" s="5">
        <f>F51/G51</f>
        <v>-5.4630264996777214E-2</v>
      </c>
      <c r="AD51" s="5">
        <f>R51/J51</f>
        <v>0</v>
      </c>
      <c r="AE51" s="5">
        <f>R51/G51</f>
        <v>0</v>
      </c>
      <c r="AF51" s="5">
        <f>R51/(R51+L51)</f>
        <v>0</v>
      </c>
      <c r="AG51" s="5">
        <f>R51/L51</f>
        <v>0</v>
      </c>
      <c r="AH51" s="5">
        <f>R51/(R51+L51)</f>
        <v>0</v>
      </c>
      <c r="AI51" s="5"/>
      <c r="AJ51" s="5">
        <f>H51/E51</f>
        <v>3.307175777715456</v>
      </c>
      <c r="AK51" s="5">
        <f>H51/L51</f>
        <v>2.8708046061485746</v>
      </c>
      <c r="AL51">
        <v>62641</v>
      </c>
      <c r="AM51">
        <v>2.44</v>
      </c>
      <c r="AN51">
        <v>2.875</v>
      </c>
      <c r="AO51">
        <v>0</v>
      </c>
      <c r="AP51">
        <v>1</v>
      </c>
      <c r="AQ51">
        <v>8</v>
      </c>
      <c r="AR51">
        <v>18.981286453500001</v>
      </c>
      <c r="AS51" t="s">
        <v>77</v>
      </c>
      <c r="AT51">
        <v>1</v>
      </c>
      <c r="AU51">
        <f>H51/J51</f>
        <v>-46.41491218298615</v>
      </c>
      <c r="AV51">
        <v>160</v>
      </c>
    </row>
    <row r="52" spans="1:48" x14ac:dyDescent="0.25">
      <c r="A52" t="s">
        <v>45</v>
      </c>
      <c r="B52" t="s">
        <v>46</v>
      </c>
      <c r="C52" t="s">
        <v>47</v>
      </c>
      <c r="D52">
        <v>2018</v>
      </c>
      <c r="E52">
        <v>9714</v>
      </c>
      <c r="F52">
        <v>3047</v>
      </c>
      <c r="G52">
        <v>11241</v>
      </c>
      <c r="H52">
        <v>147457.98000000001</v>
      </c>
      <c r="I52">
        <v>1695695417</v>
      </c>
      <c r="J52">
        <v>3409</v>
      </c>
      <c r="K52">
        <v>-5108</v>
      </c>
      <c r="L52">
        <v>7471</v>
      </c>
      <c r="M52">
        <v>33.613599999999998</v>
      </c>
      <c r="N52">
        <v>3210</v>
      </c>
      <c r="O52">
        <v>-8</v>
      </c>
      <c r="P52">
        <v>-593</v>
      </c>
      <c r="Q52">
        <v>3770</v>
      </c>
      <c r="R52">
        <v>2000</v>
      </c>
      <c r="S52">
        <v>2.2618999999999998</v>
      </c>
      <c r="T52">
        <v>4002</v>
      </c>
      <c r="U52">
        <v>3106</v>
      </c>
      <c r="V52" s="5">
        <f>E52/G52</f>
        <v>0.86415799306111551</v>
      </c>
      <c r="W52" s="5">
        <f>F52/E52</f>
        <v>0.3136709903232448</v>
      </c>
      <c r="X52" s="5">
        <f>R52/L52</f>
        <v>0.26770178021683844</v>
      </c>
      <c r="Y52" s="5">
        <f>LOG(G52)</f>
        <v>4.05080494781346</v>
      </c>
      <c r="Z52" s="5">
        <f>LN(E52)</f>
        <v>9.1813234229056899</v>
      </c>
      <c r="AA52" s="5">
        <f>F52/L52</f>
        <v>0.40784366216035339</v>
      </c>
      <c r="AB52" s="5">
        <f>(N52-P52)/O52</f>
        <v>-475.375</v>
      </c>
      <c r="AC52" s="5">
        <f>F52/G52</f>
        <v>0.27106129347922781</v>
      </c>
      <c r="AD52" s="5">
        <f>R52/J52</f>
        <v>0.58668231152830741</v>
      </c>
      <c r="AE52" s="5">
        <f>R52/G52</f>
        <v>0.17792011386887288</v>
      </c>
      <c r="AF52" s="5">
        <f>R52/(R52+L52)</f>
        <v>0.21117094287825997</v>
      </c>
      <c r="AG52" s="5">
        <f>R52/L52</f>
        <v>0.26770178021683844</v>
      </c>
      <c r="AH52" s="5">
        <f>R52/(R52+L52)</f>
        <v>0.21117094287825997</v>
      </c>
      <c r="AI52" s="5">
        <f>(T52+U52)/R52</f>
        <v>3.5539999999999998</v>
      </c>
      <c r="AJ52" s="5">
        <f>H52/E52</f>
        <v>15.179944410129711</v>
      </c>
      <c r="AK52" s="5">
        <f>H52/L52</f>
        <v>19.737381876589481</v>
      </c>
      <c r="AL52">
        <v>62641</v>
      </c>
      <c r="AM52">
        <v>2.44</v>
      </c>
      <c r="AN52">
        <v>2.875</v>
      </c>
      <c r="AO52">
        <v>0</v>
      </c>
      <c r="AP52">
        <v>1</v>
      </c>
      <c r="AQ52">
        <v>27</v>
      </c>
      <c r="AR52">
        <v>13.329555093750001</v>
      </c>
      <c r="AS52" t="s">
        <v>48</v>
      </c>
      <c r="AT52">
        <v>1</v>
      </c>
      <c r="AU52">
        <f>H52/J52</f>
        <v>43.255494279847468</v>
      </c>
      <c r="AV52">
        <v>1455</v>
      </c>
    </row>
    <row r="53" spans="1:48" x14ac:dyDescent="0.25">
      <c r="A53" t="s">
        <v>45</v>
      </c>
      <c r="B53" t="s">
        <v>46</v>
      </c>
      <c r="C53" t="s">
        <v>47</v>
      </c>
      <c r="D53">
        <v>2023</v>
      </c>
      <c r="E53">
        <v>26974</v>
      </c>
      <c r="F53">
        <v>4368</v>
      </c>
      <c r="G53">
        <v>41182</v>
      </c>
      <c r="H53">
        <v>500979</v>
      </c>
      <c r="I53">
        <v>13469716184</v>
      </c>
      <c r="J53">
        <v>5961</v>
      </c>
      <c r="K53">
        <v>-1265</v>
      </c>
      <c r="L53">
        <v>22101</v>
      </c>
      <c r="M53">
        <v>12.749000000000001</v>
      </c>
      <c r="N53">
        <v>4224</v>
      </c>
      <c r="O53">
        <v>-5</v>
      </c>
      <c r="P53">
        <v>-1833</v>
      </c>
      <c r="Q53">
        <v>19081</v>
      </c>
      <c r="R53">
        <v>12031</v>
      </c>
      <c r="S53">
        <v>2.609</v>
      </c>
      <c r="T53">
        <v>3389</v>
      </c>
      <c r="U53">
        <v>9907</v>
      </c>
      <c r="V53" s="5">
        <f>E53/G53</f>
        <v>0.65499490068476518</v>
      </c>
      <c r="W53" s="5">
        <f>F53/E53</f>
        <v>0.16193371394676356</v>
      </c>
      <c r="X53" s="5">
        <f>R53/L53</f>
        <v>0.54436450839328532</v>
      </c>
      <c r="Y53" s="5">
        <f>LOG(G53)</f>
        <v>4.6147074342653056</v>
      </c>
      <c r="Z53" s="5">
        <f>LN(E53)</f>
        <v>10.202628718076802</v>
      </c>
      <c r="AA53" s="5">
        <f>F53/L53</f>
        <v>0.19763811592235644</v>
      </c>
      <c r="AB53" s="5">
        <f>(N53-P53)/O53</f>
        <v>-1211.4000000000001</v>
      </c>
      <c r="AC53" s="5">
        <f>F53/G53</f>
        <v>0.10606575688407557</v>
      </c>
      <c r="AD53" s="5">
        <f>R53/J53</f>
        <v>2.0182855225633283</v>
      </c>
      <c r="AE53" s="5">
        <f>R53/G53</f>
        <v>0.29214219804769076</v>
      </c>
      <c r="AF53" s="5">
        <f>R53/(R53+L53)</f>
        <v>0.35248447204968947</v>
      </c>
      <c r="AG53" s="5">
        <f>R53/L53</f>
        <v>0.54436450839328532</v>
      </c>
      <c r="AH53" s="5">
        <f>R53/(R53+L53)</f>
        <v>0.35248447204968947</v>
      </c>
      <c r="AI53" s="5">
        <f>(T53+U53)/R53</f>
        <v>1.1051450419748983</v>
      </c>
      <c r="AJ53" s="5">
        <f>H53/E53</f>
        <v>18.57266256395047</v>
      </c>
      <c r="AK53" s="5">
        <f>H53/L53</f>
        <v>22.667707343559115</v>
      </c>
      <c r="AL53">
        <v>80034</v>
      </c>
      <c r="AM53">
        <v>4.1399999999999997</v>
      </c>
      <c r="AN53">
        <v>1.0660000000000001</v>
      </c>
      <c r="AO53">
        <v>1</v>
      </c>
      <c r="AP53">
        <v>1</v>
      </c>
      <c r="AQ53">
        <v>32</v>
      </c>
      <c r="AR53">
        <v>12.5</v>
      </c>
      <c r="AS53" t="s">
        <v>48</v>
      </c>
      <c r="AT53">
        <v>1</v>
      </c>
      <c r="AU53">
        <f>H53/J53</f>
        <v>84.042778057372928</v>
      </c>
      <c r="AV53">
        <v>3520</v>
      </c>
    </row>
    <row r="54" spans="1:48" x14ac:dyDescent="0.25">
      <c r="A54" t="s">
        <v>45</v>
      </c>
      <c r="B54" t="s">
        <v>46</v>
      </c>
      <c r="C54" t="s">
        <v>47</v>
      </c>
      <c r="D54">
        <v>2020</v>
      </c>
      <c r="E54">
        <v>10918</v>
      </c>
      <c r="F54">
        <v>2796</v>
      </c>
      <c r="G54">
        <v>17315</v>
      </c>
      <c r="H54">
        <v>153293.76000000001</v>
      </c>
      <c r="I54">
        <v>10838282676</v>
      </c>
      <c r="J54">
        <v>3341</v>
      </c>
      <c r="K54">
        <v>-8254</v>
      </c>
      <c r="L54">
        <v>12204</v>
      </c>
      <c r="M54">
        <v>21.2026</v>
      </c>
      <c r="N54">
        <v>2846</v>
      </c>
      <c r="O54">
        <v>-126</v>
      </c>
      <c r="P54">
        <v>-489</v>
      </c>
      <c r="Q54">
        <v>5111</v>
      </c>
      <c r="R54">
        <v>2643</v>
      </c>
      <c r="S54">
        <v>2.0369999999999999</v>
      </c>
      <c r="T54">
        <v>10896</v>
      </c>
      <c r="U54">
        <v>1</v>
      </c>
      <c r="V54" s="5">
        <f>E54/G54</f>
        <v>0.63055154490326304</v>
      </c>
      <c r="W54" s="5">
        <f>F54/E54</f>
        <v>0.25609085913170909</v>
      </c>
      <c r="X54" s="5">
        <f>R54/L54</f>
        <v>0.21656833824975419</v>
      </c>
      <c r="Y54" s="5">
        <f>LOG(G54)</f>
        <v>4.2384224958854793</v>
      </c>
      <c r="Z54" s="5">
        <f>LN(E54)</f>
        <v>9.2981680823417037</v>
      </c>
      <c r="AA54" s="5">
        <f>F54/L54</f>
        <v>0.22910521140609635</v>
      </c>
      <c r="AB54" s="5">
        <f>(N54-P54)/O54</f>
        <v>-26.468253968253968</v>
      </c>
      <c r="AC54" s="5">
        <f>F54/G54</f>
        <v>0.16147848686110308</v>
      </c>
      <c r="AD54" s="5">
        <f>R54/J54</f>
        <v>0.79108051481592334</v>
      </c>
      <c r="AE54" s="5">
        <f>R54/G54</f>
        <v>0.15264221773029166</v>
      </c>
      <c r="AF54" s="5">
        <f>R54/(R54+L54)</f>
        <v>0.17801576075974945</v>
      </c>
      <c r="AG54" s="5">
        <f>R54/L54</f>
        <v>0.21656833824975419</v>
      </c>
      <c r="AH54" s="5">
        <f>R54/(R54+L54)</f>
        <v>0.17801576075974945</v>
      </c>
      <c r="AI54" s="5">
        <f>(T54+U54)/R54</f>
        <v>4.1229663261445326</v>
      </c>
      <c r="AJ54" s="5">
        <f>H54/E54</f>
        <v>14.040461623007877</v>
      </c>
      <c r="AK54" s="5">
        <f>H54/L54</f>
        <v>12.560943952802361</v>
      </c>
      <c r="AL54">
        <v>63544</v>
      </c>
      <c r="AM54">
        <v>1.23</v>
      </c>
      <c r="AN54">
        <v>-3.573</v>
      </c>
      <c r="AO54">
        <v>0</v>
      </c>
      <c r="AP54">
        <v>1</v>
      </c>
      <c r="AQ54">
        <v>29</v>
      </c>
      <c r="AR54">
        <v>12.3250625</v>
      </c>
      <c r="AS54" t="s">
        <v>48</v>
      </c>
      <c r="AT54">
        <v>1</v>
      </c>
      <c r="AU54">
        <f>H54/J54</f>
        <v>45.882598024543555</v>
      </c>
      <c r="AV54">
        <v>1871</v>
      </c>
    </row>
    <row r="55" spans="1:48" x14ac:dyDescent="0.25">
      <c r="A55" t="s">
        <v>203</v>
      </c>
      <c r="B55" t="s">
        <v>46</v>
      </c>
      <c r="C55" t="s">
        <v>204</v>
      </c>
      <c r="D55">
        <v>2018</v>
      </c>
      <c r="E55">
        <v>55838</v>
      </c>
      <c r="F55">
        <v>22111</v>
      </c>
      <c r="G55">
        <v>97334</v>
      </c>
      <c r="H55">
        <v>377277.7169</v>
      </c>
      <c r="I55">
        <v>6949708572</v>
      </c>
      <c r="J55">
        <v>29228</v>
      </c>
      <c r="K55">
        <v>-41114</v>
      </c>
      <c r="L55">
        <v>84127</v>
      </c>
      <c r="M55">
        <v>27.348299999999998</v>
      </c>
      <c r="N55">
        <v>24913</v>
      </c>
      <c r="O55">
        <v>-652</v>
      </c>
      <c r="P55">
        <v>-13915</v>
      </c>
      <c r="Q55">
        <v>13207</v>
      </c>
      <c r="R55">
        <v>0</v>
      </c>
      <c r="S55">
        <v>2.98</v>
      </c>
      <c r="T55">
        <v>10019</v>
      </c>
      <c r="U55">
        <v>31095</v>
      </c>
      <c r="V55" s="5">
        <f>E55/G55</f>
        <v>0.57367415291676083</v>
      </c>
      <c r="W55" s="5">
        <f>F55/E55</f>
        <v>0.39598481320964218</v>
      </c>
      <c r="X55" s="5">
        <f>R55/L55</f>
        <v>0</v>
      </c>
      <c r="Y55" s="5">
        <f>LOG(G55)</f>
        <v>4.9882645713383083</v>
      </c>
      <c r="Z55" s="5">
        <f>LN(E55)</f>
        <v>10.930209920175912</v>
      </c>
      <c r="AA55" s="5">
        <f>F55/L55</f>
        <v>0.2628288183341852</v>
      </c>
      <c r="AB55" s="5">
        <f>(N55-P55)/O55</f>
        <v>-59.552147239263803</v>
      </c>
      <c r="AC55" s="5">
        <f>F55/G55</f>
        <v>0.22716625228594325</v>
      </c>
      <c r="AD55" s="5">
        <f>R55/J55</f>
        <v>0</v>
      </c>
      <c r="AE55" s="5">
        <f>R55/G55</f>
        <v>0</v>
      </c>
      <c r="AF55" s="5">
        <f>R55/(R55+L55)</f>
        <v>0</v>
      </c>
      <c r="AG55" s="5">
        <f>R55/L55</f>
        <v>0</v>
      </c>
      <c r="AH55" s="5">
        <f>R55/(R55+L55)</f>
        <v>0</v>
      </c>
      <c r="AI55" s="5"/>
      <c r="AJ55" s="5">
        <f>H55/E55</f>
        <v>6.7566481052329959</v>
      </c>
      <c r="AK55" s="5">
        <f>H55/L55</f>
        <v>4.4846210717130051</v>
      </c>
      <c r="AL55">
        <v>62641</v>
      </c>
      <c r="AM55">
        <v>2.44</v>
      </c>
      <c r="AN55">
        <v>2.875</v>
      </c>
      <c r="AO55">
        <v>0</v>
      </c>
      <c r="AP55">
        <v>1</v>
      </c>
      <c r="AQ55">
        <v>14</v>
      </c>
      <c r="AR55">
        <v>34.87011612525</v>
      </c>
      <c r="AS55" t="s">
        <v>48</v>
      </c>
      <c r="AT55">
        <v>1</v>
      </c>
      <c r="AU55">
        <f>H55/J55</f>
        <v>12.908092134254824</v>
      </c>
      <c r="AV55">
        <v>10200</v>
      </c>
    </row>
    <row r="56" spans="1:48" x14ac:dyDescent="0.25">
      <c r="A56" t="s">
        <v>71</v>
      </c>
      <c r="B56" t="s">
        <v>72</v>
      </c>
      <c r="C56" t="s">
        <v>73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 s="5">
        <f>E56/G56</f>
        <v>1.6697580725314096</v>
      </c>
      <c r="W56" s="5">
        <f>F56/E56</f>
        <v>-5.7648196827953906E-2</v>
      </c>
      <c r="X56" s="5">
        <f>R56/L56</f>
        <v>0.66373511182957023</v>
      </c>
      <c r="Y56" s="5">
        <f>LOG(G56)</f>
        <v>3.9496028563674748</v>
      </c>
      <c r="Z56" s="5">
        <f>LN(E56)</f>
        <v>9.6069754095052549</v>
      </c>
      <c r="AA56" s="5">
        <f>F56/L56</f>
        <v>-0.39860883298508426</v>
      </c>
      <c r="AB56" s="5">
        <f>(N56-P56)/O56</f>
        <v>540.96770025839794</v>
      </c>
      <c r="AC56" s="5">
        <f>F56/G56</f>
        <v>-9.625854202035565E-2</v>
      </c>
      <c r="AD56" s="5">
        <f>R56/J56</f>
        <v>-2.7646974501626218</v>
      </c>
      <c r="AE56" s="5">
        <f>R56/G56</f>
        <v>0.16028288604137098</v>
      </c>
      <c r="AF56" s="5">
        <f>R56/(R56+L56)</f>
        <v>0.39894278068079986</v>
      </c>
      <c r="AG56" s="5">
        <f>R56/L56</f>
        <v>0.66373511182957023</v>
      </c>
      <c r="AH56" s="5">
        <f>R56/(R56+L56)</f>
        <v>0.39894278068079986</v>
      </c>
      <c r="AI56" s="5">
        <f>(T56+U56)/R56</f>
        <v>1.3590694337301195</v>
      </c>
      <c r="AJ56" s="5">
        <f>H56/E56</f>
        <v>5.7840541098236151E-2</v>
      </c>
      <c r="AK56" s="5">
        <f>H56/L56</f>
        <v>0.39993879869654247</v>
      </c>
      <c r="AL56">
        <v>25909</v>
      </c>
      <c r="AM56">
        <v>1.3</v>
      </c>
      <c r="AN56">
        <v>2.6190000000000002</v>
      </c>
      <c r="AO56">
        <v>1</v>
      </c>
      <c r="AP56">
        <v>1</v>
      </c>
      <c r="AQ56">
        <v>17</v>
      </c>
      <c r="AR56">
        <v>16.315375434749999</v>
      </c>
      <c r="AS56" t="s">
        <v>280</v>
      </c>
      <c r="AT56">
        <v>1</v>
      </c>
      <c r="AU56">
        <f>H56/J56</f>
        <v>-1.6658901379039146</v>
      </c>
      <c r="AV56">
        <v>150</v>
      </c>
    </row>
    <row r="57" spans="1:48" x14ac:dyDescent="0.25">
      <c r="A57" t="s">
        <v>71</v>
      </c>
      <c r="B57" t="s">
        <v>72</v>
      </c>
      <c r="C57" t="s">
        <v>73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 s="5">
        <f>E57/G57</f>
        <v>2.0533544990439871</v>
      </c>
      <c r="W57" s="5">
        <f>F57/E57</f>
        <v>-8.549476592321759E-4</v>
      </c>
      <c r="X57" s="5">
        <f>R57/L57</f>
        <v>0.30073074359706753</v>
      </c>
      <c r="Y57" s="5">
        <f>LOG(G57)</f>
        <v>3.8452544199119494</v>
      </c>
      <c r="Z57" s="5">
        <f>LN(E57)</f>
        <v>9.5735003028588803</v>
      </c>
      <c r="AA57" s="5">
        <f>F57/L57</f>
        <v>-5.8521374845282303E-3</v>
      </c>
      <c r="AB57" s="5">
        <f>(N57-P57)/O57</f>
        <v>47.480946123521683</v>
      </c>
      <c r="AC57" s="5">
        <f>F57/G57</f>
        <v>-1.755510622531514E-3</v>
      </c>
      <c r="AD57" s="5">
        <f>R57/J57</f>
        <v>4.8684839236721231</v>
      </c>
      <c r="AE57" s="5">
        <f>R57/G57</f>
        <v>9.0212510608679367E-2</v>
      </c>
      <c r="AF57" s="5">
        <f>R57/(R57+L57)</f>
        <v>0.23120138051432576</v>
      </c>
      <c r="AG57" s="5">
        <f>R57/L57</f>
        <v>0.30073074359706753</v>
      </c>
      <c r="AH57" s="5">
        <f>R57/(R57+L57)</f>
        <v>0.23120138051432576</v>
      </c>
      <c r="AI57" s="5">
        <f>(T57+U57)/R57</f>
        <v>2.5904213134087368</v>
      </c>
      <c r="AJ57" s="5">
        <f>H57/E57</f>
        <v>0.11070910790144672</v>
      </c>
      <c r="AK57" s="5">
        <f>H57/L57</f>
        <v>0.7578065314671999</v>
      </c>
      <c r="AL57">
        <v>26910</v>
      </c>
      <c r="AM57">
        <v>0.6</v>
      </c>
      <c r="AN57">
        <v>2.8090000000000002</v>
      </c>
      <c r="AO57">
        <v>1</v>
      </c>
      <c r="AP57">
        <v>1</v>
      </c>
      <c r="AQ57">
        <v>18</v>
      </c>
      <c r="AR57">
        <v>15.538452795</v>
      </c>
      <c r="AS57" t="s">
        <v>280</v>
      </c>
      <c r="AT57">
        <v>1</v>
      </c>
      <c r="AU57">
        <f>H57/J57</f>
        <v>12.268013810536701</v>
      </c>
      <c r="AV57">
        <v>160</v>
      </c>
    </row>
    <row r="58" spans="1:48" x14ac:dyDescent="0.25">
      <c r="A58" t="s">
        <v>71</v>
      </c>
      <c r="B58" t="s">
        <v>72</v>
      </c>
      <c r="C58" t="s">
        <v>73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 s="5">
        <f>E58/G58</f>
        <v>1.4812062981985963</v>
      </c>
      <c r="W58" s="5">
        <f>F58/E58</f>
        <v>-1.9467705069623694E-2</v>
      </c>
      <c r="X58" s="5">
        <f>R58/L58</f>
        <v>0.45785200099132206</v>
      </c>
      <c r="Y58" s="5">
        <f>LOG(G58)</f>
        <v>3.7804666607122699</v>
      </c>
      <c r="Z58" s="5">
        <f>LN(E58)</f>
        <v>9.0977029996572814</v>
      </c>
      <c r="AA58" s="5">
        <f>F58/L58</f>
        <v>-8.3541459740988269E-2</v>
      </c>
      <c r="AB58" s="5">
        <f>(N58-P58)/O58</f>
        <v>3.2862338123115133</v>
      </c>
      <c r="AC58" s="5">
        <f>F58/G58</f>
        <v>-2.8835687360599358E-2</v>
      </c>
      <c r="AD58" s="5">
        <f>R58/J58</f>
        <v>46.626510149180731</v>
      </c>
      <c r="AE58" s="5">
        <f>R58/G58</f>
        <v>0.15803503073735503</v>
      </c>
      <c r="AF58" s="5">
        <f>R58/(R58+L58)</f>
        <v>0.31405931512937396</v>
      </c>
      <c r="AG58" s="5">
        <f>R58/L58</f>
        <v>0.45785200099132206</v>
      </c>
      <c r="AH58" s="5">
        <f>R58/(R58+L58)</f>
        <v>0.31405931512937396</v>
      </c>
      <c r="AI58" s="5">
        <f>(T58+U58)/R58</f>
        <v>1.8828045094877786</v>
      </c>
      <c r="AJ58" s="5">
        <f>H58/E58</f>
        <v>0.11169236372248301</v>
      </c>
      <c r="AK58" s="5">
        <f>H58/L58</f>
        <v>0.47930370189638372</v>
      </c>
      <c r="AL58">
        <v>28371</v>
      </c>
      <c r="AM58">
        <v>-0.2</v>
      </c>
      <c r="AN58">
        <v>3.387</v>
      </c>
      <c r="AO58">
        <v>1</v>
      </c>
      <c r="AP58">
        <v>1</v>
      </c>
      <c r="AQ58">
        <v>19</v>
      </c>
      <c r="AR58">
        <v>15.085876499999999</v>
      </c>
      <c r="AS58" t="s">
        <v>280</v>
      </c>
      <c r="AT58">
        <v>1</v>
      </c>
      <c r="AU58">
        <f>H58/J58</f>
        <v>48.811098067987281</v>
      </c>
      <c r="AV58">
        <v>170</v>
      </c>
    </row>
    <row r="59" spans="1:48" x14ac:dyDescent="0.25">
      <c r="A59" t="s">
        <v>71</v>
      </c>
      <c r="B59" t="s">
        <v>72</v>
      </c>
      <c r="C59" t="s">
        <v>73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 s="5">
        <f>E59/G59</f>
        <v>1.4352846994936694</v>
      </c>
      <c r="W59" s="5">
        <f>F59/E59</f>
        <v>6.5630775156919991E-3</v>
      </c>
      <c r="X59" s="5">
        <f>R59/L59</f>
        <v>0.40634826595129636</v>
      </c>
      <c r="Y59" s="5">
        <f>LOG(G59)</f>
        <v>3.7766787424395551</v>
      </c>
      <c r="Z59" s="5">
        <f>LN(E59)</f>
        <v>9.0574873997620493</v>
      </c>
      <c r="AA59" s="5">
        <f>F59/L59</f>
        <v>2.5990313154481519E-2</v>
      </c>
      <c r="AB59" s="5">
        <f>(N59-P59)/O59</f>
        <v>-6.2153327085285852</v>
      </c>
      <c r="AC59" s="5">
        <f>F59/G59</f>
        <v>9.4198847398636494E-3</v>
      </c>
      <c r="AD59" s="5">
        <f>R59/J59</f>
        <v>3.7260622881875838</v>
      </c>
      <c r="AE59" s="5">
        <f>R59/G59</f>
        <v>0.14727617196273188</v>
      </c>
      <c r="AF59" s="5">
        <f>R59/(R59+L59)</f>
        <v>0.28893857644602006</v>
      </c>
      <c r="AG59" s="5">
        <f>R59/L59</f>
        <v>0.40634826595129636</v>
      </c>
      <c r="AH59" s="5">
        <f>R59/(R59+L59)</f>
        <v>0.28893857644602006</v>
      </c>
      <c r="AI59" s="5">
        <f>(T59+U59)/R59</f>
        <v>2.1563748345002534</v>
      </c>
      <c r="AJ59" s="5">
        <f>H59/E59</f>
        <v>0.16277932956825583</v>
      </c>
      <c r="AK59" s="5">
        <f>H59/L59</f>
        <v>0.64461919586354999</v>
      </c>
      <c r="AL59">
        <v>33775</v>
      </c>
      <c r="AM59">
        <v>1.6</v>
      </c>
      <c r="AN59">
        <v>6.62</v>
      </c>
      <c r="AO59">
        <v>1</v>
      </c>
      <c r="AP59">
        <v>1</v>
      </c>
      <c r="AQ59">
        <v>20</v>
      </c>
      <c r="AR59">
        <v>14.09895</v>
      </c>
      <c r="AS59" t="s">
        <v>280</v>
      </c>
      <c r="AT59">
        <v>1</v>
      </c>
      <c r="AU59">
        <f>H59/J59</f>
        <v>5.910917991309609</v>
      </c>
      <c r="AV59">
        <v>180</v>
      </c>
    </row>
    <row r="60" spans="1:48" x14ac:dyDescent="0.25">
      <c r="A60" t="s">
        <v>71</v>
      </c>
      <c r="B60" t="s">
        <v>72</v>
      </c>
      <c r="C60" t="s">
        <v>73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 s="5">
        <f>E60/G60</f>
        <v>1.7048683463120815</v>
      </c>
      <c r="W60" s="5">
        <f>F60/E60</f>
        <v>-7.6755962832430963E-3</v>
      </c>
      <c r="X60" s="5">
        <f>R60/L60</f>
        <v>0.3802573700508341</v>
      </c>
      <c r="Y60" s="5">
        <f>LOG(G60)</f>
        <v>3.7411744558546007</v>
      </c>
      <c r="Z60" s="5">
        <f>LN(E60)</f>
        <v>9.1478604238558194</v>
      </c>
      <c r="AA60" s="5">
        <f>F60/L60</f>
        <v>-4.0333352724278654E-2</v>
      </c>
      <c r="AB60" s="5">
        <f>(N60-P60)/O60</f>
        <v>-4.3569118557765076</v>
      </c>
      <c r="AC60" s="5">
        <f>F60/G60</f>
        <v>-1.3085881142371816E-2</v>
      </c>
      <c r="AD60" s="5">
        <f>R60/J60</f>
        <v>7.9552395997893637</v>
      </c>
      <c r="AE60" s="5">
        <f>R60/G60</f>
        <v>0.12337190964540887</v>
      </c>
      <c r="AF60" s="5">
        <f>R60/(R60+L60)</f>
        <v>0.27549743859496972</v>
      </c>
      <c r="AG60" s="5">
        <f>R60/L60</f>
        <v>0.3802573700508341</v>
      </c>
      <c r="AH60" s="5">
        <f>R60/(R60+L60)</f>
        <v>0.27549743859496972</v>
      </c>
      <c r="AI60" s="5">
        <f>(T60+U60)/R60</f>
        <v>2.720429822819443</v>
      </c>
      <c r="AJ60" s="5">
        <f>H60/E60</f>
        <v>9.0986350367706276E-2</v>
      </c>
      <c r="AK60" s="5">
        <f>H60/L60</f>
        <v>0.47811068053268418</v>
      </c>
      <c r="AL60">
        <v>32339</v>
      </c>
      <c r="AM60">
        <v>3</v>
      </c>
      <c r="AN60">
        <v>4.3049999999999997</v>
      </c>
      <c r="AO60">
        <v>1</v>
      </c>
      <c r="AP60">
        <v>1</v>
      </c>
      <c r="AQ60">
        <v>21</v>
      </c>
      <c r="AR60">
        <v>14.840999999999999</v>
      </c>
      <c r="AS60" t="s">
        <v>280</v>
      </c>
      <c r="AT60">
        <v>1</v>
      </c>
      <c r="AU60">
        <f>H60/J60</f>
        <v>10.0023965829969</v>
      </c>
      <c r="AV60">
        <v>190</v>
      </c>
    </row>
    <row r="61" spans="1:48" x14ac:dyDescent="0.25">
      <c r="A61" t="s">
        <v>71</v>
      </c>
      <c r="B61" t="s">
        <v>72</v>
      </c>
      <c r="C61" t="s">
        <v>73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 s="5">
        <f>E61/G61</f>
        <v>1.4922776955139514</v>
      </c>
      <c r="W61" s="5">
        <f>F61/E61</f>
        <v>-1.8722274573295658E-2</v>
      </c>
      <c r="X61" s="5">
        <f>R61/L61</f>
        <v>0.4532263931977773</v>
      </c>
      <c r="Y61" s="5">
        <f>LOG(G61)</f>
        <v>3.635427043556009</v>
      </c>
      <c r="Z61" s="5">
        <f>LN(E61)</f>
        <v>8.7711837246209416</v>
      </c>
      <c r="AA61" s="5">
        <f>F61/L61</f>
        <v>-7.72909979172164E-2</v>
      </c>
      <c r="AB61" s="5">
        <f>(N61-P61)/O61</f>
        <v>2.0235773361313418</v>
      </c>
      <c r="AC61" s="5">
        <f>F61/G61</f>
        <v>-2.7938832755017094E-2</v>
      </c>
      <c r="AD61" s="5">
        <f>R61/J61</f>
        <v>10.071660356949701</v>
      </c>
      <c r="AE61" s="5">
        <f>R61/G61</f>
        <v>0.16383041674885332</v>
      </c>
      <c r="AF61" s="5">
        <f>R61/(R61+L61)</f>
        <v>0.31187597150672952</v>
      </c>
      <c r="AG61" s="5">
        <f>R61/L61</f>
        <v>0.4532263931977773</v>
      </c>
      <c r="AH61" s="5">
        <f>R61/(R61+L61)</f>
        <v>0.31187597150672952</v>
      </c>
      <c r="AI61" s="5">
        <f>(T61+U61)/R61</f>
        <v>2.6787996975927535</v>
      </c>
      <c r="AJ61" s="5">
        <f>H61/E61</f>
        <v>9.5779064128289459E-2</v>
      </c>
      <c r="AK61" s="5">
        <f>H61/L61</f>
        <v>0.39540384994735395</v>
      </c>
      <c r="AL61">
        <v>33059</v>
      </c>
      <c r="AM61">
        <v>2</v>
      </c>
      <c r="AN61">
        <v>1.3959999999999999</v>
      </c>
      <c r="AO61">
        <v>1</v>
      </c>
      <c r="AP61">
        <v>1</v>
      </c>
      <c r="AQ61">
        <v>22</v>
      </c>
      <c r="AR61">
        <v>15.3</v>
      </c>
      <c r="AS61" t="s">
        <v>280</v>
      </c>
      <c r="AT61">
        <v>1</v>
      </c>
      <c r="AU61">
        <f>H61/J61</f>
        <v>8.7867197062423497</v>
      </c>
      <c r="AV61">
        <v>200</v>
      </c>
    </row>
    <row r="62" spans="1:48" x14ac:dyDescent="0.25">
      <c r="A62" t="s">
        <v>74</v>
      </c>
      <c r="B62" t="s">
        <v>75</v>
      </c>
      <c r="C62" t="s">
        <v>76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 s="5">
        <f>E62/G62</f>
        <v>0.14897145113977678</v>
      </c>
      <c r="W62" s="5">
        <f>F62/E62</f>
        <v>0.12917347446838462</v>
      </c>
      <c r="X62" s="5">
        <f>R62/L62</f>
        <v>1.9943520099732341</v>
      </c>
      <c r="Y62" s="5">
        <f>LOG(G62)</f>
        <v>4.8259436765335328</v>
      </c>
      <c r="Z62" s="5">
        <f>LN(E62)</f>
        <v>9.2081453747313518</v>
      </c>
      <c r="AA62" s="5">
        <f>F62/L62</f>
        <v>0.18209195175054391</v>
      </c>
      <c r="AB62" s="5">
        <f>(N62-P62)/O62</f>
        <v>60.903671090836482</v>
      </c>
      <c r="AC62" s="5">
        <f>F62/G62</f>
        <v>1.9243159940322163E-2</v>
      </c>
      <c r="AD62" s="5">
        <f>R62/J62</f>
        <v>6.2923652285836722</v>
      </c>
      <c r="AE62" s="5">
        <f>R62/G62</f>
        <v>0.21075964278637205</v>
      </c>
      <c r="AF62" s="5">
        <f>R62/(R62+L62)</f>
        <v>0.66603792851698196</v>
      </c>
      <c r="AG62" s="5">
        <f>R62/L62</f>
        <v>1.9943520099732341</v>
      </c>
      <c r="AH62" s="5">
        <f>R62/(R62+L62)</f>
        <v>0.66603792851698196</v>
      </c>
      <c r="AI62" s="5">
        <f>(T62+U62)/R62</f>
        <v>2.3410883623440752</v>
      </c>
      <c r="AJ62" s="5">
        <f>H62/E62</f>
        <v>0.95839735245101065</v>
      </c>
      <c r="AK62" s="5">
        <f>H62/L62</f>
        <v>1.3510238474159149</v>
      </c>
      <c r="AL62">
        <v>39306</v>
      </c>
      <c r="AM62">
        <v>0.8</v>
      </c>
      <c r="AN62">
        <v>0.432</v>
      </c>
      <c r="AO62">
        <v>0</v>
      </c>
      <c r="AP62">
        <v>1</v>
      </c>
      <c r="AQ62">
        <v>20</v>
      </c>
      <c r="AR62">
        <v>22.287016116749999</v>
      </c>
      <c r="AS62" t="s">
        <v>77</v>
      </c>
      <c r="AT62">
        <v>1</v>
      </c>
      <c r="AU62">
        <f>H62/J62</f>
        <v>4.2626053163911255</v>
      </c>
      <c r="AV62">
        <v>1200</v>
      </c>
    </row>
    <row r="63" spans="1:48" x14ac:dyDescent="0.25">
      <c r="A63" t="s">
        <v>234</v>
      </c>
      <c r="B63" t="s">
        <v>98</v>
      </c>
      <c r="C63" t="s">
        <v>235</v>
      </c>
      <c r="D63">
        <v>2023</v>
      </c>
      <c r="E63">
        <v>7373.5514999999996</v>
      </c>
      <c r="F63">
        <v>615.76170000000002</v>
      </c>
      <c r="G63">
        <v>8056.4823999999999</v>
      </c>
      <c r="H63">
        <v>16196.6641</v>
      </c>
      <c r="I63">
        <v>83921452</v>
      </c>
      <c r="J63">
        <v>1496.5347999999999</v>
      </c>
      <c r="K63">
        <v>3373.4508999999998</v>
      </c>
      <c r="L63">
        <v>6291.7060000000001</v>
      </c>
      <c r="M63">
        <v>12.0938</v>
      </c>
      <c r="N63">
        <v>954.2636</v>
      </c>
      <c r="O63">
        <v>55.674700000000001</v>
      </c>
      <c r="P63">
        <v>-331.82100000000003</v>
      </c>
      <c r="Q63">
        <v>7427.3117000000002</v>
      </c>
      <c r="R63">
        <v>5243.0887000000002</v>
      </c>
      <c r="S63">
        <v>0.97289999999999999</v>
      </c>
      <c r="T63">
        <v>1869.6378</v>
      </c>
      <c r="U63">
        <v>0</v>
      </c>
      <c r="V63" s="5">
        <f>E63/G63</f>
        <v>0.91523212413397681</v>
      </c>
      <c r="W63" s="5">
        <f>F63/E63</f>
        <v>8.3509513699063481E-2</v>
      </c>
      <c r="X63" s="5">
        <f>R63/L63</f>
        <v>0.83333339161111475</v>
      </c>
      <c r="Y63" s="5">
        <f>LOG(G63)</f>
        <v>3.9061454626828125</v>
      </c>
      <c r="Z63" s="5">
        <f>LN(E63)</f>
        <v>8.9056547551380216</v>
      </c>
      <c r="AA63" s="5">
        <f>F63/L63</f>
        <v>9.7868797429504814E-2</v>
      </c>
      <c r="AB63" s="5">
        <f>(N63-P63)/O63</f>
        <v>23.099982577364585</v>
      </c>
      <c r="AC63" s="5">
        <f>F63/G63</f>
        <v>7.6430589608189312E-2</v>
      </c>
      <c r="AD63" s="5">
        <f>R63/J63</f>
        <v>3.5034859864267776</v>
      </c>
      <c r="AE63" s="5">
        <f>R63/G63</f>
        <v>0.6507913056447564</v>
      </c>
      <c r="AF63" s="5">
        <f>R63/(R63+L63)</f>
        <v>0.45454547188429806</v>
      </c>
      <c r="AG63" s="5">
        <f>R63/L63</f>
        <v>0.83333339161111475</v>
      </c>
      <c r="AH63" s="5">
        <f>R63/(R63+L63)</f>
        <v>0.45454547188429806</v>
      </c>
      <c r="AI63" s="5">
        <f>(T63+U63)/R63</f>
        <v>0.35659091557997102</v>
      </c>
      <c r="AJ63" s="5">
        <f>H63/E63</f>
        <v>2.1965892690923772</v>
      </c>
      <c r="AK63" s="5">
        <f>H63/L63</f>
        <v>2.5742881342516641</v>
      </c>
      <c r="AL63">
        <v>94696</v>
      </c>
      <c r="AM63">
        <v>2.14</v>
      </c>
      <c r="AN63">
        <v>-1.095</v>
      </c>
      <c r="AO63">
        <v>1</v>
      </c>
      <c r="AP63">
        <v>1</v>
      </c>
      <c r="AQ63">
        <v>145</v>
      </c>
      <c r="AR63">
        <v>15.5</v>
      </c>
      <c r="AS63" t="s">
        <v>100</v>
      </c>
      <c r="AT63">
        <v>1</v>
      </c>
      <c r="AU63">
        <f>H63/J63</f>
        <v>10.82277812717753</v>
      </c>
      <c r="AV63">
        <v>550</v>
      </c>
    </row>
    <row r="64" spans="1:48" x14ac:dyDescent="0.25">
      <c r="A64" t="s">
        <v>218</v>
      </c>
      <c r="B64" t="s">
        <v>110</v>
      </c>
      <c r="C64" t="s">
        <v>219</v>
      </c>
      <c r="D64">
        <v>2021</v>
      </c>
      <c r="E64">
        <v>792.99069999999995</v>
      </c>
      <c r="F64">
        <v>-38.667299999999997</v>
      </c>
      <c r="G64">
        <v>1478.5587</v>
      </c>
      <c r="H64">
        <v>930</v>
      </c>
      <c r="I64" t="s">
        <v>51</v>
      </c>
      <c r="J64">
        <v>280.76</v>
      </c>
      <c r="K64">
        <v>856.65809999999999</v>
      </c>
      <c r="L64">
        <v>1246.9960000000001</v>
      </c>
      <c r="M64">
        <v>-1.4653</v>
      </c>
      <c r="N64">
        <v>7.7827000000000002</v>
      </c>
      <c r="O64">
        <v>35.921199999999999</v>
      </c>
      <c r="P64">
        <v>-410.33449999999999</v>
      </c>
      <c r="Q64">
        <v>1353.8590999999999</v>
      </c>
      <c r="R64">
        <v>919.95540000000005</v>
      </c>
      <c r="S64">
        <v>0.19670000000000001</v>
      </c>
      <c r="T64">
        <v>63.2973</v>
      </c>
      <c r="U64">
        <v>0</v>
      </c>
      <c r="V64" s="5">
        <f>E64/G64</f>
        <v>0.5363268296348328</v>
      </c>
      <c r="W64" s="5">
        <f>F64/E64</f>
        <v>-4.8761353695572975E-2</v>
      </c>
      <c r="X64" s="5">
        <f>R64/L64</f>
        <v>0.73773725015958347</v>
      </c>
      <c r="Y64" s="5">
        <f>LOG(G64)</f>
        <v>3.1698385710535688</v>
      </c>
      <c r="Z64" s="5">
        <f>LN(E64)</f>
        <v>6.6758114939494329</v>
      </c>
      <c r="AA64" s="5">
        <f>F64/L64</f>
        <v>-3.1008359289043424E-2</v>
      </c>
      <c r="AB64" s="5">
        <f>(N64-P64)/O64</f>
        <v>11.639844994042514</v>
      </c>
      <c r="AC64" s="5">
        <f>F64/G64</f>
        <v>-2.6152022236249392E-2</v>
      </c>
      <c r="AD64" s="5">
        <f>R64/J64</f>
        <v>3.2766612052999005</v>
      </c>
      <c r="AE64" s="5">
        <f>R64/G64</f>
        <v>0.62219741427918962</v>
      </c>
      <c r="AF64" s="5">
        <f>R64/(R64+L64)</f>
        <v>0.42453900904284242</v>
      </c>
      <c r="AG64" s="5">
        <f>R64/L64</f>
        <v>0.73773725015958347</v>
      </c>
      <c r="AH64" s="5">
        <f>R64/(R64+L64)</f>
        <v>0.42453900904284242</v>
      </c>
      <c r="AI64" s="5">
        <f>(T64+U64)/R64</f>
        <v>6.8804748578028888E-2</v>
      </c>
      <c r="AJ64" s="5">
        <f>H64/E64</f>
        <v>1.172775418425462</v>
      </c>
      <c r="AK64" s="5">
        <f>H64/L64</f>
        <v>0.74579228802658548</v>
      </c>
      <c r="AL64">
        <v>44747</v>
      </c>
      <c r="AM64">
        <v>1.6</v>
      </c>
      <c r="AN64">
        <v>6.3209999999999997</v>
      </c>
      <c r="AO64">
        <v>1</v>
      </c>
      <c r="AP64">
        <v>1</v>
      </c>
      <c r="AQ64">
        <v>101</v>
      </c>
      <c r="AR64">
        <v>13.0853</v>
      </c>
      <c r="AS64" t="s">
        <v>117</v>
      </c>
      <c r="AT64">
        <v>1</v>
      </c>
      <c r="AU64">
        <f>H64/J64</f>
        <v>3.3124376691836446</v>
      </c>
      <c r="AV64">
        <v>160</v>
      </c>
    </row>
    <row r="65" spans="1:48" x14ac:dyDescent="0.25">
      <c r="A65" t="s">
        <v>260</v>
      </c>
      <c r="B65" t="s">
        <v>138</v>
      </c>
      <c r="C65" t="s">
        <v>261</v>
      </c>
      <c r="D65">
        <v>2019</v>
      </c>
      <c r="E65">
        <v>436.8141</v>
      </c>
      <c r="F65">
        <v>116.2689</v>
      </c>
      <c r="G65">
        <v>1076.7757999999999</v>
      </c>
      <c r="H65">
        <v>7148.1336000000001</v>
      </c>
      <c r="I65">
        <v>50560706</v>
      </c>
      <c r="J65">
        <v>212.1317</v>
      </c>
      <c r="K65">
        <v>620.16309999999999</v>
      </c>
      <c r="L65">
        <v>1031.5070000000001</v>
      </c>
      <c r="M65">
        <v>21.3565</v>
      </c>
      <c r="N65">
        <v>171.33539999999999</v>
      </c>
      <c r="O65">
        <v>38</v>
      </c>
      <c r="P65">
        <v>-18.6294</v>
      </c>
      <c r="Q65">
        <v>973.625</v>
      </c>
      <c r="R65">
        <v>700.06079999999997</v>
      </c>
      <c r="S65">
        <v>0.29459999999999997</v>
      </c>
      <c r="T65">
        <v>79.8977</v>
      </c>
      <c r="U65">
        <v>0</v>
      </c>
      <c r="V65" s="5">
        <f>E65/G65</f>
        <v>0.40566857093185049</v>
      </c>
      <c r="W65" s="5">
        <f>F65/E65</f>
        <v>0.26617478694025676</v>
      </c>
      <c r="X65" s="5">
        <f>R65/L65</f>
        <v>0.67867770165398777</v>
      </c>
      <c r="Y65" s="5">
        <f>LOG(G65)</f>
        <v>3.0321252864373274</v>
      </c>
      <c r="Z65" s="5">
        <f>LN(E65)</f>
        <v>6.0795077041294805</v>
      </c>
      <c r="AA65" s="5">
        <f>F65/L65</f>
        <v>0.1127175094303771</v>
      </c>
      <c r="AB65" s="5">
        <f>(N65-P65)/O65</f>
        <v>4.9990736842105266</v>
      </c>
      <c r="AC65" s="5">
        <f>F65/G65</f>
        <v>0.10797874543614373</v>
      </c>
      <c r="AD65" s="5">
        <f>R65/J65</f>
        <v>3.3001234610385906</v>
      </c>
      <c r="AE65" s="5">
        <f>R65/G65</f>
        <v>0.65014536916598609</v>
      </c>
      <c r="AF65" s="5">
        <f>R65/(R65+L65)</f>
        <v>0.40429303432415409</v>
      </c>
      <c r="AG65" s="5">
        <f>R65/L65</f>
        <v>0.67867770165398777</v>
      </c>
      <c r="AH65" s="5">
        <f>R65/(R65+L65)</f>
        <v>0.40429303432415409</v>
      </c>
      <c r="AI65" s="5">
        <f>(T65+U65)/R65</f>
        <v>0.11412965845252299</v>
      </c>
      <c r="AJ65" s="5">
        <f>H65/E65</f>
        <v>16.36424648380169</v>
      </c>
      <c r="AK65" s="5">
        <f>H65/L65</f>
        <v>6.9297965016233531</v>
      </c>
      <c r="AL65">
        <v>48796</v>
      </c>
      <c r="AM65">
        <v>1.4</v>
      </c>
      <c r="AN65">
        <v>0.64300000000000002</v>
      </c>
      <c r="AO65">
        <v>0</v>
      </c>
      <c r="AP65">
        <v>1</v>
      </c>
      <c r="AQ65">
        <v>15</v>
      </c>
      <c r="AR65">
        <v>7.5153301099999998</v>
      </c>
      <c r="AS65" t="s">
        <v>112</v>
      </c>
      <c r="AT65">
        <v>1</v>
      </c>
      <c r="AU65">
        <f>H65/J65</f>
        <v>33.69667805424649</v>
      </c>
      <c r="AV65">
        <v>60</v>
      </c>
    </row>
    <row r="66" spans="1:48" x14ac:dyDescent="0.25">
      <c r="A66" t="s">
        <v>260</v>
      </c>
      <c r="B66" t="s">
        <v>138</v>
      </c>
      <c r="C66" t="s">
        <v>261</v>
      </c>
      <c r="D66">
        <v>2023</v>
      </c>
      <c r="E66">
        <v>677.7826</v>
      </c>
      <c r="F66">
        <v>123.31059999999999</v>
      </c>
      <c r="G66">
        <v>1229.8000999999999</v>
      </c>
      <c r="H66">
        <v>2706.7411999999999</v>
      </c>
      <c r="I66">
        <v>151141031</v>
      </c>
      <c r="J66">
        <v>240.01300000000001</v>
      </c>
      <c r="K66">
        <v>513.21690000000001</v>
      </c>
      <c r="L66">
        <v>925.61400000000003</v>
      </c>
      <c r="M66">
        <v>18.495200000000001</v>
      </c>
      <c r="N66">
        <v>180.14169999999999</v>
      </c>
      <c r="O66">
        <v>0.90959999999999996</v>
      </c>
      <c r="P66">
        <v>-6.0640999999999998</v>
      </c>
      <c r="Q66">
        <v>1137.2387000000001</v>
      </c>
      <c r="R66">
        <v>594.74310000000003</v>
      </c>
      <c r="S66">
        <v>0.18690000000000001</v>
      </c>
      <c r="T66">
        <v>80.570300000000003</v>
      </c>
      <c r="U66">
        <v>0.95589999999999997</v>
      </c>
      <c r="V66" s="5">
        <f>E66/G66</f>
        <v>0.55113233443386456</v>
      </c>
      <c r="W66" s="5">
        <f>F66/E66</f>
        <v>0.18193237772701748</v>
      </c>
      <c r="X66" s="5">
        <f>R66/L66</f>
        <v>0.64253900654052343</v>
      </c>
      <c r="Y66" s="5">
        <f>LOG(G66)</f>
        <v>3.0898345240228648</v>
      </c>
      <c r="Z66" s="5">
        <f>LN(E66)</f>
        <v>6.5188265875539715</v>
      </c>
      <c r="AA66" s="5">
        <f>F66/L66</f>
        <v>0.13322032726384864</v>
      </c>
      <c r="AB66" s="5">
        <f>(N66-P66)/O66</f>
        <v>204.71174142480211</v>
      </c>
      <c r="AC66" s="5">
        <f>F66/G66</f>
        <v>0.10026881604579475</v>
      </c>
      <c r="AD66" s="5">
        <f>R66/J66</f>
        <v>2.4779620270568676</v>
      </c>
      <c r="AE66" s="5">
        <f>R66/G66</f>
        <v>0.48360957199466814</v>
      </c>
      <c r="AF66" s="5">
        <f>R66/(R66+L66)</f>
        <v>0.3911864521828457</v>
      </c>
      <c r="AG66" s="5">
        <f>R66/L66</f>
        <v>0.64253900654052343</v>
      </c>
      <c r="AH66" s="5">
        <f>R66/(R66+L66)</f>
        <v>0.3911864521828457</v>
      </c>
      <c r="AI66" s="5">
        <f>(T66+U66)/R66</f>
        <v>0.13707800897564007</v>
      </c>
      <c r="AJ66" s="5">
        <f>H66/E66</f>
        <v>3.9935241772214276</v>
      </c>
      <c r="AK66" s="5">
        <f>H66/L66</f>
        <v>2.9242656226029422</v>
      </c>
      <c r="AL66">
        <v>49814</v>
      </c>
      <c r="AM66">
        <v>5.99</v>
      </c>
      <c r="AN66">
        <v>-0.30499999999999999</v>
      </c>
      <c r="AO66">
        <v>1</v>
      </c>
      <c r="AP66">
        <v>1</v>
      </c>
      <c r="AQ66">
        <v>19</v>
      </c>
      <c r="AR66">
        <v>7.4</v>
      </c>
      <c r="AS66" t="s">
        <v>112</v>
      </c>
      <c r="AT66">
        <v>1</v>
      </c>
      <c r="AU66">
        <f>H66/J66</f>
        <v>11.277477469970377</v>
      </c>
      <c r="AV66">
        <v>100</v>
      </c>
    </row>
    <row r="67" spans="1:48" x14ac:dyDescent="0.25">
      <c r="A67" t="s">
        <v>234</v>
      </c>
      <c r="B67" t="s">
        <v>98</v>
      </c>
      <c r="C67" t="s">
        <v>235</v>
      </c>
      <c r="D67">
        <v>2022</v>
      </c>
      <c r="E67">
        <v>6959.7797</v>
      </c>
      <c r="F67">
        <v>616.13229999999999</v>
      </c>
      <c r="G67">
        <v>7725.3498</v>
      </c>
      <c r="H67">
        <v>17479.465</v>
      </c>
      <c r="I67">
        <v>108291725</v>
      </c>
      <c r="J67">
        <v>1468.0293999999999</v>
      </c>
      <c r="K67">
        <v>3053.4765000000002</v>
      </c>
      <c r="L67">
        <v>8276.3860000000004</v>
      </c>
      <c r="M67">
        <v>12.457700000000001</v>
      </c>
      <c r="N67">
        <v>940.96389999999997</v>
      </c>
      <c r="O67">
        <v>33.530999999999999</v>
      </c>
      <c r="P67">
        <v>-344.7407</v>
      </c>
      <c r="Q67">
        <v>6897.7111999999997</v>
      </c>
      <c r="R67">
        <v>4813.9710999999998</v>
      </c>
      <c r="S67">
        <v>0.9123</v>
      </c>
      <c r="T67">
        <v>1760.4946</v>
      </c>
      <c r="U67">
        <v>0</v>
      </c>
      <c r="V67" s="5">
        <f>E67/G67</f>
        <v>0.90090156176487957</v>
      </c>
      <c r="W67" s="5">
        <f>F67/E67</f>
        <v>8.8527557847843941E-2</v>
      </c>
      <c r="X67" s="5">
        <f>R67/L67</f>
        <v>0.58165135120570732</v>
      </c>
      <c r="Y67" s="5">
        <f>LOG(G67)</f>
        <v>3.8879181531804154</v>
      </c>
      <c r="Z67" s="5">
        <f>LN(E67)</f>
        <v>8.8479031005286704</v>
      </c>
      <c r="AA67" s="5">
        <f>F67/L67</f>
        <v>7.4444606619362599E-2</v>
      </c>
      <c r="AB67" s="5">
        <f>(N67-P67)/O67</f>
        <v>38.343759506128656</v>
      </c>
      <c r="AC67" s="5">
        <f>F67/G67</f>
        <v>7.9754615124353334E-2</v>
      </c>
      <c r="AD67" s="5">
        <f>R67/J67</f>
        <v>3.279206193009486</v>
      </c>
      <c r="AE67" s="5">
        <f>R67/G67</f>
        <v>0.62313956320786923</v>
      </c>
      <c r="AF67" s="5">
        <f>R67/(R67+L67)</f>
        <v>0.36774940998362826</v>
      </c>
      <c r="AG67" s="5">
        <f>R67/L67</f>
        <v>0.58165135120570732</v>
      </c>
      <c r="AH67" s="5">
        <f>R67/(R67+L67)</f>
        <v>0.36774940998362826</v>
      </c>
      <c r="AI67" s="5">
        <f>(T67+U67)/R67</f>
        <v>0.36570526981352258</v>
      </c>
      <c r="AJ67" s="5">
        <f>H67/E67</f>
        <v>2.5114968797072699</v>
      </c>
      <c r="AK67" s="5">
        <f>H67/L67</f>
        <v>2.1119683156392175</v>
      </c>
      <c r="AL67">
        <v>92434</v>
      </c>
      <c r="AM67">
        <v>2.8</v>
      </c>
      <c r="AN67">
        <v>1.38</v>
      </c>
      <c r="AO67">
        <v>1</v>
      </c>
      <c r="AP67">
        <v>1</v>
      </c>
      <c r="AQ67">
        <v>144</v>
      </c>
      <c r="AR67">
        <v>15.035</v>
      </c>
      <c r="AS67" t="s">
        <v>100</v>
      </c>
      <c r="AT67">
        <v>1</v>
      </c>
      <c r="AU67">
        <f>H67/J67</f>
        <v>11.90675404729633</v>
      </c>
      <c r="AV67">
        <v>500</v>
      </c>
    </row>
    <row r="68" spans="1:48" x14ac:dyDescent="0.25">
      <c r="A68" t="s">
        <v>78</v>
      </c>
      <c r="B68" t="s">
        <v>75</v>
      </c>
      <c r="C68" t="s">
        <v>79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 s="5">
        <f>E68/G68</f>
        <v>0.88871732989631547</v>
      </c>
      <c r="W68" s="5">
        <f>F68/E68</f>
        <v>3.8745112650200933E-2</v>
      </c>
      <c r="X68" s="5">
        <f>R68/L68</f>
        <v>0.23279490039392506</v>
      </c>
      <c r="Y68" s="5">
        <f>LOG(G68)</f>
        <v>4.9783989094013705</v>
      </c>
      <c r="Z68" s="5">
        <f>LN(E68)</f>
        <v>11.345211057614739</v>
      </c>
      <c r="AA68" s="5">
        <f>F68/L68</f>
        <v>7.7134445253426484E-2</v>
      </c>
      <c r="AB68" s="5">
        <f>(N68-P68)/O68</f>
        <v>166.70838343808433</v>
      </c>
      <c r="AC68" s="5">
        <f>F68/G68</f>
        <v>3.4433453061018526E-2</v>
      </c>
      <c r="AD68" s="5">
        <f>R68/J68</f>
        <v>1.1526324527304574</v>
      </c>
      <c r="AE68" s="5">
        <f>R68/G68</f>
        <v>0.10392156512206997</v>
      </c>
      <c r="AF68" s="5">
        <f>R68/(R68+L68)</f>
        <v>0.18883506114402177</v>
      </c>
      <c r="AG68" s="5">
        <f>R68/L68</f>
        <v>0.23279490039392506</v>
      </c>
      <c r="AH68" s="5">
        <f>R68/(R68+L68)</f>
        <v>0.18883506114402177</v>
      </c>
      <c r="AI68" s="5">
        <f>(T68+U68)/R68</f>
        <v>1.019988689421879</v>
      </c>
      <c r="AJ68" s="5">
        <f>H68/E68</f>
        <v>0.41479287155353334</v>
      </c>
      <c r="AK68" s="5">
        <f>H68/L68</f>
        <v>0.82577687491100016</v>
      </c>
      <c r="AL68">
        <v>39306</v>
      </c>
      <c r="AM68">
        <v>0.8</v>
      </c>
      <c r="AN68">
        <v>0.432</v>
      </c>
      <c r="AO68">
        <v>0</v>
      </c>
      <c r="AP68">
        <v>1</v>
      </c>
      <c r="AQ68">
        <v>108</v>
      </c>
      <c r="AR68">
        <v>28.04538391725</v>
      </c>
      <c r="AS68" t="s">
        <v>80</v>
      </c>
      <c r="AT68">
        <v>1</v>
      </c>
      <c r="AU68">
        <f>H68/J68</f>
        <v>4.0886515259833267</v>
      </c>
      <c r="AV68">
        <v>3500</v>
      </c>
    </row>
    <row r="69" spans="1:48" x14ac:dyDescent="0.25">
      <c r="A69" t="s">
        <v>78</v>
      </c>
      <c r="B69" t="s">
        <v>75</v>
      </c>
      <c r="C69" t="s">
        <v>79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 s="5">
        <f>E69/G69</f>
        <v>0.98401791791676352</v>
      </c>
      <c r="W69" s="5">
        <f>F69/E69</f>
        <v>2.3473783759980448E-2</v>
      </c>
      <c r="X69" s="5">
        <f>R69/L69</f>
        <v>0.22761197773181244</v>
      </c>
      <c r="Y69" s="5">
        <f>LOG(G69)</f>
        <v>4.9390504098713119</v>
      </c>
      <c r="Z69" s="5">
        <f>LN(E69)</f>
        <v>11.356472674485147</v>
      </c>
      <c r="AA69" s="5">
        <f>F69/L69</f>
        <v>5.0371709830995919E-2</v>
      </c>
      <c r="AB69" s="5">
        <f>(N69-P69)/O69</f>
        <v>-347.08698567249593</v>
      </c>
      <c r="AC69" s="5">
        <f>F69/G69</f>
        <v>2.3098623821124296E-2</v>
      </c>
      <c r="AD69" s="5">
        <f>R69/J69</f>
        <v>1.1340594777262396</v>
      </c>
      <c r="AE69" s="5">
        <f>R69/G69</f>
        <v>0.10437452825105555</v>
      </c>
      <c r="AF69" s="5">
        <f>R69/(R69+L69)</f>
        <v>0.18541035918561002</v>
      </c>
      <c r="AG69" s="5">
        <f>R69/L69</f>
        <v>0.22761197773181244</v>
      </c>
      <c r="AH69" s="5">
        <f>R69/(R69+L69)</f>
        <v>0.18541035918561002</v>
      </c>
      <c r="AI69" s="5">
        <f>(T69+U69)/R69</f>
        <v>1.0866754737679136</v>
      </c>
      <c r="AJ69" s="5">
        <f>H69/E69</f>
        <v>0.36584912112329737</v>
      </c>
      <c r="AK69" s="5">
        <f>H69/L69</f>
        <v>0.78506498822595294</v>
      </c>
      <c r="AL69">
        <v>40247</v>
      </c>
      <c r="AM69">
        <v>0.5</v>
      </c>
      <c r="AN69">
        <v>0.29599999999999999</v>
      </c>
      <c r="AO69">
        <v>0</v>
      </c>
      <c r="AP69">
        <v>1</v>
      </c>
      <c r="AQ69">
        <v>109</v>
      </c>
      <c r="AR69">
        <v>26.709889445000002</v>
      </c>
      <c r="AS69" t="s">
        <v>80</v>
      </c>
      <c r="AT69">
        <v>1</v>
      </c>
      <c r="AU69">
        <f>H69/J69</f>
        <v>3.9115269741107537</v>
      </c>
      <c r="AV69">
        <v>3700</v>
      </c>
    </row>
    <row r="70" spans="1:48" x14ac:dyDescent="0.25">
      <c r="A70" t="s">
        <v>78</v>
      </c>
      <c r="B70" t="s">
        <v>75</v>
      </c>
      <c r="C70" t="s">
        <v>79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 s="5">
        <f>E70/G70</f>
        <v>0.87534546152351866</v>
      </c>
      <c r="W70" s="5">
        <f>F70/E70</f>
        <v>9.9912593344211025E-3</v>
      </c>
      <c r="X70" s="5">
        <f>R70/L70</f>
        <v>0.34805081751621703</v>
      </c>
      <c r="Y70" s="5">
        <f>LOG(G70)</f>
        <v>4.9644146117190298</v>
      </c>
      <c r="Z70" s="5">
        <f>LN(E70)</f>
        <v>11.297850423013061</v>
      </c>
      <c r="AA70" s="5">
        <f>F70/L70</f>
        <v>2.0354312086892472E-2</v>
      </c>
      <c r="AB70" s="5">
        <f>(N70-P70)/O70</f>
        <v>139.31084404677199</v>
      </c>
      <c r="AC70" s="5">
        <f>F70/G70</f>
        <v>8.7458035132900042E-3</v>
      </c>
      <c r="AD70" s="5">
        <f>R70/J70</f>
        <v>2.5986514392267162</v>
      </c>
      <c r="AE70" s="5">
        <f>R70/G70</f>
        <v>0.14954983738296013</v>
      </c>
      <c r="AF70" s="5">
        <f>R70/(R70+L70)</f>
        <v>0.25818820254677083</v>
      </c>
      <c r="AG70" s="5">
        <f>R70/L70</f>
        <v>0.34805081751621703</v>
      </c>
      <c r="AH70" s="5">
        <f>R70/(R70+L70)</f>
        <v>0.25818820254677083</v>
      </c>
      <c r="AI70" s="5">
        <f>(T70+U70)/R70</f>
        <v>0.73552263232162851</v>
      </c>
      <c r="AJ70" s="5">
        <f>H70/E70</f>
        <v>0.34975548051342736</v>
      </c>
      <c r="AK70" s="5">
        <f>H70/L70</f>
        <v>0.71252601560900408</v>
      </c>
      <c r="AL70">
        <v>40113</v>
      </c>
      <c r="AM70">
        <v>0</v>
      </c>
      <c r="AN70">
        <v>-5.1470000000000002</v>
      </c>
      <c r="AO70">
        <v>0</v>
      </c>
      <c r="AP70">
        <v>1</v>
      </c>
      <c r="AQ70">
        <v>110</v>
      </c>
      <c r="AR70">
        <v>25.931931500000001</v>
      </c>
      <c r="AS70" t="s">
        <v>80</v>
      </c>
      <c r="AT70">
        <v>1</v>
      </c>
      <c r="AU70">
        <f>H70/J70</f>
        <v>5.3199322132393574</v>
      </c>
      <c r="AV70">
        <v>3900</v>
      </c>
    </row>
    <row r="71" spans="1:48" x14ac:dyDescent="0.25">
      <c r="A71" t="s">
        <v>78</v>
      </c>
      <c r="B71" t="s">
        <v>75</v>
      </c>
      <c r="C71" t="s">
        <v>79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 s="5">
        <f>E71/G71</f>
        <v>0.76842394609976261</v>
      </c>
      <c r="W71" s="5">
        <f>F71/E71</f>
        <v>5.7463826546756094E-2</v>
      </c>
      <c r="X71" s="5">
        <f>R71/L71</f>
        <v>0.53773693122967769</v>
      </c>
      <c r="Y71" s="5">
        <f>LOG(G71)</f>
        <v>5.0300285058442711</v>
      </c>
      <c r="Z71" s="5">
        <f>LN(E71)</f>
        <v>11.318654969905186</v>
      </c>
      <c r="AA71" s="5">
        <f>F71/L71</f>
        <v>0.11739663958355442</v>
      </c>
      <c r="AB71" s="5">
        <f>(N71-P71)/O71</f>
        <v>103.47247062693765</v>
      </c>
      <c r="AC71" s="5">
        <f>F71/G71</f>
        <v>4.415658035305061E-2</v>
      </c>
      <c r="AD71" s="5">
        <f>R71/J71</f>
        <v>1.7803296008786371</v>
      </c>
      <c r="AE71" s="5">
        <f>R71/G71</f>
        <v>0.20225982700080958</v>
      </c>
      <c r="AF71" s="5">
        <f>R71/(R71+L71)</f>
        <v>0.34969370918318721</v>
      </c>
      <c r="AG71" s="5">
        <f>R71/L71</f>
        <v>0.53773693122967769</v>
      </c>
      <c r="AH71" s="5">
        <f>R71/(R71+L71)</f>
        <v>0.34969370918318721</v>
      </c>
      <c r="AI71" s="5">
        <f>(T71+U71)/R71</f>
        <v>0.56063388250786816</v>
      </c>
      <c r="AJ71" s="5">
        <f>H71/E71</f>
        <v>0.53176211854616995</v>
      </c>
      <c r="AK71" s="5">
        <f>H71/L71</f>
        <v>1.0863718886586424</v>
      </c>
      <c r="AL71">
        <v>39313</v>
      </c>
      <c r="AM71">
        <v>-0.2</v>
      </c>
      <c r="AN71">
        <v>1.698</v>
      </c>
      <c r="AO71">
        <v>1</v>
      </c>
      <c r="AP71">
        <v>1</v>
      </c>
      <c r="AQ71">
        <v>111</v>
      </c>
      <c r="AR71">
        <v>24.23545</v>
      </c>
      <c r="AS71" t="s">
        <v>80</v>
      </c>
      <c r="AT71">
        <v>1</v>
      </c>
      <c r="AU71">
        <f>H71/J71</f>
        <v>3.5967401876575247</v>
      </c>
      <c r="AV71">
        <v>4100</v>
      </c>
    </row>
    <row r="72" spans="1:48" x14ac:dyDescent="0.25">
      <c r="A72" t="s">
        <v>78</v>
      </c>
      <c r="B72" t="s">
        <v>75</v>
      </c>
      <c r="C72" t="s">
        <v>79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 s="5">
        <f>E72/G72</f>
        <v>0.80015267531152656</v>
      </c>
      <c r="W72" s="5">
        <f>F72/E72</f>
        <v>5.6842925260218259E-2</v>
      </c>
      <c r="X72" s="5">
        <f>R72/L72</f>
        <v>0.58385625831124932</v>
      </c>
      <c r="Y72" s="5">
        <f>LOG(G72)</f>
        <v>5.0578334431317069</v>
      </c>
      <c r="Z72" s="5">
        <f>LN(E72)</f>
        <v>11.423139163618588</v>
      </c>
      <c r="AA72" s="5">
        <f>F72/L72</f>
        <v>0.11794824297865696</v>
      </c>
      <c r="AB72" s="5">
        <f>(N72-P72)/O72</f>
        <v>62.679578383001797</v>
      </c>
      <c r="AC72" s="5">
        <f>F72/G72</f>
        <v>4.5483018719496789E-2</v>
      </c>
      <c r="AD72" s="5">
        <f>R72/J72</f>
        <v>2.18330058905577</v>
      </c>
      <c r="AE72" s="5">
        <f>R72/G72</f>
        <v>0.22514574575791857</v>
      </c>
      <c r="AF72" s="5">
        <f>R72/(R72+L72)</f>
        <v>0.36862957433635596</v>
      </c>
      <c r="AG72" s="5">
        <f>R72/L72</f>
        <v>0.58385625831124932</v>
      </c>
      <c r="AH72" s="5">
        <f>R72/(R72+L72)</f>
        <v>0.36862957433635596</v>
      </c>
      <c r="AI72" s="5">
        <f>(T72+U72)/R72</f>
        <v>0.43020975665734584</v>
      </c>
      <c r="AJ72" s="5">
        <f>H72/E72</f>
        <v>0.53717625465828311</v>
      </c>
      <c r="AK72" s="5">
        <f>H72/L72</f>
        <v>1.1146329137135755</v>
      </c>
      <c r="AL72">
        <v>33815</v>
      </c>
      <c r="AM72">
        <v>2.5</v>
      </c>
      <c r="AN72">
        <v>1.923</v>
      </c>
      <c r="AO72">
        <v>1</v>
      </c>
      <c r="AP72">
        <v>1</v>
      </c>
      <c r="AQ72">
        <v>112</v>
      </c>
      <c r="AR72">
        <v>25.510999999999999</v>
      </c>
      <c r="AS72" t="s">
        <v>80</v>
      </c>
      <c r="AT72">
        <v>1</v>
      </c>
      <c r="AU72">
        <f>H72/J72</f>
        <v>4.1681127202964339</v>
      </c>
      <c r="AV72">
        <v>4300</v>
      </c>
    </row>
    <row r="73" spans="1:48" x14ac:dyDescent="0.25">
      <c r="A73" t="s">
        <v>78</v>
      </c>
      <c r="B73" t="s">
        <v>75</v>
      </c>
      <c r="C73" t="s">
        <v>79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 s="5">
        <f>E73/G73</f>
        <v>0.85480135843777072</v>
      </c>
      <c r="W73" s="5">
        <f>F73/E73</f>
        <v>5.9655827321339568E-2</v>
      </c>
      <c r="X73" s="5">
        <f>R73/L73</f>
        <v>0.41482901367230401</v>
      </c>
      <c r="Y73" s="5">
        <f>LOG(G73)</f>
        <v>4.9738591821682059</v>
      </c>
      <c r="Z73" s="5">
        <f>LN(E73)</f>
        <v>11.295847841161505</v>
      </c>
      <c r="AA73" s="5">
        <f>F73/L73</f>
        <v>0.11948039140248862</v>
      </c>
      <c r="AB73" s="5">
        <f>(N73-P73)/O73</f>
        <v>41.228396759316333</v>
      </c>
      <c r="AC73" s="5">
        <f>F73/G73</f>
        <v>5.0993882233010136E-2</v>
      </c>
      <c r="AD73" s="5">
        <f>R73/J73</f>
        <v>1.6924478037722774</v>
      </c>
      <c r="AE73" s="5">
        <f>R73/G73</f>
        <v>0.17704781196088901</v>
      </c>
      <c r="AF73" s="5">
        <f>R73/(R73+L73)</f>
        <v>0.29320081060225189</v>
      </c>
      <c r="AG73" s="5">
        <f>R73/L73</f>
        <v>0.41482901367230401</v>
      </c>
      <c r="AH73" s="5">
        <f>R73/(R73+L73)</f>
        <v>0.29320081060225189</v>
      </c>
      <c r="AI73" s="5">
        <f>(T73+U73)/R73</f>
        <v>0.53321890594685484</v>
      </c>
      <c r="AJ73" s="5">
        <f>H73/E73</f>
        <v>0.63661190489878028</v>
      </c>
      <c r="AK73" s="5">
        <f>H73/L73</f>
        <v>1.2750244692622286</v>
      </c>
      <c r="AL73">
        <v>34017</v>
      </c>
      <c r="AM73">
        <v>3.27</v>
      </c>
      <c r="AN73">
        <v>-0.30499999999999999</v>
      </c>
      <c r="AO73">
        <v>1</v>
      </c>
      <c r="AP73">
        <v>1</v>
      </c>
      <c r="AQ73">
        <v>113</v>
      </c>
      <c r="AR73">
        <v>26.3</v>
      </c>
      <c r="AS73" t="s">
        <v>80</v>
      </c>
      <c r="AT73">
        <v>1</v>
      </c>
      <c r="AU73">
        <f>H73/J73</f>
        <v>5.2019321012667268</v>
      </c>
      <c r="AV73">
        <v>4500</v>
      </c>
    </row>
    <row r="74" spans="1:48" x14ac:dyDescent="0.25">
      <c r="A74" t="s">
        <v>81</v>
      </c>
      <c r="B74" t="s">
        <v>69</v>
      </c>
      <c r="C74" t="s">
        <v>82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 s="5">
        <f>E74/G74</f>
        <v>0.19619827948218591</v>
      </c>
      <c r="W74" s="5">
        <f>F74/E74</f>
        <v>0.29682922950418067</v>
      </c>
      <c r="X74" s="5">
        <f>R74/L74</f>
        <v>0.28103355795824525</v>
      </c>
      <c r="Y74" s="5">
        <f>LOG(G74)</f>
        <v>4.5449543372390409</v>
      </c>
      <c r="Z74" s="5">
        <f>LN(E74)</f>
        <v>8.8365146041719793</v>
      </c>
      <c r="AA74" s="5">
        <f>F74/L74</f>
        <v>8.8567937569206431E-2</v>
      </c>
      <c r="AB74" s="5">
        <f>(N74-P74)/O74</f>
        <v>21.008951974090046</v>
      </c>
      <c r="AC74" s="5">
        <f>F74/G74</f>
        <v>5.8237384128743151E-2</v>
      </c>
      <c r="AD74" s="5">
        <f>R74/J74</f>
        <v>2.7942975001295625</v>
      </c>
      <c r="AE74" s="5">
        <f>R74/G74</f>
        <v>0.18479214619955361</v>
      </c>
      <c r="AF74" s="5">
        <f>R74/(R74+L74)</f>
        <v>0.2193803247482182</v>
      </c>
      <c r="AG74" s="5">
        <f>R74/L74</f>
        <v>0.28103355795824525</v>
      </c>
      <c r="AH74" s="5">
        <f>R74/(R74+L74)</f>
        <v>0.2193803247482182</v>
      </c>
      <c r="AI74" s="5">
        <f>(T74+U74)/R74</f>
        <v>0.35504334503940682</v>
      </c>
      <c r="AJ74" s="5">
        <f>H74/E74</f>
        <v>4.6929376897689066</v>
      </c>
      <c r="AK74" s="5">
        <f>H74/L74</f>
        <v>1.4002792549032783</v>
      </c>
      <c r="AL74">
        <v>9771</v>
      </c>
      <c r="AM74">
        <v>2.1</v>
      </c>
      <c r="AN74">
        <v>6.5709999999999997</v>
      </c>
      <c r="AO74">
        <v>1</v>
      </c>
      <c r="AP74">
        <v>1</v>
      </c>
      <c r="AQ74">
        <v>23</v>
      </c>
      <c r="AR74">
        <v>20.900742387000001</v>
      </c>
      <c r="AS74" t="s">
        <v>48</v>
      </c>
      <c r="AT74">
        <v>1</v>
      </c>
      <c r="AU74">
        <f>H74/J74</f>
        <v>13.922881131657819</v>
      </c>
    </row>
    <row r="75" spans="1:48" x14ac:dyDescent="0.25">
      <c r="A75" t="s">
        <v>81</v>
      </c>
      <c r="B75" t="s">
        <v>69</v>
      </c>
      <c r="C75" t="s">
        <v>82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 s="5">
        <f>E75/G75</f>
        <v>0.18735138298967768</v>
      </c>
      <c r="W75" s="5">
        <f>F75/E75</f>
        <v>0.21891970839435043</v>
      </c>
      <c r="X75" s="5">
        <f>R75/L75</f>
        <v>0.2686431317249261</v>
      </c>
      <c r="Y75" s="5">
        <f>LOG(G75)</f>
        <v>4.5697264569143234</v>
      </c>
      <c r="Z75" s="5">
        <f>LN(E75)</f>
        <v>8.8474146468321599</v>
      </c>
      <c r="AA75" s="5">
        <f>F75/L75</f>
        <v>6.350221218359095E-2</v>
      </c>
      <c r="AB75" s="5">
        <f>(N75-P75)/O75</f>
        <v>24.531005366067429</v>
      </c>
      <c r="AC75" s="5">
        <f>F75/G75</f>
        <v>4.1014910131378507E-2</v>
      </c>
      <c r="AD75" s="5">
        <f>R75/J75</f>
        <v>2.7359222740245346</v>
      </c>
      <c r="AE75" s="5">
        <f>R75/G75</f>
        <v>0.17351165457440682</v>
      </c>
      <c r="AF75" s="5">
        <f>R75/(R75+L75)</f>
        <v>0.21175626542009668</v>
      </c>
      <c r="AG75" s="5">
        <f>R75/L75</f>
        <v>0.2686431317249261</v>
      </c>
      <c r="AH75" s="5">
        <f>R75/(R75+L75)</f>
        <v>0.21175626542009668</v>
      </c>
      <c r="AI75" s="5">
        <f>(T75+U75)/R75</f>
        <v>0.42218325742322077</v>
      </c>
      <c r="AJ75" s="5">
        <f>H75/E75</f>
        <v>5.2333757596083368</v>
      </c>
      <c r="AK75" s="5">
        <f>H75/L75</f>
        <v>1.5180494271647147</v>
      </c>
      <c r="AL75">
        <v>10144</v>
      </c>
      <c r="AM75">
        <v>2.9</v>
      </c>
      <c r="AN75">
        <v>6.0839999999999996</v>
      </c>
      <c r="AO75">
        <v>1</v>
      </c>
      <c r="AP75">
        <v>1</v>
      </c>
      <c r="AQ75">
        <v>24</v>
      </c>
      <c r="AR75">
        <v>19.905468939999999</v>
      </c>
      <c r="AS75" t="s">
        <v>48</v>
      </c>
      <c r="AT75">
        <v>1</v>
      </c>
      <c r="AU75">
        <f>H75/J75</f>
        <v>15.460157920965626</v>
      </c>
    </row>
    <row r="76" spans="1:48" x14ac:dyDescent="0.25">
      <c r="A76" t="s">
        <v>81</v>
      </c>
      <c r="B76" t="s">
        <v>69</v>
      </c>
      <c r="C76" t="s">
        <v>82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 s="5">
        <f>E76/G76</f>
        <v>0.14635746370995739</v>
      </c>
      <c r="W76" s="5">
        <f>F76/E76</f>
        <v>-0.11304388079455324</v>
      </c>
      <c r="X76" s="5">
        <f>R76/L76</f>
        <v>0.34717851206978512</v>
      </c>
      <c r="Y76" s="5">
        <f>LOG(G76)</f>
        <v>4.5737477581050641</v>
      </c>
      <c r="Z76" s="5">
        <f>LN(E76)</f>
        <v>8.6097401388261048</v>
      </c>
      <c r="AA76" s="5">
        <f>F76/L76</f>
        <v>-2.7163894820010911E-2</v>
      </c>
      <c r="AB76" s="5">
        <f>(N76-P76)/O76</f>
        <v>14.700935229791655</v>
      </c>
      <c r="AC76" s="5">
        <f>F76/G76</f>
        <v>-1.6544815681021577E-2</v>
      </c>
      <c r="AD76" s="5">
        <f>R76/J76</f>
        <v>5.3754812561673742</v>
      </c>
      <c r="AE76" s="5">
        <f>R76/G76</f>
        <v>0.21145732335756454</v>
      </c>
      <c r="AF76" s="5">
        <f>R76/(R76+L76)</f>
        <v>0.25770787535527506</v>
      </c>
      <c r="AG76" s="5">
        <f>R76/L76</f>
        <v>0.34717851206978512</v>
      </c>
      <c r="AH76" s="5">
        <f>R76/(R76+L76)</f>
        <v>0.25770787535527506</v>
      </c>
      <c r="AI76" s="5">
        <f>(T76+U76)/R76</f>
        <v>0.34024478190024654</v>
      </c>
      <c r="AJ76" s="5">
        <f>H76/E76</f>
        <v>6.3000606655835325</v>
      </c>
      <c r="AK76" s="5">
        <f>H76/L76</f>
        <v>1.5138739406038217</v>
      </c>
      <c r="AL76">
        <v>10484</v>
      </c>
      <c r="AM76">
        <v>2.4</v>
      </c>
      <c r="AN76">
        <v>2.242</v>
      </c>
      <c r="AO76">
        <v>1</v>
      </c>
      <c r="AP76">
        <v>1</v>
      </c>
      <c r="AQ76">
        <v>25</v>
      </c>
      <c r="AR76">
        <v>19.325697999999999</v>
      </c>
      <c r="AS76" t="s">
        <v>48</v>
      </c>
      <c r="AT76">
        <v>1</v>
      </c>
      <c r="AU76">
        <f>H76/J76</f>
        <v>23.439817583757414</v>
      </c>
    </row>
    <row r="77" spans="1:48" x14ac:dyDescent="0.25">
      <c r="A77" t="s">
        <v>81</v>
      </c>
      <c r="B77" t="s">
        <v>69</v>
      </c>
      <c r="C77" t="s">
        <v>82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 s="5">
        <f>E77/G77</f>
        <v>0.16211824246856438</v>
      </c>
      <c r="W77" s="5">
        <f>F77/E77</f>
        <v>0.20236430212192855</v>
      </c>
      <c r="X77" s="5">
        <f>R77/L77</f>
        <v>0.30385976185178898</v>
      </c>
      <c r="Y77" s="5">
        <f>LOG(G77)</f>
        <v>4.573549410782368</v>
      </c>
      <c r="Z77" s="5">
        <f>LN(E77)</f>
        <v>8.7115573771292283</v>
      </c>
      <c r="AA77" s="5">
        <f>F77/L77</f>
        <v>5.3224160162036863E-2</v>
      </c>
      <c r="AB77" s="5">
        <f>(N77-P77)/O77</f>
        <v>19.351583624273729</v>
      </c>
      <c r="AC77" s="5">
        <f>F77/G77</f>
        <v>3.2806944998384636E-2</v>
      </c>
      <c r="AD77" s="5">
        <f>R77/J77</f>
        <v>3.1396689935777609</v>
      </c>
      <c r="AE77" s="5">
        <f>R77/G77</f>
        <v>0.18729671757985325</v>
      </c>
      <c r="AF77" s="5">
        <f>R77/(R77+L77)</f>
        <v>0.23304635263859688</v>
      </c>
      <c r="AG77" s="5">
        <f>R77/L77</f>
        <v>0.30385976185178898</v>
      </c>
      <c r="AH77" s="5">
        <f>R77/(R77+L77)</f>
        <v>0.23304635263859688</v>
      </c>
      <c r="AI77" s="5">
        <f>(T77+U77)/R77</f>
        <v>0.38332175666988</v>
      </c>
      <c r="AJ77" s="5">
        <f>H77/E77</f>
        <v>5.4738424599328468</v>
      </c>
      <c r="AK77" s="5">
        <f>H77/L77</f>
        <v>1.4396840981058265</v>
      </c>
      <c r="AL77">
        <v>12556</v>
      </c>
      <c r="AM77">
        <v>0.9</v>
      </c>
      <c r="AN77">
        <v>8.4499999999999993</v>
      </c>
      <c r="AO77">
        <v>1</v>
      </c>
      <c r="AP77">
        <v>1</v>
      </c>
      <c r="AQ77">
        <v>26</v>
      </c>
      <c r="AR77">
        <v>18.061399999999999</v>
      </c>
      <c r="AS77" t="s">
        <v>48</v>
      </c>
      <c r="AT77">
        <v>1</v>
      </c>
      <c r="AU77">
        <f>H77/J77</f>
        <v>14.875716007355299</v>
      </c>
    </row>
    <row r="78" spans="1:48" x14ac:dyDescent="0.25">
      <c r="A78" t="s">
        <v>81</v>
      </c>
      <c r="B78" t="s">
        <v>69</v>
      </c>
      <c r="C78" t="s">
        <v>82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 s="5">
        <f>E78/G78</f>
        <v>0.14563908701001793</v>
      </c>
      <c r="W78" s="5">
        <f>F78/E78</f>
        <v>0.20553416876680763</v>
      </c>
      <c r="X78" s="5">
        <f>R78/L78</f>
        <v>0.32589265724266242</v>
      </c>
      <c r="Y78" s="5">
        <f>LOG(G78)</f>
        <v>4.6224660707157774</v>
      </c>
      <c r="Z78" s="5">
        <f>LN(E78)</f>
        <v>8.7169977427929659</v>
      </c>
      <c r="AA78" s="5">
        <f>F78/L78</f>
        <v>5.4419827918726363E-2</v>
      </c>
      <c r="AB78" s="5">
        <f>(N78-P78)/O78</f>
        <v>30.499508234898663</v>
      </c>
      <c r="AC78" s="5">
        <f>F78/G78</f>
        <v>2.9933808688560801E-2</v>
      </c>
      <c r="AD78" s="5">
        <f>R78/J78</f>
        <v>3.3811490656752605</v>
      </c>
      <c r="AE78" s="5">
        <f>R78/G78</f>
        <v>0.17925834806897137</v>
      </c>
      <c r="AF78" s="5">
        <f>R78/(R78+L78)</f>
        <v>0.24579113208183198</v>
      </c>
      <c r="AG78" s="5">
        <f>R78/L78</f>
        <v>0.32589265724266242</v>
      </c>
      <c r="AH78" s="5">
        <f>R78/(R78+L78)</f>
        <v>0.24579113208183198</v>
      </c>
      <c r="AI78" s="5">
        <f>(T78+U78)/R78</f>
        <v>0.27517396512342557</v>
      </c>
      <c r="AJ78" s="5">
        <f>H78/E78</f>
        <v>5.3836679733270234</v>
      </c>
      <c r="AK78" s="5">
        <f>H78/L78</f>
        <v>1.4254480723952936</v>
      </c>
      <c r="AL78">
        <v>12970</v>
      </c>
      <c r="AM78">
        <v>2</v>
      </c>
      <c r="AN78">
        <v>3.0169999999999999</v>
      </c>
      <c r="AO78">
        <v>1</v>
      </c>
      <c r="AP78">
        <v>1</v>
      </c>
      <c r="AQ78">
        <v>27</v>
      </c>
      <c r="AR78">
        <v>19.012</v>
      </c>
      <c r="AS78" t="s">
        <v>48</v>
      </c>
      <c r="AT78">
        <v>1</v>
      </c>
      <c r="AU78">
        <f>H78/J78</f>
        <v>14.789079505277698</v>
      </c>
    </row>
    <row r="79" spans="1:48" x14ac:dyDescent="0.25">
      <c r="A79" t="s">
        <v>81</v>
      </c>
      <c r="B79" t="s">
        <v>69</v>
      </c>
      <c r="C79" t="s">
        <v>82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 s="5">
        <f>E79/G79</f>
        <v>0.16410229199848281</v>
      </c>
      <c r="W79" s="5">
        <f>F79/E79</f>
        <v>0.13660454078836179</v>
      </c>
      <c r="X79" s="5">
        <f>R79/L79</f>
        <v>0.39094578808386626</v>
      </c>
      <c r="Y79" s="5">
        <f>LOG(G79)</f>
        <v>4.646926081938342</v>
      </c>
      <c r="Z79" s="5">
        <f>LN(E79)</f>
        <v>8.8926774106168125</v>
      </c>
      <c r="AA79" s="5">
        <f>F79/L79</f>
        <v>4.341969287567609E-2</v>
      </c>
      <c r="AB79" s="5">
        <f>(N79-P79)/O79</f>
        <v>20.629789920573341</v>
      </c>
      <c r="AC79" s="5">
        <f>F79/G79</f>
        <v>2.24171182407704E-2</v>
      </c>
      <c r="AD79" s="5">
        <f>R79/J79</f>
        <v>4.4789249925053749</v>
      </c>
      <c r="AE79" s="5">
        <f>R79/G79</f>
        <v>0.20184108584786337</v>
      </c>
      <c r="AF79" s="5">
        <f>R79/(R79+L79)</f>
        <v>0.28106471972744812</v>
      </c>
      <c r="AG79" s="5">
        <f>R79/L79</f>
        <v>0.39094578808386626</v>
      </c>
      <c r="AH79" s="5">
        <f>R79/(R79+L79)</f>
        <v>0.28106471972744812</v>
      </c>
      <c r="AI79" s="5">
        <f>(T79+U79)/R79</f>
        <v>0.31999485228479069</v>
      </c>
      <c r="AJ79" s="5">
        <f>H79/E79</f>
        <v>3.3136920911762822</v>
      </c>
      <c r="AK79" s="5">
        <f>H79/L79</f>
        <v>1.0532555656867961</v>
      </c>
      <c r="AL79">
        <v>13721</v>
      </c>
      <c r="AM79">
        <v>0.24</v>
      </c>
      <c r="AN79">
        <v>5.24</v>
      </c>
      <c r="AO79">
        <v>1</v>
      </c>
      <c r="AP79">
        <v>1</v>
      </c>
      <c r="AQ79">
        <v>28</v>
      </c>
      <c r="AR79">
        <v>19.600000000000001</v>
      </c>
      <c r="AS79" t="s">
        <v>48</v>
      </c>
      <c r="AT79">
        <v>1</v>
      </c>
      <c r="AU79">
        <f>H79/J79</f>
        <v>12.066769410079901</v>
      </c>
    </row>
    <row r="80" spans="1:48" x14ac:dyDescent="0.25">
      <c r="A80" t="s">
        <v>83</v>
      </c>
      <c r="B80" t="s">
        <v>75</v>
      </c>
      <c r="C80" t="s">
        <v>84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 s="5">
        <f>E80/G80</f>
        <v>1.2587492557421398</v>
      </c>
      <c r="W80" s="5">
        <f>F80/E80</f>
        <v>4.1318775757339013E-2</v>
      </c>
      <c r="X80" s="5">
        <f>R80/L80</f>
        <v>0.33354496781713017</v>
      </c>
      <c r="Y80" s="5">
        <f>LOG(G80)</f>
        <v>4.4681601032300584</v>
      </c>
      <c r="Z80" s="5">
        <f>LN(E80)</f>
        <v>10.518437420591312</v>
      </c>
      <c r="AA80" s="5">
        <f>F80/L80</f>
        <v>0.13474149018240206</v>
      </c>
      <c r="AB80" s="5">
        <f>(N80-P80)/O80</f>
        <v>147.12452188913477</v>
      </c>
      <c r="AC80" s="5">
        <f>F80/G80</f>
        <v>5.200997823272685E-2</v>
      </c>
      <c r="AD80" s="5">
        <f>R80/J80</f>
        <v>1.1900806632828818</v>
      </c>
      <c r="AE80" s="5">
        <f>R80/G80</f>
        <v>0.12874777095251552</v>
      </c>
      <c r="AF80" s="5">
        <f>R80/(R80+L80)</f>
        <v>0.25011902550470977</v>
      </c>
      <c r="AG80" s="5">
        <f>R80/L80</f>
        <v>0.33354496781713017</v>
      </c>
      <c r="AH80" s="5">
        <f>R80/(R80+L80)</f>
        <v>0.25011902550470977</v>
      </c>
      <c r="AI80" s="5">
        <f>(T80+U80)/R80</f>
        <v>1.1291102833764983</v>
      </c>
      <c r="AJ80" s="5">
        <f>H80/E80</f>
        <v>0.34496672898090641</v>
      </c>
      <c r="AK80" s="5">
        <f>H80/L80</f>
        <v>1.1249445385123777</v>
      </c>
      <c r="AL80">
        <v>39306</v>
      </c>
      <c r="AM80">
        <v>0.8</v>
      </c>
      <c r="AN80">
        <v>0.432</v>
      </c>
      <c r="AO80">
        <v>0</v>
      </c>
      <c r="AP80">
        <v>1</v>
      </c>
      <c r="AQ80">
        <v>85</v>
      </c>
      <c r="AR80">
        <v>13.329555093750001</v>
      </c>
      <c r="AS80" t="s">
        <v>80</v>
      </c>
      <c r="AT80">
        <v>1</v>
      </c>
      <c r="AU80">
        <f>H80/J80</f>
        <v>4.0137758674964159</v>
      </c>
      <c r="AV80">
        <v>1800</v>
      </c>
    </row>
    <row r="81" spans="1:48" x14ac:dyDescent="0.25">
      <c r="A81" t="s">
        <v>83</v>
      </c>
      <c r="B81" t="s">
        <v>75</v>
      </c>
      <c r="C81" t="s">
        <v>84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51</v>
      </c>
      <c r="V81" s="5">
        <f>E81/G81</f>
        <v>1.2719332746073806</v>
      </c>
      <c r="W81" s="5">
        <f>F81/E81</f>
        <v>2.6455071808428238E-2</v>
      </c>
      <c r="X81" s="5">
        <f>R81/L81</f>
        <v>0.25223630361864008</v>
      </c>
      <c r="Y81" s="5">
        <f>LOG(G81)</f>
        <v>4.4476173494791915</v>
      </c>
      <c r="Z81" s="5">
        <f>LN(E81)</f>
        <v>10.481555414724815</v>
      </c>
      <c r="AA81" s="5">
        <f>F81/L81</f>
        <v>8.3338062770432236E-2</v>
      </c>
      <c r="AB81" s="5">
        <f>(N81-P81)/O81</f>
        <v>3635.6786632390745</v>
      </c>
      <c r="AC81" s="5">
        <f>F81/G81</f>
        <v>3.3649086115267526E-2</v>
      </c>
      <c r="AD81" s="5">
        <f>R81/J81</f>
        <v>1.097599080783876</v>
      </c>
      <c r="AE81" s="5">
        <f>R81/G81</f>
        <v>0.10184447321796518</v>
      </c>
      <c r="AF81" s="5">
        <f>R81/(R81+L81)</f>
        <v>0.20142867834908013</v>
      </c>
      <c r="AG81" s="5">
        <f>R81/L81</f>
        <v>0.25223630361864008</v>
      </c>
      <c r="AH81" s="5">
        <f>R81/(R81+L81)</f>
        <v>0.20142867834908013</v>
      </c>
      <c r="AI81" s="5"/>
      <c r="AJ81" s="5">
        <f>H81/E81</f>
        <v>0.41860039742489658</v>
      </c>
      <c r="AK81" s="5">
        <f>H81/L81</f>
        <v>1.3186638255583905</v>
      </c>
      <c r="AL81">
        <v>40247</v>
      </c>
      <c r="AM81">
        <v>0.5</v>
      </c>
      <c r="AN81">
        <v>0.29599999999999999</v>
      </c>
      <c r="AO81">
        <v>0</v>
      </c>
      <c r="AP81">
        <v>1</v>
      </c>
      <c r="AQ81">
        <v>86</v>
      </c>
      <c r="AR81">
        <v>12.694814375</v>
      </c>
      <c r="AS81" t="s">
        <v>80</v>
      </c>
      <c r="AT81">
        <v>1</v>
      </c>
      <c r="AU81">
        <f>H81/J81</f>
        <v>5.738128025314432</v>
      </c>
      <c r="AV81">
        <v>1900</v>
      </c>
    </row>
    <row r="82" spans="1:48" x14ac:dyDescent="0.25">
      <c r="A82" t="s">
        <v>83</v>
      </c>
      <c r="B82" t="s">
        <v>75</v>
      </c>
      <c r="C82" t="s">
        <v>84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51</v>
      </c>
      <c r="V82" s="5">
        <f>E82/G82</f>
        <v>1.1999548672127149</v>
      </c>
      <c r="W82" s="5">
        <f>F82/E82</f>
        <v>4.148533565318302E-2</v>
      </c>
      <c r="X82" s="5">
        <f>R82/L82</f>
        <v>0.30077015619525566</v>
      </c>
      <c r="Y82" s="5">
        <f>LOG(G82)</f>
        <v>4.4709045205062017</v>
      </c>
      <c r="Z82" s="5">
        <f>LN(E82)</f>
        <v>10.476922046547855</v>
      </c>
      <c r="AA82" s="5">
        <f>F82/L82</f>
        <v>0.11767174769622232</v>
      </c>
      <c r="AB82" s="5">
        <f>(N82-P82)/O82</f>
        <v>102.51573545921916</v>
      </c>
      <c r="AC82" s="5">
        <f>F82/G82</f>
        <v>4.9780530434990131E-2</v>
      </c>
      <c r="AD82" s="5">
        <f>R82/J82</f>
        <v>0.96133895744826359</v>
      </c>
      <c r="AE82" s="5">
        <f>R82/G82</f>
        <v>0.12723953036770719</v>
      </c>
      <c r="AF82" s="5">
        <f>R82/(R82+L82)</f>
        <v>0.23122467467658267</v>
      </c>
      <c r="AG82" s="5">
        <f>R82/L82</f>
        <v>0.30077015619525566</v>
      </c>
      <c r="AH82" s="5">
        <f>R82/(R82+L82)</f>
        <v>0.23122467467658267</v>
      </c>
      <c r="AI82" s="5"/>
      <c r="AJ82" s="5">
        <f>H82/E82</f>
        <v>0.52795125587905589</v>
      </c>
      <c r="AK82" s="5">
        <f>H82/L82</f>
        <v>1.4975158329938052</v>
      </c>
      <c r="AL82">
        <v>40113</v>
      </c>
      <c r="AM82">
        <v>0</v>
      </c>
      <c r="AN82">
        <v>-5.1470000000000002</v>
      </c>
      <c r="AO82">
        <v>0</v>
      </c>
      <c r="AP82">
        <v>1</v>
      </c>
      <c r="AQ82">
        <v>87</v>
      </c>
      <c r="AR82">
        <v>12.3250625</v>
      </c>
      <c r="AS82" t="s">
        <v>80</v>
      </c>
      <c r="AT82">
        <v>1</v>
      </c>
      <c r="AU82">
        <f>H82/J82</f>
        <v>4.7864466603460221</v>
      </c>
      <c r="AV82">
        <v>2000</v>
      </c>
    </row>
    <row r="83" spans="1:48" x14ac:dyDescent="0.25">
      <c r="A83" t="s">
        <v>83</v>
      </c>
      <c r="B83" t="s">
        <v>75</v>
      </c>
      <c r="C83" t="s">
        <v>84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51</v>
      </c>
      <c r="V83" s="5">
        <f>E83/G83</f>
        <v>1.1740570831611201</v>
      </c>
      <c r="W83" s="5">
        <f>F83/E83</f>
        <v>5.646708256067072E-2</v>
      </c>
      <c r="X83" s="5">
        <f>R83/L83</f>
        <v>0.20448896389411381</v>
      </c>
      <c r="Y83" s="5">
        <f>LOG(G83)</f>
        <v>4.4600243350348086</v>
      </c>
      <c r="Z83" s="5">
        <f>LN(E83)</f>
        <v>10.430050891260507</v>
      </c>
      <c r="AA83" s="5">
        <f>F83/L83</f>
        <v>0.13672239209880621</v>
      </c>
      <c r="AB83" s="5">
        <f>(N83-P83)/O83</f>
        <v>215.31021155645936</v>
      </c>
      <c r="AC83" s="5">
        <f>F83/G83</f>
        <v>6.6295578245799222E-2</v>
      </c>
      <c r="AD83" s="5">
        <f>R83/J83</f>
        <v>0.685665624414316</v>
      </c>
      <c r="AE83" s="5">
        <f>R83/G83</f>
        <v>9.9155038894049641E-2</v>
      </c>
      <c r="AF83" s="5">
        <f>R83/(R83+L83)</f>
        <v>0.16977238482368556</v>
      </c>
      <c r="AG83" s="5">
        <f>R83/L83</f>
        <v>0.20448896389411381</v>
      </c>
      <c r="AH83" s="5">
        <f>R83/(R83+L83)</f>
        <v>0.16977238482368556</v>
      </c>
      <c r="AI83" s="5"/>
      <c r="AJ83" s="5">
        <f>H83/E83</f>
        <v>0.88427268046654028</v>
      </c>
      <c r="AK83" s="5">
        <f>H83/L83</f>
        <v>2.1410682234398872</v>
      </c>
      <c r="AL83">
        <v>39313</v>
      </c>
      <c r="AM83">
        <v>-0.2</v>
      </c>
      <c r="AN83">
        <v>1.698</v>
      </c>
      <c r="AO83">
        <v>1</v>
      </c>
      <c r="AP83">
        <v>1</v>
      </c>
      <c r="AQ83">
        <v>88</v>
      </c>
      <c r="AR83">
        <v>11.518750000000001</v>
      </c>
      <c r="AS83" t="s">
        <v>80</v>
      </c>
      <c r="AT83">
        <v>1</v>
      </c>
      <c r="AU83">
        <f>H83/J83</f>
        <v>7.1791496831033541</v>
      </c>
      <c r="AV83">
        <v>2100</v>
      </c>
    </row>
    <row r="84" spans="1:48" x14ac:dyDescent="0.25">
      <c r="A84" t="s">
        <v>83</v>
      </c>
      <c r="B84" t="s">
        <v>75</v>
      </c>
      <c r="C84" t="s">
        <v>84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51</v>
      </c>
      <c r="V84" s="5">
        <f>E84/G84</f>
        <v>1.16543127153602</v>
      </c>
      <c r="W84" s="5">
        <f>F84/E84</f>
        <v>5.09337040825808E-2</v>
      </c>
      <c r="X84" s="5">
        <f>R84/L84</f>
        <v>0.16629413396620474</v>
      </c>
      <c r="Y84" s="5">
        <f>LOG(G84)</f>
        <v>4.4378894054923057</v>
      </c>
      <c r="Z84" s="5">
        <f>LN(E84)</f>
        <v>10.371709198116656</v>
      </c>
      <c r="AA84" s="5">
        <f>F84/L84</f>
        <v>0.11527052448889348</v>
      </c>
      <c r="AB84" s="5">
        <f>(N84-P84)/O84</f>
        <v>98.305466727577269</v>
      </c>
      <c r="AC84" s="5">
        <f>F84/G84</f>
        <v>5.9359731513001508E-2</v>
      </c>
      <c r="AD84" s="5">
        <f>R84/J84</f>
        <v>0.64983408108535445</v>
      </c>
      <c r="AE84" s="5">
        <f>R84/G84</f>
        <v>8.5634859285923723E-2</v>
      </c>
      <c r="AF84" s="5">
        <f>R84/(R84+L84)</f>
        <v>0.14258335793963908</v>
      </c>
      <c r="AG84" s="5">
        <f>R84/L84</f>
        <v>0.16629413396620474</v>
      </c>
      <c r="AH84" s="5">
        <f>R84/(R84+L84)</f>
        <v>0.14258335793963908</v>
      </c>
      <c r="AI84" s="5"/>
      <c r="AJ84" s="5">
        <f>H84/E84</f>
        <v>0.98170075445541749</v>
      </c>
      <c r="AK84" s="5">
        <f>H84/L84</f>
        <v>2.2217343681454191</v>
      </c>
      <c r="AL84">
        <v>33815</v>
      </c>
      <c r="AM84">
        <v>2.5</v>
      </c>
      <c r="AN84">
        <v>1.923</v>
      </c>
      <c r="AO84">
        <v>1</v>
      </c>
      <c r="AP84">
        <v>1</v>
      </c>
      <c r="AQ84">
        <v>89</v>
      </c>
      <c r="AR84">
        <v>12.125</v>
      </c>
      <c r="AS84" t="s">
        <v>80</v>
      </c>
      <c r="AT84">
        <v>1</v>
      </c>
      <c r="AU84">
        <f>H84/J84</f>
        <v>8.6819581491247195</v>
      </c>
      <c r="AV84">
        <v>2200</v>
      </c>
    </row>
    <row r="85" spans="1:48" x14ac:dyDescent="0.25">
      <c r="A85" t="s">
        <v>83</v>
      </c>
      <c r="B85" t="s">
        <v>75</v>
      </c>
      <c r="C85" t="s">
        <v>84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51</v>
      </c>
      <c r="V85" s="5">
        <f>E85/G85</f>
        <v>1.1168735402666725</v>
      </c>
      <c r="W85" s="5">
        <f>F85/E85</f>
        <v>5.7941708801697203E-2</v>
      </c>
      <c r="X85" s="5">
        <f>R85/L85</f>
        <v>0.12158694344513223</v>
      </c>
      <c r="Y85" s="5">
        <f>LOG(G85)</f>
        <v>4.3908602395806255</v>
      </c>
      <c r="Z85" s="5">
        <f>LN(E85)</f>
        <v>10.220862633029277</v>
      </c>
      <c r="AA85" s="5">
        <f>F85/L85</f>
        <v>0.12167460197964726</v>
      </c>
      <c r="AB85" s="5">
        <f>(N85-P85)/O85</f>
        <v>162.90819458533002</v>
      </c>
      <c r="AC85" s="5">
        <f>F85/G85</f>
        <v>6.471356143845218E-2</v>
      </c>
      <c r="AD85" s="5">
        <f>R85/J85</f>
        <v>0.41765625499739589</v>
      </c>
      <c r="AE85" s="5">
        <f>R85/G85</f>
        <v>6.4666939580918653E-2</v>
      </c>
      <c r="AF85" s="5">
        <f>R85/(R85+L85)</f>
        <v>0.10840616873771608</v>
      </c>
      <c r="AG85" s="5">
        <f>R85/L85</f>
        <v>0.12158694344513223</v>
      </c>
      <c r="AH85" s="5">
        <f>R85/(R85+L85)</f>
        <v>0.10840616873771608</v>
      </c>
      <c r="AI85" s="5"/>
      <c r="AJ85" s="5">
        <f>H85/E85</f>
        <v>1.0122390381651118</v>
      </c>
      <c r="AK85" s="5">
        <f>H85/L85</f>
        <v>2.1256498060580724</v>
      </c>
      <c r="AL85">
        <v>34017</v>
      </c>
      <c r="AM85">
        <v>3.27</v>
      </c>
      <c r="AN85">
        <v>-0.30499999999999999</v>
      </c>
      <c r="AO85">
        <v>1</v>
      </c>
      <c r="AP85">
        <v>1</v>
      </c>
      <c r="AQ85">
        <v>90</v>
      </c>
      <c r="AR85">
        <v>12.5</v>
      </c>
      <c r="AS85" t="s">
        <v>80</v>
      </c>
      <c r="AT85">
        <v>1</v>
      </c>
      <c r="AU85">
        <f>H85/J85</f>
        <v>7.3016963193484932</v>
      </c>
      <c r="AV85">
        <v>2300</v>
      </c>
    </row>
    <row r="86" spans="1:48" x14ac:dyDescent="0.25">
      <c r="A86" t="s">
        <v>85</v>
      </c>
      <c r="B86" t="s">
        <v>75</v>
      </c>
      <c r="C86" t="s">
        <v>86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 s="5">
        <f>E86/G86</f>
        <v>0.71216367571454287</v>
      </c>
      <c r="W86" s="5">
        <f>F86/E86</f>
        <v>6.7400928979940974E-2</v>
      </c>
      <c r="X86" s="5">
        <f>R86/L86</f>
        <v>0.32531515471505179</v>
      </c>
      <c r="Y86" s="5">
        <f>LOG(G86)</f>
        <v>3.9833009450207664</v>
      </c>
      <c r="Z86" s="5">
        <f>LN(E86)</f>
        <v>8.8324418645465688</v>
      </c>
      <c r="AA86" s="5">
        <f>F86/L86</f>
        <v>8.4283690016458093E-2</v>
      </c>
      <c r="AB86" s="5">
        <f>(N86-P86)/O86</f>
        <v>179.33657044827328</v>
      </c>
      <c r="AC86" s="5">
        <f>F86/G86</f>
        <v>4.8000493328929618E-2</v>
      </c>
      <c r="AD86" s="5">
        <f>R86/J86</f>
        <v>1.0876899173387935</v>
      </c>
      <c r="AE86" s="5">
        <f>R86/G86</f>
        <v>0.18527057738751532</v>
      </c>
      <c r="AF86" s="5">
        <f>R86/(R86+L86)</f>
        <v>0.24546248758846786</v>
      </c>
      <c r="AG86" s="5">
        <f>R86/L86</f>
        <v>0.32531515471505179</v>
      </c>
      <c r="AH86" s="5">
        <f>R86/(R86+L86)</f>
        <v>0.24546248758846786</v>
      </c>
      <c r="AI86" s="5">
        <f>(T86+U86)/R86</f>
        <v>0.96581145955541436</v>
      </c>
      <c r="AJ86" s="5">
        <f>H86/E86</f>
        <v>1.1024468479172007</v>
      </c>
      <c r="AK86" s="5">
        <f>H86/L86</f>
        <v>1.3785906187899553</v>
      </c>
      <c r="AL86">
        <v>39306</v>
      </c>
      <c r="AM86">
        <v>0.8</v>
      </c>
      <c r="AN86">
        <v>0.432</v>
      </c>
      <c r="AO86">
        <v>0</v>
      </c>
      <c r="AP86">
        <v>1</v>
      </c>
      <c r="AQ86">
        <v>16</v>
      </c>
      <c r="AR86">
        <v>0</v>
      </c>
      <c r="AS86" t="s">
        <v>87</v>
      </c>
      <c r="AT86">
        <v>1</v>
      </c>
      <c r="AU86">
        <f>H86/J86</f>
        <v>4.6093122145173284</v>
      </c>
      <c r="AV86">
        <v>800</v>
      </c>
    </row>
    <row r="87" spans="1:48" x14ac:dyDescent="0.25">
      <c r="A87" t="s">
        <v>85</v>
      </c>
      <c r="B87" t="s">
        <v>75</v>
      </c>
      <c r="C87" t="s">
        <v>86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51</v>
      </c>
      <c r="V87" s="5">
        <f>E87/G87</f>
        <v>0.42888385198182777</v>
      </c>
      <c r="W87" s="5">
        <f>F87/E87</f>
        <v>-8.7950739305615398E-3</v>
      </c>
      <c r="X87" s="5">
        <f>R87/L87</f>
        <v>1.2586434316694215</v>
      </c>
      <c r="Y87" s="5">
        <f>LOG(G87)</f>
        <v>4.1864847429290339</v>
      </c>
      <c r="Z87" s="5">
        <f>LN(E87)</f>
        <v>8.7931682231031392</v>
      </c>
      <c r="AA87" s="5">
        <f>F87/L87</f>
        <v>-1.0077390577093609E-2</v>
      </c>
      <c r="AB87" s="5">
        <f>(N87-P87)/O87</f>
        <v>6.9496059832053962</v>
      </c>
      <c r="AC87" s="5">
        <f>F87/G87</f>
        <v>-3.7720651858041878E-3</v>
      </c>
      <c r="AD87" s="5">
        <f>R87/J87</f>
        <v>5.1136447918570536</v>
      </c>
      <c r="AE87" s="5">
        <f>R87/G87</f>
        <v>0.47112246306430278</v>
      </c>
      <c r="AF87" s="5">
        <f>R87/(R87+L87)</f>
        <v>0.55725636637524756</v>
      </c>
      <c r="AG87" s="5">
        <f>R87/L87</f>
        <v>1.2586434316694215</v>
      </c>
      <c r="AH87" s="5">
        <f>R87/(R87+L87)</f>
        <v>0.55725636637524756</v>
      </c>
      <c r="AI87" s="5"/>
      <c r="AJ87" s="5">
        <f>H87/E87</f>
        <v>1.7862253438069937</v>
      </c>
      <c r="AK87" s="5">
        <f>H87/L87</f>
        <v>2.0466559565460196</v>
      </c>
      <c r="AL87">
        <v>40247</v>
      </c>
      <c r="AM87">
        <v>0.5</v>
      </c>
      <c r="AN87">
        <v>0.29599999999999999</v>
      </c>
      <c r="AO87">
        <v>0</v>
      </c>
      <c r="AP87">
        <v>1</v>
      </c>
      <c r="AQ87">
        <v>17</v>
      </c>
      <c r="AR87">
        <v>0</v>
      </c>
      <c r="AS87" t="s">
        <v>87</v>
      </c>
      <c r="AT87">
        <v>1</v>
      </c>
      <c r="AU87">
        <f>H87/J87</f>
        <v>8.3151997695115263</v>
      </c>
      <c r="AV87">
        <v>900</v>
      </c>
    </row>
    <row r="88" spans="1:48" x14ac:dyDescent="0.25">
      <c r="A88" t="s">
        <v>85</v>
      </c>
      <c r="B88" t="s">
        <v>75</v>
      </c>
      <c r="C88" t="s">
        <v>86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51</v>
      </c>
      <c r="V88" s="5">
        <f>E88/G88</f>
        <v>0.43053274727210661</v>
      </c>
      <c r="W88" s="5">
        <f>F88/E88</f>
        <v>6.3752579402993087E-2</v>
      </c>
      <c r="X88" s="5">
        <f>R88/L88</f>
        <v>1.1194992163575885</v>
      </c>
      <c r="Y88" s="5">
        <f>LOG(G88)</f>
        <v>4.1924516725013126</v>
      </c>
      <c r="Z88" s="5">
        <f>LN(E88)</f>
        <v>8.8107448341877035</v>
      </c>
      <c r="AA88" s="5">
        <f>F88/L88</f>
        <v>7.1269183302175229E-2</v>
      </c>
      <c r="AB88" s="5">
        <f>(N88-P88)/O88</f>
        <v>11.716217840139169</v>
      </c>
      <c r="AC88" s="5">
        <f>F88/G88</f>
        <v>2.7447573156053728E-2</v>
      </c>
      <c r="AD88" s="5">
        <f>R88/J88</f>
        <v>3.4678400487310954</v>
      </c>
      <c r="AE88" s="5">
        <f>R88/G88</f>
        <v>0.43114759024019689</v>
      </c>
      <c r="AF88" s="5">
        <f>R88/(R88+L88)</f>
        <v>0.52819043655108089</v>
      </c>
      <c r="AG88" s="5">
        <f>R88/L88</f>
        <v>1.1194992163575885</v>
      </c>
      <c r="AH88" s="5">
        <f>R88/(R88+L88)</f>
        <v>0.52819043655108089</v>
      </c>
      <c r="AI88" s="5"/>
      <c r="AJ88" s="5">
        <f>H88/E88</f>
        <v>2.6953873031621258</v>
      </c>
      <c r="AK88" s="5">
        <f>H88/L88</f>
        <v>3.0131808560266444</v>
      </c>
      <c r="AL88">
        <v>40113</v>
      </c>
      <c r="AM88">
        <v>0</v>
      </c>
      <c r="AN88">
        <v>-5.1470000000000002</v>
      </c>
      <c r="AO88">
        <v>0</v>
      </c>
      <c r="AP88">
        <v>1</v>
      </c>
      <c r="AQ88">
        <v>18</v>
      </c>
      <c r="AR88">
        <v>0</v>
      </c>
      <c r="AS88" t="s">
        <v>87</v>
      </c>
      <c r="AT88">
        <v>1</v>
      </c>
      <c r="AU88">
        <f>H88/J88</f>
        <v>9.3338423948135834</v>
      </c>
      <c r="AV88">
        <v>1000</v>
      </c>
    </row>
    <row r="89" spans="1:48" x14ac:dyDescent="0.25">
      <c r="A89" t="s">
        <v>85</v>
      </c>
      <c r="B89" t="s">
        <v>75</v>
      </c>
      <c r="C89" t="s">
        <v>86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 s="5">
        <f>E89/G89</f>
        <v>0.42927312272840679</v>
      </c>
      <c r="W89" s="5">
        <f>F89/E89</f>
        <v>0.12026867573215612</v>
      </c>
      <c r="X89" s="5">
        <f>R89/L89</f>
        <v>0.72139799370936197</v>
      </c>
      <c r="Y89" s="5">
        <f>LOG(G89)</f>
        <v>4.3241335573322432</v>
      </c>
      <c r="Z89" s="5">
        <f>LN(E89)</f>
        <v>9.1110235563155282</v>
      </c>
      <c r="AA89" s="5">
        <f>F89/L89</f>
        <v>0.10860547265499086</v>
      </c>
      <c r="AB89" s="5">
        <f>(N89-P89)/O89</f>
        <v>21.190936621910062</v>
      </c>
      <c r="AC89" s="5">
        <f>F89/G89</f>
        <v>5.1628109997952809E-2</v>
      </c>
      <c r="AD89" s="5">
        <f>R89/J89</f>
        <v>2.4822355686558271</v>
      </c>
      <c r="AE89" s="5">
        <f>R89/G89</f>
        <v>0.34293313275146342</v>
      </c>
      <c r="AF89" s="5">
        <f>R89/(R89+L89)</f>
        <v>0.4190768179965485</v>
      </c>
      <c r="AG89" s="5">
        <f>R89/L89</f>
        <v>0.72139799370936197</v>
      </c>
      <c r="AH89" s="5">
        <f>R89/(R89+L89)</f>
        <v>0.4190768179965485</v>
      </c>
      <c r="AI89" s="5">
        <f>(T89+U89)/R89</f>
        <v>0.26671665877250927</v>
      </c>
      <c r="AJ89" s="5">
        <f>H89/E89</f>
        <v>2.6503100758755971</v>
      </c>
      <c r="AK89" s="5">
        <f>H89/L89</f>
        <v>2.3932929893880499</v>
      </c>
      <c r="AL89">
        <v>39313</v>
      </c>
      <c r="AM89">
        <v>-0.2</v>
      </c>
      <c r="AN89">
        <v>1.698</v>
      </c>
      <c r="AO89">
        <v>0</v>
      </c>
      <c r="AP89">
        <v>1</v>
      </c>
      <c r="AQ89">
        <v>19</v>
      </c>
      <c r="AR89">
        <v>0</v>
      </c>
      <c r="AS89" t="s">
        <v>87</v>
      </c>
      <c r="AT89">
        <v>1</v>
      </c>
      <c r="AU89">
        <f>H89/J89</f>
        <v>8.235006246589391</v>
      </c>
      <c r="AV89">
        <v>1100</v>
      </c>
    </row>
    <row r="90" spans="1:48" x14ac:dyDescent="0.25">
      <c r="A90" t="s">
        <v>85</v>
      </c>
      <c r="B90" t="s">
        <v>75</v>
      </c>
      <c r="C90" t="s">
        <v>86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 s="5">
        <f>E90/G90</f>
        <v>0.53504123220467426</v>
      </c>
      <c r="W90" s="5">
        <f>F90/E90</f>
        <v>0.17097943418011827</v>
      </c>
      <c r="X90" s="5">
        <f>R90/L90</f>
        <v>0.50083286446246611</v>
      </c>
      <c r="Y90" s="5">
        <f>LOG(G90)</f>
        <v>4.3317866950090202</v>
      </c>
      <c r="Z90" s="5">
        <f>LN(E90)</f>
        <v>9.3488960044433274</v>
      </c>
      <c r="AA90" s="5">
        <f>F90/L90</f>
        <v>0.16734687133645149</v>
      </c>
      <c r="AB90" s="5">
        <f>(N90-P90)/O90</f>
        <v>81.605780376992456</v>
      </c>
      <c r="AC90" s="5">
        <f>F90/G90</f>
        <v>9.1481047145388475E-2</v>
      </c>
      <c r="AD90" s="5">
        <f>R90/J90</f>
        <v>1.258588129470406</v>
      </c>
      <c r="AE90" s="5">
        <f>R90/G90</f>
        <v>0.2737829187958713</v>
      </c>
      <c r="AF90" s="5">
        <f>R90/(R90+L90)</f>
        <v>0.33370328990086645</v>
      </c>
      <c r="AG90" s="5">
        <f>R90/L90</f>
        <v>0.50083286446246611</v>
      </c>
      <c r="AH90" s="5">
        <f>R90/(R90+L90)</f>
        <v>0.33370328990086645</v>
      </c>
      <c r="AI90" s="5">
        <f>(T90+U90)/R90</f>
        <v>0.43644515517680071</v>
      </c>
      <c r="AJ90" s="5">
        <f>H90/E90</f>
        <v>1.5402926717965497</v>
      </c>
      <c r="AK90" s="5">
        <f>H90/L90</f>
        <v>1.5075682101981678</v>
      </c>
      <c r="AL90">
        <v>33815</v>
      </c>
      <c r="AM90">
        <v>2.5</v>
      </c>
      <c r="AN90">
        <v>1.923</v>
      </c>
      <c r="AO90">
        <v>1</v>
      </c>
      <c r="AP90">
        <v>1</v>
      </c>
      <c r="AQ90">
        <v>20</v>
      </c>
      <c r="AR90">
        <v>0</v>
      </c>
      <c r="AS90" t="s">
        <v>87</v>
      </c>
      <c r="AT90">
        <v>1</v>
      </c>
      <c r="AU90">
        <f>H90/J90</f>
        <v>3.7885042862728451</v>
      </c>
      <c r="AV90">
        <v>1200</v>
      </c>
    </row>
    <row r="91" spans="1:48" x14ac:dyDescent="0.25">
      <c r="A91" t="s">
        <v>85</v>
      </c>
      <c r="B91" t="s">
        <v>75</v>
      </c>
      <c r="C91" t="s">
        <v>86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>
        <v>0</v>
      </c>
      <c r="V91" s="5">
        <f>E91/G91</f>
        <v>0.4659926332433636</v>
      </c>
      <c r="W91" s="5">
        <f>F91/E91</f>
        <v>0.22940149482595301</v>
      </c>
      <c r="X91" s="5">
        <f>R91/L91</f>
        <v>0.33289988164060258</v>
      </c>
      <c r="Y91" s="5">
        <f>LOG(G91)</f>
        <v>4.3519224580753288</v>
      </c>
      <c r="Z91" s="5">
        <f>LN(E91)</f>
        <v>9.2570863243581734</v>
      </c>
      <c r="AA91" s="5">
        <f>F91/L91</f>
        <v>0.16880373358007913</v>
      </c>
      <c r="AB91" s="5">
        <f>(N91-P91)/O91</f>
        <v>-30.828933354994764</v>
      </c>
      <c r="AC91" s="5">
        <f>F91/G91</f>
        <v>0.10689940664390969</v>
      </c>
      <c r="AD91" s="5">
        <f>R91/J91</f>
        <v>1.1525661850875402</v>
      </c>
      <c r="AE91" s="5">
        <f>R91/G91</f>
        <v>0.2108176108695255</v>
      </c>
      <c r="AF91" s="5">
        <f>R91/(R91+L91)</f>
        <v>0.2497561041350323</v>
      </c>
      <c r="AG91" s="5">
        <f>R91/L91</f>
        <v>0.33289988164060258</v>
      </c>
      <c r="AH91" s="5">
        <f>R91/(R91+L91)</f>
        <v>0.2497561041350323</v>
      </c>
      <c r="AI91" s="5">
        <f>(T91+U91)/R91</f>
        <v>0.65105142609094835</v>
      </c>
      <c r="AJ91" s="5">
        <f>H91/E91</f>
        <v>3.3826393015901419</v>
      </c>
      <c r="AK91" s="5">
        <f>H91/L91</f>
        <v>2.4890951294643777</v>
      </c>
      <c r="AL91">
        <v>34017</v>
      </c>
      <c r="AM91">
        <v>3.27</v>
      </c>
      <c r="AN91">
        <v>-0.30499999999999999</v>
      </c>
      <c r="AO91">
        <v>1</v>
      </c>
      <c r="AP91">
        <v>1</v>
      </c>
      <c r="AQ91">
        <v>21</v>
      </c>
      <c r="AR91">
        <v>0</v>
      </c>
      <c r="AS91" t="s">
        <v>87</v>
      </c>
      <c r="AT91">
        <v>1</v>
      </c>
      <c r="AU91">
        <f>H91/J91</f>
        <v>8.617746763827121</v>
      </c>
      <c r="AV91">
        <v>1300</v>
      </c>
    </row>
    <row r="92" spans="1:48" x14ac:dyDescent="0.25">
      <c r="A92" t="s">
        <v>88</v>
      </c>
      <c r="B92" t="s">
        <v>75</v>
      </c>
      <c r="C92" t="s">
        <v>89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51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 s="5">
        <f>E92/G92</f>
        <v>0.42964006099747454</v>
      </c>
      <c r="W92" s="5">
        <f>F92/E92</f>
        <v>5.744323957956398E-2</v>
      </c>
      <c r="X92" s="5">
        <f>R92/L92</f>
        <v>0.36879848980359853</v>
      </c>
      <c r="Y92" s="5">
        <f>LOG(G92)</f>
        <v>5.2540427678922157</v>
      </c>
      <c r="Z92" s="5">
        <f>LN(E92)</f>
        <v>11.253073067022944</v>
      </c>
      <c r="AA92" s="5">
        <f>F92/L92</f>
        <v>0.12901443348541217</v>
      </c>
      <c r="AB92" s="5"/>
      <c r="AC92" s="5">
        <f>F92/G92</f>
        <v>2.4679916956856413E-2</v>
      </c>
      <c r="AD92" s="5">
        <f>R92/J92</f>
        <v>1.2898136883738069</v>
      </c>
      <c r="AE92" s="5">
        <f>R92/G92</f>
        <v>7.054959554735428E-2</v>
      </c>
      <c r="AF92" s="5">
        <f>R92/(R92+L92)</f>
        <v>0.26943227403510317</v>
      </c>
      <c r="AG92" s="5">
        <f>R92/L92</f>
        <v>0.36879848980359853</v>
      </c>
      <c r="AH92" s="5">
        <f>R92/(R92+L92)</f>
        <v>0.26943227403510317</v>
      </c>
      <c r="AI92" s="5">
        <f>(T92+U92)/R92</f>
        <v>2.0541222626662337</v>
      </c>
      <c r="AJ92" s="5">
        <f>H92/E92</f>
        <v>0.79524130830334983</v>
      </c>
      <c r="AK92" s="5">
        <f>H92/L92</f>
        <v>1.7860693029481371</v>
      </c>
      <c r="AL92">
        <v>39306</v>
      </c>
      <c r="AM92">
        <v>0.8</v>
      </c>
      <c r="AN92">
        <v>0.432</v>
      </c>
      <c r="AO92">
        <v>0</v>
      </c>
      <c r="AP92">
        <v>1</v>
      </c>
      <c r="AQ92">
        <v>72</v>
      </c>
      <c r="AR92">
        <v>18.128194927500001</v>
      </c>
      <c r="AS92" t="s">
        <v>90</v>
      </c>
      <c r="AT92">
        <v>1</v>
      </c>
      <c r="AU92">
        <f>H92/J92</f>
        <v>6.2464915096414613</v>
      </c>
      <c r="AV92">
        <v>4300</v>
      </c>
    </row>
    <row r="93" spans="1:48" x14ac:dyDescent="0.25">
      <c r="A93" t="s">
        <v>88</v>
      </c>
      <c r="B93" t="s">
        <v>75</v>
      </c>
      <c r="C93" t="s">
        <v>89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51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 s="5">
        <f>E93/G93</f>
        <v>0.41267063195543557</v>
      </c>
      <c r="W93" s="5">
        <f>F93/E93</f>
        <v>0.1057355285984017</v>
      </c>
      <c r="X93" s="5">
        <f>R93/L93</f>
        <v>0.30641108605097989</v>
      </c>
      <c r="Y93" s="5">
        <f>LOG(G93)</f>
        <v>5.2774161576406193</v>
      </c>
      <c r="Z93" s="5">
        <f>LN(E93)</f>
        <v>11.266594268596192</v>
      </c>
      <c r="AA93" s="5">
        <f>F93/L93</f>
        <v>0.20634964822212887</v>
      </c>
      <c r="AB93" s="5"/>
      <c r="AC93" s="5">
        <f>F93/G93</f>
        <v>4.363394740684446E-2</v>
      </c>
      <c r="AD93" s="5">
        <f>R93/J93</f>
        <v>1.0702624752812062</v>
      </c>
      <c r="AE93" s="5">
        <f>R93/G93</f>
        <v>6.4792575750990608E-2</v>
      </c>
      <c r="AF93" s="5">
        <f>R93/(R93+L93)</f>
        <v>0.23454415637056442</v>
      </c>
      <c r="AG93" s="5">
        <f>R93/L93</f>
        <v>0.30641108605097989</v>
      </c>
      <c r="AH93" s="5">
        <f>R93/(R93+L93)</f>
        <v>0.23454415637056442</v>
      </c>
      <c r="AI93" s="5">
        <f>(T93+U93)/R93</f>
        <v>2.0556908649622008</v>
      </c>
      <c r="AJ93" s="5">
        <f>H93/E93</f>
        <v>0.68191332682988515</v>
      </c>
      <c r="AK93" s="5">
        <f>H93/L93</f>
        <v>1.3307974809846028</v>
      </c>
      <c r="AL93">
        <v>40247</v>
      </c>
      <c r="AM93">
        <v>0.5</v>
      </c>
      <c r="AN93">
        <v>0.29599999999999999</v>
      </c>
      <c r="AO93">
        <v>0</v>
      </c>
      <c r="AP93">
        <v>1</v>
      </c>
      <c r="AQ93">
        <v>73</v>
      </c>
      <c r="AR93">
        <v>17.264947549999999</v>
      </c>
      <c r="AS93" t="s">
        <v>90</v>
      </c>
      <c r="AT93">
        <v>1</v>
      </c>
      <c r="AU93">
        <f>H93/J93</f>
        <v>4.6483390155785784</v>
      </c>
      <c r="AV93">
        <v>4500</v>
      </c>
    </row>
    <row r="94" spans="1:48" x14ac:dyDescent="0.25">
      <c r="A94" t="s">
        <v>88</v>
      </c>
      <c r="B94" t="s">
        <v>75</v>
      </c>
      <c r="C94" t="s">
        <v>89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51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 s="5">
        <f>E94/G94</f>
        <v>0.35544478838373539</v>
      </c>
      <c r="W94" s="5">
        <f>F94/E94</f>
        <v>7.0484153010426903E-2</v>
      </c>
      <c r="X94" s="5">
        <f>R94/L94</f>
        <v>0.38808088784543315</v>
      </c>
      <c r="Y94" s="5">
        <f>LOG(G94)</f>
        <v>5.3299319110917098</v>
      </c>
      <c r="Z94" s="5">
        <f>LN(E94)</f>
        <v>11.23823641641537</v>
      </c>
      <c r="AA94" s="5">
        <f>F94/L94</f>
        <v>0.12051479744451449</v>
      </c>
      <c r="AB94" s="5"/>
      <c r="AC94" s="5">
        <f>F94/G94</f>
        <v>2.5053224851198017E-2</v>
      </c>
      <c r="AD94" s="5">
        <f>R94/J94</f>
        <v>1.4144201914026329</v>
      </c>
      <c r="AE94" s="5">
        <f>R94/G94</f>
        <v>8.0676215284853775E-2</v>
      </c>
      <c r="AF94" s="5">
        <f>R94/(R94+L94)</f>
        <v>0.27958088843641443</v>
      </c>
      <c r="AG94" s="5">
        <f>R94/L94</f>
        <v>0.38808088784543315</v>
      </c>
      <c r="AH94" s="5">
        <f>R94/(R94+L94)</f>
        <v>0.27958088843641443</v>
      </c>
      <c r="AI94" s="5">
        <f>(T94+U94)/R94</f>
        <v>1.8077582149381595</v>
      </c>
      <c r="AJ94" s="5">
        <f>H94/E94</f>
        <v>0.98872521735250729</v>
      </c>
      <c r="AK94" s="5">
        <f>H94/L94</f>
        <v>1.6905363008319605</v>
      </c>
      <c r="AL94">
        <v>40113</v>
      </c>
      <c r="AM94">
        <v>0</v>
      </c>
      <c r="AN94">
        <v>-5.1470000000000002</v>
      </c>
      <c r="AO94">
        <v>0</v>
      </c>
      <c r="AP94">
        <v>1</v>
      </c>
      <c r="AQ94">
        <v>74</v>
      </c>
      <c r="AR94">
        <v>16.762084999999999</v>
      </c>
      <c r="AS94" t="s">
        <v>90</v>
      </c>
      <c r="AT94">
        <v>1</v>
      </c>
      <c r="AU94">
        <f>H94/J94</f>
        <v>6.1614182843969143</v>
      </c>
      <c r="AV94">
        <v>4800</v>
      </c>
    </row>
    <row r="95" spans="1:48" x14ac:dyDescent="0.25">
      <c r="A95" t="s">
        <v>88</v>
      </c>
      <c r="B95" t="s">
        <v>75</v>
      </c>
      <c r="C95" t="s">
        <v>89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 s="5">
        <f>E95/G95</f>
        <v>0.34132719933662825</v>
      </c>
      <c r="W95" s="5">
        <f>F95/E95</f>
        <v>0.11441813374655112</v>
      </c>
      <c r="X95" s="5">
        <f>R95/L95</f>
        <v>0.36595254848161257</v>
      </c>
      <c r="Y95" s="5">
        <f>LOG(G95)</f>
        <v>5.3956621446815483</v>
      </c>
      <c r="Z95" s="5">
        <f>LN(E95)</f>
        <v>11.349057488270274</v>
      </c>
      <c r="AA95" s="5">
        <f>F95/L95</f>
        <v>0.15976170767111011</v>
      </c>
      <c r="AB95" s="5">
        <f>(N95-P95)/O95</f>
        <v>215.46452023387002</v>
      </c>
      <c r="AC95" s="5">
        <f>F95/G95</f>
        <v>3.9054021145034049E-2</v>
      </c>
      <c r="AD95" s="5">
        <f>R95/J95</f>
        <v>1.4459403219821698</v>
      </c>
      <c r="AE95" s="5">
        <f>R95/G95</f>
        <v>8.9457722847465643E-2</v>
      </c>
      <c r="AF95" s="5">
        <f>R95/(R95+L95)</f>
        <v>0.26791014730958551</v>
      </c>
      <c r="AG95" s="5">
        <f>R95/L95</f>
        <v>0.36595254848161257</v>
      </c>
      <c r="AH95" s="5">
        <f>R95/(R95+L95)</f>
        <v>0.26791014730958551</v>
      </c>
      <c r="AI95" s="5">
        <f>(T95+U95)/R95</f>
        <v>0.89360119951615635</v>
      </c>
      <c r="AJ95" s="5">
        <f>H95/E95</f>
        <v>1.5573228267077794</v>
      </c>
      <c r="AK95" s="5">
        <f>H95/L95</f>
        <v>2.1744853376227584</v>
      </c>
      <c r="AL95">
        <v>39313</v>
      </c>
      <c r="AM95">
        <v>-0.2</v>
      </c>
      <c r="AN95">
        <v>1.698</v>
      </c>
      <c r="AO95">
        <v>1</v>
      </c>
      <c r="AP95">
        <v>1</v>
      </c>
      <c r="AQ95">
        <v>75</v>
      </c>
      <c r="AR95">
        <v>15.6655</v>
      </c>
      <c r="AS95" t="s">
        <v>90</v>
      </c>
      <c r="AT95">
        <v>1</v>
      </c>
      <c r="AU95">
        <f>H95/J95</f>
        <v>8.5917588011707444</v>
      </c>
      <c r="AV95">
        <v>5100</v>
      </c>
    </row>
    <row r="96" spans="1:48" x14ac:dyDescent="0.25">
      <c r="A96" t="s">
        <v>88</v>
      </c>
      <c r="B96" t="s">
        <v>75</v>
      </c>
      <c r="C96" t="s">
        <v>89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 s="5">
        <f>E96/G96</f>
        <v>0.35237415419675977</v>
      </c>
      <c r="W96" s="5">
        <f>F96/E96</f>
        <v>8.8915672636625531E-2</v>
      </c>
      <c r="X96" s="5">
        <f>R96/L96</f>
        <v>0.4656790389831662</v>
      </c>
      <c r="Y96" s="5">
        <f>LOG(G96)</f>
        <v>5.3992380492729142</v>
      </c>
      <c r="Z96" s="5">
        <f>LN(E96)</f>
        <v>11.389143315938339</v>
      </c>
      <c r="AA96" s="5">
        <f>F96/L96</f>
        <v>0.13269195021672561</v>
      </c>
      <c r="AB96" s="5">
        <f>(N96-P96)/O96</f>
        <v>213.01813985289058</v>
      </c>
      <c r="AC96" s="5">
        <f>F96/G96</f>
        <v>3.1331584940166898E-2</v>
      </c>
      <c r="AD96" s="5">
        <f>R96/J96</f>
        <v>1.5372865526589579</v>
      </c>
      <c r="AE96" s="5">
        <f>R96/G96</f>
        <v>0.10995740390374684</v>
      </c>
      <c r="AF96" s="5">
        <f>R96/(R96+L96)</f>
        <v>0.31772238436747863</v>
      </c>
      <c r="AG96" s="5">
        <f>R96/L96</f>
        <v>0.4656790389831662</v>
      </c>
      <c r="AH96" s="5">
        <f>R96/(R96+L96)</f>
        <v>0.31772238436747863</v>
      </c>
      <c r="AI96" s="5">
        <f>(T96+U96)/R96</f>
        <v>0.71915003271804467</v>
      </c>
      <c r="AJ96" s="5">
        <f>H96/E96</f>
        <v>1.494647802491619</v>
      </c>
      <c r="AK96" s="5">
        <f>H96/L96</f>
        <v>2.2305148903306211</v>
      </c>
      <c r="AL96">
        <v>33815</v>
      </c>
      <c r="AM96">
        <v>2.5</v>
      </c>
      <c r="AN96">
        <v>1.923</v>
      </c>
      <c r="AO96">
        <v>1</v>
      </c>
      <c r="AP96">
        <v>1</v>
      </c>
      <c r="AQ96">
        <v>76</v>
      </c>
      <c r="AR96">
        <v>16.489999999999998</v>
      </c>
      <c r="AS96" t="s">
        <v>90</v>
      </c>
      <c r="AT96">
        <v>1</v>
      </c>
      <c r="AU96">
        <f>H96/J96</f>
        <v>7.3633130533384099</v>
      </c>
      <c r="AV96">
        <v>5400</v>
      </c>
    </row>
    <row r="97" spans="1:48" x14ac:dyDescent="0.25">
      <c r="A97" t="s">
        <v>88</v>
      </c>
      <c r="B97" t="s">
        <v>75</v>
      </c>
      <c r="C97" t="s">
        <v>89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 s="5">
        <f>E97/G97</f>
        <v>0.34595062632705531</v>
      </c>
      <c r="W97" s="5">
        <f>F97/E97</f>
        <v>9.1602226068171866E-2</v>
      </c>
      <c r="X97" s="5">
        <f>R97/L97</f>
        <v>0.58141576997829603</v>
      </c>
      <c r="Y97" s="5">
        <f>LOG(G97)</f>
        <v>5.3704151846647301</v>
      </c>
      <c r="Z97" s="5">
        <f>LN(E97)</f>
        <v>11.304378734814344</v>
      </c>
      <c r="AA97" s="5">
        <f>F97/L97</f>
        <v>0.14830197886962304</v>
      </c>
      <c r="AB97" s="5">
        <f>(N97-P97)/O97</f>
        <v>473.01187956808946</v>
      </c>
      <c r="AC97" s="5">
        <f>F97/G97</f>
        <v>3.1689847481236572E-2</v>
      </c>
      <c r="AD97" s="5">
        <f>R97/J97</f>
        <v>1.7266690772842823</v>
      </c>
      <c r="AE97" s="5">
        <f>R97/G97</f>
        <v>0.12423959015405928</v>
      </c>
      <c r="AF97" s="5">
        <f>R97/(R97+L97)</f>
        <v>0.36765522452471538</v>
      </c>
      <c r="AG97" s="5">
        <f>R97/L97</f>
        <v>0.58141576997829603</v>
      </c>
      <c r="AH97" s="5">
        <f>R97/(R97+L97)</f>
        <v>0.36765522452471538</v>
      </c>
      <c r="AI97" s="5">
        <f>(T97+U97)/R97</f>
        <v>0.46743943806785065</v>
      </c>
      <c r="AJ97" s="5">
        <f>H97/E97</f>
        <v>1.4023358243310149</v>
      </c>
      <c r="AK97" s="5">
        <f>H97/L97</f>
        <v>2.2703506968627547</v>
      </c>
      <c r="AL97">
        <v>34017</v>
      </c>
      <c r="AM97">
        <v>3.27</v>
      </c>
      <c r="AN97">
        <v>-0.30499999999999999</v>
      </c>
      <c r="AO97">
        <v>1</v>
      </c>
      <c r="AP97">
        <v>1</v>
      </c>
      <c r="AQ97">
        <v>77</v>
      </c>
      <c r="AR97">
        <v>17</v>
      </c>
      <c r="AS97" t="s">
        <v>90</v>
      </c>
      <c r="AT97">
        <v>1</v>
      </c>
      <c r="AU97">
        <f>H97/J97</f>
        <v>6.7424114468207099</v>
      </c>
      <c r="AV97">
        <v>5700</v>
      </c>
    </row>
    <row r="98" spans="1:48" x14ac:dyDescent="0.25">
      <c r="A98" t="s">
        <v>91</v>
      </c>
      <c r="B98" t="s">
        <v>69</v>
      </c>
      <c r="C98" t="s">
        <v>92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 s="5">
        <f>E98/G98</f>
        <v>0.44975752018552984</v>
      </c>
      <c r="W98" s="5">
        <f>F98/E98</f>
        <v>0.25174451601089942</v>
      </c>
      <c r="X98" s="5">
        <f>R98/L98</f>
        <v>0.50332812153978734</v>
      </c>
      <c r="Y98" s="5">
        <f>LOG(G98)</f>
        <v>5.0219573992517672</v>
      </c>
      <c r="Z98" s="5">
        <f>LN(E98)</f>
        <v>10.764437559689719</v>
      </c>
      <c r="AA98" s="5">
        <f>F98/L98</f>
        <v>0.22997845053871646</v>
      </c>
      <c r="AB98" s="5">
        <f>(N98-P98)/O98</f>
        <v>348.258392248333</v>
      </c>
      <c r="AC98" s="5">
        <f>F98/G98</f>
        <v>0.11322398924136853</v>
      </c>
      <c r="AD98" s="5">
        <f>R98/J98</f>
        <v>1.3604083476033704</v>
      </c>
      <c r="AE98" s="5">
        <f>R98/G98</f>
        <v>0.24780068604082167</v>
      </c>
      <c r="AF98" s="5">
        <f>R98/(R98+L98)</f>
        <v>0.3348092238334851</v>
      </c>
      <c r="AG98" s="5">
        <f>R98/L98</f>
        <v>0.50332812153978734</v>
      </c>
      <c r="AH98" s="5">
        <f>R98/(R98+L98)</f>
        <v>0.3348092238334851</v>
      </c>
      <c r="AI98" s="5">
        <f>(T98+U98)/R98</f>
        <v>0.93282911819681869</v>
      </c>
      <c r="AJ98" s="5">
        <f>H98/E98</f>
        <v>8.0678714804394023</v>
      </c>
      <c r="AK98" s="5">
        <f>H98/L98</f>
        <v>7.3703157932410415</v>
      </c>
      <c r="AL98">
        <v>9771</v>
      </c>
      <c r="AM98">
        <v>2.1</v>
      </c>
      <c r="AN98">
        <v>6.5709999999999997</v>
      </c>
      <c r="AO98">
        <v>0</v>
      </c>
      <c r="AP98">
        <v>1</v>
      </c>
      <c r="AQ98">
        <v>20</v>
      </c>
      <c r="AR98">
        <v>20.047650861000001</v>
      </c>
      <c r="AS98" t="s">
        <v>93</v>
      </c>
      <c r="AT98">
        <v>1</v>
      </c>
      <c r="AU98">
        <f>H98/J98</f>
        <v>19.920681361741636</v>
      </c>
      <c r="AV98">
        <v>2500</v>
      </c>
    </row>
    <row r="99" spans="1:48" x14ac:dyDescent="0.25">
      <c r="A99" t="s">
        <v>91</v>
      </c>
      <c r="B99" t="s">
        <v>69</v>
      </c>
      <c r="C99" t="s">
        <v>92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 s="5">
        <f>E99/G99</f>
        <v>0.39874022449748586</v>
      </c>
      <c r="W99" s="5">
        <f>F99/E99</f>
        <v>0.24731704436897264</v>
      </c>
      <c r="X99" s="5">
        <f>R99/L99</f>
        <v>0.47567222524737435</v>
      </c>
      <c r="Y99" s="5">
        <f>LOG(G99)</f>
        <v>5.136720658136336</v>
      </c>
      <c r="Z99" s="5">
        <f>LN(E99)</f>
        <v>10.908291273748896</v>
      </c>
      <c r="AA99" s="5">
        <f>F99/L99</f>
        <v>0.19245694051200904</v>
      </c>
      <c r="AB99" s="5">
        <f>(N99-P99)/O99</f>
        <v>106.61126332070226</v>
      </c>
      <c r="AC99" s="5">
        <f>F99/G99</f>
        <v>9.8615253793738811E-2</v>
      </c>
      <c r="AD99" s="5">
        <f>R99/J99</f>
        <v>1.4779823491064799</v>
      </c>
      <c r="AE99" s="5">
        <f>R99/G99</f>
        <v>0.24373523288174317</v>
      </c>
      <c r="AF99" s="5">
        <f>R99/(R99+L99)</f>
        <v>0.32234273784453388</v>
      </c>
      <c r="AG99" s="5">
        <f>R99/L99</f>
        <v>0.47567222524737435</v>
      </c>
      <c r="AH99" s="5">
        <f>R99/(R99+L99)</f>
        <v>0.32234273784453388</v>
      </c>
      <c r="AI99" s="5">
        <f>(T99+U99)/R99</f>
        <v>0.80591346890195481</v>
      </c>
      <c r="AJ99" s="5">
        <f>H99/E99</f>
        <v>8.4320561404781067</v>
      </c>
      <c r="AK99" s="5">
        <f>H99/L99</f>
        <v>6.5616493645332685</v>
      </c>
      <c r="AL99">
        <v>10144</v>
      </c>
      <c r="AM99">
        <v>2.9</v>
      </c>
      <c r="AN99">
        <v>6.0839999999999996</v>
      </c>
      <c r="AO99">
        <v>0</v>
      </c>
      <c r="AP99">
        <v>1</v>
      </c>
      <c r="AQ99">
        <v>21</v>
      </c>
      <c r="AR99">
        <v>19.09300082</v>
      </c>
      <c r="AS99" t="s">
        <v>93</v>
      </c>
      <c r="AT99">
        <v>1</v>
      </c>
      <c r="AU99">
        <f>H99/J99</f>
        <v>20.38799288052283</v>
      </c>
      <c r="AV99">
        <v>2800</v>
      </c>
    </row>
    <row r="100" spans="1:48" x14ac:dyDescent="0.25">
      <c r="A100" t="s">
        <v>91</v>
      </c>
      <c r="B100" t="s">
        <v>69</v>
      </c>
      <c r="C100" t="s">
        <v>92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 s="5">
        <f>E100/G100</f>
        <v>0.3423519638321304</v>
      </c>
      <c r="W100" s="5">
        <f>F100/E100</f>
        <v>0.33158875187298553</v>
      </c>
      <c r="X100" s="5">
        <f>R100/L100</f>
        <v>0.33733868149142177</v>
      </c>
      <c r="Y100" s="5">
        <f>LOG(G100)</f>
        <v>5.3102416731761899</v>
      </c>
      <c r="Z100" s="5">
        <f>LN(E100)</f>
        <v>11.155367379748435</v>
      </c>
      <c r="AA100" s="5">
        <f>F100/L100</f>
        <v>0.19455285448026627</v>
      </c>
      <c r="AB100" s="5">
        <f>(N100-P100)/O100</f>
        <v>231.10967566449833</v>
      </c>
      <c r="AC100" s="5">
        <f>F100/G100</f>
        <v>0.11352006038836161</v>
      </c>
      <c r="AD100" s="5">
        <f>R100/J100</f>
        <v>1.2248124227361032</v>
      </c>
      <c r="AE100" s="5">
        <f>R100/G100</f>
        <v>0.19683446740752275</v>
      </c>
      <c r="AF100" s="5">
        <f>R100/(R100+L100)</f>
        <v>0.25224626054726557</v>
      </c>
      <c r="AG100" s="5">
        <f>R100/L100</f>
        <v>0.33733868149142177</v>
      </c>
      <c r="AH100" s="5">
        <f>R100/(R100+L100)</f>
        <v>0.25224626054726557</v>
      </c>
      <c r="AI100" s="5">
        <f>(T100+U100)/R100</f>
        <v>0.87254252059945447</v>
      </c>
      <c r="AJ100" s="5">
        <f>H100/E100</f>
        <v>9.9758456462811775</v>
      </c>
      <c r="AK100" s="5">
        <f>H100/L100</f>
        <v>5.8531214806766751</v>
      </c>
      <c r="AL100">
        <v>10484</v>
      </c>
      <c r="AM100">
        <v>2.4</v>
      </c>
      <c r="AN100">
        <v>2.242</v>
      </c>
      <c r="AO100">
        <v>0</v>
      </c>
      <c r="AP100">
        <v>1</v>
      </c>
      <c r="AQ100">
        <v>22</v>
      </c>
      <c r="AR100">
        <v>18.536894</v>
      </c>
      <c r="AS100" t="s">
        <v>93</v>
      </c>
      <c r="AT100">
        <v>1</v>
      </c>
      <c r="AU100">
        <f>H100/J100</f>
        <v>21.251567918690125</v>
      </c>
      <c r="AV100">
        <v>3000</v>
      </c>
    </row>
    <row r="101" spans="1:48" x14ac:dyDescent="0.25">
      <c r="A101" t="s">
        <v>91</v>
      </c>
      <c r="B101" t="s">
        <v>69</v>
      </c>
      <c r="C101" t="s">
        <v>92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 s="5">
        <f>E101/G101</f>
        <v>0.34236540250818953</v>
      </c>
      <c r="W101" s="5">
        <f>F101/E101</f>
        <v>0.40138327987235417</v>
      </c>
      <c r="X101" s="5">
        <f>R101/L101</f>
        <v>0.36897294725742596</v>
      </c>
      <c r="Y101" s="5">
        <f>LOG(G101)</f>
        <v>5.4042723715375258</v>
      </c>
      <c r="Z101" s="5">
        <f>LN(E101)</f>
        <v>11.371920317285491</v>
      </c>
      <c r="AA101" s="5">
        <f>F101/L101</f>
        <v>0.25273460009564158</v>
      </c>
      <c r="AB101" s="5">
        <f>(N101-P101)/O101</f>
        <v>636.45700882618678</v>
      </c>
      <c r="AC101" s="5">
        <f>F101/G101</f>
        <v>0.13741974817355582</v>
      </c>
      <c r="AD101" s="5">
        <f>R101/J101</f>
        <v>1.0193885089153925</v>
      </c>
      <c r="AE101" s="5">
        <f>R101/G101</f>
        <v>0.20062219211687815</v>
      </c>
      <c r="AF101" s="5">
        <f>R101/(R101+L101)</f>
        <v>0.26952537520673381</v>
      </c>
      <c r="AG101" s="5">
        <f>R101/L101</f>
        <v>0.36897294725742596</v>
      </c>
      <c r="AH101" s="5">
        <f>R101/(R101+L101)</f>
        <v>0.26952537520673381</v>
      </c>
      <c r="AI101" s="5">
        <f>(T101+U101)/R101</f>
        <v>0.81644696894675084</v>
      </c>
      <c r="AJ101" s="5">
        <f>H101/E101</f>
        <v>6.4812469708956035</v>
      </c>
      <c r="AK101" s="5">
        <f>H101/L101</f>
        <v>4.0809755748453407</v>
      </c>
      <c r="AL101">
        <v>12556</v>
      </c>
      <c r="AM101">
        <v>0.9</v>
      </c>
      <c r="AN101">
        <v>8.4499999999999993</v>
      </c>
      <c r="AO101">
        <v>0</v>
      </c>
      <c r="AP101">
        <v>1</v>
      </c>
      <c r="AQ101">
        <v>23</v>
      </c>
      <c r="AR101">
        <v>17.324200000000001</v>
      </c>
      <c r="AS101" t="s">
        <v>93</v>
      </c>
      <c r="AT101">
        <v>1</v>
      </c>
      <c r="AU101">
        <f>H101/J101</f>
        <v>11.274809270120553</v>
      </c>
      <c r="AV101">
        <v>3200</v>
      </c>
    </row>
    <row r="102" spans="1:48" x14ac:dyDescent="0.25">
      <c r="A102" t="s">
        <v>91</v>
      </c>
      <c r="B102" t="s">
        <v>69</v>
      </c>
      <c r="C102" t="s">
        <v>92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 s="5">
        <f>E102/G102</f>
        <v>0.36048793498078535</v>
      </c>
      <c r="W102" s="5">
        <f>F102/E102</f>
        <v>0.33945058346486578</v>
      </c>
      <c r="X102" s="5">
        <f>R102/L102</f>
        <v>0.45875507784690656</v>
      </c>
      <c r="Y102" s="5">
        <f>LOG(G102)</f>
        <v>5.3593820869611752</v>
      </c>
      <c r="Z102" s="5">
        <f>LN(E102)</f>
        <v>11.320136510819259</v>
      </c>
      <c r="AA102" s="5">
        <f>F102/L102</f>
        <v>0.24667562730355697</v>
      </c>
      <c r="AB102" s="5">
        <f>(N102-P102)/O102</f>
        <v>175.11051690407913</v>
      </c>
      <c r="AC102" s="5">
        <f>F102/G102</f>
        <v>0.12236783986127218</v>
      </c>
      <c r="AD102" s="5">
        <f>R102/J102</f>
        <v>2.046143836317496</v>
      </c>
      <c r="AE102" s="5">
        <f>R102/G102</f>
        <v>0.227573629852106</v>
      </c>
      <c r="AF102" s="5">
        <f>R102/(R102+L102)</f>
        <v>0.31448396294463626</v>
      </c>
      <c r="AG102" s="5">
        <f>R102/L102</f>
        <v>0.45875507784690656</v>
      </c>
      <c r="AH102" s="5">
        <f>R102/(R102+L102)</f>
        <v>0.31448396294463626</v>
      </c>
      <c r="AI102" s="5">
        <f>(T102+U102)/R102</f>
        <v>0.80958732042003423</v>
      </c>
      <c r="AJ102" s="5">
        <f>H102/E102</f>
        <v>4.9714480982200966</v>
      </c>
      <c r="AK102" s="5">
        <f>H102/L102</f>
        <v>3.6127057603436032</v>
      </c>
      <c r="AL102">
        <v>12970</v>
      </c>
      <c r="AM102">
        <v>2</v>
      </c>
      <c r="AN102">
        <v>3.0169999999999999</v>
      </c>
      <c r="AO102">
        <v>1</v>
      </c>
      <c r="AP102">
        <v>1</v>
      </c>
      <c r="AQ102">
        <v>24</v>
      </c>
      <c r="AR102">
        <v>18.236000000000001</v>
      </c>
      <c r="AS102" t="s">
        <v>93</v>
      </c>
      <c r="AT102">
        <v>1</v>
      </c>
      <c r="AU102">
        <f>H102/J102</f>
        <v>16.113425182451355</v>
      </c>
      <c r="AV102">
        <v>3400</v>
      </c>
    </row>
    <row r="103" spans="1:48" x14ac:dyDescent="0.25">
      <c r="A103" t="s">
        <v>91</v>
      </c>
      <c r="B103" t="s">
        <v>69</v>
      </c>
      <c r="C103" t="s">
        <v>92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 s="5">
        <f>E103/G103</f>
        <v>0.38721003206160876</v>
      </c>
      <c r="W103" s="5">
        <f>F103/E103</f>
        <v>0.18918417425582107</v>
      </c>
      <c r="X103" s="5">
        <f>R103/L103</f>
        <v>0.42491481404362974</v>
      </c>
      <c r="Y103" s="5">
        <f>LOG(G103)</f>
        <v>5.3465676903535364</v>
      </c>
      <c r="Z103" s="5">
        <f>LN(E103)</f>
        <v>11.362139047826325</v>
      </c>
      <c r="AA103" s="5">
        <f>F103/L103</f>
        <v>0.13224460019637499</v>
      </c>
      <c r="AB103" s="5">
        <f>(N103-P103)/O103</f>
        <v>-117.46300841756569</v>
      </c>
      <c r="AC103" s="5">
        <f>F103/G103</f>
        <v>7.3254010179145443E-2</v>
      </c>
      <c r="AD103" s="5">
        <f>R103/J103</f>
        <v>1.6940012572522882</v>
      </c>
      <c r="AE103" s="5">
        <f>R103/G103</f>
        <v>0.23537228791951062</v>
      </c>
      <c r="AF103" s="5">
        <f>R103/(R103+L103)</f>
        <v>0.29820366091766887</v>
      </c>
      <c r="AG103" s="5">
        <f>R103/L103</f>
        <v>0.42491481404362974</v>
      </c>
      <c r="AH103" s="5">
        <f>R103/(R103+L103)</f>
        <v>0.29820366091766887</v>
      </c>
      <c r="AI103" s="5">
        <f>(T103+U103)/R103</f>
        <v>1.0213204405962917</v>
      </c>
      <c r="AJ103" s="5">
        <f>H103/E103</f>
        <v>4.156466728032723</v>
      </c>
      <c r="AK103" s="5">
        <f>H103/L103</f>
        <v>2.9054770719613159</v>
      </c>
      <c r="AL103">
        <v>13721</v>
      </c>
      <c r="AM103">
        <v>0.24</v>
      </c>
      <c r="AN103">
        <v>5.24</v>
      </c>
      <c r="AO103">
        <v>1</v>
      </c>
      <c r="AP103">
        <v>1</v>
      </c>
      <c r="AQ103">
        <v>25</v>
      </c>
      <c r="AR103">
        <v>18.8</v>
      </c>
      <c r="AS103" t="s">
        <v>93</v>
      </c>
      <c r="AT103">
        <v>1</v>
      </c>
      <c r="AU103">
        <f>H103/J103</f>
        <v>11.583220095298426</v>
      </c>
      <c r="AV103">
        <v>3600</v>
      </c>
    </row>
    <row r="104" spans="1:48" x14ac:dyDescent="0.25">
      <c r="A104" t="s">
        <v>45</v>
      </c>
      <c r="B104" t="s">
        <v>46</v>
      </c>
      <c r="C104" t="s">
        <v>47</v>
      </c>
      <c r="D104">
        <v>2019</v>
      </c>
      <c r="E104">
        <v>11716</v>
      </c>
      <c r="F104">
        <v>4141</v>
      </c>
      <c r="G104">
        <v>13292</v>
      </c>
      <c r="H104">
        <v>97691.5</v>
      </c>
      <c r="I104">
        <v>13901149764</v>
      </c>
      <c r="J104">
        <v>4066</v>
      </c>
      <c r="K104">
        <v>-5434</v>
      </c>
      <c r="L104">
        <v>9342</v>
      </c>
      <c r="M104">
        <v>39.448500000000003</v>
      </c>
      <c r="N104">
        <v>3804</v>
      </c>
      <c r="O104">
        <v>-78</v>
      </c>
      <c r="P104">
        <v>-600</v>
      </c>
      <c r="Q104">
        <v>3950</v>
      </c>
      <c r="R104">
        <v>1988</v>
      </c>
      <c r="S104">
        <v>2.6560999999999999</v>
      </c>
      <c r="T104">
        <v>782</v>
      </c>
      <c r="U104">
        <v>6640</v>
      </c>
      <c r="V104" s="5">
        <f>E104/G104</f>
        <v>0.88143244056575387</v>
      </c>
      <c r="W104" s="5">
        <f>F104/E104</f>
        <v>0.35344827586206895</v>
      </c>
      <c r="X104" s="5">
        <f>R104/L104</f>
        <v>0.21280239777349605</v>
      </c>
      <c r="Y104" s="5">
        <f>LOG(G104)</f>
        <v>4.1235903326066738</v>
      </c>
      <c r="Z104" s="5">
        <f>LN(E104)</f>
        <v>9.3687107079476242</v>
      </c>
      <c r="AA104" s="5">
        <f>F104/L104</f>
        <v>0.44326696638835367</v>
      </c>
      <c r="AB104" s="5">
        <f>(N104-P104)/O104</f>
        <v>-56.46153846153846</v>
      </c>
      <c r="AC104" s="5">
        <f>F104/G104</f>
        <v>0.31154077640686129</v>
      </c>
      <c r="AD104" s="5">
        <f>R104/J104</f>
        <v>0.48893261190359077</v>
      </c>
      <c r="AE104" s="5">
        <f>R104/G104</f>
        <v>0.14956364730665062</v>
      </c>
      <c r="AF104" s="5">
        <f>R104/(R104+L104)</f>
        <v>0.17546337157987643</v>
      </c>
      <c r="AG104" s="5">
        <f>R104/L104</f>
        <v>0.21280239777349605</v>
      </c>
      <c r="AH104" s="5">
        <f>R104/(R104+L104)</f>
        <v>0.17546337157987643</v>
      </c>
      <c r="AI104" s="5">
        <f>(T104+U104)/R104</f>
        <v>3.7334004024144871</v>
      </c>
      <c r="AJ104" s="5">
        <f>H104/E104</f>
        <v>8.3382980539433262</v>
      </c>
      <c r="AK104" s="5">
        <f>H104/L104</f>
        <v>10.457236137871975</v>
      </c>
      <c r="AL104">
        <v>65298</v>
      </c>
      <c r="AM104">
        <v>1.81</v>
      </c>
      <c r="AN104">
        <v>2.3260000000000001</v>
      </c>
      <c r="AO104">
        <v>0</v>
      </c>
      <c r="AP104">
        <v>1</v>
      </c>
      <c r="AQ104">
        <v>28</v>
      </c>
      <c r="AR104">
        <v>12.694814375</v>
      </c>
      <c r="AS104" t="s">
        <v>48</v>
      </c>
      <c r="AT104">
        <v>1</v>
      </c>
      <c r="AU104">
        <f>H104/J104</f>
        <v>24.026438760452532</v>
      </c>
      <c r="AV104">
        <v>1628</v>
      </c>
    </row>
    <row r="105" spans="1:48" x14ac:dyDescent="0.25">
      <c r="A105" t="s">
        <v>141</v>
      </c>
      <c r="B105" t="s">
        <v>142</v>
      </c>
      <c r="C105" t="s">
        <v>143</v>
      </c>
      <c r="D105">
        <v>2022</v>
      </c>
      <c r="E105">
        <v>243.88390000000001</v>
      </c>
      <c r="F105">
        <v>133.69990000000001</v>
      </c>
      <c r="G105">
        <v>1767.357</v>
      </c>
      <c r="H105">
        <v>1741.2942</v>
      </c>
      <c r="I105">
        <v>9113100650</v>
      </c>
      <c r="J105">
        <v>100.4406</v>
      </c>
      <c r="K105">
        <v>-1376.9141999999999</v>
      </c>
      <c r="L105">
        <v>1708.8079</v>
      </c>
      <c r="M105">
        <v>4.5922000000000001</v>
      </c>
      <c r="N105">
        <v>94.170199999999994</v>
      </c>
      <c r="O105">
        <v>-36.082700000000003</v>
      </c>
      <c r="P105">
        <v>-0.8397</v>
      </c>
      <c r="Q105">
        <v>58.549100000000003</v>
      </c>
      <c r="R105">
        <v>4.1920999999999999</v>
      </c>
      <c r="S105">
        <v>2.6563599999999998</v>
      </c>
      <c r="T105">
        <v>1048.3051</v>
      </c>
      <c r="U105">
        <v>332.80119999999999</v>
      </c>
      <c r="V105" s="5">
        <f>E105/G105</f>
        <v>0.13799356892806605</v>
      </c>
      <c r="W105" s="5">
        <f>F105/E105</f>
        <v>0.54821125953783745</v>
      </c>
      <c r="X105" s="5">
        <f>R105/L105</f>
        <v>2.4532306996005813E-3</v>
      </c>
      <c r="Y105" s="5">
        <f>LOG(G105)</f>
        <v>3.247324284351075</v>
      </c>
      <c r="Z105" s="5">
        <f>LN(E105)</f>
        <v>5.4966922923829689</v>
      </c>
      <c r="AA105" s="5">
        <f>F105/L105</f>
        <v>7.8241620956925592E-2</v>
      </c>
      <c r="AB105" s="5">
        <f>(N105-P105)/O105</f>
        <v>-2.6331150385087585</v>
      </c>
      <c r="AC105" s="5">
        <f>F105/G105</f>
        <v>7.5649628230176486E-2</v>
      </c>
      <c r="AD105" s="5">
        <f>R105/J105</f>
        <v>4.1737106309599897E-2</v>
      </c>
      <c r="AE105" s="5">
        <f>R105/G105</f>
        <v>2.3719599379185981E-3</v>
      </c>
      <c r="AF105" s="5">
        <f>R105/(R105+L105)</f>
        <v>2.4472270869819032E-3</v>
      </c>
      <c r="AG105" s="5">
        <f>R105/L105</f>
        <v>2.4532306996005813E-3</v>
      </c>
      <c r="AH105" s="5">
        <f>R105/(R105+L105)</f>
        <v>2.4472270869819032E-3</v>
      </c>
      <c r="AI105" s="5">
        <f>(T105+U105)/R105</f>
        <v>329.45452160015265</v>
      </c>
      <c r="AJ105" s="5">
        <f>H105/E105</f>
        <v>7.1398489199164024</v>
      </c>
      <c r="AK105" s="5">
        <f>H105/L105</f>
        <v>1.0190110895437692</v>
      </c>
      <c r="AL105">
        <v>4691</v>
      </c>
      <c r="AM105">
        <v>4.2</v>
      </c>
      <c r="AN105">
        <v>5.3070000000000004</v>
      </c>
      <c r="AO105">
        <v>1</v>
      </c>
      <c r="AP105">
        <v>1</v>
      </c>
      <c r="AQ105">
        <v>13</v>
      </c>
      <c r="AR105">
        <v>0</v>
      </c>
      <c r="AS105" t="s">
        <v>124</v>
      </c>
      <c r="AT105">
        <v>0</v>
      </c>
      <c r="AU105">
        <f>H105/J105</f>
        <v>17.336557129288355</v>
      </c>
    </row>
    <row r="106" spans="1:48" x14ac:dyDescent="0.25">
      <c r="A106" t="s">
        <v>68</v>
      </c>
      <c r="B106" t="s">
        <v>69</v>
      </c>
      <c r="C106" t="s">
        <v>70</v>
      </c>
      <c r="D106">
        <v>2020</v>
      </c>
      <c r="E106">
        <v>35670.370799999997</v>
      </c>
      <c r="F106">
        <v>2953.1918000000001</v>
      </c>
      <c r="G106">
        <v>38865.029900000001</v>
      </c>
      <c r="H106">
        <v>107841.2104</v>
      </c>
      <c r="I106">
        <v>52268101078</v>
      </c>
      <c r="J106">
        <v>3623.2613000000001</v>
      </c>
      <c r="K106">
        <v>-11834.8771</v>
      </c>
      <c r="L106">
        <v>18999.4967</v>
      </c>
      <c r="M106">
        <v>17.982700000000001</v>
      </c>
      <c r="N106">
        <v>3375.3964999999998</v>
      </c>
      <c r="O106">
        <v>348.38200000000001</v>
      </c>
      <c r="P106">
        <v>-438.9452</v>
      </c>
      <c r="Q106">
        <v>19865.533200000002</v>
      </c>
      <c r="R106">
        <v>2830.7118</v>
      </c>
      <c r="S106">
        <v>0.98109999999999997</v>
      </c>
      <c r="T106">
        <v>11084.598099999999</v>
      </c>
      <c r="U106">
        <v>3580.9908</v>
      </c>
      <c r="V106" s="5">
        <f>E106/G106</f>
        <v>0.91780119278899608</v>
      </c>
      <c r="W106" s="5">
        <f>F106/E106</f>
        <v>8.279117188207083E-2</v>
      </c>
      <c r="X106" s="5">
        <f>R106/L106</f>
        <v>0.14898877821326709</v>
      </c>
      <c r="Y106" s="5">
        <f>LOG(G106)</f>
        <v>4.5895590061570344</v>
      </c>
      <c r="Z106" s="5">
        <f>LN(E106)</f>
        <v>10.482075673589065</v>
      </c>
      <c r="AA106" s="5">
        <f>F106/L106</f>
        <v>0.15543526476677669</v>
      </c>
      <c r="AB106" s="5">
        <f>(N106-P106)/O106</f>
        <v>10.948733574065249</v>
      </c>
      <c r="AC106" s="5">
        <f>F106/G106</f>
        <v>7.5985836305763402E-2</v>
      </c>
      <c r="AD106" s="5">
        <f>R106/J106</f>
        <v>0.78126073877144875</v>
      </c>
      <c r="AE106" s="5">
        <f>R106/G106</f>
        <v>7.2834417142697214E-2</v>
      </c>
      <c r="AF106" s="5">
        <f>R106/(R106+L106)</f>
        <v>0.12966948071064002</v>
      </c>
      <c r="AG106" s="5">
        <f>R106/L106</f>
        <v>0.14898877821326709</v>
      </c>
      <c r="AH106" s="5">
        <f>R106/(R106+L106)</f>
        <v>0.12966948071064002</v>
      </c>
      <c r="AI106" s="5">
        <f>(T106+U106)/R106</f>
        <v>5.1808837974957394</v>
      </c>
      <c r="AJ106" s="5">
        <f>H106/E106</f>
        <v>3.0232713588724458</v>
      </c>
      <c r="AK106" s="5">
        <f>H106/L106</f>
        <v>5.6760035332935947</v>
      </c>
      <c r="AL106">
        <v>10484</v>
      </c>
      <c r="AM106">
        <v>2.4</v>
      </c>
      <c r="AN106">
        <v>2.242</v>
      </c>
      <c r="AO106">
        <v>0</v>
      </c>
      <c r="AP106">
        <v>1</v>
      </c>
      <c r="AQ106">
        <v>11</v>
      </c>
      <c r="AR106">
        <v>20.213102500000002</v>
      </c>
      <c r="AS106" t="s">
        <v>57</v>
      </c>
      <c r="AT106">
        <v>1</v>
      </c>
      <c r="AU106">
        <f>H106/J106</f>
        <v>29.763575262981998</v>
      </c>
      <c r="AV106">
        <v>1000</v>
      </c>
    </row>
    <row r="107" spans="1:48" x14ac:dyDescent="0.25">
      <c r="A107" t="s">
        <v>278</v>
      </c>
      <c r="B107" t="s">
        <v>182</v>
      </c>
      <c r="C107" t="s">
        <v>279</v>
      </c>
      <c r="D107">
        <v>2021</v>
      </c>
      <c r="E107">
        <v>268.61090000000002</v>
      </c>
      <c r="F107">
        <v>-10.950570000000001</v>
      </c>
      <c r="G107">
        <v>1189.6342999999999</v>
      </c>
      <c r="H107">
        <v>1340</v>
      </c>
      <c r="I107">
        <v>86032394</v>
      </c>
      <c r="J107">
        <v>-62.938499999999998</v>
      </c>
      <c r="K107">
        <v>-415.01600000000002</v>
      </c>
      <c r="L107">
        <v>1106.184</v>
      </c>
      <c r="M107">
        <v>-14.969200000000001</v>
      </c>
      <c r="N107">
        <v>-81.495900000000006</v>
      </c>
      <c r="O107">
        <v>1.1636</v>
      </c>
      <c r="P107">
        <v>-0.6472</v>
      </c>
      <c r="Q107">
        <v>83.450299999999999</v>
      </c>
      <c r="R107">
        <v>9.9215</v>
      </c>
      <c r="S107">
        <v>2.2555999999999998</v>
      </c>
      <c r="T107">
        <v>123.5155</v>
      </c>
      <c r="U107">
        <v>301.42189999999999</v>
      </c>
      <c r="V107" s="5">
        <f>E107/G107</f>
        <v>0.22579283398267858</v>
      </c>
      <c r="W107" s="5">
        <f>F107/E107</f>
        <v>-4.0767407428365716E-2</v>
      </c>
      <c r="X107" s="5">
        <f>R107/L107</f>
        <v>8.969122677601556E-3</v>
      </c>
      <c r="Y107" s="5">
        <f>LOG(G107)</f>
        <v>3.0754134774422597</v>
      </c>
      <c r="Z107" s="5">
        <f>LN(E107)</f>
        <v>5.5932638640550367</v>
      </c>
      <c r="AA107" s="5">
        <f>F107/L107</f>
        <v>-9.899410947907401E-3</v>
      </c>
      <c r="AB107" s="5">
        <f>(N107-P107)/O107</f>
        <v>-69.481522860089385</v>
      </c>
      <c r="AC107" s="5">
        <f>F107/G107</f>
        <v>-9.2049884573771976E-3</v>
      </c>
      <c r="AD107" s="5">
        <f>R107/J107</f>
        <v>-0.15763801170984373</v>
      </c>
      <c r="AE107" s="5">
        <f>R107/G107</f>
        <v>8.3399579181602287E-3</v>
      </c>
      <c r="AF107" s="5">
        <f>R107/(R107+L107)</f>
        <v>8.889392624621956E-3</v>
      </c>
      <c r="AG107" s="5">
        <f>R107/L107</f>
        <v>8.969122677601556E-3</v>
      </c>
      <c r="AH107" s="5">
        <f>R107/(R107+L107)</f>
        <v>8.889392624621956E-3</v>
      </c>
      <c r="AI107" s="5">
        <f>(T107+U107)/R107</f>
        <v>42.829955147911107</v>
      </c>
      <c r="AJ107" s="5">
        <f>H107/E107</f>
        <v>4.9886285329448654</v>
      </c>
      <c r="AK107" s="5">
        <f>H107/L107</f>
        <v>1.2113717066961736</v>
      </c>
      <c r="AL107">
        <v>2277</v>
      </c>
      <c r="AM107">
        <v>5.5</v>
      </c>
      <c r="AN107">
        <v>9.69</v>
      </c>
      <c r="AO107">
        <v>1</v>
      </c>
      <c r="AP107">
        <v>1</v>
      </c>
      <c r="AQ107">
        <v>13</v>
      </c>
      <c r="AR107">
        <v>15.57335</v>
      </c>
      <c r="AS107" t="s">
        <v>280</v>
      </c>
      <c r="AT107">
        <v>0</v>
      </c>
      <c r="AU107">
        <f>H107/J107</f>
        <v>-21.290624975174179</v>
      </c>
      <c r="AV107">
        <v>80</v>
      </c>
    </row>
    <row r="108" spans="1:48" x14ac:dyDescent="0.25">
      <c r="A108" t="s">
        <v>94</v>
      </c>
      <c r="B108" t="s">
        <v>46</v>
      </c>
      <c r="C108" t="s">
        <v>95</v>
      </c>
      <c r="D108">
        <v>2020</v>
      </c>
      <c r="E108">
        <v>274515</v>
      </c>
      <c r="F108">
        <v>57411</v>
      </c>
      <c r="G108">
        <v>323888</v>
      </c>
      <c r="H108">
        <v>1920272.7420999999</v>
      </c>
      <c r="I108">
        <v>38942942889</v>
      </c>
      <c r="J108">
        <v>78844</v>
      </c>
      <c r="K108">
        <v>-69552</v>
      </c>
      <c r="L108">
        <v>65339</v>
      </c>
      <c r="M108">
        <v>28.196000000000002</v>
      </c>
      <c r="N108">
        <v>66288</v>
      </c>
      <c r="O108">
        <v>-890</v>
      </c>
      <c r="P108">
        <v>-7309</v>
      </c>
      <c r="Q108">
        <v>258549</v>
      </c>
      <c r="R108">
        <v>122278</v>
      </c>
      <c r="S108">
        <v>1.0159</v>
      </c>
      <c r="T108">
        <v>38016</v>
      </c>
      <c r="U108">
        <v>52927</v>
      </c>
      <c r="V108" s="5">
        <f>E108/G108</f>
        <v>0.84756150274168851</v>
      </c>
      <c r="W108" s="5">
        <f>F108/E108</f>
        <v>0.20913611278072236</v>
      </c>
      <c r="X108" s="5">
        <f>R108/L108</f>
        <v>1.871439722064923</v>
      </c>
      <c r="Y108" s="5">
        <f>LOG(G108)</f>
        <v>5.510394857765271</v>
      </c>
      <c r="Z108" s="5">
        <f>LN(E108)</f>
        <v>12.522761183247493</v>
      </c>
      <c r="AA108" s="5">
        <f>F108/L108</f>
        <v>0.87866358530127486</v>
      </c>
      <c r="AB108" s="5">
        <f>(N108-P108)/O108</f>
        <v>-82.693258426966295</v>
      </c>
      <c r="AC108" s="5">
        <f>F108/G108</f>
        <v>0.1772557180259843</v>
      </c>
      <c r="AD108" s="5">
        <f>R108/J108</f>
        <v>1.5508852924762824</v>
      </c>
      <c r="AE108" s="5">
        <f>R108/G108</f>
        <v>0.37753173936669465</v>
      </c>
      <c r="AF108" s="5">
        <f>R108/(R108+L108)</f>
        <v>0.65174264592227782</v>
      </c>
      <c r="AG108" s="5">
        <f>R108/L108</f>
        <v>1.871439722064923</v>
      </c>
      <c r="AH108" s="5">
        <f>R108/(R108+L108)</f>
        <v>0.65174264592227782</v>
      </c>
      <c r="AI108" s="5">
        <f>(T108+U108)/R108</f>
        <v>0.74373967516642403</v>
      </c>
      <c r="AJ108" s="5">
        <f>H108/E108</f>
        <v>6.9951468666557384</v>
      </c>
      <c r="AK108" s="5">
        <f>H108/L108</f>
        <v>29.389380647086732</v>
      </c>
      <c r="AL108">
        <v>63544</v>
      </c>
      <c r="AM108">
        <v>1.23</v>
      </c>
      <c r="AN108">
        <v>-3.573</v>
      </c>
      <c r="AO108">
        <v>0</v>
      </c>
      <c r="AP108">
        <v>1</v>
      </c>
      <c r="AQ108">
        <v>44</v>
      </c>
      <c r="AR108">
        <v>18.4382935</v>
      </c>
      <c r="AS108" t="s">
        <v>96</v>
      </c>
      <c r="AT108">
        <v>1</v>
      </c>
      <c r="AU108">
        <f>H108/J108</f>
        <v>24.355343997006745</v>
      </c>
      <c r="AV108">
        <v>18700</v>
      </c>
    </row>
    <row r="109" spans="1:48" x14ac:dyDescent="0.25">
      <c r="A109" t="s">
        <v>141</v>
      </c>
      <c r="B109" t="s">
        <v>142</v>
      </c>
      <c r="C109" t="s">
        <v>143</v>
      </c>
      <c r="D109">
        <v>2023</v>
      </c>
      <c r="E109">
        <v>291.40789999999998</v>
      </c>
      <c r="F109">
        <v>-89.646500000000003</v>
      </c>
      <c r="G109">
        <v>1697.2958000000001</v>
      </c>
      <c r="H109">
        <v>1446.8290999999999</v>
      </c>
      <c r="I109">
        <v>3887505040</v>
      </c>
      <c r="J109">
        <v>-131.0266</v>
      </c>
      <c r="K109">
        <v>-1262.1011000000001</v>
      </c>
      <c r="L109">
        <v>1645.8386</v>
      </c>
      <c r="M109">
        <v>-7.5149999999999997</v>
      </c>
      <c r="N109">
        <v>-135.7979</v>
      </c>
      <c r="O109">
        <v>-53.785600000000002</v>
      </c>
      <c r="P109">
        <v>-0.56730000000000003</v>
      </c>
      <c r="Q109">
        <v>51.4572</v>
      </c>
      <c r="R109">
        <v>2.5030999999999999</v>
      </c>
      <c r="S109">
        <v>2.7434099999999999</v>
      </c>
      <c r="T109">
        <v>986.24379999999996</v>
      </c>
      <c r="U109">
        <v>278.36040000000003</v>
      </c>
      <c r="V109" s="5">
        <f>E109/G109</f>
        <v>0.17168951929298357</v>
      </c>
      <c r="W109" s="5">
        <f>F109/E109</f>
        <v>-0.30763236000122168</v>
      </c>
      <c r="X109" s="5">
        <f>R109/L109</f>
        <v>1.5208660193046875E-3</v>
      </c>
      <c r="Y109" s="5">
        <f>LOG(G109)</f>
        <v>3.2297575365503777</v>
      </c>
      <c r="Z109" s="5">
        <f>LN(E109)</f>
        <v>5.6747240038946511</v>
      </c>
      <c r="AA109" s="5">
        <f>F109/L109</f>
        <v>-5.4468585194198268E-2</v>
      </c>
      <c r="AB109" s="5">
        <f>(N109-P109)/O109</f>
        <v>2.5142528855306998</v>
      </c>
      <c r="AC109" s="5">
        <f>F109/G109</f>
        <v>-5.2817252007575817E-2</v>
      </c>
      <c r="AD109" s="5">
        <f>R109/J109</f>
        <v>-1.9103754504810472E-2</v>
      </c>
      <c r="AE109" s="5">
        <f>R109/G109</f>
        <v>1.4747576704072442E-3</v>
      </c>
      <c r="AF109" s="5">
        <f>R109/(R109+L109)</f>
        <v>1.5185564983279862E-3</v>
      </c>
      <c r="AG109" s="5">
        <f>R109/L109</f>
        <v>1.5208660193046875E-3</v>
      </c>
      <c r="AH109" s="5">
        <f>R109/(R109+L109)</f>
        <v>1.5185564983279862E-3</v>
      </c>
      <c r="AI109" s="5">
        <f>(T109+U109)/R109</f>
        <v>505.21521313571174</v>
      </c>
      <c r="AJ109" s="5">
        <f>H109/E109</f>
        <v>4.9649618284198889</v>
      </c>
      <c r="AK109" s="5">
        <f>H109/L109</f>
        <v>0.87908322237672631</v>
      </c>
      <c r="AL109">
        <v>5016</v>
      </c>
      <c r="AM109">
        <v>3.68</v>
      </c>
      <c r="AN109">
        <v>5.048</v>
      </c>
      <c r="AO109">
        <v>1</v>
      </c>
      <c r="AP109">
        <v>1</v>
      </c>
      <c r="AQ109">
        <v>14</v>
      </c>
      <c r="AR109">
        <v>0</v>
      </c>
      <c r="AS109" t="s">
        <v>124</v>
      </c>
      <c r="AT109">
        <v>0</v>
      </c>
      <c r="AU109">
        <f>H109/J109</f>
        <v>-11.04225477880064</v>
      </c>
    </row>
    <row r="110" spans="1:48" x14ac:dyDescent="0.25">
      <c r="A110" t="s">
        <v>97</v>
      </c>
      <c r="B110" t="s">
        <v>98</v>
      </c>
      <c r="C110" t="s">
        <v>99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 s="5">
        <f>E110/G110</f>
        <v>0.62244323935104973</v>
      </c>
      <c r="W110" s="5">
        <f>F110/E110</f>
        <v>7.8555418986335043E-2</v>
      </c>
      <c r="X110" s="5">
        <f>R110/L110</f>
        <v>0.59295445163065919</v>
      </c>
      <c r="Y110" s="5">
        <f>LOG(G110)</f>
        <v>4.6477838227619817</v>
      </c>
      <c r="Z110" s="5">
        <f>LN(E110)</f>
        <v>10.227814909184653</v>
      </c>
      <c r="AA110" s="5">
        <f>F110/L110</f>
        <v>0.14951149029861016</v>
      </c>
      <c r="AB110" s="5">
        <f>(N110-P110)/O110</f>
        <v>15.778947368421052</v>
      </c>
      <c r="AC110" s="5">
        <f>F110/G110</f>
        <v>4.8896289462433337E-2</v>
      </c>
      <c r="AD110" s="5">
        <f>R110/J110</f>
        <v>2.7428389560789306</v>
      </c>
      <c r="AE110" s="5">
        <f>R110/G110</f>
        <v>0.19392002880223216</v>
      </c>
      <c r="AF110" s="5">
        <f>R110/(R110+L110)</f>
        <v>0.3722356599861783</v>
      </c>
      <c r="AG110" s="5">
        <f>R110/L110</f>
        <v>0.59295445163065919</v>
      </c>
      <c r="AH110" s="5">
        <f>R110/(R110+L110)</f>
        <v>0.3722356599861783</v>
      </c>
      <c r="AI110" s="5">
        <f>(T110+U110)/R110</f>
        <v>0.4823624970990949</v>
      </c>
      <c r="AJ110" s="5">
        <f>H110/E110</f>
        <v>1.4882333706890318</v>
      </c>
      <c r="AK110" s="5">
        <f>H110/L110</f>
        <v>2.8324970070180266</v>
      </c>
      <c r="AL110">
        <v>82950</v>
      </c>
      <c r="AM110">
        <v>0.9</v>
      </c>
      <c r="AN110">
        <v>3.1720000000000002</v>
      </c>
      <c r="AO110">
        <v>0</v>
      </c>
      <c r="AP110">
        <v>1</v>
      </c>
      <c r="AQ110">
        <v>130</v>
      </c>
      <c r="AR110">
        <v>0</v>
      </c>
      <c r="AS110" t="s">
        <v>100</v>
      </c>
      <c r="AT110">
        <v>1</v>
      </c>
      <c r="AU110">
        <f>H110/J110</f>
        <v>13.102327021005729</v>
      </c>
      <c r="AV110">
        <v>1400</v>
      </c>
    </row>
    <row r="111" spans="1:48" x14ac:dyDescent="0.25">
      <c r="A111" t="s">
        <v>97</v>
      </c>
      <c r="B111" t="s">
        <v>98</v>
      </c>
      <c r="C111" t="s">
        <v>99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 s="5">
        <f>E111/G111</f>
        <v>0.60679274746247935</v>
      </c>
      <c r="W111" s="5">
        <f>F111/E111</f>
        <v>5.1433268997069126E-2</v>
      </c>
      <c r="X111" s="5">
        <f>R111/L111</f>
        <v>0.72110157367668093</v>
      </c>
      <c r="Y111" s="5">
        <f>LOG(G111)</f>
        <v>4.6637762844878594</v>
      </c>
      <c r="Z111" s="5">
        <f>LN(E111)</f>
        <v>10.239173766036377</v>
      </c>
      <c r="AA111" s="5">
        <f>F111/L111</f>
        <v>0.10293276108726752</v>
      </c>
      <c r="AB111" s="5">
        <f>(N111-P111)/O111</f>
        <v>18.243243243243242</v>
      </c>
      <c r="AC111" s="5">
        <f>F111/G111</f>
        <v>3.1209334605708336E-2</v>
      </c>
      <c r="AD111" s="5">
        <f>R111/J111</f>
        <v>3.4798066965826719</v>
      </c>
      <c r="AE111" s="5">
        <f>R111/G111</f>
        <v>0.21863884792226945</v>
      </c>
      <c r="AF111" s="5">
        <f>R111/(R111+L111)</f>
        <v>0.41897676738290179</v>
      </c>
      <c r="AG111" s="5">
        <f>R111/L111</f>
        <v>0.72110157367668093</v>
      </c>
      <c r="AH111" s="5">
        <f>R111/(R111+L111)</f>
        <v>0.41897676738290179</v>
      </c>
      <c r="AI111" s="5">
        <f>(T111+U111)/R111</f>
        <v>0.40769764904275368</v>
      </c>
      <c r="AJ111" s="5">
        <f>H111/E111</f>
        <v>1.870728676102652</v>
      </c>
      <c r="AK111" s="5">
        <f>H111/L111</f>
        <v>3.7438660157367667</v>
      </c>
      <c r="AL111">
        <v>85135</v>
      </c>
      <c r="AM111">
        <v>0.4</v>
      </c>
      <c r="AN111">
        <v>2.6230000000000002</v>
      </c>
      <c r="AO111">
        <v>0</v>
      </c>
      <c r="AP111">
        <v>1</v>
      </c>
      <c r="AQ111">
        <v>131</v>
      </c>
      <c r="AR111">
        <v>0</v>
      </c>
      <c r="AS111" t="s">
        <v>100</v>
      </c>
      <c r="AT111">
        <v>1</v>
      </c>
      <c r="AU111">
        <f>H111/J111</f>
        <v>18.066705868139454</v>
      </c>
      <c r="AV111">
        <v>1500</v>
      </c>
    </row>
    <row r="112" spans="1:48" x14ac:dyDescent="0.25">
      <c r="A112" t="s">
        <v>97</v>
      </c>
      <c r="B112" t="s">
        <v>98</v>
      </c>
      <c r="C112" t="s">
        <v>99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 s="5">
        <f>E112/G112</f>
        <v>0.63604945482866049</v>
      </c>
      <c r="W112" s="5">
        <f>F112/E112</f>
        <v>0.19690824213668018</v>
      </c>
      <c r="X112" s="5">
        <f>R112/L112</f>
        <v>0.44515282205137824</v>
      </c>
      <c r="Y112" s="5">
        <f>LOG(G112)</f>
        <v>4.6137150020527402</v>
      </c>
      <c r="Z112" s="5">
        <f>LN(E112)</f>
        <v>10.170992427549091</v>
      </c>
      <c r="AA112" s="5">
        <f>F112/L112</f>
        <v>0.32164510281892617</v>
      </c>
      <c r="AB112" s="5">
        <f>(N112-P112)/O112</f>
        <v>12.100529100529101</v>
      </c>
      <c r="AC112" s="5">
        <f>F112/G112</f>
        <v>0.12524338006230529</v>
      </c>
      <c r="AD112" s="5">
        <f>R112/J112</f>
        <v>2.8636911942098915</v>
      </c>
      <c r="AE112" s="5">
        <f>R112/G112</f>
        <v>0.17333528037383178</v>
      </c>
      <c r="AF112" s="5">
        <f>R112/(R112+L112)</f>
        <v>0.30803165953029715</v>
      </c>
      <c r="AG112" s="5">
        <f>R112/L112</f>
        <v>0.44515282205137824</v>
      </c>
      <c r="AH112" s="5">
        <f>R112/(R112+L112)</f>
        <v>0.30803165953029715</v>
      </c>
      <c r="AI112" s="5">
        <f>(T112+U112)/R112</f>
        <v>0.75624824487503506</v>
      </c>
      <c r="AJ112" s="5">
        <f>H112/E112</f>
        <v>2.3216413599142878</v>
      </c>
      <c r="AK112" s="5">
        <f>H112/L112</f>
        <v>3.7923479779986251</v>
      </c>
      <c r="AL112">
        <v>86601</v>
      </c>
      <c r="AM112">
        <v>-0.7</v>
      </c>
      <c r="AN112">
        <v>-0.91</v>
      </c>
      <c r="AO112">
        <v>0</v>
      </c>
      <c r="AP112">
        <v>1</v>
      </c>
      <c r="AQ112">
        <v>132</v>
      </c>
      <c r="AR112">
        <v>0</v>
      </c>
      <c r="AS112" t="s">
        <v>100</v>
      </c>
      <c r="AT112">
        <v>1</v>
      </c>
      <c r="AU112">
        <f>H112/J112</f>
        <v>24.396371250502614</v>
      </c>
      <c r="AV112">
        <v>1600</v>
      </c>
    </row>
    <row r="113" spans="1:48" x14ac:dyDescent="0.25">
      <c r="A113" t="s">
        <v>97</v>
      </c>
      <c r="B113" t="s">
        <v>98</v>
      </c>
      <c r="C113" t="s">
        <v>99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 s="5">
        <f>E113/G113</f>
        <v>0.71895181321410828</v>
      </c>
      <c r="W113" s="5">
        <f>F113/E113</f>
        <v>0.15705648643979961</v>
      </c>
      <c r="X113" s="5">
        <f>R113/L113</f>
        <v>0.40609137055837563</v>
      </c>
      <c r="Y113" s="5">
        <f>LOG(G113)</f>
        <v>4.6048737705526355</v>
      </c>
      <c r="Z113" s="5">
        <f>LN(E113)</f>
        <v>10.273152756513104</v>
      </c>
      <c r="AA113" s="5">
        <f>F113/L113</f>
        <v>0.28489064360468758</v>
      </c>
      <c r="AB113" s="5">
        <f>(N113-P113)/O113</f>
        <v>67.402061855670098</v>
      </c>
      <c r="AC113" s="5">
        <f>F113/G113</f>
        <v>0.11291604570293094</v>
      </c>
      <c r="AD113" s="5">
        <f>R113/J113</f>
        <v>0.98390525356817493</v>
      </c>
      <c r="AE113" s="5">
        <f>R113/G113</f>
        <v>0.16095380029806258</v>
      </c>
      <c r="AF113" s="5">
        <f>R113/(R113+L113)</f>
        <v>0.28880866425992779</v>
      </c>
      <c r="AG113" s="5">
        <f>R113/L113</f>
        <v>0.40609137055837563</v>
      </c>
      <c r="AH113" s="5">
        <f>R113/(R113+L113)</f>
        <v>0.28880866425992779</v>
      </c>
      <c r="AI113" s="5">
        <f>(T113+U113)/R113</f>
        <v>0.82237654320987652</v>
      </c>
      <c r="AJ113" s="5">
        <f>H113/E113</f>
        <v>2.7072974088789081</v>
      </c>
      <c r="AK113" s="5">
        <f>H113/L113</f>
        <v>4.9108681769756215</v>
      </c>
      <c r="AL113">
        <v>93457</v>
      </c>
      <c r="AM113">
        <v>0.6</v>
      </c>
      <c r="AN113">
        <v>7.1689999999999996</v>
      </c>
      <c r="AO113">
        <v>1</v>
      </c>
      <c r="AP113">
        <v>1</v>
      </c>
      <c r="AQ113">
        <v>133</v>
      </c>
      <c r="AR113">
        <v>0</v>
      </c>
      <c r="AS113" t="s">
        <v>100</v>
      </c>
      <c r="AT113">
        <v>1</v>
      </c>
      <c r="AU113">
        <f>H113/J113</f>
        <v>11.898378909808685</v>
      </c>
      <c r="AV113">
        <v>1700</v>
      </c>
    </row>
    <row r="114" spans="1:48" x14ac:dyDescent="0.25">
      <c r="A114" t="s">
        <v>97</v>
      </c>
      <c r="B114" t="s">
        <v>98</v>
      </c>
      <c r="C114" t="s">
        <v>99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 s="5">
        <f>E114/G114</f>
        <v>0.75217124757331155</v>
      </c>
      <c r="W114" s="5">
        <f>F114/E114</f>
        <v>8.4052163281939818E-2</v>
      </c>
      <c r="X114" s="5">
        <f>R114/L114</f>
        <v>0.64413803496081978</v>
      </c>
      <c r="Y114" s="5">
        <f>LOG(G114)</f>
        <v>4.5927095796468169</v>
      </c>
      <c r="Z114" s="5">
        <f>LN(E114)</f>
        <v>10.290313356425354</v>
      </c>
      <c r="AA114" s="5">
        <f>F114/L114</f>
        <v>0.18648282097649185</v>
      </c>
      <c r="AB114" s="5">
        <f>(N114-P114)/O114</f>
        <v>70.672413793103445</v>
      </c>
      <c r="AC114" s="5">
        <f>F114/G114</f>
        <v>6.322162051701237E-2</v>
      </c>
      <c r="AD114" s="5">
        <f>R114/J114</f>
        <v>2.0689738625363021</v>
      </c>
      <c r="AE114" s="5">
        <f>R114/G114</f>
        <v>0.21837641769694494</v>
      </c>
      <c r="AF114" s="5">
        <f>R114/(R114+L114)</f>
        <v>0.39177856193574995</v>
      </c>
      <c r="AG114" s="5">
        <f>R114/L114</f>
        <v>0.64413803496081978</v>
      </c>
      <c r="AH114" s="5">
        <f>R114/(R114+L114)</f>
        <v>0.39177856193574995</v>
      </c>
      <c r="AI114" s="5">
        <f>(T114+U114)/R114</f>
        <v>0.57094397005497721</v>
      </c>
      <c r="AJ114" s="5">
        <f>H114/E114</f>
        <v>2.0308776166542146</v>
      </c>
      <c r="AK114" s="5">
        <f>H114/L114</f>
        <v>4.5058184373116337</v>
      </c>
      <c r="AL114">
        <v>92434</v>
      </c>
      <c r="AM114">
        <v>2.8</v>
      </c>
      <c r="AN114">
        <v>1.38</v>
      </c>
      <c r="AO114">
        <v>1</v>
      </c>
      <c r="AP114">
        <v>1</v>
      </c>
      <c r="AQ114">
        <v>134</v>
      </c>
      <c r="AR114">
        <v>0</v>
      </c>
      <c r="AS114" t="s">
        <v>100</v>
      </c>
      <c r="AT114">
        <v>1</v>
      </c>
      <c r="AU114">
        <f>H114/J114</f>
        <v>14.472706268151017</v>
      </c>
      <c r="AV114">
        <v>1800</v>
      </c>
    </row>
    <row r="115" spans="1:48" x14ac:dyDescent="0.25">
      <c r="A115" t="s">
        <v>97</v>
      </c>
      <c r="B115" t="s">
        <v>98</v>
      </c>
      <c r="C115" t="s">
        <v>99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 s="5">
        <f>E115/G115</f>
        <v>0.78737176355642402</v>
      </c>
      <c r="W115" s="5">
        <f>F115/E115</f>
        <v>0.11617806731813246</v>
      </c>
      <c r="X115" s="5">
        <f>R115/L115</f>
        <v>0.61805457373109007</v>
      </c>
      <c r="Y115" s="5">
        <f>LOG(G115)</f>
        <v>4.6121478383264867</v>
      </c>
      <c r="Z115" s="5">
        <f>LN(E115)</f>
        <v>10.380808097744721</v>
      </c>
      <c r="AA115" s="5">
        <f>F115/L115</f>
        <v>0.26473914887600736</v>
      </c>
      <c r="AB115" s="5">
        <f>(N115-P115)/O115</f>
        <v>51.281818181818181</v>
      </c>
      <c r="AC115" s="5">
        <f>F115/G115</f>
        <v>9.1475329750854914E-2</v>
      </c>
      <c r="AD115" s="5">
        <f>R115/J115</f>
        <v>1.5526549458355532</v>
      </c>
      <c r="AE115" s="5">
        <f>R115/G115</f>
        <v>0.21355642403517341</v>
      </c>
      <c r="AF115" s="5">
        <f>R115/(R115+L115)</f>
        <v>0.38197387391323345</v>
      </c>
      <c r="AG115" s="5">
        <f>R115/L115</f>
        <v>0.61805457373109007</v>
      </c>
      <c r="AH115" s="5">
        <f>R115/(R115+L115)</f>
        <v>0.38197387391323345</v>
      </c>
      <c r="AI115" s="5">
        <f>(T115+U115)/R115</f>
        <v>0.66556102024476727</v>
      </c>
      <c r="AJ115" s="5">
        <f>H115/E115</f>
        <v>2.5949912362339069</v>
      </c>
      <c r="AK115" s="5">
        <f>H115/L115</f>
        <v>5.9133000494839525</v>
      </c>
      <c r="AL115">
        <v>94696</v>
      </c>
      <c r="AM115">
        <v>2.14</v>
      </c>
      <c r="AN115">
        <v>-1.095</v>
      </c>
      <c r="AO115">
        <v>1</v>
      </c>
      <c r="AP115">
        <v>1</v>
      </c>
      <c r="AQ115">
        <v>135</v>
      </c>
      <c r="AR115">
        <v>0</v>
      </c>
      <c r="AS115" t="s">
        <v>100</v>
      </c>
      <c r="AT115">
        <v>1</v>
      </c>
      <c r="AU115">
        <f>H115/J115</f>
        <v>14.855184247913336</v>
      </c>
      <c r="AV115">
        <v>1900</v>
      </c>
    </row>
    <row r="116" spans="1:48" x14ac:dyDescent="0.25">
      <c r="A116" t="s">
        <v>45</v>
      </c>
      <c r="B116" t="s">
        <v>46</v>
      </c>
      <c r="C116" t="s">
        <v>47</v>
      </c>
      <c r="D116">
        <v>2022</v>
      </c>
      <c r="E116">
        <v>26914</v>
      </c>
      <c r="F116">
        <v>9752</v>
      </c>
      <c r="G116">
        <v>44187</v>
      </c>
      <c r="H116">
        <v>571000</v>
      </c>
      <c r="I116">
        <v>94583088490</v>
      </c>
      <c r="J116">
        <v>11383</v>
      </c>
      <c r="K116">
        <v>-9377</v>
      </c>
      <c r="L116">
        <v>26612</v>
      </c>
      <c r="M116">
        <v>31.953900000000001</v>
      </c>
      <c r="N116">
        <v>10041</v>
      </c>
      <c r="O116">
        <v>207</v>
      </c>
      <c r="P116">
        <v>-976</v>
      </c>
      <c r="Q116">
        <v>17575</v>
      </c>
      <c r="R116">
        <v>11831</v>
      </c>
      <c r="S116">
        <v>2.9649000000000001</v>
      </c>
      <c r="T116">
        <v>1990</v>
      </c>
      <c r="U116">
        <v>19218</v>
      </c>
      <c r="V116" s="5">
        <f>E116/G116</f>
        <v>0.60909317219996828</v>
      </c>
      <c r="W116" s="5">
        <f>F116/E116</f>
        <v>0.36233930296499961</v>
      </c>
      <c r="X116" s="5">
        <f>R116/L116</f>
        <v>0.44457387644671575</v>
      </c>
      <c r="Y116" s="5">
        <f>LOG(G116)</f>
        <v>4.645294516889896</v>
      </c>
      <c r="Z116" s="5">
        <f>LN(E116)</f>
        <v>10.200401876301486</v>
      </c>
      <c r="AA116" s="5">
        <f>F116/L116</f>
        <v>0.36645122501127309</v>
      </c>
      <c r="AB116" s="5">
        <f>(N116-P116)/O116</f>
        <v>53.222222222222221</v>
      </c>
      <c r="AC116" s="5">
        <f>F116/G116</f>
        <v>0.22069839545567702</v>
      </c>
      <c r="AD116" s="5">
        <f>R116/J116</f>
        <v>1.0393569357814285</v>
      </c>
      <c r="AE116" s="5">
        <f>R116/G116</f>
        <v>0.26774843279697647</v>
      </c>
      <c r="AF116" s="5">
        <f>R116/(R116+L116)</f>
        <v>0.30775433759071874</v>
      </c>
      <c r="AG116" s="5">
        <f>R116/L116</f>
        <v>0.44457387644671575</v>
      </c>
      <c r="AH116" s="5">
        <f>R116/(R116+L116)</f>
        <v>0.30775433759071874</v>
      </c>
      <c r="AI116" s="5">
        <f>(T116+U116)/R116</f>
        <v>1.7925788183585496</v>
      </c>
      <c r="AJ116" s="5">
        <f>H116/E116</f>
        <v>21.215724158430557</v>
      </c>
      <c r="AK116" s="5">
        <f>H116/L116</f>
        <v>21.456485795881559</v>
      </c>
      <c r="AL116">
        <v>76399</v>
      </c>
      <c r="AM116">
        <v>8</v>
      </c>
      <c r="AN116">
        <v>1.827</v>
      </c>
      <c r="AO116">
        <v>1</v>
      </c>
      <c r="AP116">
        <v>1</v>
      </c>
      <c r="AQ116">
        <v>31</v>
      </c>
      <c r="AR116">
        <v>12.125</v>
      </c>
      <c r="AS116" t="s">
        <v>48</v>
      </c>
      <c r="AT116">
        <v>1</v>
      </c>
      <c r="AU116">
        <f>H116/J116</f>
        <v>50.162523060704558</v>
      </c>
      <c r="AV116">
        <v>3076</v>
      </c>
    </row>
    <row r="117" spans="1:48" x14ac:dyDescent="0.25">
      <c r="A117" t="s">
        <v>213</v>
      </c>
      <c r="B117" t="s">
        <v>214</v>
      </c>
      <c r="C117" t="s">
        <v>215</v>
      </c>
      <c r="D117">
        <v>2019</v>
      </c>
      <c r="E117">
        <v>612.10900000000004</v>
      </c>
      <c r="F117">
        <v>-92.531000000000006</v>
      </c>
      <c r="G117">
        <v>6760.0339999999997</v>
      </c>
      <c r="H117">
        <v>12000</v>
      </c>
      <c r="I117" t="s">
        <v>51</v>
      </c>
      <c r="J117">
        <v>5.3849999999999998</v>
      </c>
      <c r="K117">
        <v>-924.53899999999999</v>
      </c>
      <c r="L117">
        <v>612.25099999999998</v>
      </c>
      <c r="M117">
        <v>12.0303</v>
      </c>
      <c r="N117">
        <v>0.312</v>
      </c>
      <c r="O117">
        <v>100</v>
      </c>
      <c r="P117">
        <v>-2.3769999999999998</v>
      </c>
      <c r="Q117">
        <v>6147.7830000000004</v>
      </c>
      <c r="R117">
        <v>322.02699999999999</v>
      </c>
      <c r="S117">
        <v>2.76</v>
      </c>
      <c r="T117">
        <v>1246.566</v>
      </c>
      <c r="U117" t="s">
        <v>51</v>
      </c>
      <c r="V117" s="5">
        <f>E117/G117</f>
        <v>9.054821321904595E-2</v>
      </c>
      <c r="W117" s="5">
        <f>F117/E117</f>
        <v>-0.15116752081737075</v>
      </c>
      <c r="X117" s="5">
        <f>R117/L117</f>
        <v>0.52597219114382832</v>
      </c>
      <c r="Y117" s="5">
        <f>LOG(G117)</f>
        <v>3.8299488802575015</v>
      </c>
      <c r="Z117" s="5">
        <f>LN(E117)</f>
        <v>6.4169103712287523</v>
      </c>
      <c r="AA117" s="5">
        <f>F117/L117</f>
        <v>-0.15113246037981157</v>
      </c>
      <c r="AB117" s="5">
        <f>(N117-P117)/O117</f>
        <v>2.6889999999999997E-2</v>
      </c>
      <c r="AC117" s="5">
        <f>F117/G117</f>
        <v>-1.3687948906765855E-2</v>
      </c>
      <c r="AD117" s="5">
        <f>R117/J117</f>
        <v>59.800742804085424</v>
      </c>
      <c r="AE117" s="5">
        <f>R117/G117</f>
        <v>4.7636890583686413E-2</v>
      </c>
      <c r="AF117" s="5">
        <f>R117/(R117+L117)</f>
        <v>0.34468006310755467</v>
      </c>
      <c r="AG117" s="5">
        <f>R117/L117</f>
        <v>0.52597219114382832</v>
      </c>
      <c r="AH117" s="5">
        <f>R117/(R117+L117)</f>
        <v>0.34468006310755467</v>
      </c>
      <c r="AI117" s="5"/>
      <c r="AJ117" s="5">
        <f>H117/E117</f>
        <v>19.604351512557404</v>
      </c>
      <c r="AK117" s="5">
        <f>H117/L117</f>
        <v>19.59980465528027</v>
      </c>
      <c r="AL117">
        <v>8797</v>
      </c>
      <c r="AM117">
        <v>3.7</v>
      </c>
      <c r="AN117">
        <v>1.1240000000000001</v>
      </c>
      <c r="AO117">
        <v>0</v>
      </c>
      <c r="AP117">
        <v>1</v>
      </c>
      <c r="AQ117">
        <v>5</v>
      </c>
      <c r="AR117">
        <v>25.186511719999999</v>
      </c>
      <c r="AS117" t="s">
        <v>124</v>
      </c>
      <c r="AT117">
        <v>0</v>
      </c>
      <c r="AU117">
        <f>H117/J117</f>
        <v>2228.4122562674097</v>
      </c>
    </row>
    <row r="118" spans="1:48" x14ac:dyDescent="0.25">
      <c r="A118" t="s">
        <v>65</v>
      </c>
      <c r="B118" t="s">
        <v>66</v>
      </c>
      <c r="C118" t="s">
        <v>67</v>
      </c>
      <c r="D118">
        <v>2020</v>
      </c>
      <c r="E118">
        <v>89.279700000000005</v>
      </c>
      <c r="F118">
        <v>2.1133000000000002</v>
      </c>
      <c r="G118">
        <v>44.563899999999997</v>
      </c>
      <c r="H118">
        <v>326.8</v>
      </c>
      <c r="I118">
        <v>1.9E-2</v>
      </c>
      <c r="J118">
        <v>3.5609000000000002</v>
      </c>
      <c r="K118">
        <v>-0.62509999999999999</v>
      </c>
      <c r="L118">
        <v>7.4492000000000003</v>
      </c>
      <c r="M118">
        <v>26.545000000000002</v>
      </c>
      <c r="N118">
        <v>3.1783000000000001</v>
      </c>
      <c r="O118" t="s">
        <v>51</v>
      </c>
      <c r="P118" t="s">
        <v>51</v>
      </c>
      <c r="Q118">
        <v>37.114699999999999</v>
      </c>
      <c r="R118">
        <v>0</v>
      </c>
      <c r="S118">
        <v>1.2241</v>
      </c>
      <c r="T118">
        <v>0.62509999999999999</v>
      </c>
      <c r="U118">
        <v>0</v>
      </c>
      <c r="V118" s="5">
        <f>E118/G118</f>
        <v>2.0034085885660819</v>
      </c>
      <c r="W118" s="5">
        <f>F118/E118</f>
        <v>2.3670554448547654E-2</v>
      </c>
      <c r="X118" s="5">
        <f>R118/L118</f>
        <v>0</v>
      </c>
      <c r="Y118" s="5">
        <f>LOG(G118)</f>
        <v>1.648983191015835</v>
      </c>
      <c r="Z118" s="5">
        <f>LN(E118)</f>
        <v>4.4917741384123016</v>
      </c>
      <c r="AA118" s="5">
        <f>F118/L118</f>
        <v>0.28369489341137305</v>
      </c>
      <c r="AB118" s="5"/>
      <c r="AC118" s="5">
        <f>F118/G118</f>
        <v>4.7421792078341449E-2</v>
      </c>
      <c r="AD118" s="5">
        <f>R118/J118</f>
        <v>0</v>
      </c>
      <c r="AE118" s="5">
        <f>R118/G118</f>
        <v>0</v>
      </c>
      <c r="AF118" s="5">
        <f>R118/(R118+L118)</f>
        <v>0</v>
      </c>
      <c r="AG118" s="5">
        <f>R118/L118</f>
        <v>0</v>
      </c>
      <c r="AH118" s="5">
        <f>R118/(R118+L118)</f>
        <v>0</v>
      </c>
      <c r="AI118" s="5"/>
      <c r="AJ118" s="5">
        <f>H118/E118</f>
        <v>3.6604065649862174</v>
      </c>
      <c r="AK118" s="5">
        <f>H118/L118</f>
        <v>43.870482736401222</v>
      </c>
      <c r="AL118">
        <v>31676</v>
      </c>
      <c r="AM118">
        <v>-0.2</v>
      </c>
      <c r="AN118">
        <v>-8.9740000000000002</v>
      </c>
      <c r="AO118">
        <v>0</v>
      </c>
      <c r="AP118">
        <v>1</v>
      </c>
      <c r="AQ118">
        <v>53</v>
      </c>
      <c r="AR118">
        <v>13.1138665</v>
      </c>
      <c r="AS118" t="s">
        <v>117</v>
      </c>
      <c r="AT118">
        <v>1</v>
      </c>
      <c r="AU118">
        <f>H118/J118</f>
        <v>91.774551377460753</v>
      </c>
      <c r="AV118">
        <v>300</v>
      </c>
    </row>
    <row r="119" spans="1:48" x14ac:dyDescent="0.25">
      <c r="A119" t="s">
        <v>65</v>
      </c>
      <c r="B119" t="s">
        <v>66</v>
      </c>
      <c r="C119" t="s">
        <v>67</v>
      </c>
      <c r="D119">
        <v>2021</v>
      </c>
      <c r="E119">
        <v>99.627200000000002</v>
      </c>
      <c r="F119">
        <v>4.1361999999999997</v>
      </c>
      <c r="G119">
        <v>45.8322</v>
      </c>
      <c r="H119">
        <v>362.3</v>
      </c>
      <c r="I119">
        <v>7.0000000000000007E-2</v>
      </c>
      <c r="J119">
        <v>6.5416999999999996</v>
      </c>
      <c r="K119">
        <v>-1.1315999999999999</v>
      </c>
      <c r="L119">
        <v>8.9196000000000009</v>
      </c>
      <c r="M119">
        <v>50.357599999999998</v>
      </c>
      <c r="N119">
        <v>6.1430999999999996</v>
      </c>
      <c r="O119" t="s">
        <v>51</v>
      </c>
      <c r="P119" t="s">
        <v>51</v>
      </c>
      <c r="Q119">
        <v>36.912500000000001</v>
      </c>
      <c r="R119">
        <v>0</v>
      </c>
      <c r="S119">
        <v>1.1258999999999999</v>
      </c>
      <c r="T119">
        <v>1.1315999999999999</v>
      </c>
      <c r="U119">
        <v>0</v>
      </c>
      <c r="V119" s="5">
        <f>E119/G119</f>
        <v>2.1737381142515524</v>
      </c>
      <c r="W119" s="5">
        <f>F119/E119</f>
        <v>4.1516774535468225E-2</v>
      </c>
      <c r="X119" s="5">
        <f>R119/L119</f>
        <v>0</v>
      </c>
      <c r="Y119" s="5">
        <f>LOG(G119)</f>
        <v>1.6611707043957469</v>
      </c>
      <c r="Z119" s="5">
        <f>LN(E119)</f>
        <v>4.6014352196770973</v>
      </c>
      <c r="AA119" s="5">
        <f>F119/L119</f>
        <v>0.46372034620386554</v>
      </c>
      <c r="AB119" s="5"/>
      <c r="AC119" s="5">
        <f>F119/G119</f>
        <v>9.0246595188535561E-2</v>
      </c>
      <c r="AD119" s="5">
        <f>R119/J119</f>
        <v>0</v>
      </c>
      <c r="AE119" s="5">
        <f>R119/G119</f>
        <v>0</v>
      </c>
      <c r="AF119" s="5">
        <f>R119/(R119+L119)</f>
        <v>0</v>
      </c>
      <c r="AG119" s="5">
        <f>R119/L119</f>
        <v>0</v>
      </c>
      <c r="AH119" s="5">
        <f>R119/(R119+L119)</f>
        <v>0</v>
      </c>
      <c r="AI119" s="5"/>
      <c r="AJ119" s="5">
        <f>H119/E119</f>
        <v>3.6365570848121798</v>
      </c>
      <c r="AK119" s="5">
        <f>H119/L119</f>
        <v>40.618413381765997</v>
      </c>
      <c r="AL119">
        <v>35551</v>
      </c>
      <c r="AM119">
        <v>1.9</v>
      </c>
      <c r="AN119">
        <v>6.3209999999999997</v>
      </c>
      <c r="AO119">
        <v>1</v>
      </c>
      <c r="AP119">
        <v>1</v>
      </c>
      <c r="AQ119">
        <v>54</v>
      </c>
      <c r="AR119">
        <v>12.25595</v>
      </c>
      <c r="AS119" t="s">
        <v>117</v>
      </c>
      <c r="AT119">
        <v>1</v>
      </c>
      <c r="AU119">
        <f>H119/J119</f>
        <v>55.383157283274997</v>
      </c>
      <c r="AV119">
        <v>350</v>
      </c>
    </row>
    <row r="120" spans="1:48" x14ac:dyDescent="0.25">
      <c r="A120" t="s">
        <v>101</v>
      </c>
      <c r="B120" t="s">
        <v>46</v>
      </c>
      <c r="C120" t="s">
        <v>102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 s="5">
        <f>E120/G120</f>
        <v>0.64811338118902995</v>
      </c>
      <c r="W120" s="5">
        <f>F120/E120</f>
        <v>0.27013518118823127</v>
      </c>
      <c r="X120" s="5">
        <f>R120/L120</f>
        <v>0.32972742153583373</v>
      </c>
      <c r="Y120" s="5">
        <f>LOG(G120)</f>
        <v>4.4340097093697395</v>
      </c>
      <c r="Z120" s="5">
        <f>LN(E120)</f>
        <v>9.7759950320208517</v>
      </c>
      <c r="AA120" s="5">
        <f>F120/L120</f>
        <v>0.33848124688634262</v>
      </c>
      <c r="AB120" s="5">
        <f>(N120-P120)/O120</f>
        <v>128.23529411764707</v>
      </c>
      <c r="AC120" s="5">
        <f>F120/G120</f>
        <v>0.17507822565801584</v>
      </c>
      <c r="AD120" s="5">
        <f>R120/J120</f>
        <v>0.65484098939929325</v>
      </c>
      <c r="AE120" s="5">
        <f>R120/G120</f>
        <v>0.17055034051168783</v>
      </c>
      <c r="AF120" s="5">
        <f>R120/(R120+L120)</f>
        <v>0.2479661742667523</v>
      </c>
      <c r="AG120" s="5">
        <f>R120/L120</f>
        <v>0.32972742153583373</v>
      </c>
      <c r="AH120" s="5">
        <f>R120/(R120+L120)</f>
        <v>0.2479661742667523</v>
      </c>
      <c r="AI120" s="5">
        <f>(T120+U120)/R120</f>
        <v>1.3157781135333477</v>
      </c>
      <c r="AJ120" s="5">
        <f>H120/E120</f>
        <v>9.0183628876519357</v>
      </c>
      <c r="AK120" s="5">
        <f>H120/L120</f>
        <v>11.300070955803857</v>
      </c>
      <c r="AL120">
        <v>76399</v>
      </c>
      <c r="AM120">
        <v>8</v>
      </c>
      <c r="AN120">
        <v>1.827</v>
      </c>
      <c r="AO120">
        <v>1</v>
      </c>
      <c r="AP120">
        <v>1</v>
      </c>
      <c r="AQ120">
        <v>40</v>
      </c>
      <c r="AR120">
        <v>13.968</v>
      </c>
      <c r="AS120" t="s">
        <v>93</v>
      </c>
      <c r="AT120">
        <v>1</v>
      </c>
      <c r="AU120">
        <f>H120/J120</f>
        <v>22.442020777385157</v>
      </c>
      <c r="AV120">
        <v>2500</v>
      </c>
    </row>
    <row r="121" spans="1:48" x14ac:dyDescent="0.25">
      <c r="A121" t="s">
        <v>65</v>
      </c>
      <c r="B121" t="s">
        <v>66</v>
      </c>
      <c r="C121" t="s">
        <v>67</v>
      </c>
      <c r="D121">
        <v>2019</v>
      </c>
      <c r="E121">
        <v>95.110200000000006</v>
      </c>
      <c r="F121">
        <v>4.2375999999999996</v>
      </c>
      <c r="G121">
        <v>58.024299999999997</v>
      </c>
      <c r="H121">
        <v>325.7</v>
      </c>
      <c r="I121">
        <v>0.24</v>
      </c>
      <c r="J121">
        <v>6.4390000000000001</v>
      </c>
      <c r="K121">
        <v>-0.81789999999999996</v>
      </c>
      <c r="L121">
        <v>8.7913999999999994</v>
      </c>
      <c r="M121">
        <v>50.204799999999999</v>
      </c>
      <c r="N121">
        <v>6.0708000000000002</v>
      </c>
      <c r="O121" t="s">
        <v>51</v>
      </c>
      <c r="P121" t="s">
        <v>51</v>
      </c>
      <c r="Q121">
        <v>49.232900000000001</v>
      </c>
      <c r="R121">
        <v>0</v>
      </c>
      <c r="S121">
        <v>1.5198</v>
      </c>
      <c r="T121">
        <v>0.81789999999999996</v>
      </c>
      <c r="U121">
        <v>0</v>
      </c>
      <c r="V121" s="5">
        <f>E121/G121</f>
        <v>1.6391442895476553</v>
      </c>
      <c r="W121" s="5">
        <f>F121/E121</f>
        <v>4.4554632415871265E-2</v>
      </c>
      <c r="X121" s="5">
        <f>R121/L121</f>
        <v>0</v>
      </c>
      <c r="Y121" s="5">
        <f>LOG(G121)</f>
        <v>1.7636099098695137</v>
      </c>
      <c r="Z121" s="5">
        <f>LN(E121)</f>
        <v>4.555036219320387</v>
      </c>
      <c r="AA121" s="5">
        <f>F121/L121</f>
        <v>0.4820165161407739</v>
      </c>
      <c r="AB121" s="5"/>
      <c r="AC121" s="5">
        <f>F121/G121</f>
        <v>7.303147129737024E-2</v>
      </c>
      <c r="AD121" s="5">
        <f>R121/J121</f>
        <v>0</v>
      </c>
      <c r="AE121" s="5">
        <f>R121/G121</f>
        <v>0</v>
      </c>
      <c r="AF121" s="5">
        <f>R121/(R121+L121)</f>
        <v>0</v>
      </c>
      <c r="AG121" s="5">
        <f>R121/L121</f>
        <v>0</v>
      </c>
      <c r="AH121" s="5">
        <f>R121/(R121+L121)</f>
        <v>0</v>
      </c>
      <c r="AI121" s="5"/>
      <c r="AJ121" s="5">
        <f>H121/E121</f>
        <v>3.4244486921486863</v>
      </c>
      <c r="AK121" s="5">
        <f>H121/L121</f>
        <v>37.047569215369563</v>
      </c>
      <c r="AL121">
        <v>33228</v>
      </c>
      <c r="AM121">
        <v>0.6</v>
      </c>
      <c r="AN121">
        <v>0.95599999999999996</v>
      </c>
      <c r="AO121">
        <v>0</v>
      </c>
      <c r="AP121">
        <v>1</v>
      </c>
      <c r="AQ121">
        <v>52</v>
      </c>
      <c r="AR121">
        <v>13.507282495</v>
      </c>
      <c r="AS121" t="s">
        <v>117</v>
      </c>
      <c r="AT121">
        <v>1</v>
      </c>
      <c r="AU121">
        <f>H121/J121</f>
        <v>50.582388569653673</v>
      </c>
      <c r="AV121">
        <v>250</v>
      </c>
    </row>
    <row r="122" spans="1:48" x14ac:dyDescent="0.25">
      <c r="A122" t="s">
        <v>103</v>
      </c>
      <c r="B122" t="s">
        <v>104</v>
      </c>
      <c r="C122" t="s">
        <v>105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51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 s="5">
        <f>E122/G122</f>
        <v>0.91635425883777144</v>
      </c>
      <c r="W122" s="5">
        <f>F122/E122</f>
        <v>7.934065280017473E-2</v>
      </c>
      <c r="X122" s="5">
        <f>R122/L122</f>
        <v>0</v>
      </c>
      <c r="Y122" s="5">
        <f>LOG(G122)</f>
        <v>3.3284914045839571</v>
      </c>
      <c r="Z122" s="5">
        <f>LN(E122)</f>
        <v>7.5767824467351605</v>
      </c>
      <c r="AA122" s="5">
        <f>F122/L122</f>
        <v>0.2322441924221077</v>
      </c>
      <c r="AB122" s="5"/>
      <c r="AC122" s="5">
        <f>F122/G122</f>
        <v>7.2704145092409064E-2</v>
      </c>
      <c r="AD122" s="5">
        <f>R122/J122</f>
        <v>0</v>
      </c>
      <c r="AE122" s="5">
        <f>R122/G122</f>
        <v>0</v>
      </c>
      <c r="AF122" s="5">
        <f>R122/(R122+L122)</f>
        <v>0</v>
      </c>
      <c r="AG122" s="5">
        <f>R122/L122</f>
        <v>0</v>
      </c>
      <c r="AH122" s="5">
        <f>R122/(R122+L122)</f>
        <v>0</v>
      </c>
      <c r="AI122" s="5"/>
      <c r="AJ122" s="5">
        <f>H122/E122</f>
        <v>8.235118771240888</v>
      </c>
      <c r="AK122" s="5">
        <f>H122/L122</f>
        <v>24.10565631901088</v>
      </c>
      <c r="AL122">
        <v>53024</v>
      </c>
      <c r="AM122">
        <v>1.6</v>
      </c>
      <c r="AN122">
        <v>-0.127</v>
      </c>
      <c r="AO122">
        <v>0</v>
      </c>
      <c r="AP122">
        <v>1</v>
      </c>
      <c r="AQ122">
        <v>12</v>
      </c>
      <c r="AR122">
        <v>19.30119577575001</v>
      </c>
      <c r="AS122" t="s">
        <v>87</v>
      </c>
      <c r="AT122">
        <v>1</v>
      </c>
      <c r="AU122">
        <f>H122/J122</f>
        <v>74.814648898468505</v>
      </c>
      <c r="AV122">
        <v>150</v>
      </c>
    </row>
    <row r="123" spans="1:48" x14ac:dyDescent="0.25">
      <c r="A123" t="s">
        <v>103</v>
      </c>
      <c r="B123" t="s">
        <v>104</v>
      </c>
      <c r="C123" t="s">
        <v>105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 s="5">
        <f>E123/G123</f>
        <v>1.01522697387498</v>
      </c>
      <c r="W123" s="5">
        <f>F123/E123</f>
        <v>8.8183645486804116E-2</v>
      </c>
      <c r="X123" s="5">
        <f>R123/L123</f>
        <v>6.7180360846596551E-2</v>
      </c>
      <c r="Y123" s="5">
        <f>LOG(G123)</f>
        <v>3.466810832267416</v>
      </c>
      <c r="Z123" s="5">
        <f>LN(E123)</f>
        <v>7.9977391496851125</v>
      </c>
      <c r="AA123" s="5">
        <f>F123/L123</f>
        <v>0.25434330116489839</v>
      </c>
      <c r="AB123" s="5">
        <f>(N123-P123)/O123</f>
        <v>268.22853828306268</v>
      </c>
      <c r="AC123" s="5">
        <f>F123/G123</f>
        <v>8.9526415552832181E-2</v>
      </c>
      <c r="AD123" s="5">
        <f>R123/J123</f>
        <v>0.19524723889533829</v>
      </c>
      <c r="AE123" s="5">
        <f>R123/G123</f>
        <v>2.3646846111517177E-2</v>
      </c>
      <c r="AF123" s="5">
        <f>R123/(R123+L123)</f>
        <v>6.2951271698161892E-2</v>
      </c>
      <c r="AG123" s="5">
        <f>R123/L123</f>
        <v>6.7180360846596551E-2</v>
      </c>
      <c r="AH123" s="5">
        <f>R123/(R123+L123)</f>
        <v>6.2951271698161892E-2</v>
      </c>
      <c r="AI123" s="5">
        <f>(T123+U123)/R123</f>
        <v>28.502266290587528</v>
      </c>
      <c r="AJ123" s="5">
        <f>H123/E123</f>
        <v>8.2508407144971265</v>
      </c>
      <c r="AK123" s="5">
        <f>H123/L123</f>
        <v>23.797451932569249</v>
      </c>
      <c r="AL123">
        <v>54422</v>
      </c>
      <c r="AM123">
        <v>2.7</v>
      </c>
      <c r="AN123">
        <v>1.4239999999999999</v>
      </c>
      <c r="AO123">
        <v>0</v>
      </c>
      <c r="AP123">
        <v>1</v>
      </c>
      <c r="AQ123">
        <v>13</v>
      </c>
      <c r="AR123">
        <v>18.38209121500001</v>
      </c>
      <c r="AS123" t="s">
        <v>87</v>
      </c>
      <c r="AT123">
        <v>1</v>
      </c>
      <c r="AU123">
        <f>H123/J123</f>
        <v>69.162873256791542</v>
      </c>
      <c r="AV123">
        <v>180</v>
      </c>
    </row>
    <row r="124" spans="1:48" x14ac:dyDescent="0.25">
      <c r="A124" t="s">
        <v>103</v>
      </c>
      <c r="B124" t="s">
        <v>104</v>
      </c>
      <c r="C124" t="s">
        <v>105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7058.2191000000003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 s="5">
        <f>E124/G124</f>
        <v>0.81780490367818548</v>
      </c>
      <c r="W124" s="5">
        <f>F124/E124</f>
        <v>7.1681158583664653E-2</v>
      </c>
      <c r="X124" s="5">
        <f>R124/L124</f>
        <v>0.10793967748988563</v>
      </c>
      <c r="Y124" s="5">
        <f>LOG(G124)</f>
        <v>3.7061815029658582</v>
      </c>
      <c r="Z124" s="5">
        <f>LN(E124)</f>
        <v>8.3326668057725488</v>
      </c>
      <c r="AA124" s="5">
        <f>F124/L124</f>
        <v>0.2001208325073692</v>
      </c>
      <c r="AB124" s="5">
        <f>(N124-P124)/O124</f>
        <v>190.36655153298366</v>
      </c>
      <c r="AC124" s="5">
        <f>F124/G124</f>
        <v>5.8621202991054611E-2</v>
      </c>
      <c r="AD124" s="5">
        <f>R124/J124</f>
        <v>0.34979738829916068</v>
      </c>
      <c r="AE124" s="5">
        <f>R124/G124</f>
        <v>3.1618665911209168E-2</v>
      </c>
      <c r="AF124" s="5">
        <f>R124/(R124+L124)</f>
        <v>9.7423785502862834E-2</v>
      </c>
      <c r="AG124" s="5">
        <f>R124/L124</f>
        <v>0.10793967748988563</v>
      </c>
      <c r="AH124" s="5">
        <f>R124/(R124+L124)</f>
        <v>9.7423785502862834E-2</v>
      </c>
      <c r="AI124" s="5">
        <f>(T124+U124)/R124</f>
        <v>20.912835852094432</v>
      </c>
      <c r="AJ124" s="5">
        <f>H124/E124</f>
        <v>1.6977116240808758</v>
      </c>
      <c r="AK124" s="5">
        <f>H124/L124</f>
        <v>4.7397038535859739</v>
      </c>
      <c r="AL124">
        <v>52368</v>
      </c>
      <c r="AM124">
        <v>1.3</v>
      </c>
      <c r="AN124">
        <v>-3.8849999999999998</v>
      </c>
      <c r="AO124">
        <v>0</v>
      </c>
      <c r="AP124">
        <v>1</v>
      </c>
      <c r="AQ124">
        <v>14</v>
      </c>
      <c r="AR124">
        <v>17.846690500000001</v>
      </c>
      <c r="AS124" t="s">
        <v>87</v>
      </c>
      <c r="AT124">
        <v>1</v>
      </c>
      <c r="AU124">
        <f>H124/J124</f>
        <v>15.35983864183026</v>
      </c>
      <c r="AV124">
        <v>200</v>
      </c>
    </row>
    <row r="125" spans="1:48" x14ac:dyDescent="0.25">
      <c r="A125" t="s">
        <v>195</v>
      </c>
      <c r="B125" t="s">
        <v>107</v>
      </c>
      <c r="C125" t="s">
        <v>196</v>
      </c>
      <c r="D125">
        <v>2018</v>
      </c>
      <c r="E125">
        <v>1528.2949000000001</v>
      </c>
      <c r="F125">
        <v>-1573.3430000000001</v>
      </c>
      <c r="G125">
        <v>8339.7718000000004</v>
      </c>
      <c r="H125">
        <v>6573.1635999999999</v>
      </c>
      <c r="I125">
        <v>184649483</v>
      </c>
      <c r="J125" t="s">
        <v>51</v>
      </c>
      <c r="K125">
        <v>338.44279999999998</v>
      </c>
      <c r="L125">
        <v>7940.5105999999996</v>
      </c>
      <c r="M125">
        <v>-16.267700000000001</v>
      </c>
      <c r="N125">
        <v>-1567.9280000000001</v>
      </c>
      <c r="O125" t="s">
        <v>51</v>
      </c>
      <c r="P125">
        <v>0</v>
      </c>
      <c r="Q125">
        <v>399.26119999999997</v>
      </c>
      <c r="R125">
        <v>376.39800000000002</v>
      </c>
      <c r="S125">
        <v>2.76</v>
      </c>
      <c r="T125">
        <v>37.955199999999998</v>
      </c>
      <c r="U125">
        <v>8286.9500000000007</v>
      </c>
      <c r="V125" s="5">
        <f>E125/G125</f>
        <v>0.1832538031796026</v>
      </c>
      <c r="W125" s="5">
        <f>F125/E125</f>
        <v>-1.0294760520368156</v>
      </c>
      <c r="X125" s="5">
        <f>R125/L125</f>
        <v>4.7402241362161278E-2</v>
      </c>
      <c r="Y125" s="5">
        <f>LOG(G125)</f>
        <v>3.9211541672616392</v>
      </c>
      <c r="Z125" s="5">
        <f>LN(E125)</f>
        <v>7.331907948487066</v>
      </c>
      <c r="AA125" s="5">
        <f>F125/L125</f>
        <v>-0.19814128829448324</v>
      </c>
      <c r="AB125" s="5"/>
      <c r="AC125" s="5">
        <f>F125/G125</f>
        <v>-0.18865540181806892</v>
      </c>
      <c r="AD125" s="5"/>
      <c r="AE125" s="5">
        <f>R125/G125</f>
        <v>4.5132889607363121E-2</v>
      </c>
      <c r="AF125" s="5">
        <f>R125/(R125+L125)</f>
        <v>4.5256960019976665E-2</v>
      </c>
      <c r="AG125" s="5">
        <f>R125/L125</f>
        <v>4.7402241362161278E-2</v>
      </c>
      <c r="AH125" s="5">
        <f>R125/(R125+L125)</f>
        <v>4.5256960019976665E-2</v>
      </c>
      <c r="AI125" s="5">
        <f>(T125+U125)/R125</f>
        <v>22.11729392823554</v>
      </c>
      <c r="AJ125" s="5">
        <f>H125/E125</f>
        <v>4.3009785611402611</v>
      </c>
      <c r="AK125" s="5">
        <f>H125/L125</f>
        <v>0.82780112402343498</v>
      </c>
      <c r="AL125">
        <v>54589</v>
      </c>
      <c r="AM125">
        <v>2</v>
      </c>
      <c r="AN125">
        <v>2.351</v>
      </c>
      <c r="AO125">
        <v>0</v>
      </c>
      <c r="AP125">
        <v>1</v>
      </c>
      <c r="AQ125">
        <v>80</v>
      </c>
      <c r="AR125">
        <v>8.4242788192500004</v>
      </c>
      <c r="AS125" t="s">
        <v>57</v>
      </c>
      <c r="AT125">
        <v>1</v>
      </c>
      <c r="AU125" t="e">
        <f>H125/J125</f>
        <v>#VALUE!</v>
      </c>
      <c r="AV125">
        <v>10</v>
      </c>
    </row>
    <row r="126" spans="1:48" x14ac:dyDescent="0.25">
      <c r="A126" t="s">
        <v>103</v>
      </c>
      <c r="B126" t="s">
        <v>104</v>
      </c>
      <c r="C126" t="s">
        <v>105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 s="5">
        <f>E126/G126</f>
        <v>1.1530973835685845</v>
      </c>
      <c r="W126" s="5">
        <f>F126/E126</f>
        <v>6.3133794572729648E-2</v>
      </c>
      <c r="X126" s="5">
        <f>R126/L126</f>
        <v>8.4051448978096632E-2</v>
      </c>
      <c r="Y126" s="5">
        <f>LOG(G126)</f>
        <v>3.9118014058541495</v>
      </c>
      <c r="Z126" s="5">
        <f>LN(E126)</f>
        <v>9.1497073026240674</v>
      </c>
      <c r="AA126" s="5">
        <f>F126/L126</f>
        <v>0.229610776193993</v>
      </c>
      <c r="AB126" s="5">
        <f>(N126-P126)/O126</f>
        <v>225.45679533744405</v>
      </c>
      <c r="AC126" s="5">
        <f>F126/G126</f>
        <v>7.2799413336571056E-2</v>
      </c>
      <c r="AD126" s="5">
        <f>R126/J126</f>
        <v>0.28355408100744373</v>
      </c>
      <c r="AE126" s="5">
        <f>R126/G126</f>
        <v>2.6648993906646833E-2</v>
      </c>
      <c r="AF126" s="5">
        <f>R126/(R126+L126)</f>
        <v>7.7534557107348967E-2</v>
      </c>
      <c r="AG126" s="5">
        <f>R126/L126</f>
        <v>8.4051448978096632E-2</v>
      </c>
      <c r="AH126" s="5">
        <f>R126/(R126+L126)</f>
        <v>7.7534557107348967E-2</v>
      </c>
      <c r="AI126" s="5">
        <f>(T126+U126)/R126</f>
        <v>32.118226852373319</v>
      </c>
      <c r="AJ126" s="5">
        <f>H126/E126</f>
        <v>4.5427778863661947</v>
      </c>
      <c r="AK126" s="5">
        <f>H126/L126</f>
        <v>16.521591385796388</v>
      </c>
      <c r="AL126">
        <v>58061</v>
      </c>
      <c r="AM126">
        <v>10</v>
      </c>
      <c r="AN126">
        <v>4.3259999999999996</v>
      </c>
      <c r="AO126">
        <v>1</v>
      </c>
      <c r="AP126">
        <v>1</v>
      </c>
      <c r="AQ126">
        <v>16</v>
      </c>
      <c r="AR126">
        <v>17.556999999999999</v>
      </c>
      <c r="AS126" t="s">
        <v>87</v>
      </c>
      <c r="AT126">
        <v>1</v>
      </c>
      <c r="AU126">
        <f>H126/J126</f>
        <v>55.73686972845428</v>
      </c>
      <c r="AV126">
        <v>300</v>
      </c>
    </row>
    <row r="127" spans="1:48" x14ac:dyDescent="0.25">
      <c r="A127" t="s">
        <v>65</v>
      </c>
      <c r="B127" t="s">
        <v>66</v>
      </c>
      <c r="C127" t="s">
        <v>67</v>
      </c>
      <c r="D127">
        <v>2022</v>
      </c>
      <c r="E127">
        <v>95.859499999999997</v>
      </c>
      <c r="F127">
        <v>4.8815999999999997</v>
      </c>
      <c r="G127">
        <v>51.394100000000002</v>
      </c>
      <c r="H127">
        <v>305.39999999999998</v>
      </c>
      <c r="I127">
        <v>0.17</v>
      </c>
      <c r="J127">
        <v>7.415</v>
      </c>
      <c r="K127">
        <v>-2.3099999999999999E-2</v>
      </c>
      <c r="L127">
        <v>9.8268000000000004</v>
      </c>
      <c r="M127">
        <v>54.373899999999999</v>
      </c>
      <c r="N127">
        <v>7.0233999999999996</v>
      </c>
      <c r="O127" t="s">
        <v>51</v>
      </c>
      <c r="P127" t="s">
        <v>51</v>
      </c>
      <c r="Q127">
        <v>41.567300000000003</v>
      </c>
      <c r="R127">
        <v>0</v>
      </c>
      <c r="S127">
        <v>1.0353000000000001</v>
      </c>
      <c r="T127">
        <v>2.3099999999999999E-2</v>
      </c>
      <c r="U127">
        <v>0</v>
      </c>
      <c r="V127" s="5">
        <f>E127/G127</f>
        <v>1.8651849142216712</v>
      </c>
      <c r="W127" s="5">
        <f>F127/E127</f>
        <v>5.0924530171761795E-2</v>
      </c>
      <c r="X127" s="5">
        <f>R127/L127</f>
        <v>0</v>
      </c>
      <c r="Y127" s="5">
        <f>LOG(G127)</f>
        <v>1.7109132652109429</v>
      </c>
      <c r="Z127" s="5">
        <f>LN(E127)</f>
        <v>4.5628835777779697</v>
      </c>
      <c r="AA127" s="5">
        <f>F127/L127</f>
        <v>0.49676395164244713</v>
      </c>
      <c r="AB127" s="5"/>
      <c r="AC127" s="5">
        <f>F127/G127</f>
        <v>9.498366544019643E-2</v>
      </c>
      <c r="AD127" s="5">
        <f>R127/J127</f>
        <v>0</v>
      </c>
      <c r="AE127" s="5">
        <f>R127/G127</f>
        <v>0</v>
      </c>
      <c r="AF127" s="5">
        <f>R127/(R127+L127)</f>
        <v>0</v>
      </c>
      <c r="AG127" s="5">
        <f>R127/L127</f>
        <v>0</v>
      </c>
      <c r="AH127" s="5">
        <f>R127/(R127+L127)</f>
        <v>0</v>
      </c>
      <c r="AI127" s="5"/>
      <c r="AJ127" s="5">
        <f>H127/E127</f>
        <v>3.1859127160062384</v>
      </c>
      <c r="AK127" s="5">
        <f>H127/L127</f>
        <v>31.078275735743066</v>
      </c>
      <c r="AL127">
        <v>34776</v>
      </c>
      <c r="AM127">
        <v>8.6999999999999993</v>
      </c>
      <c r="AN127">
        <v>3.9860000000000002</v>
      </c>
      <c r="AO127">
        <v>1</v>
      </c>
      <c r="AP127">
        <v>1</v>
      </c>
      <c r="AQ127">
        <v>55</v>
      </c>
      <c r="AR127">
        <v>12.901</v>
      </c>
      <c r="AS127" t="s">
        <v>117</v>
      </c>
      <c r="AT127">
        <v>1</v>
      </c>
      <c r="AU127">
        <f>H127/J127</f>
        <v>41.186783546864461</v>
      </c>
      <c r="AV127">
        <v>400</v>
      </c>
    </row>
    <row r="128" spans="1:48" x14ac:dyDescent="0.25">
      <c r="A128" t="s">
        <v>106</v>
      </c>
      <c r="B128" t="s">
        <v>107</v>
      </c>
      <c r="C128" t="s">
        <v>108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 s="5">
        <f>E128/G128</f>
        <v>1.2910914068079029</v>
      </c>
      <c r="W128" s="5">
        <f>F128/E128</f>
        <v>2.1940033647530593E-2</v>
      </c>
      <c r="X128" s="5">
        <f>R128/L128</f>
        <v>1.1755061155630535</v>
      </c>
      <c r="Y128" s="5">
        <f>LOG(G128)</f>
        <v>3.827472664193917</v>
      </c>
      <c r="Z128" s="5">
        <f>LN(E128)</f>
        <v>9.0685694128776966</v>
      </c>
      <c r="AA128" s="5">
        <f>F128/L128</f>
        <v>0.10037958667229017</v>
      </c>
      <c r="AB128" s="5">
        <f>(N128-P128)/O128</f>
        <v>21.047297297297295</v>
      </c>
      <c r="AC128" s="5">
        <f>F128/G128</f>
        <v>2.8326588907403E-2</v>
      </c>
      <c r="AD128" s="5">
        <f>R128/J128</f>
        <v>2.0586280121872402</v>
      </c>
      <c r="AE128" s="5">
        <f>R128/G128</f>
        <v>0.33172161390145199</v>
      </c>
      <c r="AF128" s="5">
        <f>R128/(R128+L128)</f>
        <v>0.5403368472070762</v>
      </c>
      <c r="AG128" s="5">
        <f>R128/L128</f>
        <v>1.1755061155630535</v>
      </c>
      <c r="AH128" s="5">
        <f>R128/(R128+L128)</f>
        <v>0.5403368472070762</v>
      </c>
      <c r="AI128" s="5">
        <f>(T128+U128)/R128</f>
        <v>0.27618065210566445</v>
      </c>
      <c r="AJ128" s="5">
        <f>H128/E128</f>
        <v>0.70525012099283257</v>
      </c>
      <c r="AK128" s="5">
        <f>H128/L128</f>
        <v>3.2266457191058624</v>
      </c>
      <c r="AL128">
        <v>54589</v>
      </c>
      <c r="AM128">
        <v>2</v>
      </c>
      <c r="AN128">
        <v>2.351</v>
      </c>
      <c r="AO128">
        <v>0</v>
      </c>
      <c r="AP128">
        <v>1</v>
      </c>
      <c r="AQ128">
        <v>65</v>
      </c>
      <c r="AR128">
        <v>0</v>
      </c>
      <c r="AS128" t="s">
        <v>90</v>
      </c>
      <c r="AT128">
        <v>1</v>
      </c>
      <c r="AU128">
        <f>H128/J128</f>
        <v>5.6507262487304963</v>
      </c>
      <c r="AV128">
        <v>700</v>
      </c>
    </row>
    <row r="129" spans="1:48" x14ac:dyDescent="0.25">
      <c r="A129" t="s">
        <v>106</v>
      </c>
      <c r="B129" t="s">
        <v>107</v>
      </c>
      <c r="C129" t="s">
        <v>108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 s="5">
        <f>E129/G129</f>
        <v>1.2623464083175804</v>
      </c>
      <c r="W129" s="5">
        <f>F129/E129</f>
        <v>5.3991763769947118E-2</v>
      </c>
      <c r="X129" s="5">
        <f>R129/L129</f>
        <v>1.0607802487749718</v>
      </c>
      <c r="Y129" s="5">
        <f>LOG(G129)</f>
        <v>3.830665641683054</v>
      </c>
      <c r="Z129" s="5">
        <f>LN(E129)</f>
        <v>9.0534058207723085</v>
      </c>
      <c r="AA129" s="5">
        <f>F129/L129</f>
        <v>0.21744251790425931</v>
      </c>
      <c r="AB129" s="5">
        <f>(N129-P129)/O129</f>
        <v>18.34901365705614</v>
      </c>
      <c r="AC129" s="5">
        <f>F129/G129</f>
        <v>6.8156309073724011E-2</v>
      </c>
      <c r="AD129" s="5">
        <f>R129/J129</f>
        <v>2.0057015590200447</v>
      </c>
      <c r="AE129" s="5">
        <f>R129/G129</f>
        <v>0.33249645557655955</v>
      </c>
      <c r="AF129" s="5">
        <f>R129/(R129+L129)</f>
        <v>0.51474690200740769</v>
      </c>
      <c r="AG129" s="5">
        <f>R129/L129</f>
        <v>1.0607802487749718</v>
      </c>
      <c r="AH129" s="5">
        <f>R129/(R129+L129)</f>
        <v>0.51474690200740769</v>
      </c>
      <c r="AI129" s="5">
        <f>(T129+U129)/R129</f>
        <v>0.19752154215155013</v>
      </c>
      <c r="AJ129" s="5">
        <f>H129/E129</f>
        <v>0.8655676447189854</v>
      </c>
      <c r="AK129" s="5">
        <f>H129/L129</f>
        <v>3.4859244251790424</v>
      </c>
      <c r="AL129">
        <v>55215</v>
      </c>
      <c r="AM129">
        <v>1.8</v>
      </c>
      <c r="AN129">
        <v>1.6870000000000001</v>
      </c>
      <c r="AO129">
        <v>0</v>
      </c>
      <c r="AP129">
        <v>1</v>
      </c>
      <c r="AQ129">
        <v>66</v>
      </c>
      <c r="AR129">
        <v>0</v>
      </c>
      <c r="AS129" t="s">
        <v>90</v>
      </c>
      <c r="AT129">
        <v>1</v>
      </c>
      <c r="AU129">
        <f>H129/J129</f>
        <v>6.591114476614699</v>
      </c>
      <c r="AV129">
        <v>750</v>
      </c>
    </row>
    <row r="130" spans="1:48" x14ac:dyDescent="0.25">
      <c r="A130" t="s">
        <v>106</v>
      </c>
      <c r="B130" t="s">
        <v>107</v>
      </c>
      <c r="C130" t="s">
        <v>108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 s="5">
        <f>E130/G130</f>
        <v>0.91295819541498102</v>
      </c>
      <c r="W130" s="5">
        <f>F130/E130</f>
        <v>2.5110782865583457E-2</v>
      </c>
      <c r="X130" s="5">
        <f>R130/L130</f>
        <v>1.0532397853900124</v>
      </c>
      <c r="Y130" s="5">
        <f>LOG(G130)</f>
        <v>3.9115304623071627</v>
      </c>
      <c r="Z130" s="5">
        <f>LN(E130)</f>
        <v>8.9155665457106448</v>
      </c>
      <c r="AA130" s="5">
        <f>F130/L130</f>
        <v>7.7177053239785395E-2</v>
      </c>
      <c r="AB130" s="5">
        <f>(N130-P130)/O130</f>
        <v>10.676470588235293</v>
      </c>
      <c r="AC130" s="5">
        <f>F130/G130</f>
        <v>2.2925095010420497E-2</v>
      </c>
      <c r="AD130" s="5">
        <f>R130/J130</f>
        <v>3.1979949874686717</v>
      </c>
      <c r="AE130" s="5">
        <f>R130/G130</f>
        <v>0.31286012014220915</v>
      </c>
      <c r="AF130" s="5">
        <f>R130/(R130+L130)</f>
        <v>0.51296482412060307</v>
      </c>
      <c r="AG130" s="5">
        <f>R130/L130</f>
        <v>1.0532397853900124</v>
      </c>
      <c r="AH130" s="5">
        <f>R130/(R130+L130)</f>
        <v>0.51296482412060307</v>
      </c>
      <c r="AI130" s="5">
        <f>(T130+U130)/R130</f>
        <v>0.4615987460815047</v>
      </c>
      <c r="AJ130" s="5">
        <f>H130/E130</f>
        <v>1.0944454545454545</v>
      </c>
      <c r="AK130" s="5">
        <f>H130/L130</f>
        <v>3.3637372265786216</v>
      </c>
      <c r="AL130">
        <v>52274</v>
      </c>
      <c r="AM130">
        <v>0.5</v>
      </c>
      <c r="AN130">
        <v>-2.17</v>
      </c>
      <c r="AO130">
        <v>0</v>
      </c>
      <c r="AP130">
        <v>1</v>
      </c>
      <c r="AQ130">
        <v>67</v>
      </c>
      <c r="AR130">
        <v>0</v>
      </c>
      <c r="AS130" t="s">
        <v>90</v>
      </c>
      <c r="AT130">
        <v>1</v>
      </c>
      <c r="AU130">
        <f>H130/J130</f>
        <v>10.213452756892231</v>
      </c>
      <c r="AV130">
        <v>800</v>
      </c>
    </row>
    <row r="131" spans="1:48" x14ac:dyDescent="0.25">
      <c r="A131" t="s">
        <v>106</v>
      </c>
      <c r="B131" t="s">
        <v>107</v>
      </c>
      <c r="C131" t="s">
        <v>108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 s="5">
        <f>E131/G131</f>
        <v>1.0919463977709964</v>
      </c>
      <c r="W131" s="5">
        <f>F131/E131</f>
        <v>5.2855407047387608E-2</v>
      </c>
      <c r="X131" s="5">
        <f>R131/L131</f>
        <v>0.80815709969788518</v>
      </c>
      <c r="Y131" s="5">
        <f>LOG(G131)</f>
        <v>3.8771985152717896</v>
      </c>
      <c r="Z131" s="5">
        <f>LN(E131)</f>
        <v>9.0155412936711148</v>
      </c>
      <c r="AA131" s="5">
        <f>F131/L131</f>
        <v>0.1642749244712991</v>
      </c>
      <c r="AB131" s="5">
        <f>(N131-P131)/O131</f>
        <v>20.232142857142858</v>
      </c>
      <c r="AC131" s="5">
        <f>F131/G131</f>
        <v>5.7715271328114631E-2</v>
      </c>
      <c r="AD131" s="5">
        <f>R131/J131</f>
        <v>1.9244604316546763</v>
      </c>
      <c r="AE131" s="5">
        <f>R131/G131</f>
        <v>0.28393259917739155</v>
      </c>
      <c r="AF131" s="5">
        <f>R131/(R131+L131)</f>
        <v>0.44695071010860482</v>
      </c>
      <c r="AG131" s="5">
        <f>R131/L131</f>
        <v>0.80815709969788518</v>
      </c>
      <c r="AH131" s="5">
        <f>R131/(R131+L131)</f>
        <v>0.44695071010860482</v>
      </c>
      <c r="AI131" s="5">
        <f>(T131+U131)/R131</f>
        <v>0.452803738317757</v>
      </c>
      <c r="AJ131" s="5">
        <f>H131/E131</f>
        <v>1.1032462454434993</v>
      </c>
      <c r="AK131" s="5">
        <f>H131/L131</f>
        <v>3.4288959969788517</v>
      </c>
      <c r="AL131">
        <v>60239</v>
      </c>
      <c r="AM131">
        <v>2.2000000000000002</v>
      </c>
      <c r="AN131">
        <v>6.1470000000000002</v>
      </c>
      <c r="AO131">
        <v>1</v>
      </c>
      <c r="AP131">
        <v>1</v>
      </c>
      <c r="AQ131">
        <v>68</v>
      </c>
      <c r="AR131">
        <v>0</v>
      </c>
      <c r="AS131" t="s">
        <v>90</v>
      </c>
      <c r="AT131">
        <v>1</v>
      </c>
      <c r="AU131">
        <f>H131/J131</f>
        <v>8.1652127697841728</v>
      </c>
      <c r="AV131">
        <v>850</v>
      </c>
    </row>
    <row r="132" spans="1:48" x14ac:dyDescent="0.25">
      <c r="A132" t="s">
        <v>106</v>
      </c>
      <c r="B132" t="s">
        <v>107</v>
      </c>
      <c r="C132" t="s">
        <v>108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 s="5">
        <f>E132/G132</f>
        <v>1.1457820396527147</v>
      </c>
      <c r="W132" s="5">
        <f>F132/E132</f>
        <v>4.783985523637186E-2</v>
      </c>
      <c r="X132" s="5">
        <f>R132/L132</f>
        <v>0.73229246001523229</v>
      </c>
      <c r="Y132" s="5">
        <f>LOG(G132)</f>
        <v>3.8874485002499535</v>
      </c>
      <c r="Z132" s="5">
        <f>LN(E132)</f>
        <v>9.0872683743861877</v>
      </c>
      <c r="AA132" s="5">
        <f>F132/L132</f>
        <v>0.16108149276466108</v>
      </c>
      <c r="AB132" s="5">
        <f>(N132-P132)/O132</f>
        <v>23.037037037037038</v>
      </c>
      <c r="AC132" s="5">
        <f>F132/G132</f>
        <v>5.4814046909420759E-2</v>
      </c>
      <c r="AD132" s="5">
        <f>R132/J132</f>
        <v>1.7955182072829132</v>
      </c>
      <c r="AE132" s="5">
        <f>R132/G132</f>
        <v>0.24919009977970713</v>
      </c>
      <c r="AF132" s="5">
        <f>R132/(R132+L132)</f>
        <v>0.4227302703890965</v>
      </c>
      <c r="AG132" s="5">
        <f>R132/L132</f>
        <v>0.73229246001523229</v>
      </c>
      <c r="AH132" s="5">
        <f>R132/(R132+L132)</f>
        <v>0.4227302703890965</v>
      </c>
      <c r="AI132" s="5">
        <f>(T132+U132)/R132</f>
        <v>0.30889235569422779</v>
      </c>
      <c r="AJ132" s="5">
        <f>H132/E132</f>
        <v>0.74536871748473188</v>
      </c>
      <c r="AK132" s="5">
        <f>H132/L132</f>
        <v>2.5097297029702967</v>
      </c>
      <c r="AL132">
        <v>58977</v>
      </c>
      <c r="AM132">
        <v>8.6</v>
      </c>
      <c r="AN132">
        <v>2.6629999999999998</v>
      </c>
      <c r="AO132">
        <v>1</v>
      </c>
      <c r="AP132">
        <v>1</v>
      </c>
      <c r="AQ132">
        <v>69</v>
      </c>
      <c r="AR132">
        <v>0</v>
      </c>
      <c r="AS132" t="s">
        <v>90</v>
      </c>
      <c r="AT132">
        <v>1</v>
      </c>
      <c r="AU132">
        <f>H132/J132</f>
        <v>6.1536416433239962</v>
      </c>
      <c r="AV132">
        <v>900</v>
      </c>
    </row>
    <row r="133" spans="1:48" x14ac:dyDescent="0.25">
      <c r="A133" t="s">
        <v>106</v>
      </c>
      <c r="B133" t="s">
        <v>107</v>
      </c>
      <c r="C133" t="s">
        <v>108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>
        <v>0</v>
      </c>
      <c r="V133" s="5">
        <f>E133/G133</f>
        <v>1.2572011521843496</v>
      </c>
      <c r="W133" s="5">
        <f>F133/E133</f>
        <v>4.6587112171837711E-2</v>
      </c>
      <c r="X133" s="5">
        <f>R133/L133</f>
        <v>0.79221789883268479</v>
      </c>
      <c r="Y133" s="5">
        <f>LOG(G133)</f>
        <v>3.9207492612757084</v>
      </c>
      <c r="Z133" s="5">
        <f>LN(E133)</f>
        <v>9.2567467447903393</v>
      </c>
      <c r="AA133" s="5">
        <f>F133/L133</f>
        <v>0.18988326848249026</v>
      </c>
      <c r="AB133" s="5">
        <f>(N133-P133)/O133</f>
        <v>15.7875</v>
      </c>
      <c r="AC133" s="5">
        <f>F133/G133</f>
        <v>5.8569371099375898E-2</v>
      </c>
      <c r="AD133" s="5">
        <f>R133/J133</f>
        <v>1.816235504014273</v>
      </c>
      <c r="AE133" s="5">
        <f>R133/G133</f>
        <v>0.24435909745559289</v>
      </c>
      <c r="AF133" s="5">
        <f>R133/(R133+L133)</f>
        <v>0.44203213200173685</v>
      </c>
      <c r="AG133" s="5">
        <f>R133/L133</f>
        <v>0.79221789883268479</v>
      </c>
      <c r="AH133" s="5">
        <f>R133/(R133+L133)</f>
        <v>0.44203213200173685</v>
      </c>
      <c r="AI133" s="5">
        <f>(T133+U133)/R133</f>
        <v>0.24459724950884087</v>
      </c>
      <c r="AJ133" s="5">
        <f>H133/E133</f>
        <v>0.87263844391408107</v>
      </c>
      <c r="AK133" s="5">
        <f>H133/L133</f>
        <v>3.556765642023346</v>
      </c>
      <c r="AL133">
        <v>60128</v>
      </c>
      <c r="AM133">
        <v>8.6300000000000008</v>
      </c>
      <c r="AN133">
        <v>-0.19600000000000001</v>
      </c>
      <c r="AO133">
        <v>1</v>
      </c>
      <c r="AP133">
        <v>1</v>
      </c>
      <c r="AQ133">
        <v>70</v>
      </c>
      <c r="AR133">
        <v>0</v>
      </c>
      <c r="AS133" t="s">
        <v>90</v>
      </c>
      <c r="AT133">
        <v>1</v>
      </c>
      <c r="AU133">
        <f>H133/J133</f>
        <v>8.1542263157894723</v>
      </c>
      <c r="AV133">
        <v>950</v>
      </c>
    </row>
    <row r="134" spans="1:48" x14ac:dyDescent="0.25">
      <c r="A134" t="s">
        <v>52</v>
      </c>
      <c r="B134" t="s">
        <v>46</v>
      </c>
      <c r="C134" t="s">
        <v>53</v>
      </c>
      <c r="D134">
        <v>2021</v>
      </c>
      <c r="E134">
        <v>4117.0479999999998</v>
      </c>
      <c r="F134">
        <v>-487.95499999999998</v>
      </c>
      <c r="G134">
        <v>7536.3059999999996</v>
      </c>
      <c r="H134">
        <v>75708.776700000002</v>
      </c>
      <c r="I134">
        <v>5184473754</v>
      </c>
      <c r="J134">
        <v>-515.57500000000005</v>
      </c>
      <c r="K134">
        <v>-1061.893</v>
      </c>
      <c r="L134">
        <v>3790.1680000000001</v>
      </c>
      <c r="M134">
        <v>-12.419499999999999</v>
      </c>
      <c r="N134">
        <v>-702.06899999999996</v>
      </c>
      <c r="O134">
        <v>12.477</v>
      </c>
      <c r="P134">
        <v>-69.875</v>
      </c>
      <c r="Q134">
        <v>3746.1379999999999</v>
      </c>
      <c r="R134">
        <v>2630.9920000000002</v>
      </c>
      <c r="S134">
        <v>2.5903</v>
      </c>
      <c r="T134">
        <v>1993.809</v>
      </c>
      <c r="U134">
        <v>1699.076</v>
      </c>
      <c r="V134" s="5">
        <f>E134/G134</f>
        <v>0.54629522739655212</v>
      </c>
      <c r="W134" s="5">
        <f>F134/E134</f>
        <v>-0.11852060019703438</v>
      </c>
      <c r="X134" s="5">
        <f>R134/L134</f>
        <v>0.69416236958361743</v>
      </c>
      <c r="Y134" s="5">
        <f>LOG(G134)</f>
        <v>3.8771585239957349</v>
      </c>
      <c r="Z134" s="5">
        <f>LN(E134)</f>
        <v>8.3228916806769213</v>
      </c>
      <c r="AA134" s="5">
        <f>F134/L134</f>
        <v>-0.12874231432485314</v>
      </c>
      <c r="AB134" s="5">
        <f>(N134-P134)/O134</f>
        <v>-50.668750500921689</v>
      </c>
      <c r="AC134" s="5">
        <f>F134/G134</f>
        <v>-6.4747238235814741E-2</v>
      </c>
      <c r="AD134" s="5">
        <f>R134/J134</f>
        <v>-5.1030247781603064</v>
      </c>
      <c r="AE134" s="5">
        <f>R134/G134</f>
        <v>0.34910896664758573</v>
      </c>
      <c r="AF134" s="5">
        <f>R134/(R134+L134)</f>
        <v>0.40973780438425461</v>
      </c>
      <c r="AG134" s="5">
        <f>R134/L134</f>
        <v>0.69416236958361743</v>
      </c>
      <c r="AH134" s="5">
        <f>R134/(R134+L134)</f>
        <v>0.40973780438425461</v>
      </c>
      <c r="AI134" s="5">
        <f>(T134+U134)/R134</f>
        <v>1.4036093610318845</v>
      </c>
      <c r="AJ134" s="5">
        <f>H134/E134</f>
        <v>18.389092548835965</v>
      </c>
      <c r="AK134" s="5">
        <f>H134/L134</f>
        <v>19.975045090349557</v>
      </c>
      <c r="AL134">
        <v>69288</v>
      </c>
      <c r="AM134">
        <v>4.7</v>
      </c>
      <c r="AN134">
        <v>5.7389999999999999</v>
      </c>
      <c r="AO134">
        <v>0</v>
      </c>
      <c r="AP134">
        <v>1</v>
      </c>
      <c r="AQ134">
        <v>10</v>
      </c>
      <c r="AR134">
        <v>28.474350000000001</v>
      </c>
      <c r="AS134" t="s">
        <v>112</v>
      </c>
      <c r="AT134">
        <v>1</v>
      </c>
      <c r="AU134">
        <f>H134/J134</f>
        <v>-146.84338204916838</v>
      </c>
      <c r="AV134">
        <v>1200</v>
      </c>
    </row>
    <row r="135" spans="1:48" x14ac:dyDescent="0.25">
      <c r="A135" t="s">
        <v>52</v>
      </c>
      <c r="B135" t="s">
        <v>46</v>
      </c>
      <c r="C135" t="s">
        <v>53</v>
      </c>
      <c r="D135">
        <v>2018</v>
      </c>
      <c r="E135">
        <v>1180.4459999999999</v>
      </c>
      <c r="F135">
        <v>-1255.9110000000001</v>
      </c>
      <c r="G135">
        <v>2714.1060000000002</v>
      </c>
      <c r="H135">
        <v>7135.0038000000004</v>
      </c>
      <c r="I135">
        <v>6189851455</v>
      </c>
      <c r="J135">
        <v>-1176.8019999999999</v>
      </c>
      <c r="K135">
        <v>-1279.0630000000001</v>
      </c>
      <c r="L135">
        <v>2310.9989999999998</v>
      </c>
      <c r="M135">
        <v>-47.812600000000003</v>
      </c>
      <c r="N135">
        <v>-1268.45</v>
      </c>
      <c r="O135">
        <v>-23.334</v>
      </c>
      <c r="P135">
        <v>-120.242</v>
      </c>
      <c r="Q135">
        <v>403.10700000000003</v>
      </c>
      <c r="R135">
        <v>0</v>
      </c>
      <c r="S135">
        <v>2.5828000000000002</v>
      </c>
      <c r="T135">
        <v>387.149</v>
      </c>
      <c r="U135">
        <v>891.91399999999999</v>
      </c>
      <c r="V135" s="5">
        <f>E135/G135</f>
        <v>0.43492995483595698</v>
      </c>
      <c r="W135" s="5">
        <f>F135/E135</f>
        <v>-1.0639292267498897</v>
      </c>
      <c r="X135" s="5">
        <f>R135/L135</f>
        <v>0</v>
      </c>
      <c r="Y135" s="5">
        <f>LOG(G135)</f>
        <v>3.4336268051203698</v>
      </c>
      <c r="Z135" s="5">
        <f>LN(E135)</f>
        <v>7.0736476121502116</v>
      </c>
      <c r="AA135" s="5">
        <f>F135/L135</f>
        <v>-0.54344939136711012</v>
      </c>
      <c r="AB135" s="5">
        <f>(N135-P135)/O135</f>
        <v>49.207508356904093</v>
      </c>
      <c r="AC135" s="5">
        <f>F135/G135</f>
        <v>-0.46273469053898408</v>
      </c>
      <c r="AD135" s="5">
        <f>R135/J135</f>
        <v>0</v>
      </c>
      <c r="AE135" s="5">
        <f>R135/G135</f>
        <v>0</v>
      </c>
      <c r="AF135" s="5">
        <f>R135/(R135+L135)</f>
        <v>0</v>
      </c>
      <c r="AG135" s="5">
        <f>R135/L135</f>
        <v>0</v>
      </c>
      <c r="AH135" s="5">
        <f>R135/(R135+L135)</f>
        <v>0</v>
      </c>
      <c r="AI135" s="5"/>
      <c r="AJ135" s="5">
        <f>H135/E135</f>
        <v>6.0443288384220883</v>
      </c>
      <c r="AK135" s="5">
        <f>H135/L135</f>
        <v>3.0874110287369234</v>
      </c>
      <c r="AL135">
        <v>62641</v>
      </c>
      <c r="AM135">
        <v>2.44</v>
      </c>
      <c r="AN135">
        <v>2.875</v>
      </c>
      <c r="AO135">
        <v>0</v>
      </c>
      <c r="AP135">
        <v>1</v>
      </c>
      <c r="AQ135">
        <v>7</v>
      </c>
      <c r="AR135">
        <v>32.950660191750003</v>
      </c>
      <c r="AS135" t="s">
        <v>112</v>
      </c>
      <c r="AT135">
        <v>1</v>
      </c>
      <c r="AU135">
        <f>H135/J135</f>
        <v>-6.0630452701474002</v>
      </c>
      <c r="AV135">
        <v>600</v>
      </c>
    </row>
    <row r="136" spans="1:48" x14ac:dyDescent="0.25">
      <c r="A136" t="s">
        <v>109</v>
      </c>
      <c r="B136" t="s">
        <v>110</v>
      </c>
      <c r="C136" t="s">
        <v>111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 s="5">
        <f>E136/G136</f>
        <v>0</v>
      </c>
      <c r="W136" s="5" t="e">
        <f>F136/E136</f>
        <v>#DIV/0!</v>
      </c>
      <c r="X136" s="5">
        <f>R136/L136</f>
        <v>1.4347441650956772E-2</v>
      </c>
      <c r="Y136" s="5">
        <f>LOG(G136)</f>
        <v>0.89486965674525254</v>
      </c>
      <c r="Z136" s="5" t="e">
        <f>LN(E136)</f>
        <v>#NUM!</v>
      </c>
      <c r="AA136" s="5">
        <f>F136/L136</f>
        <v>-6.2211174321416055E-2</v>
      </c>
      <c r="AB136" s="5">
        <f>(N136-P136)/O136</f>
        <v>302.24146341463415</v>
      </c>
      <c r="AC136" s="5">
        <f>F136/G136</f>
        <v>-4.75031847133758E-2</v>
      </c>
      <c r="AD136" s="5">
        <f>R136/J136</f>
        <v>-0.24550385383956608</v>
      </c>
      <c r="AE136" s="5">
        <f>R136/G136</f>
        <v>1.0955414012738853E-2</v>
      </c>
      <c r="AF136" s="5">
        <f>R136/(R136+L136)</f>
        <v>1.4144504202233513E-2</v>
      </c>
      <c r="AG136" s="5">
        <f>R136/L136</f>
        <v>1.4347441650956772E-2</v>
      </c>
      <c r="AH136" s="5">
        <f>R136/(R136+L136)</f>
        <v>1.4144504202233513E-2</v>
      </c>
      <c r="AI136" s="5">
        <f>(T136+U136)/R136</f>
        <v>0</v>
      </c>
      <c r="AJ136" s="5"/>
      <c r="AK136" s="5">
        <f>H136/L136</f>
        <v>10.608231427570443</v>
      </c>
      <c r="AL136">
        <v>40493</v>
      </c>
      <c r="AM136">
        <v>0.5</v>
      </c>
      <c r="AN136">
        <v>-7.54</v>
      </c>
      <c r="AO136">
        <v>0</v>
      </c>
      <c r="AP136">
        <v>1</v>
      </c>
      <c r="AQ136">
        <v>52</v>
      </c>
      <c r="AR136">
        <v>17.255087499999998</v>
      </c>
      <c r="AS136" t="s">
        <v>112</v>
      </c>
      <c r="AT136">
        <v>1</v>
      </c>
      <c r="AU136">
        <f>H136/J136</f>
        <v>-181.52098201541534</v>
      </c>
      <c r="AV136">
        <v>1200</v>
      </c>
    </row>
    <row r="137" spans="1:48" x14ac:dyDescent="0.25">
      <c r="A137" t="s">
        <v>109</v>
      </c>
      <c r="B137" t="s">
        <v>110</v>
      </c>
      <c r="C137" t="s">
        <v>111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 s="5">
        <f>E137/G137</f>
        <v>0</v>
      </c>
      <c r="W137" s="5" t="e">
        <f>F137/E137</f>
        <v>#DIV/0!</v>
      </c>
      <c r="X137" s="5">
        <f>R137/L137</f>
        <v>0.10294542169908834</v>
      </c>
      <c r="Y137" s="5">
        <f>LOG(G137)</f>
        <v>1.1753291277335365</v>
      </c>
      <c r="Z137" s="5" t="e">
        <f>LN(E137)</f>
        <v>#NUM!</v>
      </c>
      <c r="AA137" s="5">
        <f>F137/L137</f>
        <v>-7.6173093577434885E-3</v>
      </c>
      <c r="AB137" s="5">
        <f>(N137-P137)/O137</f>
        <v>541.64850136239784</v>
      </c>
      <c r="AC137" s="5">
        <f>F137/G137</f>
        <v>-5.4629116384060051E-3</v>
      </c>
      <c r="AD137" s="5">
        <f>R137/J137</f>
        <v>-1.9391334853534465</v>
      </c>
      <c r="AE137" s="5">
        <f>R137/G137</f>
        <v>7.3829447631513917E-2</v>
      </c>
      <c r="AF137" s="5">
        <f>R137/(R137+L137)</f>
        <v>9.333682308640516E-2</v>
      </c>
      <c r="AG137" s="5">
        <f>R137/L137</f>
        <v>0.10294542169908834</v>
      </c>
      <c r="AH137" s="5">
        <f>R137/(R137+L137)</f>
        <v>9.333682308640516E-2</v>
      </c>
      <c r="AI137" s="5">
        <f>(T137+U137)/R137</f>
        <v>1.5872455902306648</v>
      </c>
      <c r="AJ137" s="5"/>
      <c r="AK137" s="5">
        <f>H137/L137</f>
        <v>3.3263709760026821</v>
      </c>
      <c r="AL137">
        <v>44747</v>
      </c>
      <c r="AM137">
        <v>1.6</v>
      </c>
      <c r="AN137">
        <v>6.3209999999999997</v>
      </c>
      <c r="AO137">
        <v>1</v>
      </c>
      <c r="AP137">
        <v>1</v>
      </c>
      <c r="AQ137">
        <v>53</v>
      </c>
      <c r="AR137">
        <v>16.126249999999999</v>
      </c>
      <c r="AS137" t="s">
        <v>112</v>
      </c>
      <c r="AT137">
        <v>1</v>
      </c>
      <c r="AU137">
        <f>H137/J137</f>
        <v>-62.657253113488856</v>
      </c>
      <c r="AV137">
        <v>1300</v>
      </c>
    </row>
    <row r="138" spans="1:48" x14ac:dyDescent="0.25">
      <c r="A138" t="s">
        <v>213</v>
      </c>
      <c r="B138" t="s">
        <v>214</v>
      </c>
      <c r="C138" t="s">
        <v>215</v>
      </c>
      <c r="D138">
        <v>2021</v>
      </c>
      <c r="E138">
        <v>1698.0229999999999</v>
      </c>
      <c r="F138">
        <v>-164.99299999999999</v>
      </c>
      <c r="G138">
        <v>19858.681</v>
      </c>
      <c r="H138">
        <v>43229.460200000001</v>
      </c>
      <c r="I138">
        <v>279574999</v>
      </c>
      <c r="J138">
        <v>218.61600000000001</v>
      </c>
      <c r="K138">
        <v>-2537.7539999999999</v>
      </c>
      <c r="L138">
        <v>4442.5410000000002</v>
      </c>
      <c r="M138">
        <v>12.175800000000001</v>
      </c>
      <c r="N138">
        <v>201.27699999999999</v>
      </c>
      <c r="O138">
        <v>600</v>
      </c>
      <c r="P138">
        <v>-6.0250000000000004</v>
      </c>
      <c r="Q138">
        <v>15416.14</v>
      </c>
      <c r="R138">
        <v>167.92099999999999</v>
      </c>
      <c r="S138">
        <v>1.3640000000000001</v>
      </c>
      <c r="T138">
        <v>2705.6750000000002</v>
      </c>
      <c r="U138">
        <v>6932.4859999999999</v>
      </c>
      <c r="V138" s="5">
        <f>E138/G138</f>
        <v>8.5505326360799078E-2</v>
      </c>
      <c r="W138" s="5">
        <f>F138/E138</f>
        <v>-9.7167706208926508E-2</v>
      </c>
      <c r="X138" s="5">
        <f>R138/L138</f>
        <v>3.7798413115376982E-2</v>
      </c>
      <c r="Y138" s="5">
        <f>LOG(G138)</f>
        <v>4.2979503995750301</v>
      </c>
      <c r="Z138" s="5">
        <f>LN(E138)</f>
        <v>7.4372199121270226</v>
      </c>
      <c r="AA138" s="5">
        <f>F138/L138</f>
        <v>-3.7139330846918464E-2</v>
      </c>
      <c r="AB138" s="5">
        <f>(N138-P138)/O138</f>
        <v>0.34550333333333333</v>
      </c>
      <c r="AC138" s="5">
        <f>F138/G138</f>
        <v>-8.3083564311245035E-3</v>
      </c>
      <c r="AD138" s="5">
        <f>R138/J138</f>
        <v>0.76810937900245169</v>
      </c>
      <c r="AE138" s="5">
        <f>R138/G138</f>
        <v>8.455798247627825E-3</v>
      </c>
      <c r="AF138" s="5">
        <f>R138/(R138+L138)</f>
        <v>3.6421729535998773E-2</v>
      </c>
      <c r="AG138" s="5">
        <f>R138/L138</f>
        <v>3.7798413115376982E-2</v>
      </c>
      <c r="AH138" s="5">
        <f>R138/(R138+L138)</f>
        <v>3.6421729535998773E-2</v>
      </c>
      <c r="AI138" s="5">
        <f>(T138+U138)/R138</f>
        <v>57.39699620654951</v>
      </c>
      <c r="AJ138" s="5">
        <f>H138/E138</f>
        <v>25.458701207227467</v>
      </c>
      <c r="AK138" s="5">
        <f>H138/L138</f>
        <v>9.7307960016576107</v>
      </c>
      <c r="AL138">
        <v>7518</v>
      </c>
      <c r="AM138">
        <v>8.3000000000000007</v>
      </c>
      <c r="AN138">
        <v>2.5590000000000002</v>
      </c>
      <c r="AO138">
        <v>1</v>
      </c>
      <c r="AP138">
        <v>1</v>
      </c>
      <c r="AQ138">
        <v>7</v>
      </c>
      <c r="AR138">
        <v>22.853200000000001</v>
      </c>
      <c r="AS138" t="s">
        <v>124</v>
      </c>
      <c r="AT138">
        <v>0</v>
      </c>
      <c r="AU138">
        <f>H138/J138</f>
        <v>197.741520291287</v>
      </c>
      <c r="AV138">
        <v>300</v>
      </c>
    </row>
    <row r="139" spans="1:48" x14ac:dyDescent="0.25">
      <c r="A139" t="s">
        <v>238</v>
      </c>
      <c r="B139" t="s">
        <v>46</v>
      </c>
      <c r="C139" t="s">
        <v>239</v>
      </c>
      <c r="D139">
        <v>2023</v>
      </c>
      <c r="E139">
        <v>2065.6590000000001</v>
      </c>
      <c r="F139">
        <v>-796.70500000000004</v>
      </c>
      <c r="G139">
        <v>7722.3220000000001</v>
      </c>
      <c r="H139">
        <v>50311.103999999999</v>
      </c>
      <c r="I139">
        <v>1654693393</v>
      </c>
      <c r="J139">
        <v>-745.274</v>
      </c>
      <c r="K139">
        <v>-3756.21</v>
      </c>
      <c r="L139">
        <v>5468.6149999999998</v>
      </c>
      <c r="M139">
        <v>-14.9109</v>
      </c>
      <c r="N139">
        <v>-842.26700000000005</v>
      </c>
      <c r="O139">
        <v>73.8</v>
      </c>
      <c r="P139">
        <v>-25.128</v>
      </c>
      <c r="Q139">
        <v>2253.7069999999999</v>
      </c>
      <c r="R139">
        <v>251.65799999999999</v>
      </c>
      <c r="S139">
        <v>2.3694999999999999</v>
      </c>
      <c r="T139">
        <v>939.90200000000004</v>
      </c>
      <c r="U139">
        <v>3067.9659999999999</v>
      </c>
      <c r="V139" s="5">
        <f>E139/G139</f>
        <v>0.26749195384497049</v>
      </c>
      <c r="W139" s="5">
        <f>F139/E139</f>
        <v>-0.38569047456525979</v>
      </c>
      <c r="X139" s="5">
        <f>R139/L139</f>
        <v>4.6018598859126125E-2</v>
      </c>
      <c r="Y139" s="5">
        <f>LOG(G139)</f>
        <v>3.8877479065741736</v>
      </c>
      <c r="Z139" s="5">
        <f>LN(E139)</f>
        <v>7.6332045828138169</v>
      </c>
      <c r="AA139" s="5">
        <f>F139/L139</f>
        <v>-0.14568679638263071</v>
      </c>
      <c r="AB139" s="5">
        <f>(N139-P139)/O139</f>
        <v>-11.072344173441735</v>
      </c>
      <c r="AC139" s="5">
        <f>F139/G139</f>
        <v>-0.10316909862085523</v>
      </c>
      <c r="AD139" s="5">
        <f>R139/J139</f>
        <v>-0.33767178245853202</v>
      </c>
      <c r="AE139" s="5">
        <f>R139/G139</f>
        <v>3.2588384685331692E-2</v>
      </c>
      <c r="AF139" s="5">
        <f>R139/(R139+L139)</f>
        <v>4.3994054129934006E-2</v>
      </c>
      <c r="AG139" s="5">
        <f>R139/L139</f>
        <v>4.6018598859126125E-2</v>
      </c>
      <c r="AH139" s="5">
        <f>R139/(R139+L139)</f>
        <v>4.3994054129934006E-2</v>
      </c>
      <c r="AI139" s="5">
        <f>(T139+U139)/R139</f>
        <v>15.925851751186133</v>
      </c>
      <c r="AJ139" s="5">
        <f>H139/E139</f>
        <v>24.355958074396597</v>
      </c>
      <c r="AK139" s="5">
        <f>H139/L139</f>
        <v>9.1999718393048333</v>
      </c>
      <c r="AL139">
        <v>80034</v>
      </c>
      <c r="AM139">
        <v>4.1399999999999997</v>
      </c>
      <c r="AN139">
        <v>1.0660000000000001</v>
      </c>
      <c r="AO139">
        <v>1</v>
      </c>
      <c r="AP139">
        <v>1</v>
      </c>
      <c r="AQ139">
        <v>14</v>
      </c>
      <c r="AR139">
        <v>16.8</v>
      </c>
      <c r="AS139" t="s">
        <v>57</v>
      </c>
      <c r="AT139">
        <v>1</v>
      </c>
      <c r="AU139">
        <f>H139/J139</f>
        <v>-67.506855196880608</v>
      </c>
      <c r="AV139">
        <v>400</v>
      </c>
    </row>
    <row r="140" spans="1:48" x14ac:dyDescent="0.25">
      <c r="A140" t="s">
        <v>113</v>
      </c>
      <c r="B140" t="s">
        <v>110</v>
      </c>
      <c r="C140" t="s">
        <v>114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 s="5">
        <f>E140/G140</f>
        <v>0.30961178978925785</v>
      </c>
      <c r="W140" s="5">
        <f>F140/E140</f>
        <v>0.11188053983554604</v>
      </c>
      <c r="X140" s="5">
        <f>R140/L140</f>
        <v>0.23181465621471897</v>
      </c>
      <c r="Y140" s="5">
        <f>LOG(G140)</f>
        <v>4.290681826742226</v>
      </c>
      <c r="Z140" s="5">
        <f>LN(E140)</f>
        <v>8.707223955760151</v>
      </c>
      <c r="AA140" s="5">
        <f>F140/L140</f>
        <v>0.13812586730870746</v>
      </c>
      <c r="AB140" s="5">
        <f>(N140-P140)/O140</f>
        <v>9.3078526168436575</v>
      </c>
      <c r="AC140" s="5">
        <f>F140/G140</f>
        <v>3.4639534181071768E-2</v>
      </c>
      <c r="AD140" s="5">
        <f>R140/J140</f>
        <v>1.213568767651187</v>
      </c>
      <c r="AE140" s="5">
        <f>R140/G140</f>
        <v>5.8135031939212656E-2</v>
      </c>
      <c r="AF140" s="5">
        <f>R140/(R140+L140)</f>
        <v>0.18818955842518495</v>
      </c>
      <c r="AG140" s="5">
        <f>R140/L140</f>
        <v>0.23181465621471897</v>
      </c>
      <c r="AH140" s="5">
        <f>R140/(R140+L140)</f>
        <v>0.18818955842518495</v>
      </c>
      <c r="AI140" s="5">
        <f>(T140+U140)/R140</f>
        <v>6.2560612223578858</v>
      </c>
      <c r="AJ140" s="5">
        <f>H140/E140</f>
        <v>1.9133146909401475</v>
      </c>
      <c r="AK140" s="5">
        <f>H140/L140</f>
        <v>2.3621467281894049</v>
      </c>
      <c r="AL140">
        <v>41463</v>
      </c>
      <c r="AM140">
        <v>1.8</v>
      </c>
      <c r="AN140">
        <v>1.792</v>
      </c>
      <c r="AO140">
        <v>0</v>
      </c>
      <c r="AP140">
        <v>1</v>
      </c>
      <c r="AQ140">
        <v>97</v>
      </c>
      <c r="AR140">
        <v>40.948393248000002</v>
      </c>
      <c r="AS140" t="s">
        <v>100</v>
      </c>
      <c r="AT140">
        <v>1</v>
      </c>
      <c r="AU140">
        <f>H140/J140</f>
        <v>12.366032160127432</v>
      </c>
      <c r="AV140">
        <v>300</v>
      </c>
    </row>
    <row r="141" spans="1:48" x14ac:dyDescent="0.25">
      <c r="A141" t="s">
        <v>113</v>
      </c>
      <c r="B141" t="s">
        <v>110</v>
      </c>
      <c r="C141" t="s">
        <v>114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 s="5">
        <f>E141/G141</f>
        <v>0.4781173000251745</v>
      </c>
      <c r="W141" s="5">
        <f>F141/E141</f>
        <v>9.6695304850082792E-2</v>
      </c>
      <c r="X141" s="5">
        <f>R141/L141</f>
        <v>0.12555270808936783</v>
      </c>
      <c r="Y141" s="5">
        <f>LOG(G141)</f>
        <v>4.2369886980791165</v>
      </c>
      <c r="Z141" s="5">
        <f>LN(E141)</f>
        <v>9.0181278363276949</v>
      </c>
      <c r="AA141" s="5">
        <f>F141/L141</f>
        <v>0.15981211690603331</v>
      </c>
      <c r="AB141" s="5">
        <f>(N141-P141)/O141</f>
        <v>16.147864974856876</v>
      </c>
      <c r="AC141" s="5">
        <f>F141/G141</f>
        <v>4.6231698080032746E-2</v>
      </c>
      <c r="AD141" s="5">
        <f>R141/J141</f>
        <v>0.59780284045115106</v>
      </c>
      <c r="AE141" s="5">
        <f>R141/G141</f>
        <v>3.6320868566750104E-2</v>
      </c>
      <c r="AF141" s="5">
        <f>R141/(R141+L141)</f>
        <v>0.11154760428989083</v>
      </c>
      <c r="AG141" s="5">
        <f>R141/L141</f>
        <v>0.12555270808936783</v>
      </c>
      <c r="AH141" s="5">
        <f>R141/(R141+L141)</f>
        <v>0.11154760428989083</v>
      </c>
      <c r="AI141" s="5">
        <f>(T141+U141)/R141</f>
        <v>8.8960835834039269</v>
      </c>
      <c r="AJ141" s="5">
        <f>H141/E141</f>
        <v>1.3292993742039754</v>
      </c>
      <c r="AK141" s="5">
        <f>H141/L141</f>
        <v>2.1969851310026738</v>
      </c>
      <c r="AL141">
        <v>42878</v>
      </c>
      <c r="AM141">
        <v>1.3</v>
      </c>
      <c r="AN141">
        <v>1.6419999999999999</v>
      </c>
      <c r="AO141">
        <v>0</v>
      </c>
      <c r="AP141">
        <v>1</v>
      </c>
      <c r="AQ141">
        <v>98</v>
      </c>
      <c r="AR141">
        <v>38.998469759999999</v>
      </c>
      <c r="AS141" t="s">
        <v>100</v>
      </c>
      <c r="AT141">
        <v>1</v>
      </c>
      <c r="AU141">
        <f>H141/J141</f>
        <v>10.460658091161971</v>
      </c>
      <c r="AV141">
        <v>350</v>
      </c>
    </row>
    <row r="142" spans="1:48" x14ac:dyDescent="0.25">
      <c r="A142" t="s">
        <v>113</v>
      </c>
      <c r="B142" t="s">
        <v>110</v>
      </c>
      <c r="C142" t="s">
        <v>114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 s="5">
        <f>E142/G142</f>
        <v>0.37405025755782856</v>
      </c>
      <c r="W142" s="5">
        <f>F142/E142</f>
        <v>5.5131370135193626E-2</v>
      </c>
      <c r="X142" s="5">
        <f>R142/L142</f>
        <v>5.9301950307972487E-2</v>
      </c>
      <c r="Y142" s="5">
        <f>LOG(G142)</f>
        <v>4.224332443183255</v>
      </c>
      <c r="Z142" s="5">
        <f>LN(E142)</f>
        <v>8.7435197994261618</v>
      </c>
      <c r="AA142" s="5">
        <f>F142/L142</f>
        <v>6.2008630990025529E-2</v>
      </c>
      <c r="AB142" s="5">
        <f>(N142-P142)/O142</f>
        <v>18.638903624325533</v>
      </c>
      <c r="AC142" s="5">
        <f>F142/G142</f>
        <v>2.0621903198585152E-2</v>
      </c>
      <c r="AD142" s="5">
        <f>R142/J142</f>
        <v>0.68686267820285174</v>
      </c>
      <c r="AE142" s="5">
        <f>R142/G142</f>
        <v>1.9721755813880647E-2</v>
      </c>
      <c r="AF142" s="5">
        <f>R142/(R142+L142)</f>
        <v>5.5982102450327344E-2</v>
      </c>
      <c r="AG142" s="5">
        <f>R142/L142</f>
        <v>5.9301950307972487E-2</v>
      </c>
      <c r="AH142" s="5">
        <f>R142/(R142+L142)</f>
        <v>5.5982102450327344E-2</v>
      </c>
      <c r="AI142" s="5">
        <f>(T142+U142)/R142</f>
        <v>13.180893584055472</v>
      </c>
      <c r="AJ142" s="5">
        <f>H142/E142</f>
        <v>1.4601515060991632</v>
      </c>
      <c r="AK142" s="5">
        <f>H142/L142</f>
        <v>1.6422954065753335</v>
      </c>
      <c r="AL142">
        <v>40493</v>
      </c>
      <c r="AM142">
        <v>0.5</v>
      </c>
      <c r="AN142">
        <v>-7.54</v>
      </c>
      <c r="AO142">
        <v>0</v>
      </c>
      <c r="AP142">
        <v>1</v>
      </c>
      <c r="AQ142">
        <v>99</v>
      </c>
      <c r="AR142">
        <v>37.862591999999999</v>
      </c>
      <c r="AS142" t="s">
        <v>100</v>
      </c>
      <c r="AT142">
        <v>1</v>
      </c>
      <c r="AU142">
        <f>H142/J142</f>
        <v>19.021826693765981</v>
      </c>
      <c r="AV142">
        <v>400</v>
      </c>
    </row>
    <row r="143" spans="1:48" x14ac:dyDescent="0.25">
      <c r="A143" t="s">
        <v>113</v>
      </c>
      <c r="B143" t="s">
        <v>110</v>
      </c>
      <c r="C143" t="s">
        <v>114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 s="5">
        <f>E143/G143</f>
        <v>0.46419230700404307</v>
      </c>
      <c r="W143" s="5">
        <f>F143/E143</f>
        <v>8.354616560223016E-2</v>
      </c>
      <c r="X143" s="5">
        <f>R143/L143</f>
        <v>4.2704424137559413E-2</v>
      </c>
      <c r="Y143" s="5">
        <f>LOG(G143)</f>
        <v>4.2663112457539532</v>
      </c>
      <c r="Z143" s="5">
        <f>LN(E143)</f>
        <v>9.0560883186774745</v>
      </c>
      <c r="AA143" s="5">
        <f>F143/L143</f>
        <v>0.11864492436350323</v>
      </c>
      <c r="AB143" s="5">
        <f>(N143-P143)/O143</f>
        <v>877.32626188734457</v>
      </c>
      <c r="AC143" s="5">
        <f>F143/G143</f>
        <v>3.8781487352241045E-2</v>
      </c>
      <c r="AD143" s="5">
        <f>R143/J143</f>
        <v>0.31633026662639202</v>
      </c>
      <c r="AE143" s="5">
        <f>R143/G143</f>
        <v>1.3958802649672798E-2</v>
      </c>
      <c r="AF143" s="5">
        <f>R143/(R143+L143)</f>
        <v>4.0955445425371675E-2</v>
      </c>
      <c r="AG143" s="5">
        <f>R143/L143</f>
        <v>4.2704424137559413E-2</v>
      </c>
      <c r="AH143" s="5">
        <f>R143/(R143+L143)</f>
        <v>4.0955445425371675E-2</v>
      </c>
      <c r="AI143" s="5">
        <f>(T143+U143)/R143</f>
        <v>21.991355571619085</v>
      </c>
      <c r="AJ143" s="5">
        <f>H143/E143</f>
        <v>1.0536699954379876</v>
      </c>
      <c r="AK143" s="5">
        <f>H143/L143</f>
        <v>1.4963295563799732</v>
      </c>
      <c r="AL143">
        <v>44747</v>
      </c>
      <c r="AM143">
        <v>1.6</v>
      </c>
      <c r="AN143">
        <v>6.3209999999999997</v>
      </c>
      <c r="AO143">
        <v>1</v>
      </c>
      <c r="AP143">
        <v>1</v>
      </c>
      <c r="AQ143">
        <v>100</v>
      </c>
      <c r="AR143">
        <v>35.385599999999997</v>
      </c>
      <c r="AS143" t="s">
        <v>100</v>
      </c>
      <c r="AT143">
        <v>1</v>
      </c>
      <c r="AU143">
        <f>H143/J143</f>
        <v>11.083964649796568</v>
      </c>
      <c r="AV143">
        <v>450</v>
      </c>
    </row>
    <row r="144" spans="1:48" x14ac:dyDescent="0.25">
      <c r="A144" t="s">
        <v>113</v>
      </c>
      <c r="B144" t="s">
        <v>110</v>
      </c>
      <c r="C144" t="s">
        <v>114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 s="5">
        <f>E144/G144</f>
        <v>0.30321339403541775</v>
      </c>
      <c r="W144" s="5">
        <f>F144/E144</f>
        <v>0.10305520789484894</v>
      </c>
      <c r="X144" s="5">
        <f>R144/L144</f>
        <v>3.8905889189477419E-2</v>
      </c>
      <c r="Y144" s="5">
        <f>LOG(G144)</f>
        <v>4.3827743159408499</v>
      </c>
      <c r="Z144" s="5">
        <f>LN(E144)</f>
        <v>8.8983923552314987</v>
      </c>
      <c r="AA144" s="5">
        <f>F144/L144</f>
        <v>0.11727579631518745</v>
      </c>
      <c r="AB144" s="5">
        <f>(N144-P144)/O144</f>
        <v>-98.990269888955098</v>
      </c>
      <c r="AC144" s="5">
        <f>F144/G144</f>
        <v>3.1247719358822725E-2</v>
      </c>
      <c r="AD144" s="5">
        <f>R144/J144</f>
        <v>0.30768825050315296</v>
      </c>
      <c r="AE144" s="5">
        <f>R144/G144</f>
        <v>1.0366335978916796E-2</v>
      </c>
      <c r="AF144" s="5">
        <f>R144/(R144+L144)</f>
        <v>3.7448906194795573E-2</v>
      </c>
      <c r="AG144" s="5">
        <f>R144/L144</f>
        <v>3.8905889189477419E-2</v>
      </c>
      <c r="AH144" s="5">
        <f>R144/(R144+L144)</f>
        <v>3.7448906194795573E-2</v>
      </c>
      <c r="AI144" s="5">
        <f>(T144+U144)/R144</f>
        <v>41.200462150674866</v>
      </c>
      <c r="AJ144" s="5">
        <f>H144/E144</f>
        <v>1.9325592219814667</v>
      </c>
      <c r="AK144" s="5">
        <f>H144/L144</f>
        <v>2.1992330743283475</v>
      </c>
      <c r="AL144">
        <v>43659</v>
      </c>
      <c r="AM144">
        <v>5.9</v>
      </c>
      <c r="AN144">
        <v>2.5259999999999998</v>
      </c>
      <c r="AO144">
        <v>1</v>
      </c>
      <c r="AP144">
        <v>1</v>
      </c>
      <c r="AQ144">
        <v>101</v>
      </c>
      <c r="AR144">
        <v>37.247999999999998</v>
      </c>
      <c r="AS144" t="s">
        <v>100</v>
      </c>
      <c r="AT144">
        <v>1</v>
      </c>
      <c r="AU144">
        <f>H144/J144</f>
        <v>17.392692756442017</v>
      </c>
      <c r="AV144">
        <v>500</v>
      </c>
    </row>
    <row r="145" spans="1:48" x14ac:dyDescent="0.25">
      <c r="A145" t="s">
        <v>113</v>
      </c>
      <c r="B145" t="s">
        <v>110</v>
      </c>
      <c r="C145" t="s">
        <v>114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 s="5">
        <f>E145/G145</f>
        <v>0.19997294074533103</v>
      </c>
      <c r="W145" s="5">
        <f>F145/E145</f>
        <v>0.14431087030725326</v>
      </c>
      <c r="X145" s="5">
        <f>R145/L145</f>
        <v>4.5707441883557721E-2</v>
      </c>
      <c r="Y145" s="5">
        <f>LOG(G145)</f>
        <v>4.4147506798986491</v>
      </c>
      <c r="Z145" s="5">
        <f>LN(E145)</f>
        <v>8.5557658869591453</v>
      </c>
      <c r="AA145" s="5">
        <f>F145/L145</f>
        <v>0.11805126311934928</v>
      </c>
      <c r="AB145" s="5">
        <f>(N145-P145)/O145</f>
        <v>-16.543030973943122</v>
      </c>
      <c r="AC145" s="5">
        <f>F145/G145</f>
        <v>2.8858269116859507E-2</v>
      </c>
      <c r="AD145" s="5">
        <f>R145/J145</f>
        <v>0.51929004203891416</v>
      </c>
      <c r="AE145" s="5">
        <f>R145/G145</f>
        <v>1.1173431132078472E-2</v>
      </c>
      <c r="AF145" s="5">
        <f>R145/(R145+L145)</f>
        <v>4.370958841148552E-2</v>
      </c>
      <c r="AG145" s="5">
        <f>R145/L145</f>
        <v>4.5707441883557721E-2</v>
      </c>
      <c r="AH145" s="5">
        <f>R145/(R145+L145)</f>
        <v>4.370958841148552E-2</v>
      </c>
      <c r="AI145" s="5">
        <f>(T145+U145)/R145</f>
        <v>28.088874408794869</v>
      </c>
      <c r="AJ145" s="5">
        <f>H145/E145</f>
        <v>3.0828495936810141</v>
      </c>
      <c r="AK145" s="5">
        <f>H145/L145</f>
        <v>2.5218771653594874</v>
      </c>
      <c r="AL145">
        <v>44408</v>
      </c>
      <c r="AM145">
        <v>4.8899999999999997</v>
      </c>
      <c r="AN145">
        <v>0.86899999999999999</v>
      </c>
      <c r="AO145">
        <v>1</v>
      </c>
      <c r="AP145">
        <v>1</v>
      </c>
      <c r="AQ145">
        <v>102</v>
      </c>
      <c r="AR145">
        <v>38.4</v>
      </c>
      <c r="AS145" t="s">
        <v>100</v>
      </c>
      <c r="AT145">
        <v>1</v>
      </c>
      <c r="AU145">
        <f>H145/J145</f>
        <v>28.651476548452418</v>
      </c>
      <c r="AV145">
        <v>550</v>
      </c>
    </row>
    <row r="146" spans="1:48" x14ac:dyDescent="0.25">
      <c r="A146" t="s">
        <v>68</v>
      </c>
      <c r="B146" t="s">
        <v>69</v>
      </c>
      <c r="C146" t="s">
        <v>70</v>
      </c>
      <c r="D146">
        <v>2021</v>
      </c>
      <c r="E146">
        <v>50905.6155</v>
      </c>
      <c r="F146">
        <v>2998.6372999999999</v>
      </c>
      <c r="G146">
        <v>46080.437700000002</v>
      </c>
      <c r="H146">
        <v>60574.651400000002</v>
      </c>
      <c r="I146">
        <v>38555810155</v>
      </c>
      <c r="J146">
        <v>4516.5505000000003</v>
      </c>
      <c r="K146">
        <v>-8911.9657999999999</v>
      </c>
      <c r="L146">
        <v>21622.141899999999</v>
      </c>
      <c r="M146">
        <v>13.1853</v>
      </c>
      <c r="N146">
        <v>4041.8303000000001</v>
      </c>
      <c r="O146">
        <v>249.8897</v>
      </c>
      <c r="P146">
        <v>-1111.6300000000001</v>
      </c>
      <c r="Q146">
        <v>24458.2958</v>
      </c>
      <c r="R146">
        <v>4645.6151</v>
      </c>
      <c r="S146">
        <v>0.9002</v>
      </c>
      <c r="T146">
        <v>8582.7327999999998</v>
      </c>
      <c r="U146">
        <v>4974.8481000000002</v>
      </c>
      <c r="V146" s="5">
        <f>E146/G146</f>
        <v>1.1047120652675571</v>
      </c>
      <c r="W146" s="5">
        <f>F146/E146</f>
        <v>5.8905825429023638E-2</v>
      </c>
      <c r="X146" s="5">
        <f>R146/L146</f>
        <v>0.21485452835734098</v>
      </c>
      <c r="Y146" s="5">
        <f>LOG(G146)</f>
        <v>4.6635165956276543</v>
      </c>
      <c r="Z146" s="5">
        <f>LN(E146)</f>
        <v>10.837728520618381</v>
      </c>
      <c r="AA146" s="5">
        <f>F146/L146</f>
        <v>0.1386836379979543</v>
      </c>
      <c r="AB146" s="5">
        <f>(N146-P146)/O146</f>
        <v>20.622940041146155</v>
      </c>
      <c r="AC146" s="5">
        <f>F146/G146</f>
        <v>6.5073976065986888E-2</v>
      </c>
      <c r="AD146" s="5">
        <f>R146/J146</f>
        <v>1.0285759231519718</v>
      </c>
      <c r="AE146" s="5">
        <f>R146/G146</f>
        <v>0.10081534229871258</v>
      </c>
      <c r="AF146" s="5">
        <f>R146/(R146+L146)</f>
        <v>0.17685617770866391</v>
      </c>
      <c r="AG146" s="5">
        <f>R146/L146</f>
        <v>0.21485452835734098</v>
      </c>
      <c r="AH146" s="5">
        <f>R146/(R146+L146)</f>
        <v>0.17685617770866391</v>
      </c>
      <c r="AI146" s="5">
        <f>(T146+U146)/R146</f>
        <v>2.918360778532858</v>
      </c>
      <c r="AJ146" s="5">
        <f>H146/E146</f>
        <v>1.1899404575512893</v>
      </c>
      <c r="AK146" s="5">
        <f>H146/L146</f>
        <v>2.8015102148598889</v>
      </c>
      <c r="AL146">
        <v>12556</v>
      </c>
      <c r="AM146">
        <v>0.9</v>
      </c>
      <c r="AN146">
        <v>8.4499999999999993</v>
      </c>
      <c r="AO146">
        <v>1</v>
      </c>
      <c r="AP146">
        <v>1</v>
      </c>
      <c r="AQ146">
        <v>12</v>
      </c>
      <c r="AR146">
        <v>18.890750000000001</v>
      </c>
      <c r="AS146" t="s">
        <v>57</v>
      </c>
      <c r="AT146">
        <v>1</v>
      </c>
      <c r="AU146">
        <f>H146/J146</f>
        <v>13.411706876741443</v>
      </c>
      <c r="AV146">
        <v>1200</v>
      </c>
    </row>
    <row r="147" spans="1:48" x14ac:dyDescent="0.25">
      <c r="A147" t="s">
        <v>94</v>
      </c>
      <c r="B147" t="s">
        <v>46</v>
      </c>
      <c r="C147" t="s">
        <v>95</v>
      </c>
      <c r="D147">
        <v>2019</v>
      </c>
      <c r="E147">
        <v>260174</v>
      </c>
      <c r="F147">
        <v>55256</v>
      </c>
      <c r="G147">
        <v>338516</v>
      </c>
      <c r="H147">
        <v>988886.96759999997</v>
      </c>
      <c r="I147">
        <v>32163856932</v>
      </c>
      <c r="J147">
        <v>76477</v>
      </c>
      <c r="K147">
        <v>-97851</v>
      </c>
      <c r="L147">
        <v>90488</v>
      </c>
      <c r="M147">
        <v>24.761099999999999</v>
      </c>
      <c r="N147">
        <v>63930</v>
      </c>
      <c r="O147">
        <v>-1385</v>
      </c>
      <c r="P147">
        <v>-10495</v>
      </c>
      <c r="Q147">
        <v>248028</v>
      </c>
      <c r="R147">
        <v>108047</v>
      </c>
      <c r="S147">
        <v>1.1679999999999999</v>
      </c>
      <c r="T147">
        <v>48844</v>
      </c>
      <c r="U147">
        <v>51713</v>
      </c>
      <c r="V147" s="5">
        <f>E147/G147</f>
        <v>0.76857223883066084</v>
      </c>
      <c r="W147" s="5">
        <f>F147/E147</f>
        <v>0.21238094505984456</v>
      </c>
      <c r="X147" s="5">
        <f>R147/L147</f>
        <v>1.1940478295464592</v>
      </c>
      <c r="Y147" s="5">
        <f>LOG(G147)</f>
        <v>5.5295792004879045</v>
      </c>
      <c r="Z147" s="5">
        <f>LN(E147)</f>
        <v>12.469105916931843</v>
      </c>
      <c r="AA147" s="5">
        <f>F147/L147</f>
        <v>0.61064450534877557</v>
      </c>
      <c r="AB147" s="5">
        <f>(N147-P147)/O147</f>
        <v>-53.736462093862819</v>
      </c>
      <c r="AC147" s="5">
        <f>F147/G147</f>
        <v>0.16323009842961633</v>
      </c>
      <c r="AD147" s="5">
        <f>R147/J147</f>
        <v>1.4128038495233861</v>
      </c>
      <c r="AE147" s="5">
        <f>R147/G147</f>
        <v>0.31917841401883518</v>
      </c>
      <c r="AF147" s="5">
        <f>R147/(R147+L147)</f>
        <v>0.54422142191553124</v>
      </c>
      <c r="AG147" s="5">
        <f>R147/L147</f>
        <v>1.1940478295464592</v>
      </c>
      <c r="AH147" s="5">
        <f>R147/(R147+L147)</f>
        <v>0.54422142191553124</v>
      </c>
      <c r="AI147" s="5">
        <f>(T147+U147)/R147</f>
        <v>0.93067831591807271</v>
      </c>
      <c r="AJ147" s="5">
        <f>H147/E147</f>
        <v>3.8008677561939317</v>
      </c>
      <c r="AK147" s="5">
        <f>H147/L147</f>
        <v>10.928376885332861</v>
      </c>
      <c r="AL147">
        <v>65298</v>
      </c>
      <c r="AM147">
        <v>1.81</v>
      </c>
      <c r="AN147">
        <v>2.3260000000000001</v>
      </c>
      <c r="AO147">
        <v>0</v>
      </c>
      <c r="AP147">
        <v>1</v>
      </c>
      <c r="AQ147">
        <v>43</v>
      </c>
      <c r="AR147">
        <v>18.991442305</v>
      </c>
      <c r="AS147" t="s">
        <v>96</v>
      </c>
      <c r="AT147">
        <v>1</v>
      </c>
      <c r="AU147">
        <f>H147/J147</f>
        <v>12.930514633157681</v>
      </c>
      <c r="AV147">
        <v>16200</v>
      </c>
    </row>
    <row r="148" spans="1:48" x14ac:dyDescent="0.25">
      <c r="A148" t="s">
        <v>94</v>
      </c>
      <c r="B148" t="s">
        <v>46</v>
      </c>
      <c r="C148" t="s">
        <v>95</v>
      </c>
      <c r="D148">
        <v>2018</v>
      </c>
      <c r="E148">
        <v>265595</v>
      </c>
      <c r="F148">
        <v>59531</v>
      </c>
      <c r="G148">
        <v>365725</v>
      </c>
      <c r="H148">
        <v>1090307.4952</v>
      </c>
      <c r="I148">
        <v>30102156912</v>
      </c>
      <c r="J148">
        <v>81801</v>
      </c>
      <c r="K148">
        <v>-122617</v>
      </c>
      <c r="L148">
        <v>107147</v>
      </c>
      <c r="M148">
        <v>22.935600000000001</v>
      </c>
      <c r="N148">
        <v>70898</v>
      </c>
      <c r="O148">
        <v>-2446</v>
      </c>
      <c r="P148">
        <v>-13313</v>
      </c>
      <c r="Q148">
        <v>258578</v>
      </c>
      <c r="R148">
        <v>114483</v>
      </c>
      <c r="S148">
        <v>0.77190000000000003</v>
      </c>
      <c r="T148">
        <v>25913</v>
      </c>
      <c r="U148">
        <v>40388</v>
      </c>
      <c r="V148" s="5">
        <f>E148/G148</f>
        <v>0.7262150522933899</v>
      </c>
      <c r="W148" s="5">
        <f>F148/E148</f>
        <v>0.22414202074587247</v>
      </c>
      <c r="X148" s="5">
        <f>R148/L148</f>
        <v>1.0684666859548098</v>
      </c>
      <c r="Y148" s="5">
        <f>LOG(G148)</f>
        <v>5.5631546485823673</v>
      </c>
      <c r="Z148" s="5">
        <f>LN(E148)</f>
        <v>12.489727871106012</v>
      </c>
      <c r="AA148" s="5">
        <f>F148/L148</f>
        <v>0.5556011834209077</v>
      </c>
      <c r="AB148" s="5">
        <f>(N148-P148)/O148</f>
        <v>-34.428045789043338</v>
      </c>
      <c r="AC148" s="5">
        <f>F148/G148</f>
        <v>0.16277530931710985</v>
      </c>
      <c r="AD148" s="5">
        <f>R148/J148</f>
        <v>1.3995305680859647</v>
      </c>
      <c r="AE148" s="5">
        <f>R148/G148</f>
        <v>0.31303028231594776</v>
      </c>
      <c r="AF148" s="5">
        <f>R148/(R148+L148)</f>
        <v>0.51655010603257678</v>
      </c>
      <c r="AG148" s="5">
        <f>R148/L148</f>
        <v>1.0684666859548098</v>
      </c>
      <c r="AH148" s="5">
        <f>R148/(R148+L148)</f>
        <v>0.51655010603257678</v>
      </c>
      <c r="AI148" s="5">
        <f>(T148+U148)/R148</f>
        <v>0.57913401989815083</v>
      </c>
      <c r="AJ148" s="5">
        <f>H148/E148</f>
        <v>4.1051506813004766</v>
      </c>
      <c r="AK148" s="5">
        <f>H148/L148</f>
        <v>10.17580982388681</v>
      </c>
      <c r="AL148">
        <v>62641</v>
      </c>
      <c r="AM148">
        <v>2.44</v>
      </c>
      <c r="AN148">
        <v>2.875</v>
      </c>
      <c r="AO148">
        <v>0</v>
      </c>
      <c r="AP148">
        <v>1</v>
      </c>
      <c r="AQ148">
        <v>42</v>
      </c>
      <c r="AR148">
        <v>19.941014420249999</v>
      </c>
      <c r="AS148" t="s">
        <v>96</v>
      </c>
      <c r="AT148">
        <v>1</v>
      </c>
      <c r="AU148">
        <f>H148/J148</f>
        <v>13.328779540592413</v>
      </c>
      <c r="AV148">
        <v>14200</v>
      </c>
    </row>
    <row r="149" spans="1:48" x14ac:dyDescent="0.25">
      <c r="A149" t="s">
        <v>211</v>
      </c>
      <c r="B149" t="s">
        <v>46</v>
      </c>
      <c r="C149" t="s">
        <v>212</v>
      </c>
      <c r="D149">
        <v>2020</v>
      </c>
      <c r="E149">
        <v>4519.4840000000004</v>
      </c>
      <c r="F149">
        <v>118.503</v>
      </c>
      <c r="G149">
        <v>8715.0570000000007</v>
      </c>
      <c r="H149">
        <v>107388.893</v>
      </c>
      <c r="I149">
        <v>465479911</v>
      </c>
      <c r="J149">
        <v>618.24400000000003</v>
      </c>
      <c r="K149">
        <v>-956.86800000000005</v>
      </c>
      <c r="L149">
        <v>2834.4810000000002</v>
      </c>
      <c r="M149">
        <v>3.7881</v>
      </c>
      <c r="N149">
        <v>198.863</v>
      </c>
      <c r="O149">
        <v>-6.7370000000000001</v>
      </c>
      <c r="P149">
        <v>-419.327</v>
      </c>
      <c r="Q149">
        <v>5880.576</v>
      </c>
      <c r="R149">
        <v>2135.1680000000001</v>
      </c>
      <c r="S149">
        <v>1.0974999999999999</v>
      </c>
      <c r="T149">
        <v>1676.7940000000001</v>
      </c>
      <c r="U149">
        <v>1415.242</v>
      </c>
      <c r="V149" s="5">
        <f>E149/G149</f>
        <v>0.51858341259271168</v>
      </c>
      <c r="W149" s="5">
        <f>F149/E149</f>
        <v>2.6220471186533683E-2</v>
      </c>
      <c r="X149" s="5">
        <f>R149/L149</f>
        <v>0.753283581720957</v>
      </c>
      <c r="Y149" s="5">
        <f>LOG(G149)</f>
        <v>3.9402702319169833</v>
      </c>
      <c r="Z149" s="5">
        <f>LN(E149)</f>
        <v>8.416153107017573</v>
      </c>
      <c r="AA149" s="5">
        <f>F149/L149</f>
        <v>4.1807653676281475E-2</v>
      </c>
      <c r="AB149" s="5">
        <f>(N149-P149)/O149</f>
        <v>-91.760427489980714</v>
      </c>
      <c r="AC149" s="5">
        <f>F149/G149</f>
        <v>1.3597501427701504E-2</v>
      </c>
      <c r="AD149" s="5">
        <f>R149/J149</f>
        <v>3.4536008436798418</v>
      </c>
      <c r="AE149" s="5">
        <f>R149/G149</f>
        <v>0.24499759439324378</v>
      </c>
      <c r="AF149" s="5">
        <f>R149/(R149+L149)</f>
        <v>0.42964161050408189</v>
      </c>
      <c r="AG149" s="5">
        <f>R149/L149</f>
        <v>0.753283581720957</v>
      </c>
      <c r="AH149" s="5">
        <f>R149/(R149+L149)</f>
        <v>0.42964161050408189</v>
      </c>
      <c r="AI149" s="5">
        <f>(T149+U149)/R149</f>
        <v>1.4481464690366284</v>
      </c>
      <c r="AJ149" s="5">
        <f>H149/E149</f>
        <v>23.761317221169495</v>
      </c>
      <c r="AK149" s="5">
        <f>H149/L149</f>
        <v>37.886615927219125</v>
      </c>
      <c r="AL149">
        <v>63544</v>
      </c>
      <c r="AM149">
        <v>1.23</v>
      </c>
      <c r="AN149">
        <v>-3.573</v>
      </c>
      <c r="AO149">
        <v>0</v>
      </c>
      <c r="AP149">
        <v>1</v>
      </c>
      <c r="AQ149">
        <v>11</v>
      </c>
      <c r="AR149">
        <v>16.0718815</v>
      </c>
      <c r="AS149" t="s">
        <v>100</v>
      </c>
      <c r="AT149">
        <v>1</v>
      </c>
      <c r="AU149">
        <f>H149/J149</f>
        <v>173.69985474990455</v>
      </c>
      <c r="AV149">
        <v>600</v>
      </c>
    </row>
    <row r="150" spans="1:48" x14ac:dyDescent="0.25">
      <c r="A150" t="s">
        <v>125</v>
      </c>
      <c r="B150" t="s">
        <v>46</v>
      </c>
      <c r="C150" t="s">
        <v>126</v>
      </c>
      <c r="D150">
        <v>2018</v>
      </c>
      <c r="E150">
        <v>232887</v>
      </c>
      <c r="F150">
        <v>10073</v>
      </c>
      <c r="G150">
        <v>162648</v>
      </c>
      <c r="H150">
        <v>734416.21019999997</v>
      </c>
      <c r="I150">
        <v>28360805320</v>
      </c>
      <c r="J150">
        <v>27762</v>
      </c>
      <c r="K150">
        <v>8039</v>
      </c>
      <c r="L150">
        <v>43549</v>
      </c>
      <c r="M150">
        <v>13.3628</v>
      </c>
      <c r="N150">
        <v>12421</v>
      </c>
      <c r="O150">
        <v>977</v>
      </c>
      <c r="P150">
        <v>-13427</v>
      </c>
      <c r="Q150">
        <v>119099</v>
      </c>
      <c r="R150">
        <v>49289</v>
      </c>
      <c r="S150">
        <v>0.84699999999999998</v>
      </c>
      <c r="T150">
        <v>31750</v>
      </c>
      <c r="U150">
        <v>9500</v>
      </c>
      <c r="V150" s="5">
        <f>E150/G150</f>
        <v>1.431846687324775</v>
      </c>
      <c r="W150" s="5">
        <f>F150/E150</f>
        <v>4.3252736305590261E-2</v>
      </c>
      <c r="X150" s="5">
        <f>R150/L150</f>
        <v>1.1318055523663</v>
      </c>
      <c r="Y150" s="5">
        <f>LOG(G150)</f>
        <v>5.2112487273516317</v>
      </c>
      <c r="Z150" s="5">
        <f>LN(E150)</f>
        <v>12.358308636366935</v>
      </c>
      <c r="AA150" s="5">
        <f>F150/L150</f>
        <v>0.231302670555007</v>
      </c>
      <c r="AB150" s="5">
        <f>(N150-P150)/O150</f>
        <v>26.456499488229273</v>
      </c>
      <c r="AC150" s="5">
        <f>F150/G150</f>
        <v>6.1931287196891449E-2</v>
      </c>
      <c r="AD150" s="5">
        <f>R150/J150</f>
        <v>1.7754124342626612</v>
      </c>
      <c r="AE150" s="5">
        <f>R150/G150</f>
        <v>0.30304092272883776</v>
      </c>
      <c r="AF150" s="5">
        <f>R150/(R150+L150)</f>
        <v>0.53091406536116681</v>
      </c>
      <c r="AG150" s="5">
        <f>R150/L150</f>
        <v>1.1318055523663</v>
      </c>
      <c r="AH150" s="5">
        <f>R150/(R150+L150)</f>
        <v>0.53091406536116681</v>
      </c>
      <c r="AI150" s="5">
        <f>(T150+U150)/R150</f>
        <v>0.83690072835723994</v>
      </c>
      <c r="AJ150" s="5">
        <f>H150/E150</f>
        <v>3.1535302966674825</v>
      </c>
      <c r="AK150" s="5">
        <f>H150/L150</f>
        <v>16.864134887138626</v>
      </c>
      <c r="AL150">
        <v>62641</v>
      </c>
      <c r="AM150">
        <v>2.44</v>
      </c>
      <c r="AN150">
        <v>2.875</v>
      </c>
      <c r="AO150">
        <v>0</v>
      </c>
      <c r="AP150">
        <v>1</v>
      </c>
      <c r="AQ150">
        <v>24</v>
      </c>
      <c r="AR150">
        <v>27.83211103575</v>
      </c>
      <c r="AS150" t="s">
        <v>93</v>
      </c>
      <c r="AT150">
        <v>1</v>
      </c>
      <c r="AU150">
        <f>H150/J150</f>
        <v>26.454009444564512</v>
      </c>
      <c r="AV150">
        <v>22600</v>
      </c>
    </row>
    <row r="151" spans="1:48" x14ac:dyDescent="0.25">
      <c r="A151" t="s">
        <v>222</v>
      </c>
      <c r="B151" t="s">
        <v>46</v>
      </c>
      <c r="C151" t="s">
        <v>223</v>
      </c>
      <c r="D151">
        <v>2023</v>
      </c>
      <c r="E151">
        <v>2225.0120000000002</v>
      </c>
      <c r="F151">
        <v>209.82499999999999</v>
      </c>
      <c r="G151">
        <v>4522.4250000000002</v>
      </c>
      <c r="H151">
        <v>37361.737500000003</v>
      </c>
      <c r="I151">
        <v>14792271750</v>
      </c>
      <c r="J151">
        <v>196.387</v>
      </c>
      <c r="K151">
        <v>-3444.7869999999998</v>
      </c>
      <c r="L151">
        <v>3560.9650000000001</v>
      </c>
      <c r="M151">
        <v>3.2869000000000002</v>
      </c>
      <c r="N151">
        <v>119.96599999999999</v>
      </c>
      <c r="O151">
        <v>-129.102</v>
      </c>
      <c r="P151">
        <v>-15.114000000000001</v>
      </c>
      <c r="Q151">
        <v>961.46</v>
      </c>
      <c r="R151">
        <v>229.392</v>
      </c>
      <c r="S151">
        <v>2.4140000000000001</v>
      </c>
      <c r="T151">
        <v>831.04700000000003</v>
      </c>
      <c r="U151">
        <v>2843.1320000000001</v>
      </c>
      <c r="V151" s="5">
        <f>E151/G151</f>
        <v>0.4919953343615428</v>
      </c>
      <c r="W151" s="5">
        <f>F151/E151</f>
        <v>9.4302862186810665E-2</v>
      </c>
      <c r="X151" s="5">
        <f>R151/L151</f>
        <v>6.4418493301675248E-2</v>
      </c>
      <c r="Y151" s="5">
        <f>LOG(G151)</f>
        <v>3.6553713732419166</v>
      </c>
      <c r="Z151" s="5">
        <f>LN(E151)</f>
        <v>7.7075175878442241</v>
      </c>
      <c r="AA151" s="5">
        <f>F151/L151</f>
        <v>5.892363446425336E-2</v>
      </c>
      <c r="AB151" s="5">
        <f>(N151-P151)/O151</f>
        <v>-1.04630447243265</v>
      </c>
      <c r="AC151" s="5">
        <f>F151/G151</f>
        <v>4.6396568212850403E-2</v>
      </c>
      <c r="AD151" s="5">
        <f>R151/J151</f>
        <v>1.1680610223690977</v>
      </c>
      <c r="AE151" s="5">
        <f>R151/G151</f>
        <v>5.0723229240949269E-2</v>
      </c>
      <c r="AF151" s="5">
        <f>R151/(R151+L151)</f>
        <v>6.0519892981056929E-2</v>
      </c>
      <c r="AG151" s="5">
        <f>R151/L151</f>
        <v>6.4418493301675248E-2</v>
      </c>
      <c r="AH151" s="5">
        <f>R151/(R151+L151)</f>
        <v>6.0519892981056929E-2</v>
      </c>
      <c r="AI151" s="5">
        <f>(T151+U151)/R151</f>
        <v>16.017031980191113</v>
      </c>
      <c r="AJ151" s="5">
        <f>H151/E151</f>
        <v>16.791701572845451</v>
      </c>
      <c r="AK151" s="5">
        <f>H151/L151</f>
        <v>10.492026037885799</v>
      </c>
      <c r="AL151">
        <v>80034</v>
      </c>
      <c r="AM151">
        <v>4.1399999999999997</v>
      </c>
      <c r="AN151">
        <v>1.0660000000000001</v>
      </c>
      <c r="AO151">
        <v>1</v>
      </c>
      <c r="AP151">
        <v>1</v>
      </c>
      <c r="AQ151">
        <v>19</v>
      </c>
      <c r="AR151">
        <v>21.7</v>
      </c>
      <c r="AS151" t="s">
        <v>112</v>
      </c>
      <c r="AT151">
        <v>1</v>
      </c>
      <c r="AU151">
        <f>H151/J151</f>
        <v>190.24547195079106</v>
      </c>
      <c r="AV151">
        <v>600</v>
      </c>
    </row>
    <row r="152" spans="1:48" x14ac:dyDescent="0.25">
      <c r="A152" t="s">
        <v>118</v>
      </c>
      <c r="B152" t="s">
        <v>119</v>
      </c>
      <c r="C152" t="s">
        <v>120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 s="5">
        <f>E152/G152</f>
        <v>0.50251529815492912</v>
      </c>
      <c r="W152" s="5">
        <f>F152/E152</f>
        <v>0.20309176058384867</v>
      </c>
      <c r="X152" s="5">
        <f>R152/L152</f>
        <v>1.224331863218834</v>
      </c>
      <c r="Y152" s="5">
        <f>LOG(G152)</f>
        <v>4.0644950711510361</v>
      </c>
      <c r="Z152" s="5">
        <f>LN(E152)</f>
        <v>8.6707165659572407</v>
      </c>
      <c r="AA152" s="5">
        <f>F152/L152</f>
        <v>0.32391664460637681</v>
      </c>
      <c r="AB152" s="5">
        <f>(N152-P152)/O152</f>
        <v>42.167094315416108</v>
      </c>
      <c r="AC152" s="5">
        <f>F152/G152</f>
        <v>0.10205671662260218</v>
      </c>
      <c r="AD152" s="5">
        <f>R152/J152</f>
        <v>1.8677146117776213</v>
      </c>
      <c r="AE152" s="5">
        <f>R152/G152</f>
        <v>0.38575137183329306</v>
      </c>
      <c r="AF152" s="5">
        <f>R152/(R152+L152)</f>
        <v>0.55042679712689158</v>
      </c>
      <c r="AG152" s="5">
        <f>R152/L152</f>
        <v>1.224331863218834</v>
      </c>
      <c r="AH152" s="5">
        <f>R152/(R152+L152)</f>
        <v>0.55042679712689158</v>
      </c>
      <c r="AI152" s="5">
        <f>(T152+U152)/R152</f>
        <v>0.14397215435282087</v>
      </c>
      <c r="AJ152" s="5">
        <f>H152/E152</f>
        <v>5.2446327026932824</v>
      </c>
      <c r="AK152" s="5">
        <f>H152/L152</f>
        <v>8.3648091993761771</v>
      </c>
      <c r="AL152">
        <v>30371</v>
      </c>
      <c r="AM152">
        <v>1.7</v>
      </c>
      <c r="AN152">
        <v>2.4849999999999999</v>
      </c>
      <c r="AO152">
        <v>0</v>
      </c>
      <c r="AP152">
        <v>1</v>
      </c>
      <c r="AQ152">
        <v>30</v>
      </c>
      <c r="AR152">
        <v>15.035738145750001</v>
      </c>
      <c r="AS152" t="s">
        <v>57</v>
      </c>
      <c r="AT152">
        <v>1</v>
      </c>
      <c r="AU152">
        <f>H152/J152</f>
        <v>12.76049152664609</v>
      </c>
      <c r="AV152">
        <v>700</v>
      </c>
    </row>
    <row r="153" spans="1:48" x14ac:dyDescent="0.25">
      <c r="A153" t="s">
        <v>118</v>
      </c>
      <c r="B153" t="s">
        <v>119</v>
      </c>
      <c r="C153" t="s">
        <v>120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 s="5">
        <f>E153/G153</f>
        <v>0.53390256029695782</v>
      </c>
      <c r="W153" s="5">
        <f>F153/E153</f>
        <v>0.19983483702364097</v>
      </c>
      <c r="X153" s="5">
        <f>R153/L153</f>
        <v>0.94435226193121957</v>
      </c>
      <c r="Y153" s="5">
        <f>LOG(G153)</f>
        <v>4.0674203540689069</v>
      </c>
      <c r="Z153" s="5">
        <f>LN(E153)</f>
        <v>8.7380395461937503</v>
      </c>
      <c r="AA153" s="5">
        <f>F153/L153</f>
        <v>0.29225398424997107</v>
      </c>
      <c r="AB153" s="5">
        <f>(N153-P153)/O153</f>
        <v>38.83416432110694</v>
      </c>
      <c r="AC153" s="5">
        <f>F153/G153</f>
        <v>0.1066923311234472</v>
      </c>
      <c r="AD153" s="5">
        <f>R153/J153</f>
        <v>1.6371094671643962</v>
      </c>
      <c r="AE153" s="5">
        <f>R153/G153</f>
        <v>0.34475199537729484</v>
      </c>
      <c r="AF153" s="5">
        <f>R153/(R153+L153)</f>
        <v>0.48568990322424688</v>
      </c>
      <c r="AG153" s="5">
        <f>R153/L153</f>
        <v>0.94435226193121957</v>
      </c>
      <c r="AH153" s="5">
        <f>R153/(R153+L153)</f>
        <v>0.48568990322424688</v>
      </c>
      <c r="AI153" s="5">
        <f>(T153+U153)/R153</f>
        <v>0.16043840414248145</v>
      </c>
      <c r="AJ153" s="5">
        <f>H153/E153</f>
        <v>5.6537653197520905</v>
      </c>
      <c r="AK153" s="5">
        <f>H153/L153</f>
        <v>8.2685054584170654</v>
      </c>
      <c r="AL153">
        <v>31178</v>
      </c>
      <c r="AM153">
        <v>0.7</v>
      </c>
      <c r="AN153">
        <v>1.972</v>
      </c>
      <c r="AO153">
        <v>0</v>
      </c>
      <c r="AP153">
        <v>1</v>
      </c>
      <c r="AQ153">
        <v>31</v>
      </c>
      <c r="AR153">
        <v>14.319750615</v>
      </c>
      <c r="AS153" t="s">
        <v>57</v>
      </c>
      <c r="AT153">
        <v>1</v>
      </c>
      <c r="AU153">
        <f>H153/J153</f>
        <v>14.334109326526894</v>
      </c>
      <c r="AV153">
        <v>800</v>
      </c>
    </row>
    <row r="154" spans="1:48" x14ac:dyDescent="0.25">
      <c r="A154" t="s">
        <v>125</v>
      </c>
      <c r="B154" t="s">
        <v>46</v>
      </c>
      <c r="C154" t="s">
        <v>126</v>
      </c>
      <c r="D154">
        <v>2020</v>
      </c>
      <c r="E154">
        <v>386064</v>
      </c>
      <c r="F154">
        <v>21331</v>
      </c>
      <c r="G154">
        <v>321195</v>
      </c>
      <c r="H154">
        <v>1634168.4804</v>
      </c>
      <c r="I154">
        <v>24960432020</v>
      </c>
      <c r="J154">
        <v>53098</v>
      </c>
      <c r="K154">
        <v>16108</v>
      </c>
      <c r="L154">
        <v>93404</v>
      </c>
      <c r="M154">
        <v>11.972200000000001</v>
      </c>
      <c r="N154">
        <v>22899</v>
      </c>
      <c r="O154">
        <v>1092</v>
      </c>
      <c r="P154">
        <v>-40140</v>
      </c>
      <c r="Q154">
        <v>227791</v>
      </c>
      <c r="R154">
        <v>100504</v>
      </c>
      <c r="S154">
        <v>0.86199999999999999</v>
      </c>
      <c r="T154">
        <v>42122</v>
      </c>
      <c r="U154">
        <v>42274</v>
      </c>
      <c r="V154" s="5">
        <f>E154/G154</f>
        <v>1.2019614253023865</v>
      </c>
      <c r="W154" s="5">
        <f>F154/E154</f>
        <v>5.5252496995316841E-2</v>
      </c>
      <c r="X154" s="5">
        <f>R154/L154</f>
        <v>1.0760138752087705</v>
      </c>
      <c r="Y154" s="5">
        <f>LOG(G154)</f>
        <v>5.5067687760546171</v>
      </c>
      <c r="Z154" s="5">
        <f>LN(E154)</f>
        <v>12.86375843781196</v>
      </c>
      <c r="AA154" s="5">
        <f>F154/L154</f>
        <v>0.22837351719412444</v>
      </c>
      <c r="AB154" s="5">
        <f>(N154-P154)/O154</f>
        <v>57.728021978021978</v>
      </c>
      <c r="AC154" s="5">
        <f>F154/G154</f>
        <v>6.6411370040006856E-2</v>
      </c>
      <c r="AD154" s="5">
        <f>R154/J154</f>
        <v>1.8928019887754717</v>
      </c>
      <c r="AE154" s="5">
        <f>R154/G154</f>
        <v>0.3129064898270521</v>
      </c>
      <c r="AF154" s="5">
        <f>R154/(R154+L154)</f>
        <v>0.51830765105101384</v>
      </c>
      <c r="AG154" s="5">
        <f>R154/L154</f>
        <v>1.0760138752087705</v>
      </c>
      <c r="AH154" s="5">
        <f>R154/(R154+L154)</f>
        <v>0.51830765105101384</v>
      </c>
      <c r="AI154" s="5">
        <f>(T154+U154)/R154</f>
        <v>0.83972777202897397</v>
      </c>
      <c r="AJ154" s="5">
        <f>H154/E154</f>
        <v>4.2328952722864601</v>
      </c>
      <c r="AK154" s="5">
        <f>H154/L154</f>
        <v>17.495701259046722</v>
      </c>
      <c r="AL154">
        <v>63544</v>
      </c>
      <c r="AM154">
        <v>1.23</v>
      </c>
      <c r="AN154">
        <v>-3.573</v>
      </c>
      <c r="AO154">
        <v>0</v>
      </c>
      <c r="AP154">
        <v>1</v>
      </c>
      <c r="AQ154">
        <v>26</v>
      </c>
      <c r="AR154">
        <v>25.734730500000001</v>
      </c>
      <c r="AS154" t="s">
        <v>93</v>
      </c>
      <c r="AT154">
        <v>1</v>
      </c>
      <c r="AU154">
        <f>H154/J154</f>
        <v>30.776460137858301</v>
      </c>
      <c r="AV154">
        <v>42700</v>
      </c>
    </row>
    <row r="155" spans="1:48" x14ac:dyDescent="0.25">
      <c r="A155" t="s">
        <v>118</v>
      </c>
      <c r="B155" t="s">
        <v>119</v>
      </c>
      <c r="C155" t="s">
        <v>120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 s="5">
        <f>E155/G155</f>
        <v>0.24804103121628276</v>
      </c>
      <c r="W155" s="5">
        <f>F155/E155</f>
        <v>-5.3333345155210904E-2</v>
      </c>
      <c r="X155" s="5">
        <f>R155/L155</f>
        <v>1.3366355093283229</v>
      </c>
      <c r="Y155" s="5">
        <f>LOG(G155)</f>
        <v>4.1048867821451278</v>
      </c>
      <c r="Z155" s="5">
        <f>LN(E155)</f>
        <v>8.0576900149461803</v>
      </c>
      <c r="AA155" s="5">
        <f>F155/L155</f>
        <v>-3.9499002944848066E-2</v>
      </c>
      <c r="AB155" s="5">
        <f>(N155-P155)/O155</f>
        <v>-0.45614057640677774</v>
      </c>
      <c r="AC155" s="5">
        <f>F155/G155</f>
        <v>-1.322885793051245E-2</v>
      </c>
      <c r="AD155" s="5">
        <f>R155/J155</f>
        <v>8.0460484085115613</v>
      </c>
      <c r="AE155" s="5">
        <f>R155/G155</f>
        <v>0.44766095190989758</v>
      </c>
      <c r="AF155" s="5">
        <f>R155/(R155+L155)</f>
        <v>0.57203423640195605</v>
      </c>
      <c r="AG155" s="5">
        <f>R155/L155</f>
        <v>1.3366355093283229</v>
      </c>
      <c r="AH155" s="5">
        <f>R155/(R155+L155)</f>
        <v>0.57203423640195605</v>
      </c>
      <c r="AI155" s="5">
        <f>(T155+U155)/R155</f>
        <v>0.36088858827719678</v>
      </c>
      <c r="AJ155" s="5">
        <f>H155/E155</f>
        <v>9.626666172258858</v>
      </c>
      <c r="AK155" s="5">
        <f>H155/L155</f>
        <v>7.1295680850420151</v>
      </c>
      <c r="AL155">
        <v>30996</v>
      </c>
      <c r="AM155">
        <v>3.1</v>
      </c>
      <c r="AN155">
        <v>4.7030000000000003</v>
      </c>
      <c r="AO155">
        <v>1</v>
      </c>
      <c r="AP155">
        <v>1</v>
      </c>
      <c r="AQ155">
        <v>33</v>
      </c>
      <c r="AR155">
        <v>12.99315</v>
      </c>
      <c r="AS155" t="s">
        <v>57</v>
      </c>
      <c r="AT155">
        <v>1</v>
      </c>
      <c r="AU155">
        <f>H155/J155</f>
        <v>42.917346983287707</v>
      </c>
      <c r="AV155">
        <v>1000</v>
      </c>
    </row>
    <row r="156" spans="1:48" x14ac:dyDescent="0.25">
      <c r="A156" t="s">
        <v>118</v>
      </c>
      <c r="B156" t="s">
        <v>119</v>
      </c>
      <c r="C156" t="s">
        <v>120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 s="5">
        <f>E156/G156</f>
        <v>0.37663808509718033</v>
      </c>
      <c r="W156" s="5">
        <f>F156/E156</f>
        <v>0.14817539465163843</v>
      </c>
      <c r="X156" s="5">
        <f>R156/L156</f>
        <v>0.96807487798168346</v>
      </c>
      <c r="Y156" s="5">
        <f>LOG(G156)</f>
        <v>4.0984684985001794</v>
      </c>
      <c r="Z156" s="5">
        <f>LN(E156)</f>
        <v>8.4606019296563151</v>
      </c>
      <c r="AA156" s="5">
        <f>F156/L156</f>
        <v>0.14263524440813771</v>
      </c>
      <c r="AB156" s="5">
        <f>(N156-P156)/O156</f>
        <v>18.490769465226307</v>
      </c>
      <c r="AC156" s="5">
        <f>F156/G156</f>
        <v>5.5808496900112067E-2</v>
      </c>
      <c r="AD156" s="5">
        <f>R156/J156</f>
        <v>2.7503280676583404</v>
      </c>
      <c r="AE156" s="5">
        <f>R156/G156</f>
        <v>0.37877597539864966</v>
      </c>
      <c r="AF156" s="5">
        <f>R156/(R156+L156)</f>
        <v>0.49188925117243082</v>
      </c>
      <c r="AG156" s="5">
        <f>R156/L156</f>
        <v>0.96807487798168346</v>
      </c>
      <c r="AH156" s="5">
        <f>R156/(R156+L156)</f>
        <v>0.49188925117243082</v>
      </c>
      <c r="AI156" s="5">
        <f>(T156+U156)/R156</f>
        <v>0.45188558949242996</v>
      </c>
      <c r="AJ156" s="5">
        <f>H156/E156</f>
        <v>4.9581601621638143</v>
      </c>
      <c r="AK156" s="5">
        <f>H156/L156</f>
        <v>4.7727788288168904</v>
      </c>
      <c r="AL156">
        <v>29675</v>
      </c>
      <c r="AM156">
        <v>8.3000000000000007</v>
      </c>
      <c r="AN156">
        <v>5.7709999999999999</v>
      </c>
      <c r="AO156">
        <v>1</v>
      </c>
      <c r="AP156">
        <v>1</v>
      </c>
      <c r="AQ156">
        <v>34</v>
      </c>
      <c r="AR156">
        <v>13.677</v>
      </c>
      <c r="AS156" t="s">
        <v>57</v>
      </c>
      <c r="AT156">
        <v>1</v>
      </c>
      <c r="AU156">
        <f>H156/J156</f>
        <v>13.559599440270736</v>
      </c>
      <c r="AV156">
        <v>1100</v>
      </c>
    </row>
    <row r="157" spans="1:48" x14ac:dyDescent="0.25">
      <c r="A157" t="s">
        <v>118</v>
      </c>
      <c r="B157" t="s">
        <v>119</v>
      </c>
      <c r="C157" t="s">
        <v>120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 s="5">
        <f>E157/G157</f>
        <v>0.49269954147639239</v>
      </c>
      <c r="W157" s="5">
        <f>F157/E157</f>
        <v>0.2053958708394468</v>
      </c>
      <c r="X157" s="5">
        <f>R157/L157</f>
        <v>0.74509760985014839</v>
      </c>
      <c r="Y157" s="5">
        <f>LOG(G157)</f>
        <v>4.0771509073588081</v>
      </c>
      <c r="Z157" s="5">
        <f>LN(E157)</f>
        <v>8.6801311611044074</v>
      </c>
      <c r="AA157" s="5">
        <f>F157/L157</f>
        <v>0.24372063931437393</v>
      </c>
      <c r="AB157" s="5">
        <f>(N157-P157)/O157</f>
        <v>27.935586850842665</v>
      </c>
      <c r="AC157" s="5">
        <f>F157/G157</f>
        <v>0.10119845138373976</v>
      </c>
      <c r="AD157" s="5">
        <f>R157/J157</f>
        <v>1.6314296836096978</v>
      </c>
      <c r="AE157" s="5">
        <f>R157/G157</f>
        <v>0.30938177603128381</v>
      </c>
      <c r="AF157" s="5">
        <f>R157/(R157+L157)</f>
        <v>0.42696615114505254</v>
      </c>
      <c r="AG157" s="5">
        <f>R157/L157</f>
        <v>0.74509760985014839</v>
      </c>
      <c r="AH157" s="5">
        <f>R157/(R157+L157)</f>
        <v>0.42696615114505254</v>
      </c>
      <c r="AI157" s="5">
        <f>(T157+U157)/R157</f>
        <v>0.31078774477199927</v>
      </c>
      <c r="AJ157" s="5">
        <f>H157/E157</f>
        <v>5.49520591833386</v>
      </c>
      <c r="AK157" s="5">
        <f>H157/L157</f>
        <v>6.5205551314483614</v>
      </c>
      <c r="AL157">
        <v>30904</v>
      </c>
      <c r="AM157">
        <v>3.56</v>
      </c>
      <c r="AN157">
        <v>2.5009999999999999</v>
      </c>
      <c r="AO157">
        <v>1</v>
      </c>
      <c r="AP157">
        <v>1</v>
      </c>
      <c r="AQ157">
        <v>35</v>
      </c>
      <c r="AR157">
        <v>14.1</v>
      </c>
      <c r="AS157" t="s">
        <v>57</v>
      </c>
      <c r="AT157">
        <v>1</v>
      </c>
      <c r="AU157">
        <f>H157/J157</f>
        <v>14.277092094279885</v>
      </c>
      <c r="AV157">
        <v>1200</v>
      </c>
    </row>
    <row r="158" spans="1:48" x14ac:dyDescent="0.25">
      <c r="A158" t="s">
        <v>121</v>
      </c>
      <c r="B158" t="s">
        <v>122</v>
      </c>
      <c r="C158" t="s">
        <v>123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 s="5">
        <f>E158/G158</f>
        <v>0.41038764769367214</v>
      </c>
      <c r="W158" s="5">
        <f>F158/E158</f>
        <v>6.5495056613421213E-2</v>
      </c>
      <c r="X158" s="5">
        <f>R158/L158</f>
        <v>1.4060354462394249</v>
      </c>
      <c r="Y158" s="5">
        <f>LOG(G158)</f>
        <v>3.6133140395652172</v>
      </c>
      <c r="Z158" s="5">
        <f>LN(E158)</f>
        <v>7.4293099600181298</v>
      </c>
      <c r="AA158" s="5">
        <f>F158/L158</f>
        <v>7.4470417967084521E-2</v>
      </c>
      <c r="AB158" s="5">
        <f>(N158-P158)/O158</f>
        <v>13.569137369344316</v>
      </c>
      <c r="AC158" s="5">
        <f>F158/G158</f>
        <v>2.6878362219145812E-2</v>
      </c>
      <c r="AD158" s="5">
        <f>R158/J158</f>
        <v>7.8041788779127641</v>
      </c>
      <c r="AE158" s="5">
        <f>R158/G158</f>
        <v>0.50747573397111034</v>
      </c>
      <c r="AF158" s="5">
        <f>R158/(R158+L158)</f>
        <v>0.58437852544401381</v>
      </c>
      <c r="AG158" s="5">
        <f>R158/L158</f>
        <v>1.4060354462394249</v>
      </c>
      <c r="AH158" s="5">
        <f>R158/(R158+L158)</f>
        <v>0.58437852544401381</v>
      </c>
      <c r="AI158" s="5">
        <f>(T158+U158)/R158</f>
        <v>0.34367013008545871</v>
      </c>
      <c r="AJ158" s="5">
        <f>H158/E158</f>
        <v>1.1718742236864546</v>
      </c>
      <c r="AK158" s="5">
        <f>H158/L158</f>
        <v>1.3324664143415621</v>
      </c>
      <c r="AL158">
        <v>51509</v>
      </c>
      <c r="AM158">
        <v>2</v>
      </c>
      <c r="AN158">
        <v>2.8929999999999998</v>
      </c>
      <c r="AO158">
        <v>0</v>
      </c>
      <c r="AP158">
        <v>1</v>
      </c>
      <c r="AQ158">
        <v>49</v>
      </c>
      <c r="AR158">
        <v>13.969373738250001</v>
      </c>
      <c r="AS158" t="s">
        <v>124</v>
      </c>
      <c r="AT158">
        <v>1</v>
      </c>
      <c r="AU158">
        <f>H158/J158</f>
        <v>7.3958350581737955</v>
      </c>
      <c r="AV158">
        <v>400</v>
      </c>
    </row>
    <row r="159" spans="1:48" x14ac:dyDescent="0.25">
      <c r="A159" t="s">
        <v>121</v>
      </c>
      <c r="B159" t="s">
        <v>122</v>
      </c>
      <c r="C159" t="s">
        <v>123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 s="5">
        <f>E159/G159</f>
        <v>0.4239480143165158</v>
      </c>
      <c r="W159" s="5">
        <f>F159/E159</f>
        <v>0.15903124294016596</v>
      </c>
      <c r="X159" s="5">
        <f>R159/L159</f>
        <v>1.3068947889902591</v>
      </c>
      <c r="Y159" s="5">
        <f>LOG(G159)</f>
        <v>3.6970791712552833</v>
      </c>
      <c r="Z159" s="5">
        <f>LN(E159)</f>
        <v>7.6546949483400057</v>
      </c>
      <c r="AA159" s="5">
        <f>F159/L159</f>
        <v>0.1769017055625253</v>
      </c>
      <c r="AB159" s="5">
        <f>(N159-P159)/O159</f>
        <v>14.038364636663459</v>
      </c>
      <c r="AC159" s="5">
        <f>F159/G159</f>
        <v>6.742097965877078E-2</v>
      </c>
      <c r="AD159" s="5">
        <f>R159/J159</f>
        <v>3.5512060547350526</v>
      </c>
      <c r="AE159" s="5">
        <f>R159/G159</f>
        <v>0.4980852315950276</v>
      </c>
      <c r="AF159" s="5">
        <f>R159/(R159+L159)</f>
        <v>0.56651685860467627</v>
      </c>
      <c r="AG159" s="5">
        <f>R159/L159</f>
        <v>1.3068947889902591</v>
      </c>
      <c r="AH159" s="5">
        <f>R159/(R159+L159)</f>
        <v>0.56651685860467627</v>
      </c>
      <c r="AI159" s="5">
        <f>(T159+U159)/R159</f>
        <v>0.27517313328979681</v>
      </c>
      <c r="AJ159" s="5">
        <f>H159/E159</f>
        <v>1.6255676296090766</v>
      </c>
      <c r="AK159" s="5">
        <f>H159/L159</f>
        <v>1.8082339096932734</v>
      </c>
      <c r="AL159">
        <v>52558</v>
      </c>
      <c r="AM159">
        <v>1.5</v>
      </c>
      <c r="AN159">
        <v>1.6419999999999999</v>
      </c>
      <c r="AO159">
        <v>0</v>
      </c>
      <c r="AP159">
        <v>1</v>
      </c>
      <c r="AQ159">
        <v>50</v>
      </c>
      <c r="AR159">
        <v>13.304165465000001</v>
      </c>
      <c r="AS159" t="s">
        <v>124</v>
      </c>
      <c r="AT159">
        <v>1</v>
      </c>
      <c r="AU159">
        <f>H159/J159</f>
        <v>4.9134874992051483</v>
      </c>
      <c r="AV159">
        <v>450</v>
      </c>
    </row>
    <row r="160" spans="1:48" x14ac:dyDescent="0.25">
      <c r="A160" t="s">
        <v>121</v>
      </c>
      <c r="B160" t="s">
        <v>122</v>
      </c>
      <c r="C160" t="s">
        <v>123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 s="5">
        <f>E160/G160</f>
        <v>0.32846510411631419</v>
      </c>
      <c r="W160" s="5">
        <f>F160/E160</f>
        <v>-3.7100419669049006E-3</v>
      </c>
      <c r="X160" s="5">
        <f>R160/L160</f>
        <v>1.1869838123554675</v>
      </c>
      <c r="Y160" s="5">
        <f>LOG(G160)</f>
        <v>4.0856389981137058</v>
      </c>
      <c r="Z160" s="5">
        <f>LN(E160)</f>
        <v>8.2942067777552602</v>
      </c>
      <c r="AA160" s="5">
        <f>F160/L160</f>
        <v>-4.0109363377861008E-3</v>
      </c>
      <c r="AB160" s="5">
        <f>(N160-P160)/O160</f>
        <v>2.9813081128601984</v>
      </c>
      <c r="AC160" s="5">
        <f>F160/G160</f>
        <v>-1.2186193209353135E-3</v>
      </c>
      <c r="AD160" s="5">
        <f>R160/J160</f>
        <v>5.4033358547180503</v>
      </c>
      <c r="AE160" s="5">
        <f>R160/G160</f>
        <v>0.3606343470842116</v>
      </c>
      <c r="AF160" s="5">
        <f>R160/(R160+L160)</f>
        <v>0.54274924471299091</v>
      </c>
      <c r="AG160" s="5">
        <f>R160/L160</f>
        <v>1.1869838123554675</v>
      </c>
      <c r="AH160" s="5">
        <f>R160/(R160+L160)</f>
        <v>0.54274924471299091</v>
      </c>
      <c r="AI160" s="5">
        <f>(T160+U160)/R160</f>
        <v>0.44976342888950738</v>
      </c>
      <c r="AJ160" s="5">
        <f>H160/E160</f>
        <v>1.5178589184709623</v>
      </c>
      <c r="AK160" s="5">
        <f>H160/L160</f>
        <v>1.6409613546250075</v>
      </c>
      <c r="AL160">
        <v>50138</v>
      </c>
      <c r="AM160">
        <v>1.4</v>
      </c>
      <c r="AN160">
        <v>-6.633</v>
      </c>
      <c r="AO160">
        <v>0</v>
      </c>
      <c r="AP160">
        <v>1</v>
      </c>
      <c r="AQ160">
        <v>51</v>
      </c>
      <c r="AR160">
        <v>12.916665500000001</v>
      </c>
      <c r="AS160" t="s">
        <v>124</v>
      </c>
      <c r="AT160">
        <v>1</v>
      </c>
      <c r="AU160">
        <f>H160/J160</f>
        <v>7.4699125896728695</v>
      </c>
      <c r="AV160">
        <v>500</v>
      </c>
    </row>
    <row r="161" spans="1:48" x14ac:dyDescent="0.25">
      <c r="A161" t="s">
        <v>121</v>
      </c>
      <c r="B161" t="s">
        <v>122</v>
      </c>
      <c r="C161" t="s">
        <v>123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 s="5">
        <f>E161/G161</f>
        <v>0.54266127612165771</v>
      </c>
      <c r="W161" s="5">
        <f>F161/E161</f>
        <v>-6.153241383497733E-3</v>
      </c>
      <c r="X161" s="5">
        <f>R161/L161</f>
        <v>1.078095238095238</v>
      </c>
      <c r="Y161" s="5">
        <f>LOG(G161)</f>
        <v>4.0406283811809445</v>
      </c>
      <c r="Z161" s="5">
        <f>LN(E161)</f>
        <v>8.6926207222620597</v>
      </c>
      <c r="AA161" s="5">
        <f>F161/L161</f>
        <v>-1.0223025213364226E-2</v>
      </c>
      <c r="AB161" s="5">
        <f>(N161-P161)/O161</f>
        <v>3.103447789956725</v>
      </c>
      <c r="AC161" s="5">
        <f>F161/G161</f>
        <v>-3.3391258214534748E-3</v>
      </c>
      <c r="AD161" s="5">
        <f>R161/J161</f>
        <v>3.3022095345880125</v>
      </c>
      <c r="AE161" s="5">
        <f>R161/G161</f>
        <v>0.35213604313562835</v>
      </c>
      <c r="AF161" s="5">
        <f>R161/(R161+L161)</f>
        <v>0.51879010082493127</v>
      </c>
      <c r="AG161" s="5">
        <f>R161/L161</f>
        <v>1.078095238095238</v>
      </c>
      <c r="AH161" s="5">
        <f>R161/(R161+L161)</f>
        <v>0.51879010082493127</v>
      </c>
      <c r="AI161" s="5">
        <f>(T161+U161)/R161</f>
        <v>0.39369846878680803</v>
      </c>
      <c r="AJ161" s="5">
        <f>H161/E161</f>
        <v>0.82918081812779687</v>
      </c>
      <c r="AK161" s="5">
        <f>H161/L161</f>
        <v>1.3776050510373361</v>
      </c>
      <c r="AL161">
        <v>55406</v>
      </c>
      <c r="AM161">
        <v>2.8</v>
      </c>
      <c r="AN161">
        <v>4.2380000000000004</v>
      </c>
      <c r="AO161">
        <v>1</v>
      </c>
      <c r="AP161">
        <v>1</v>
      </c>
      <c r="AQ161">
        <v>52</v>
      </c>
      <c r="AR161">
        <v>12.07165</v>
      </c>
      <c r="AS161" t="s">
        <v>124</v>
      </c>
      <c r="AT161">
        <v>1</v>
      </c>
      <c r="AU161">
        <f>H161/J161</f>
        <v>4.2196091529626347</v>
      </c>
      <c r="AV161">
        <v>550</v>
      </c>
    </row>
    <row r="162" spans="1:48" x14ac:dyDescent="0.25">
      <c r="A162" t="s">
        <v>121</v>
      </c>
      <c r="B162" t="s">
        <v>122</v>
      </c>
      <c r="C162" t="s">
        <v>123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 s="5">
        <f>E162/G162</f>
        <v>0.53649023256599548</v>
      </c>
      <c r="W162" s="5">
        <f>F162/E162</f>
        <v>-9.2135303323360285E-2</v>
      </c>
      <c r="X162" s="5">
        <f>R162/L162</f>
        <v>1.0660077656194846</v>
      </c>
      <c r="Y162" s="5">
        <f>LOG(G162)</f>
        <v>3.9759382497475646</v>
      </c>
      <c r="Z162" s="5">
        <f>LN(E162)</f>
        <v>8.5322292216148927</v>
      </c>
      <c r="AA162" s="5">
        <f>F162/L162</f>
        <v>-0.15411664471798178</v>
      </c>
      <c r="AB162" s="5">
        <f>(N162-P162)/O162</f>
        <v>2.0597828106037466</v>
      </c>
      <c r="AC162" s="5">
        <f>F162/G162</f>
        <v>-4.9429690307488103E-2</v>
      </c>
      <c r="AD162" s="5">
        <f>R162/J162</f>
        <v>4.3998551119488711</v>
      </c>
      <c r="AE162" s="5">
        <f>R162/G162</f>
        <v>0.34189969432808787</v>
      </c>
      <c r="AF162" s="5">
        <f>R162/(R162+L162)</f>
        <v>0.51597471382197158</v>
      </c>
      <c r="AG162" s="5">
        <f>R162/L162</f>
        <v>1.0660077656194846</v>
      </c>
      <c r="AH162" s="5">
        <f>R162/(R162+L162)</f>
        <v>0.51597471382197158</v>
      </c>
      <c r="AI162" s="5">
        <f>(T162+U162)/R162</f>
        <v>0.36655629139072843</v>
      </c>
      <c r="AJ162" s="5">
        <f>H162/E162</f>
        <v>0.3941721143692668</v>
      </c>
      <c r="AK162" s="5">
        <f>H162/L162</f>
        <v>0.65933992201425351</v>
      </c>
      <c r="AL162">
        <v>53638</v>
      </c>
      <c r="AM162">
        <v>8.6</v>
      </c>
      <c r="AN162">
        <v>4.806</v>
      </c>
      <c r="AO162">
        <v>1</v>
      </c>
      <c r="AP162">
        <v>1</v>
      </c>
      <c r="AQ162">
        <v>53</v>
      </c>
      <c r="AR162">
        <v>12.707000000000001</v>
      </c>
      <c r="AS162" t="s">
        <v>124</v>
      </c>
      <c r="AT162">
        <v>1</v>
      </c>
      <c r="AU162">
        <f>H162/J162</f>
        <v>2.7213686616068289</v>
      </c>
      <c r="AV162">
        <v>600</v>
      </c>
    </row>
    <row r="163" spans="1:48" x14ac:dyDescent="0.25">
      <c r="A163" t="s">
        <v>121</v>
      </c>
      <c r="B163" t="s">
        <v>122</v>
      </c>
      <c r="C163" t="s">
        <v>123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 s="5">
        <f>E163/G163</f>
        <v>0.47416582181982209</v>
      </c>
      <c r="W163" s="5">
        <f>F163/E163</f>
        <v>-0.44958216993271344</v>
      </c>
      <c r="X163" s="5">
        <f>R163/L163</f>
        <v>1.4</v>
      </c>
      <c r="Y163" s="5">
        <f>LOG(G163)</f>
        <v>3.9132025713106526</v>
      </c>
      <c r="Z163" s="5">
        <f>LN(E163)</f>
        <v>8.2642837231637145</v>
      </c>
      <c r="AA163" s="5">
        <f>F163/L163</f>
        <v>-0.82819909170789663</v>
      </c>
      <c r="AB163" s="5">
        <f>(N163-P163)/O163</f>
        <v>-2.2594929708681502</v>
      </c>
      <c r="AC163" s="5">
        <f>F163/G163</f>
        <v>-0.21317649908168396</v>
      </c>
      <c r="AD163" s="5">
        <f>R163/J163</f>
        <v>-3.2990682616282259</v>
      </c>
      <c r="AE163" s="5">
        <f>R163/G163</f>
        <v>0.36035670855289825</v>
      </c>
      <c r="AF163" s="5">
        <f>R163/(R163+L163)</f>
        <v>0.58333333333333337</v>
      </c>
      <c r="AG163" s="5">
        <f>R163/L163</f>
        <v>1.4</v>
      </c>
      <c r="AH163" s="5">
        <f>R163/(R163+L163)</f>
        <v>0.58333333333333337</v>
      </c>
      <c r="AI163" s="5">
        <f>(T163+U163)/R163</f>
        <v>0.45031871016122993</v>
      </c>
      <c r="AJ163" s="5">
        <f>H163/E163</f>
        <v>0.64778424674495727</v>
      </c>
      <c r="AK163" s="5">
        <f>H163/L163</f>
        <v>1.1933176194624262</v>
      </c>
      <c r="AL163">
        <v>54951</v>
      </c>
      <c r="AM163">
        <v>7.88</v>
      </c>
      <c r="AN163">
        <v>-0.746</v>
      </c>
      <c r="AO163">
        <v>1</v>
      </c>
      <c r="AP163">
        <v>1</v>
      </c>
      <c r="AQ163">
        <v>54</v>
      </c>
      <c r="AR163">
        <v>13.1</v>
      </c>
      <c r="AS163" t="s">
        <v>124</v>
      </c>
      <c r="AT163">
        <v>1</v>
      </c>
      <c r="AU163">
        <f>H163/J163</f>
        <v>-2.8120259174358857</v>
      </c>
      <c r="AV163">
        <v>650</v>
      </c>
    </row>
    <row r="164" spans="1:48" x14ac:dyDescent="0.25">
      <c r="A164" t="s">
        <v>153</v>
      </c>
      <c r="B164" t="s">
        <v>46</v>
      </c>
      <c r="C164" t="s">
        <v>154</v>
      </c>
      <c r="D164">
        <v>2019</v>
      </c>
      <c r="E164">
        <v>7429</v>
      </c>
      <c r="F164">
        <v>1786</v>
      </c>
      <c r="G164">
        <v>15165</v>
      </c>
      <c r="H164">
        <v>29376.3897</v>
      </c>
      <c r="I164">
        <v>2333835383</v>
      </c>
      <c r="J164">
        <v>2538</v>
      </c>
      <c r="K164">
        <v>5628</v>
      </c>
      <c r="L164">
        <v>1440</v>
      </c>
      <c r="M164">
        <v>16.3828</v>
      </c>
      <c r="N164">
        <v>1770</v>
      </c>
      <c r="O164">
        <v>199</v>
      </c>
      <c r="P164">
        <v>-508</v>
      </c>
      <c r="Q164">
        <v>13725</v>
      </c>
      <c r="R164">
        <v>8116</v>
      </c>
      <c r="S164">
        <v>1.0259</v>
      </c>
      <c r="T164">
        <v>644</v>
      </c>
      <c r="U164">
        <v>1844</v>
      </c>
      <c r="V164" s="5">
        <f>E164/G164</f>
        <v>0.48987800857237057</v>
      </c>
      <c r="W164" s="5">
        <f>F164/E164</f>
        <v>0.24040920716112532</v>
      </c>
      <c r="X164" s="5">
        <f>R164/L164</f>
        <v>5.6361111111111111</v>
      </c>
      <c r="Y164" s="5">
        <f>LOG(G164)</f>
        <v>4.1808424146466825</v>
      </c>
      <c r="Z164" s="5">
        <f>LN(E164)</f>
        <v>8.913146539151807</v>
      </c>
      <c r="AA164" s="5">
        <f>F164/L164</f>
        <v>1.2402777777777778</v>
      </c>
      <c r="AB164" s="5">
        <f>(N164-P164)/O164</f>
        <v>11.447236180904522</v>
      </c>
      <c r="AC164" s="5">
        <f>F164/G164</f>
        <v>0.11777118364655456</v>
      </c>
      <c r="AD164" s="5">
        <f>R164/J164</f>
        <v>3.1977935382190701</v>
      </c>
      <c r="AE164" s="5">
        <f>R164/G164</f>
        <v>0.53517969007583255</v>
      </c>
      <c r="AF164" s="5">
        <f>R164/(R164+L164)</f>
        <v>0.84930933444956047</v>
      </c>
      <c r="AG164" s="5">
        <f>R164/L164</f>
        <v>5.6361111111111111</v>
      </c>
      <c r="AH164" s="5">
        <f>R164/(R164+L164)</f>
        <v>0.84930933444956047</v>
      </c>
      <c r="AI164" s="5">
        <f>(T164+U164)/R164</f>
        <v>0.30655495317890585</v>
      </c>
      <c r="AJ164" s="5">
        <f>H164/E164</f>
        <v>3.9542858662000269</v>
      </c>
      <c r="AK164" s="5">
        <f>H164/L164</f>
        <v>20.400270625000001</v>
      </c>
      <c r="AL164">
        <v>65298</v>
      </c>
      <c r="AM164">
        <v>1.81</v>
      </c>
      <c r="AN164">
        <v>2.3260000000000001</v>
      </c>
      <c r="AO164">
        <v>0</v>
      </c>
      <c r="AP164">
        <v>1</v>
      </c>
      <c r="AQ164">
        <v>24</v>
      </c>
      <c r="AR164">
        <v>15.64001131</v>
      </c>
      <c r="AS164" t="s">
        <v>90</v>
      </c>
      <c r="AT164">
        <v>1</v>
      </c>
      <c r="AU164">
        <f>H164/J164</f>
        <v>11.574621631205673</v>
      </c>
      <c r="AV164">
        <v>550</v>
      </c>
    </row>
    <row r="165" spans="1:48" x14ac:dyDescent="0.25">
      <c r="A165" t="s">
        <v>68</v>
      </c>
      <c r="B165" t="s">
        <v>69</v>
      </c>
      <c r="C165" t="s">
        <v>70</v>
      </c>
      <c r="D165">
        <v>2022</v>
      </c>
      <c r="E165">
        <v>41644.422299999998</v>
      </c>
      <c r="F165">
        <v>367.90480000000002</v>
      </c>
      <c r="G165">
        <v>39646.770499999999</v>
      </c>
      <c r="H165">
        <v>34985.483500000002</v>
      </c>
      <c r="I165">
        <v>23533305253</v>
      </c>
      <c r="J165">
        <v>1159.5099</v>
      </c>
      <c r="K165">
        <v>-6047.7281000000003</v>
      </c>
      <c r="L165">
        <v>20862.647499999999</v>
      </c>
      <c r="M165">
        <v>1.5249999999999999</v>
      </c>
      <c r="N165">
        <v>608.19569999999999</v>
      </c>
      <c r="O165">
        <v>-166.17349999999999</v>
      </c>
      <c r="P165">
        <v>-862.43489999999997</v>
      </c>
      <c r="Q165">
        <v>18784.123</v>
      </c>
      <c r="R165">
        <v>3777.0171</v>
      </c>
      <c r="S165">
        <v>0.88829999999999998</v>
      </c>
      <c r="T165">
        <v>8332.4105999999992</v>
      </c>
      <c r="U165">
        <v>1492.3344999999999</v>
      </c>
      <c r="V165" s="5">
        <f>E165/G165</f>
        <v>1.0503862426827426</v>
      </c>
      <c r="W165" s="5">
        <f>F165/E165</f>
        <v>8.8344315920550077E-3</v>
      </c>
      <c r="X165" s="5">
        <f>R165/L165</f>
        <v>0.18104208010991896</v>
      </c>
      <c r="Y165" s="5">
        <f>LOG(G165)</f>
        <v>4.5982078168452603</v>
      </c>
      <c r="Z165" s="5">
        <f>LN(E165)</f>
        <v>10.636922720259777</v>
      </c>
      <c r="AA165" s="5">
        <f>F165/L165</f>
        <v>1.7634617082994863E-2</v>
      </c>
      <c r="AB165" s="5">
        <f>(N165-P165)/O165</f>
        <v>-8.8499706631923871</v>
      </c>
      <c r="AC165" s="5">
        <f>F165/G165</f>
        <v>9.2795654062163783E-3</v>
      </c>
      <c r="AD165" s="5">
        <f>R165/J165</f>
        <v>3.2574254864059373</v>
      </c>
      <c r="AE165" s="5">
        <f>R165/G165</f>
        <v>9.5266702744426571E-2</v>
      </c>
      <c r="AF165" s="5">
        <f>R165/(R165+L165)</f>
        <v>0.15329011824292446</v>
      </c>
      <c r="AG165" s="5">
        <f>R165/L165</f>
        <v>0.18104208010991896</v>
      </c>
      <c r="AH165" s="5">
        <f>R165/(R165+L165)</f>
        <v>0.15329011824292446</v>
      </c>
      <c r="AI165" s="5">
        <f>(T165+U165)/R165</f>
        <v>2.6011915858151662</v>
      </c>
      <c r="AJ165" s="5">
        <f>H165/E165</f>
        <v>0.84010010387393474</v>
      </c>
      <c r="AK165" s="5">
        <f>H165/L165</f>
        <v>1.6769436141793608</v>
      </c>
      <c r="AL165">
        <v>12970</v>
      </c>
      <c r="AM165">
        <v>2</v>
      </c>
      <c r="AN165">
        <v>3.0169999999999999</v>
      </c>
      <c r="AO165">
        <v>1</v>
      </c>
      <c r="AP165">
        <v>1</v>
      </c>
      <c r="AQ165">
        <v>13</v>
      </c>
      <c r="AR165">
        <v>19.885000000000002</v>
      </c>
      <c r="AS165" t="s">
        <v>57</v>
      </c>
      <c r="AT165">
        <v>1</v>
      </c>
      <c r="AU165">
        <f>H165/J165</f>
        <v>30.172647512539566</v>
      </c>
      <c r="AV165">
        <v>1400</v>
      </c>
    </row>
    <row r="166" spans="1:48" x14ac:dyDescent="0.25">
      <c r="A166" t="s">
        <v>68</v>
      </c>
      <c r="B166" t="s">
        <v>69</v>
      </c>
      <c r="C166" t="s">
        <v>70</v>
      </c>
      <c r="D166">
        <v>2019</v>
      </c>
      <c r="E166">
        <v>29803.245200000001</v>
      </c>
      <c r="F166">
        <v>1454.2878000000001</v>
      </c>
      <c r="G166">
        <v>26370.624599999999</v>
      </c>
      <c r="H166">
        <v>33246.364999999998</v>
      </c>
      <c r="I166">
        <v>23226576195</v>
      </c>
      <c r="J166">
        <v>1888.7479000000001</v>
      </c>
      <c r="K166">
        <v>-6508.6932999999999</v>
      </c>
      <c r="L166">
        <v>11726.6962</v>
      </c>
      <c r="M166">
        <v>10.569699999999999</v>
      </c>
      <c r="N166">
        <v>1688.7853</v>
      </c>
      <c r="O166">
        <v>-58.267400000000002</v>
      </c>
      <c r="P166">
        <v>-493.03129999999999</v>
      </c>
      <c r="Q166">
        <v>14643.928400000001</v>
      </c>
      <c r="R166">
        <v>2668.7622000000001</v>
      </c>
      <c r="S166">
        <v>0.76870000000000005</v>
      </c>
      <c r="T166">
        <v>6813.1809000000003</v>
      </c>
      <c r="U166">
        <v>2364.2746000000002</v>
      </c>
      <c r="V166" s="5">
        <f>E166/G166</f>
        <v>1.1301683464865675</v>
      </c>
      <c r="W166" s="5">
        <f>F166/E166</f>
        <v>4.8796290143598188E-2</v>
      </c>
      <c r="X166" s="5">
        <f>R166/L166</f>
        <v>0.22758005788535735</v>
      </c>
      <c r="Y166" s="5">
        <f>LOG(G166)</f>
        <v>4.4211204163736735</v>
      </c>
      <c r="Z166" s="5">
        <f>LN(E166)</f>
        <v>10.302372565893254</v>
      </c>
      <c r="AA166" s="5">
        <f>F166/L166</f>
        <v>0.12401513394710438</v>
      </c>
      <c r="AB166" s="5">
        <f>(N166-P166)/O166</f>
        <v>-37.444893714152343</v>
      </c>
      <c r="AC166" s="5">
        <f>F166/G166</f>
        <v>5.514802254626916E-2</v>
      </c>
      <c r="AD166" s="5">
        <f>R166/J166</f>
        <v>1.4129795723399614</v>
      </c>
      <c r="AE166" s="5">
        <f>R166/G166</f>
        <v>0.10120208529304232</v>
      </c>
      <c r="AF166" s="5">
        <f>R166/(R166+L166)</f>
        <v>0.18538917802020116</v>
      </c>
      <c r="AG166" s="5">
        <f>R166/L166</f>
        <v>0.22758005788535735</v>
      </c>
      <c r="AH166" s="5">
        <f>R166/(R166+L166)</f>
        <v>0.18538917802020116</v>
      </c>
      <c r="AI166" s="5">
        <f>(T166+U166)/R166</f>
        <v>3.4388434833197201</v>
      </c>
      <c r="AJ166" s="5">
        <f>H166/E166</f>
        <v>1.1155283519259169</v>
      </c>
      <c r="AK166" s="5">
        <f>H166/L166</f>
        <v>2.8351007336576175</v>
      </c>
      <c r="AL166">
        <v>10144</v>
      </c>
      <c r="AM166">
        <v>2.9</v>
      </c>
      <c r="AN166">
        <v>6.0839999999999996</v>
      </c>
      <c r="AO166">
        <v>0</v>
      </c>
      <c r="AP166">
        <v>1</v>
      </c>
      <c r="AQ166">
        <v>10</v>
      </c>
      <c r="AR166">
        <v>20.819495575000001</v>
      </c>
      <c r="AS166" t="s">
        <v>57</v>
      </c>
      <c r="AT166">
        <v>1</v>
      </c>
      <c r="AU166">
        <f>H166/J166</f>
        <v>17.602330623372232</v>
      </c>
      <c r="AV166">
        <v>900</v>
      </c>
    </row>
    <row r="167" spans="1:48" x14ac:dyDescent="0.25">
      <c r="A167" t="s">
        <v>115</v>
      </c>
      <c r="B167" t="s">
        <v>46</v>
      </c>
      <c r="C167" t="s">
        <v>116</v>
      </c>
      <c r="D167">
        <v>2022</v>
      </c>
      <c r="E167">
        <v>23601</v>
      </c>
      <c r="F167">
        <v>1320</v>
      </c>
      <c r="G167">
        <v>67580</v>
      </c>
      <c r="H167">
        <v>104432.3086</v>
      </c>
      <c r="I167">
        <v>23203508727</v>
      </c>
      <c r="J167">
        <v>5556</v>
      </c>
      <c r="K167">
        <v>-2982</v>
      </c>
      <c r="L167">
        <v>54750</v>
      </c>
      <c r="M167">
        <v>4.1356000000000002</v>
      </c>
      <c r="N167">
        <v>1264</v>
      </c>
      <c r="O167">
        <v>88</v>
      </c>
      <c r="P167">
        <v>-450</v>
      </c>
      <c r="Q167">
        <v>12830</v>
      </c>
      <c r="R167">
        <v>2956</v>
      </c>
      <c r="S167">
        <v>1.5670999999999999</v>
      </c>
      <c r="T167">
        <v>4835</v>
      </c>
      <c r="U167">
        <v>1020</v>
      </c>
      <c r="V167" s="5">
        <f>E167/G167</f>
        <v>0.34923054158034922</v>
      </c>
      <c r="W167" s="5">
        <f>F167/E167</f>
        <v>5.5929833481632135E-2</v>
      </c>
      <c r="X167" s="5">
        <f>R167/L167</f>
        <v>5.3990867579908675E-2</v>
      </c>
      <c r="Y167" s="5">
        <f>LOG(G167)</f>
        <v>4.8298181874388773</v>
      </c>
      <c r="Z167" s="5">
        <f>LN(E167)</f>
        <v>10.069044362997353</v>
      </c>
      <c r="AA167" s="5">
        <f>F167/L167</f>
        <v>2.4109589041095891E-2</v>
      </c>
      <c r="AB167" s="5">
        <f>(N167-P167)/O167</f>
        <v>19.477272727272727</v>
      </c>
      <c r="AC167" s="5">
        <f>F167/G167</f>
        <v>1.9532406037289139E-2</v>
      </c>
      <c r="AD167" s="5">
        <f>R167/J167</f>
        <v>0.53203743700503958</v>
      </c>
      <c r="AE167" s="5">
        <f>R167/G167</f>
        <v>4.374075170168689E-2</v>
      </c>
      <c r="AF167" s="5">
        <f>R167/(R167+L167)</f>
        <v>5.1225175891588398E-2</v>
      </c>
      <c r="AG167" s="5">
        <f>R167/L167</f>
        <v>5.3990867579908675E-2</v>
      </c>
      <c r="AH167" s="5">
        <f>R167/(R167+L167)</f>
        <v>5.1225175891588398E-2</v>
      </c>
      <c r="AI167" s="5">
        <f>(T167+U167)/R167</f>
        <v>1.9807171853856562</v>
      </c>
      <c r="AJ167" s="5">
        <f>H167/E167</f>
        <v>4.4249103258336513</v>
      </c>
      <c r="AK167" s="5">
        <f>H167/L167</f>
        <v>1.9074394264840184</v>
      </c>
      <c r="AL167">
        <v>76399</v>
      </c>
      <c r="AM167">
        <v>8</v>
      </c>
      <c r="AN167">
        <v>1.827</v>
      </c>
      <c r="AO167">
        <v>1</v>
      </c>
      <c r="AP167">
        <v>1</v>
      </c>
      <c r="AQ167">
        <v>43</v>
      </c>
      <c r="AR167">
        <v>12.125</v>
      </c>
      <c r="AS167" t="s">
        <v>117</v>
      </c>
      <c r="AT167">
        <v>1</v>
      </c>
      <c r="AU167">
        <f>H167/J167</f>
        <v>18.796311843052557</v>
      </c>
      <c r="AV167">
        <v>3000</v>
      </c>
    </row>
    <row r="168" spans="1:48" x14ac:dyDescent="0.25">
      <c r="A168" t="s">
        <v>238</v>
      </c>
      <c r="B168" t="s">
        <v>46</v>
      </c>
      <c r="C168" t="s">
        <v>239</v>
      </c>
      <c r="D168">
        <v>2021</v>
      </c>
      <c r="E168">
        <v>592.04899999999998</v>
      </c>
      <c r="F168">
        <v>-539.10199999999998</v>
      </c>
      <c r="G168">
        <v>5921.7389999999996</v>
      </c>
      <c r="H168">
        <v>77.130595</v>
      </c>
      <c r="I168">
        <v>423300805</v>
      </c>
      <c r="J168">
        <v>-513.26300000000003</v>
      </c>
      <c r="K168">
        <v>-3703.527</v>
      </c>
      <c r="L168">
        <v>4936.4709999999995</v>
      </c>
      <c r="M168">
        <v>-18.960699999999999</v>
      </c>
      <c r="N168">
        <v>-543.93700000000001</v>
      </c>
      <c r="O168">
        <v>7.5</v>
      </c>
      <c r="P168">
        <v>-35.036999999999999</v>
      </c>
      <c r="Q168">
        <v>985.26800000000003</v>
      </c>
      <c r="R168">
        <v>204.53700000000001</v>
      </c>
      <c r="S168">
        <v>2.3241000000000001</v>
      </c>
      <c r="T168">
        <v>820.17700000000002</v>
      </c>
      <c r="U168">
        <v>3087.8870000000002</v>
      </c>
      <c r="V168" s="5">
        <f>E168/G168</f>
        <v>9.9978908222736598E-2</v>
      </c>
      <c r="W168" s="5">
        <f>F168/E168</f>
        <v>-0.91056990215336908</v>
      </c>
      <c r="X168" s="5">
        <f>R168/L168</f>
        <v>4.1433850214049675E-2</v>
      </c>
      <c r="Y168" s="5">
        <f>LOG(G168)</f>
        <v>3.7724492619932155</v>
      </c>
      <c r="Z168" s="5">
        <f>LN(E168)</f>
        <v>6.3835894017290062</v>
      </c>
      <c r="AA168" s="5">
        <f>F168/L168</f>
        <v>-0.10920797468474949</v>
      </c>
      <c r="AB168" s="5">
        <f>(N168-P168)/O168</f>
        <v>-67.853333333333339</v>
      </c>
      <c r="AC168" s="5">
        <f>F168/G168</f>
        <v>-9.1037784677777928E-2</v>
      </c>
      <c r="AD168" s="5">
        <f>R168/J168</f>
        <v>-0.39850330142636425</v>
      </c>
      <c r="AE168" s="5">
        <f>R168/G168</f>
        <v>3.4540022787225177E-2</v>
      </c>
      <c r="AF168" s="5">
        <f>R168/(R168+L168)</f>
        <v>3.9785388390759166E-2</v>
      </c>
      <c r="AG168" s="5">
        <f>R168/L168</f>
        <v>4.1433850214049675E-2</v>
      </c>
      <c r="AH168" s="5">
        <f>R168/(R168+L168)</f>
        <v>3.9785388390759166E-2</v>
      </c>
      <c r="AI168" s="5">
        <f>(T168+U168)/R168</f>
        <v>19.106880417723932</v>
      </c>
      <c r="AJ168" s="5">
        <f>H168/E168</f>
        <v>0.13027738413543474</v>
      </c>
      <c r="AK168" s="5">
        <f>H168/L168</f>
        <v>1.5624642583740491E-2</v>
      </c>
      <c r="AL168">
        <v>69288</v>
      </c>
      <c r="AM168">
        <v>4.7</v>
      </c>
      <c r="AN168">
        <v>5.7389999999999999</v>
      </c>
      <c r="AO168">
        <v>1</v>
      </c>
      <c r="AP168">
        <v>1</v>
      </c>
      <c r="AQ168">
        <v>12</v>
      </c>
      <c r="AR168">
        <v>15.481199999999999</v>
      </c>
      <c r="AS168" t="s">
        <v>57</v>
      </c>
      <c r="AT168">
        <v>1</v>
      </c>
      <c r="AU168">
        <f>H168/J168</f>
        <v>-0.15027499547015857</v>
      </c>
      <c r="AV168">
        <v>200</v>
      </c>
    </row>
    <row r="169" spans="1:48" x14ac:dyDescent="0.25">
      <c r="A169" t="s">
        <v>260</v>
      </c>
      <c r="B169" t="s">
        <v>138</v>
      </c>
      <c r="C169" t="s">
        <v>261</v>
      </c>
      <c r="D169">
        <v>2022</v>
      </c>
      <c r="E169">
        <v>596.02279999999996</v>
      </c>
      <c r="F169">
        <v>71.201599999999999</v>
      </c>
      <c r="G169">
        <v>1256.0811000000001</v>
      </c>
      <c r="H169">
        <v>2406.3155999999999</v>
      </c>
      <c r="I169">
        <v>314963065</v>
      </c>
      <c r="J169">
        <v>207.98670000000001</v>
      </c>
      <c r="K169">
        <v>509.99779999999998</v>
      </c>
      <c r="L169">
        <v>1234.7860000000001</v>
      </c>
      <c r="M169">
        <v>9.2508999999999997</v>
      </c>
      <c r="N169">
        <v>151.38239999999999</v>
      </c>
      <c r="O169">
        <v>0.78469999999999995</v>
      </c>
      <c r="P169">
        <v>-9.3162000000000003</v>
      </c>
      <c r="Q169">
        <v>1132.6025999999999</v>
      </c>
      <c r="R169">
        <v>689.98009999999999</v>
      </c>
      <c r="S169">
        <v>0.39279999999999998</v>
      </c>
      <c r="T169">
        <v>172.44390000000001</v>
      </c>
      <c r="U169">
        <v>7.5384000000000002</v>
      </c>
      <c r="V169" s="5">
        <f>E169/G169</f>
        <v>0.47450980673142834</v>
      </c>
      <c r="W169" s="5">
        <f>F169/E169</f>
        <v>0.11946120181979616</v>
      </c>
      <c r="X169" s="5">
        <f>R169/L169</f>
        <v>0.55878516601257222</v>
      </c>
      <c r="Y169" s="5">
        <f>LOG(G169)</f>
        <v>3.0990176809182244</v>
      </c>
      <c r="Z169" s="5">
        <f>LN(E169)</f>
        <v>6.3902789213672015</v>
      </c>
      <c r="AA169" s="5">
        <f>F169/L169</f>
        <v>5.7663109235122523E-2</v>
      </c>
      <c r="AB169" s="5">
        <f>(N169-P169)/O169</f>
        <v>204.78985599592201</v>
      </c>
      <c r="AC169" s="5">
        <f>F169/G169</f>
        <v>5.6685511787415634E-2</v>
      </c>
      <c r="AD169" s="5">
        <f>R169/J169</f>
        <v>3.3174241429860656</v>
      </c>
      <c r="AE169" s="5">
        <f>R169/G169</f>
        <v>0.54931174428147989</v>
      </c>
      <c r="AF169" s="5">
        <f>R169/(R169+L169)</f>
        <v>0.35847477779248083</v>
      </c>
      <c r="AG169" s="5">
        <f>R169/L169</f>
        <v>0.55878516601257222</v>
      </c>
      <c r="AH169" s="5">
        <f>R169/(R169+L169)</f>
        <v>0.35847477779248083</v>
      </c>
      <c r="AI169" s="5">
        <f>(T169+U169)/R169</f>
        <v>0.26085143615011508</v>
      </c>
      <c r="AJ169" s="5">
        <f>H169/E169</f>
        <v>4.0372878352975761</v>
      </c>
      <c r="AK169" s="5">
        <f>H169/L169</f>
        <v>1.9487713660504733</v>
      </c>
      <c r="AL169">
        <v>48718</v>
      </c>
      <c r="AM169">
        <v>8.5</v>
      </c>
      <c r="AN169">
        <v>1.804</v>
      </c>
      <c r="AO169">
        <v>1</v>
      </c>
      <c r="AP169">
        <v>1</v>
      </c>
      <c r="AQ169">
        <v>18</v>
      </c>
      <c r="AR169">
        <v>7.1779999999999999</v>
      </c>
      <c r="AS169" t="s">
        <v>112</v>
      </c>
      <c r="AT169">
        <v>1</v>
      </c>
      <c r="AU169">
        <f>H169/J169</f>
        <v>11.569564784671327</v>
      </c>
      <c r="AV169">
        <v>90</v>
      </c>
    </row>
    <row r="170" spans="1:48" x14ac:dyDescent="0.25">
      <c r="A170" t="s">
        <v>127</v>
      </c>
      <c r="B170" t="s">
        <v>104</v>
      </c>
      <c r="C170" t="s">
        <v>128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 s="5">
        <f>E170/G170</f>
        <v>0.45657824573340938</v>
      </c>
      <c r="W170" s="5">
        <f>F170/E170</f>
        <v>0.19207509732933964</v>
      </c>
      <c r="X170" s="5">
        <f>R170/L170</f>
        <v>0</v>
      </c>
      <c r="Y170" s="5">
        <f>LOG(G170)</f>
        <v>3.3255767189050043</v>
      </c>
      <c r="Z170" s="5">
        <f>LN(E170)</f>
        <v>6.8734281885017978</v>
      </c>
      <c r="AA170" s="5">
        <f>F170/L170</f>
        <v>9.8725030775504416E-2</v>
      </c>
      <c r="AB170" s="5">
        <f>(N170-P170)/O170</f>
        <v>135.69316680677315</v>
      </c>
      <c r="AC170" s="5">
        <f>F170/G170</f>
        <v>8.7697310987703767E-2</v>
      </c>
      <c r="AD170" s="5">
        <f>R170/J170</f>
        <v>0</v>
      </c>
      <c r="AE170" s="5">
        <f>R170/G170</f>
        <v>0</v>
      </c>
      <c r="AF170" s="5">
        <f>R170/(R170+L170)</f>
        <v>0</v>
      </c>
      <c r="AG170" s="5">
        <f>R170/L170</f>
        <v>0</v>
      </c>
      <c r="AH170" s="5">
        <f>R170/(R170+L170)</f>
        <v>0</v>
      </c>
      <c r="AI170" s="5"/>
      <c r="AJ170" s="5">
        <f>H170/E170</f>
        <v>2.4153844832329008</v>
      </c>
      <c r="AK170" s="5">
        <f>H170/L170</f>
        <v>1.2414878907127289</v>
      </c>
      <c r="AL170">
        <v>53024</v>
      </c>
      <c r="AM170">
        <v>1.6</v>
      </c>
      <c r="AN170">
        <v>-0.127</v>
      </c>
      <c r="AO170">
        <v>0</v>
      </c>
      <c r="AP170">
        <v>1</v>
      </c>
      <c r="AQ170">
        <v>39</v>
      </c>
      <c r="AR170">
        <v>9.0640974637499987</v>
      </c>
      <c r="AS170" t="s">
        <v>93</v>
      </c>
      <c r="AT170">
        <v>1</v>
      </c>
      <c r="AU170">
        <f>H170/J170</f>
        <v>11.000951674362392</v>
      </c>
      <c r="AV170">
        <v>1600</v>
      </c>
    </row>
    <row r="171" spans="1:48" x14ac:dyDescent="0.25">
      <c r="A171" t="s">
        <v>127</v>
      </c>
      <c r="B171" t="s">
        <v>104</v>
      </c>
      <c r="C171" t="s">
        <v>128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 s="5">
        <f>E171/G171</f>
        <v>0.5884491379932949</v>
      </c>
      <c r="W171" s="5">
        <f>F171/E171</f>
        <v>0.2562685699845596</v>
      </c>
      <c r="X171" s="5">
        <f>R171/L171</f>
        <v>1.2523582836082835E-2</v>
      </c>
      <c r="Y171" s="5">
        <f>LOG(G171)</f>
        <v>3.3878281001546036</v>
      </c>
      <c r="Z171" s="5">
        <f>LN(E171)</f>
        <v>7.2704976985060714</v>
      </c>
      <c r="AA171" s="5">
        <f>F171/L171</f>
        <v>0.18036070770445772</v>
      </c>
      <c r="AB171" s="5">
        <f>(N171-P171)/O171</f>
        <v>3364.7299578059074</v>
      </c>
      <c r="AC171" s="5">
        <f>F171/G171</f>
        <v>0.15080101910218846</v>
      </c>
      <c r="AD171" s="5">
        <f>R171/J171</f>
        <v>4.9988946811981065E-2</v>
      </c>
      <c r="AE171" s="5">
        <f>R171/G171</f>
        <v>1.0471066999729288E-2</v>
      </c>
      <c r="AF171" s="5">
        <f>R171/(R171+L171)</f>
        <v>1.2368682614783378E-2</v>
      </c>
      <c r="AG171" s="5">
        <f>R171/L171</f>
        <v>1.2523582836082835E-2</v>
      </c>
      <c r="AH171" s="5">
        <f>R171/(R171+L171)</f>
        <v>1.2368682614783378E-2</v>
      </c>
      <c r="AI171" s="5">
        <f>(T171+U171)/R171</f>
        <v>21.859563170571491</v>
      </c>
      <c r="AJ171" s="5">
        <f>H171/E171</f>
        <v>4.013749859455344</v>
      </c>
      <c r="AK171" s="5">
        <f>H171/L171</f>
        <v>2.824859736969112</v>
      </c>
      <c r="AL171">
        <v>54422</v>
      </c>
      <c r="AM171">
        <v>2.7</v>
      </c>
      <c r="AN171">
        <v>1.4239999999999999</v>
      </c>
      <c r="AO171">
        <v>0</v>
      </c>
      <c r="AP171">
        <v>1</v>
      </c>
      <c r="AQ171">
        <v>40</v>
      </c>
      <c r="AR171">
        <v>8.6324737749999993</v>
      </c>
      <c r="AS171" t="s">
        <v>93</v>
      </c>
      <c r="AT171">
        <v>1</v>
      </c>
      <c r="AU171">
        <f>H171/J171</f>
        <v>11.275668072861521</v>
      </c>
      <c r="AV171">
        <v>1800</v>
      </c>
    </row>
    <row r="172" spans="1:48" x14ac:dyDescent="0.25">
      <c r="A172" t="s">
        <v>127</v>
      </c>
      <c r="B172" t="s">
        <v>104</v>
      </c>
      <c r="C172" t="s">
        <v>128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 s="5">
        <f>E172/G172</f>
        <v>0.55623751054803416</v>
      </c>
      <c r="W172" s="5">
        <f>F172/E172</f>
        <v>0.21488686751220507</v>
      </c>
      <c r="X172" s="5">
        <f>R172/L172</f>
        <v>1.0387535927161688E-2</v>
      </c>
      <c r="Y172" s="5">
        <f>LOG(G172)</f>
        <v>3.4355418464961014</v>
      </c>
      <c r="Z172" s="5">
        <f>LN(E172)</f>
        <v>7.3240675433980478</v>
      </c>
      <c r="AA172" s="5">
        <f>F172/L172</f>
        <v>0.14370895546842397</v>
      </c>
      <c r="AB172" s="5">
        <f>(N172-P172)/O172</f>
        <v>226.34528054043909</v>
      </c>
      <c r="AC172" s="5">
        <f>F172/G172</f>
        <v>0.11952813623445419</v>
      </c>
      <c r="AD172" s="5">
        <f>R172/J172</f>
        <v>4.9568258400540958E-2</v>
      </c>
      <c r="AE172" s="5">
        <f>R172/G172</f>
        <v>8.6397038054797995E-3</v>
      </c>
      <c r="AF172" s="5">
        <f>R172/(R172+L172)</f>
        <v>1.0280744326116191E-2</v>
      </c>
      <c r="AG172" s="5">
        <f>R172/L172</f>
        <v>1.0387535927161688E-2</v>
      </c>
      <c r="AH172" s="5">
        <f>R172/(R172+L172)</f>
        <v>1.0280744326116191E-2</v>
      </c>
      <c r="AI172" s="5">
        <f>(T172+U172)/R172</f>
        <v>22.590454597562061</v>
      </c>
      <c r="AJ172" s="5">
        <f>H172/E172</f>
        <v>7.2244570927220213</v>
      </c>
      <c r="AK172" s="5">
        <f>H172/L172</f>
        <v>4.8314687381375707</v>
      </c>
      <c r="AL172">
        <v>52368</v>
      </c>
      <c r="AM172">
        <v>1.3</v>
      </c>
      <c r="AN172">
        <v>-3.8849999999999998</v>
      </c>
      <c r="AO172">
        <v>0</v>
      </c>
      <c r="AP172">
        <v>1</v>
      </c>
      <c r="AQ172">
        <v>41</v>
      </c>
      <c r="AR172">
        <v>8.3810424999999995</v>
      </c>
      <c r="AS172" t="s">
        <v>93</v>
      </c>
      <c r="AT172">
        <v>1</v>
      </c>
      <c r="AU172">
        <f>H172/J172</f>
        <v>23.055274373580598</v>
      </c>
      <c r="AV172">
        <v>2000</v>
      </c>
    </row>
    <row r="173" spans="1:48" x14ac:dyDescent="0.25">
      <c r="A173" t="s">
        <v>229</v>
      </c>
      <c r="B173" t="s">
        <v>169</v>
      </c>
      <c r="C173" t="s">
        <v>230</v>
      </c>
      <c r="D173">
        <v>2020</v>
      </c>
      <c r="E173">
        <v>4375.6639999999998</v>
      </c>
      <c r="F173">
        <v>-1618.056</v>
      </c>
      <c r="G173">
        <v>10455.671</v>
      </c>
      <c r="H173">
        <v>101749.1994</v>
      </c>
      <c r="I173">
        <v>1121345156</v>
      </c>
      <c r="J173">
        <v>-1049.2909999999999</v>
      </c>
      <c r="K173">
        <v>-4200.1970000000001</v>
      </c>
      <c r="L173">
        <v>3420.239</v>
      </c>
      <c r="M173">
        <v>-35.983499999999999</v>
      </c>
      <c r="N173">
        <v>-1303.325</v>
      </c>
      <c r="O173">
        <v>123.43899999999999</v>
      </c>
      <c r="P173">
        <v>-336.274</v>
      </c>
      <c r="Q173">
        <v>7035.4319999999998</v>
      </c>
      <c r="R173">
        <v>2092.7820000000002</v>
      </c>
      <c r="S173">
        <v>1.4357</v>
      </c>
      <c r="T173">
        <v>6166.88</v>
      </c>
      <c r="U173">
        <v>126.099</v>
      </c>
      <c r="V173" s="5">
        <f>E173/G173</f>
        <v>0.41849671819245265</v>
      </c>
      <c r="W173" s="5">
        <f>F173/E173</f>
        <v>-0.36978524859312784</v>
      </c>
      <c r="X173" s="5">
        <f>R173/L173</f>
        <v>0.61188180124254476</v>
      </c>
      <c r="Y173" s="5">
        <f>LOG(G173)</f>
        <v>4.0193519092002123</v>
      </c>
      <c r="Z173" s="5">
        <f>LN(E173)</f>
        <v>8.3838135587041673</v>
      </c>
      <c r="AA173" s="5">
        <f>F173/L173</f>
        <v>-0.47308272901396659</v>
      </c>
      <c r="AB173" s="5">
        <f>(N173-P173)/O173</f>
        <v>-7.8342420142742579</v>
      </c>
      <c r="AC173" s="5">
        <f>F173/G173</f>
        <v>-0.15475391297220428</v>
      </c>
      <c r="AD173" s="5">
        <f>R173/J173</f>
        <v>-1.9944724580693061</v>
      </c>
      <c r="AE173" s="5">
        <f>R173/G173</f>
        <v>0.20015759868496247</v>
      </c>
      <c r="AF173" s="5">
        <f>R173/(R173+L173)</f>
        <v>0.37960711559052651</v>
      </c>
      <c r="AG173" s="5">
        <f>R173/L173</f>
        <v>0.61188180124254476</v>
      </c>
      <c r="AH173" s="5">
        <f>R173/(R173+L173)</f>
        <v>0.37960711559052651</v>
      </c>
      <c r="AI173" s="5">
        <f>(T173+U173)/R173</f>
        <v>3.0069921281815306</v>
      </c>
      <c r="AJ173" s="5">
        <f>H173/E173</f>
        <v>23.253430656467224</v>
      </c>
      <c r="AK173" s="5">
        <f>H173/L173</f>
        <v>29.749148933744102</v>
      </c>
      <c r="AL173">
        <v>59797</v>
      </c>
      <c r="AM173">
        <v>-0.2</v>
      </c>
      <c r="AN173">
        <v>-3.87</v>
      </c>
      <c r="AO173">
        <v>0</v>
      </c>
      <c r="AP173">
        <v>1</v>
      </c>
      <c r="AQ173">
        <v>21</v>
      </c>
      <c r="AR173">
        <v>23.7627205</v>
      </c>
      <c r="AS173" t="s">
        <v>112</v>
      </c>
      <c r="AT173">
        <v>1</v>
      </c>
      <c r="AU173">
        <f>H173/J173</f>
        <v>-96.969476913458706</v>
      </c>
      <c r="AV173">
        <v>400</v>
      </c>
    </row>
    <row r="174" spans="1:48" x14ac:dyDescent="0.25">
      <c r="A174" t="s">
        <v>127</v>
      </c>
      <c r="B174" t="s">
        <v>104</v>
      </c>
      <c r="C174" t="s">
        <v>128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 s="5">
        <f>E174/G174</f>
        <v>0.63208363392673417</v>
      </c>
      <c r="W174" s="5">
        <f>F174/E174</f>
        <v>0.16139560366989208</v>
      </c>
      <c r="X174" s="5">
        <f>R174/L174</f>
        <v>1.0229436637300056E-2</v>
      </c>
      <c r="Y174" s="5">
        <f>LOG(G174)</f>
        <v>3.6039526532130224</v>
      </c>
      <c r="Z174" s="5">
        <f>LN(E174)</f>
        <v>7.8396740937167912</v>
      </c>
      <c r="AA174" s="5">
        <f>F174/L174</f>
        <v>0.13917580561448814</v>
      </c>
      <c r="AB174" s="5">
        <f>(N174-P174)/O174</f>
        <v>-1014.7143795141168</v>
      </c>
      <c r="AC174" s="5">
        <f>F174/G174</f>
        <v>0.10201551966746435</v>
      </c>
      <c r="AD174" s="5">
        <f>R174/J174</f>
        <v>3.7887169845920027E-2</v>
      </c>
      <c r="AE174" s="5">
        <f>R174/G174</f>
        <v>7.4981516352791277E-3</v>
      </c>
      <c r="AF174" s="5">
        <f>R174/(R174+L174)</f>
        <v>1.0125854846746763E-2</v>
      </c>
      <c r="AG174" s="5">
        <f>R174/L174</f>
        <v>1.0229436637300056E-2</v>
      </c>
      <c r="AH174" s="5">
        <f>R174/(R174+L174)</f>
        <v>1.0125854846746763E-2</v>
      </c>
      <c r="AI174" s="5">
        <f>(T174+U174)/R174</f>
        <v>14.909516126890546</v>
      </c>
      <c r="AJ174" s="5">
        <f>H174/E174</f>
        <v>4.9050636079218011</v>
      </c>
      <c r="AK174" s="5">
        <f>H174/L174</f>
        <v>4.2297693598835862</v>
      </c>
      <c r="AL174">
        <v>58061</v>
      </c>
      <c r="AM174">
        <v>10</v>
      </c>
      <c r="AN174">
        <v>4.3259999999999996</v>
      </c>
      <c r="AO174">
        <v>1</v>
      </c>
      <c r="AP174">
        <v>1</v>
      </c>
      <c r="AQ174">
        <v>43</v>
      </c>
      <c r="AR174">
        <v>8.2449999999999992</v>
      </c>
      <c r="AS174" t="s">
        <v>93</v>
      </c>
      <c r="AT174">
        <v>1</v>
      </c>
      <c r="AU174">
        <f>H174/J174</f>
        <v>15.665964395598925</v>
      </c>
      <c r="AV174">
        <v>2700</v>
      </c>
    </row>
    <row r="175" spans="1:48" x14ac:dyDescent="0.25">
      <c r="A175" t="s">
        <v>127</v>
      </c>
      <c r="B175" t="s">
        <v>104</v>
      </c>
      <c r="C175" t="s">
        <v>128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 s="5">
        <f>E175/G175</f>
        <v>0.60924552012821354</v>
      </c>
      <c r="W175" s="5">
        <f>F175/E175</f>
        <v>0.28548916753451181</v>
      </c>
      <c r="X175" s="5">
        <f>R175/L175</f>
        <v>1.0399749455463094E-2</v>
      </c>
      <c r="Y175" s="5">
        <f>LOG(G175)</f>
        <v>3.6699163695804251</v>
      </c>
      <c r="Z175" s="5">
        <f>LN(E175)</f>
        <v>7.9547607855340612</v>
      </c>
      <c r="AA175" s="5">
        <f>F175/L175</f>
        <v>0.22783091336071429</v>
      </c>
      <c r="AB175" s="5">
        <f>(N175-P175)/O175</f>
        <v>-74.243684197109133</v>
      </c>
      <c r="AC175" s="5">
        <f>F175/G175</f>
        <v>0.1739329963655343</v>
      </c>
      <c r="AD175" s="5">
        <f>R175/J175</f>
        <v>4.113131442934935E-2</v>
      </c>
      <c r="AE175" s="5">
        <f>R175/G175</f>
        <v>7.9394826521001789E-3</v>
      </c>
      <c r="AF175" s="5">
        <f>R175/(R175+L175)</f>
        <v>1.0292707872372152E-2</v>
      </c>
      <c r="AG175" s="5">
        <f>R175/L175</f>
        <v>1.0399749455463094E-2</v>
      </c>
      <c r="AH175" s="5">
        <f>R175/(R175+L175)</f>
        <v>1.0292707872372152E-2</v>
      </c>
      <c r="AI175" s="5">
        <f>(T175+U175)/R175</f>
        <v>18.989913436003512</v>
      </c>
      <c r="AJ175" s="5">
        <f>H175/E175</f>
        <v>9.0205487916616125</v>
      </c>
      <c r="AK175" s="5">
        <f>H175/L175</f>
        <v>7.1987315244481618</v>
      </c>
      <c r="AL175">
        <v>59229</v>
      </c>
      <c r="AM175">
        <v>3.93</v>
      </c>
      <c r="AN175">
        <v>9.2999999999999999E-2</v>
      </c>
      <c r="AO175">
        <v>1</v>
      </c>
      <c r="AP175">
        <v>1</v>
      </c>
      <c r="AQ175">
        <v>44</v>
      </c>
      <c r="AR175">
        <v>8.5</v>
      </c>
      <c r="AS175" t="s">
        <v>93</v>
      </c>
      <c r="AT175">
        <v>1</v>
      </c>
      <c r="AU175">
        <f>H175/J175</f>
        <v>28.471194531422665</v>
      </c>
      <c r="AV175">
        <v>3000</v>
      </c>
    </row>
    <row r="176" spans="1:48" x14ac:dyDescent="0.25">
      <c r="A176" t="s">
        <v>129</v>
      </c>
      <c r="B176" t="s">
        <v>122</v>
      </c>
      <c r="C176" t="s">
        <v>130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 s="5">
        <f>E176/G176</f>
        <v>0.61546401457627742</v>
      </c>
      <c r="W176" s="5">
        <f>F176/E176</f>
        <v>5.4068008460471655E-2</v>
      </c>
      <c r="X176" s="5">
        <f>R176/L176</f>
        <v>0.75780120618287605</v>
      </c>
      <c r="Y176" s="5">
        <f>LOG(G176)</f>
        <v>3.2756734305079025</v>
      </c>
      <c r="Z176" s="5">
        <f>LN(E176)</f>
        <v>7.0571380101860735</v>
      </c>
      <c r="AA176" s="5">
        <f>F176/L176</f>
        <v>7.1589725858923786E-2</v>
      </c>
      <c r="AB176" s="5">
        <f>(N176-P176)/O176</f>
        <v>17.310388742080296</v>
      </c>
      <c r="AC176" s="5">
        <f>F176/G176</f>
        <v>3.327691354722602E-2</v>
      </c>
      <c r="AD176" s="5">
        <f>R176/J176</f>
        <v>2.5120117605744809</v>
      </c>
      <c r="AE176" s="5">
        <f>R176/G176</f>
        <v>0.35224726623237634</v>
      </c>
      <c r="AF176" s="5">
        <f>R176/(R176+L176)</f>
        <v>0.43110745601800254</v>
      </c>
      <c r="AG176" s="5">
        <f>R176/L176</f>
        <v>0.75780120618287605</v>
      </c>
      <c r="AH176" s="5">
        <f>R176/(R176+L176)</f>
        <v>0.43110745601800254</v>
      </c>
      <c r="AI176" s="5">
        <f>(T176+U176)/R176</f>
        <v>0.61281452024174921</v>
      </c>
      <c r="AJ176" s="5">
        <f>H176/E176</f>
        <v>0.90474218237898973</v>
      </c>
      <c r="AK176" s="5">
        <f>H176/L176</f>
        <v>1.1979402728855622</v>
      </c>
      <c r="AL176">
        <v>51509</v>
      </c>
      <c r="AM176">
        <v>2</v>
      </c>
      <c r="AN176">
        <v>2.8929999999999998</v>
      </c>
      <c r="AO176">
        <v>0</v>
      </c>
      <c r="AP176">
        <v>1</v>
      </c>
      <c r="AQ176">
        <v>50</v>
      </c>
      <c r="AR176">
        <v>23.566653405749999</v>
      </c>
      <c r="AS176" t="s">
        <v>117</v>
      </c>
      <c r="AT176">
        <v>1</v>
      </c>
      <c r="AU176">
        <f>H176/J176</f>
        <v>3.9710151282447708</v>
      </c>
      <c r="AV176">
        <v>50</v>
      </c>
    </row>
    <row r="177" spans="1:48" x14ac:dyDescent="0.25">
      <c r="A177" t="s">
        <v>52</v>
      </c>
      <c r="B177" t="s">
        <v>46</v>
      </c>
      <c r="C177" t="s">
        <v>53</v>
      </c>
      <c r="D177">
        <v>2019</v>
      </c>
      <c r="E177">
        <v>1715.5340000000001</v>
      </c>
      <c r="F177">
        <v>-1033.6600000000001</v>
      </c>
      <c r="G177">
        <v>4011.924</v>
      </c>
      <c r="H177">
        <v>22861.5092</v>
      </c>
      <c r="I177">
        <v>6824614812</v>
      </c>
      <c r="J177">
        <v>-959.87800000000004</v>
      </c>
      <c r="K177">
        <v>-875.67200000000003</v>
      </c>
      <c r="L177">
        <v>2259.913</v>
      </c>
      <c r="M177">
        <v>-37.5</v>
      </c>
      <c r="N177">
        <v>-1103.328</v>
      </c>
      <c r="O177">
        <v>-11.048</v>
      </c>
      <c r="P177">
        <v>-36.478000000000002</v>
      </c>
      <c r="Q177">
        <v>1752.011</v>
      </c>
      <c r="R177">
        <v>1237.133</v>
      </c>
      <c r="S177">
        <v>2.2134</v>
      </c>
      <c r="T177">
        <v>520.31700000000001</v>
      </c>
      <c r="U177">
        <v>1592.4880000000001</v>
      </c>
      <c r="V177" s="5">
        <f>E177/G177</f>
        <v>0.42760879817264735</v>
      </c>
      <c r="W177" s="5">
        <f>F177/E177</f>
        <v>-0.60252959136921802</v>
      </c>
      <c r="X177" s="5">
        <f>R177/L177</f>
        <v>0.54742505574329636</v>
      </c>
      <c r="Y177" s="5">
        <f>LOG(G177)</f>
        <v>3.6033526973560446</v>
      </c>
      <c r="Z177" s="5">
        <f>LN(E177)</f>
        <v>7.4474796813967714</v>
      </c>
      <c r="AA177" s="5">
        <f>F177/L177</f>
        <v>-0.4573892888797047</v>
      </c>
      <c r="AB177" s="5">
        <f>(N177-P177)/O177</f>
        <v>96.564989138305563</v>
      </c>
      <c r="AC177" s="5">
        <f>F177/G177</f>
        <v>-0.25764695442884761</v>
      </c>
      <c r="AD177" s="5">
        <f>R177/J177</f>
        <v>-1.2888439989248635</v>
      </c>
      <c r="AE177" s="5">
        <f>R177/G177</f>
        <v>0.30836401686572329</v>
      </c>
      <c r="AF177" s="5">
        <f>R177/(R177+L177)</f>
        <v>0.35376514921450847</v>
      </c>
      <c r="AG177" s="5">
        <f>R177/L177</f>
        <v>0.54742505574329636</v>
      </c>
      <c r="AH177" s="5">
        <f>R177/(R177+L177)</f>
        <v>0.35376514921450847</v>
      </c>
      <c r="AI177" s="5">
        <f>(T177+U177)/R177</f>
        <v>1.7078236535602884</v>
      </c>
      <c r="AJ177" s="5">
        <f>H177/E177</f>
        <v>13.326176689007621</v>
      </c>
      <c r="AK177" s="5">
        <f>H177/L177</f>
        <v>10.11610146054295</v>
      </c>
      <c r="AL177">
        <v>65298</v>
      </c>
      <c r="AM177">
        <v>1.81</v>
      </c>
      <c r="AN177">
        <v>2.3260000000000001</v>
      </c>
      <c r="AO177">
        <v>0</v>
      </c>
      <c r="AP177">
        <v>1</v>
      </c>
      <c r="AQ177">
        <v>8</v>
      </c>
      <c r="AR177">
        <v>31.381581135000001</v>
      </c>
      <c r="AS177" t="s">
        <v>112</v>
      </c>
      <c r="AT177">
        <v>1</v>
      </c>
      <c r="AU177">
        <f>H177/J177</f>
        <v>-23.817098839644203</v>
      </c>
      <c r="AV177">
        <v>700</v>
      </c>
    </row>
    <row r="178" spans="1:48" x14ac:dyDescent="0.25">
      <c r="A178" t="s">
        <v>129</v>
      </c>
      <c r="B178" t="s">
        <v>122</v>
      </c>
      <c r="C178" t="s">
        <v>130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 s="5">
        <f>E178/G178</f>
        <v>0.54682629207442712</v>
      </c>
      <c r="W178" s="5">
        <f>F178/E178</f>
        <v>1.1494352107780515E-2</v>
      </c>
      <c r="X178" s="5">
        <f>R178/L178</f>
        <v>1.0439994911759674</v>
      </c>
      <c r="Y178" s="5">
        <f>LOG(G178)</f>
        <v>3.3082411440368076</v>
      </c>
      <c r="Z178" s="5">
        <f>LN(E178)</f>
        <v>7.0138826505308094</v>
      </c>
      <c r="AA178" s="5">
        <f>F178/L178</f>
        <v>1.5323828011242565E-2</v>
      </c>
      <c r="AB178" s="5">
        <f>(N178-P178)/O178</f>
        <v>43.104491105278505</v>
      </c>
      <c r="AC178" s="5">
        <f>F178/G178</f>
        <v>6.2854139428954953E-3</v>
      </c>
      <c r="AD178" s="5">
        <f>R178/J178</f>
        <v>4.0279465123292892</v>
      </c>
      <c r="AE178" s="5">
        <f>R178/G178</f>
        <v>0.42821995609706248</v>
      </c>
      <c r="AF178" s="5">
        <f>R178/(R178+L178)</f>
        <v>0.51076308760494193</v>
      </c>
      <c r="AG178" s="5">
        <f>R178/L178</f>
        <v>1.0439994911759674</v>
      </c>
      <c r="AH178" s="5">
        <f>R178/(R178+L178)</f>
        <v>0.51076308760494193</v>
      </c>
      <c r="AI178" s="5">
        <f>(T178+U178)/R178</f>
        <v>0.69813656550363179</v>
      </c>
      <c r="AJ178" s="5">
        <f>H178/E178</f>
        <v>0.51401462368144279</v>
      </c>
      <c r="AK178" s="5">
        <f>H178/L178</f>
        <v>0.68526452075765865</v>
      </c>
      <c r="AL178">
        <v>50138</v>
      </c>
      <c r="AM178">
        <v>1.4</v>
      </c>
      <c r="AN178">
        <v>-6.633</v>
      </c>
      <c r="AO178">
        <v>0</v>
      </c>
      <c r="AP178">
        <v>1</v>
      </c>
      <c r="AQ178">
        <v>52</v>
      </c>
      <c r="AR178">
        <v>21.790710499999999</v>
      </c>
      <c r="AS178" t="s">
        <v>117</v>
      </c>
      <c r="AT178">
        <v>1</v>
      </c>
      <c r="AU178">
        <f>H178/J178</f>
        <v>2.6438794843661246</v>
      </c>
      <c r="AV178">
        <v>70</v>
      </c>
    </row>
    <row r="179" spans="1:48" x14ac:dyDescent="0.25">
      <c r="A179" t="s">
        <v>129</v>
      </c>
      <c r="B179" t="s">
        <v>122</v>
      </c>
      <c r="C179" t="s">
        <v>130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 s="5">
        <f>E179/G179</f>
        <v>0.49379400808786994</v>
      </c>
      <c r="W179" s="5">
        <f>F179/E179</f>
        <v>3.2915499305893596E-2</v>
      </c>
      <c r="X179" s="5">
        <f>R179/L179</f>
        <v>1.3648718814243266</v>
      </c>
      <c r="Y179" s="5">
        <f>LOG(G179)</f>
        <v>3.4484288701330472</v>
      </c>
      <c r="Z179" s="5">
        <f>LN(E179)</f>
        <v>7.2346640741845265</v>
      </c>
      <c r="AA179" s="5">
        <f>F179/L179</f>
        <v>4.8434614474875078E-2</v>
      </c>
      <c r="AB179" s="5">
        <f>(N179-P179)/O179</f>
        <v>55.574545387650737</v>
      </c>
      <c r="AC179" s="5">
        <f>F179/G179</f>
        <v>1.6253476330470699E-2</v>
      </c>
      <c r="AD179" s="5">
        <f>R179/J179</f>
        <v>4.4863690143163897</v>
      </c>
      <c r="AE179" s="5">
        <f>R179/G179</f>
        <v>0.45801774328900591</v>
      </c>
      <c r="AF179" s="5">
        <f>R179/(R179+L179)</f>
        <v>0.57714411175724445</v>
      </c>
      <c r="AG179" s="5">
        <f>R179/L179</f>
        <v>1.3648718814243266</v>
      </c>
      <c r="AH179" s="5">
        <f>R179/(R179+L179)</f>
        <v>0.57714411175724445</v>
      </c>
      <c r="AI179" s="5">
        <f>(T179+U179)/R179</f>
        <v>0.54135913797450619</v>
      </c>
      <c r="AJ179" s="5">
        <f>H179/E179</f>
        <v>1.007338994357005</v>
      </c>
      <c r="AK179" s="5">
        <f>H179/L179</f>
        <v>1.4822827198751904</v>
      </c>
      <c r="AL179">
        <v>55406</v>
      </c>
      <c r="AM179">
        <v>2.8</v>
      </c>
      <c r="AN179">
        <v>4.2380000000000004</v>
      </c>
      <c r="AO179">
        <v>1</v>
      </c>
      <c r="AP179">
        <v>1</v>
      </c>
      <c r="AQ179">
        <v>53</v>
      </c>
      <c r="AR179">
        <v>20.36515</v>
      </c>
      <c r="AS179" t="s">
        <v>117</v>
      </c>
      <c r="AT179">
        <v>1</v>
      </c>
      <c r="AU179">
        <f>H179/J179</f>
        <v>4.87230146317098</v>
      </c>
      <c r="AV179">
        <v>80</v>
      </c>
    </row>
    <row r="180" spans="1:48" x14ac:dyDescent="0.25">
      <c r="A180" t="s">
        <v>129</v>
      </c>
      <c r="B180" t="s">
        <v>122</v>
      </c>
      <c r="C180" t="s">
        <v>130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 s="5">
        <f>E180/G180</f>
        <v>0.44514291733197026</v>
      </c>
      <c r="W180" s="5">
        <f>F180/E180</f>
        <v>5.8393552735790416E-2</v>
      </c>
      <c r="X180" s="5">
        <f>R180/L180</f>
        <v>1.0815935481932404</v>
      </c>
      <c r="Y180" s="5">
        <f>LOG(G180)</f>
        <v>3.6182234848683157</v>
      </c>
      <c r="Z180" s="5">
        <f>LN(E180)</f>
        <v>7.521907573544957</v>
      </c>
      <c r="AA180" s="5">
        <f>F180/L180</f>
        <v>7.7761343187746343E-2</v>
      </c>
      <c r="AB180" s="5">
        <f>(N180-P180)/O180</f>
        <v>47.389754899503785</v>
      </c>
      <c r="AC180" s="5">
        <f>F180/G180</f>
        <v>2.5993476418187996E-2</v>
      </c>
      <c r="AD180" s="5">
        <f>R180/J180</f>
        <v>3.6943482861202459</v>
      </c>
      <c r="AE180" s="5">
        <f>R180/G180</f>
        <v>0.36154694912028668</v>
      </c>
      <c r="AF180" s="5">
        <f>R180/(R180+L180)</f>
        <v>0.51959881847829059</v>
      </c>
      <c r="AG180" s="5">
        <f>R180/L180</f>
        <v>1.0815935481932404</v>
      </c>
      <c r="AH180" s="5">
        <f>R180/(R180+L180)</f>
        <v>0.51959881847829059</v>
      </c>
      <c r="AI180" s="5">
        <f>(T180+U180)/R180</f>
        <v>0.84073645897782312</v>
      </c>
      <c r="AJ180" s="5">
        <f>H180/E180</f>
        <v>1.1741315205926466</v>
      </c>
      <c r="AK180" s="5">
        <f>H180/L180</f>
        <v>1.5635637813212666</v>
      </c>
      <c r="AL180">
        <v>53638</v>
      </c>
      <c r="AM180">
        <v>8.6</v>
      </c>
      <c r="AN180">
        <v>4.806</v>
      </c>
      <c r="AO180">
        <v>1</v>
      </c>
      <c r="AP180">
        <v>1</v>
      </c>
      <c r="AQ180">
        <v>54</v>
      </c>
      <c r="AR180">
        <v>21.437000000000001</v>
      </c>
      <c r="AS180" t="s">
        <v>117</v>
      </c>
      <c r="AT180">
        <v>1</v>
      </c>
      <c r="AU180">
        <f>H180/J180</f>
        <v>5.3405913759499368</v>
      </c>
      <c r="AV180">
        <v>90</v>
      </c>
    </row>
    <row r="181" spans="1:48" x14ac:dyDescent="0.25">
      <c r="A181" t="s">
        <v>129</v>
      </c>
      <c r="B181" t="s">
        <v>122</v>
      </c>
      <c r="C181" t="s">
        <v>130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 s="5">
        <f>E181/G181</f>
        <v>0.41237473831277788</v>
      </c>
      <c r="W181" s="5">
        <f>F181/E181</f>
        <v>6.5795266886620726E-2</v>
      </c>
      <c r="X181" s="5">
        <f>R181/L181</f>
        <v>1.4650042416668316</v>
      </c>
      <c r="Y181" s="5">
        <f>LOG(G181)</f>
        <v>3.6554774748983787</v>
      </c>
      <c r="Z181" s="5">
        <f>LN(E181)</f>
        <v>7.5312251574573654</v>
      </c>
      <c r="AA181" s="5">
        <f>F181/L181</f>
        <v>9.7553806535322432E-2</v>
      </c>
      <c r="AB181" s="5">
        <f>(N181-P181)/O181</f>
        <v>81.816915604664203</v>
      </c>
      <c r="AC181" s="5">
        <f>F181/G181</f>
        <v>2.7132305964589605E-2</v>
      </c>
      <c r="AD181" s="5">
        <f>R181/J181</f>
        <v>4.2474488467326204</v>
      </c>
      <c r="AE181" s="5">
        <f>R181/G181</f>
        <v>0.40745661021370483</v>
      </c>
      <c r="AF181" s="5">
        <f>R181/(R181+L181)</f>
        <v>0.59432118489021268</v>
      </c>
      <c r="AG181" s="5">
        <f>R181/L181</f>
        <v>1.4650042416668316</v>
      </c>
      <c r="AH181" s="5">
        <f>R181/(R181+L181)</f>
        <v>0.59432118489021268</v>
      </c>
      <c r="AI181" s="5">
        <f>(T181+U181)/R181</f>
        <v>0.47967921303087735</v>
      </c>
      <c r="AJ181" s="5">
        <f>H181/E181</f>
        <v>0.64174742057891931</v>
      </c>
      <c r="AK181" s="5">
        <f>H181/L181</f>
        <v>0.95151074954342363</v>
      </c>
      <c r="AL181">
        <v>54951</v>
      </c>
      <c r="AM181">
        <v>7.88</v>
      </c>
      <c r="AN181">
        <v>-0.746</v>
      </c>
      <c r="AO181">
        <v>1</v>
      </c>
      <c r="AP181">
        <v>1</v>
      </c>
      <c r="AQ181">
        <v>55</v>
      </c>
      <c r="AR181">
        <v>22.1</v>
      </c>
      <c r="AS181" t="s">
        <v>117</v>
      </c>
      <c r="AT181">
        <v>1</v>
      </c>
      <c r="AU181">
        <f>H181/J181</f>
        <v>2.7586904671372374</v>
      </c>
      <c r="AV181">
        <v>100</v>
      </c>
    </row>
    <row r="182" spans="1:48" x14ac:dyDescent="0.25">
      <c r="A182" t="s">
        <v>115</v>
      </c>
      <c r="B182" t="s">
        <v>46</v>
      </c>
      <c r="C182" t="s">
        <v>116</v>
      </c>
      <c r="D182">
        <v>2018</v>
      </c>
      <c r="E182">
        <v>6475</v>
      </c>
      <c r="F182">
        <v>337</v>
      </c>
      <c r="G182">
        <v>4556</v>
      </c>
      <c r="H182">
        <v>17809.436600000001</v>
      </c>
      <c r="I182">
        <v>21153958765</v>
      </c>
      <c r="J182">
        <v>621</v>
      </c>
      <c r="K182">
        <v>36</v>
      </c>
      <c r="L182">
        <v>1266</v>
      </c>
      <c r="M182">
        <v>19.957999999999998</v>
      </c>
      <c r="N182">
        <v>451</v>
      </c>
      <c r="O182">
        <v>103</v>
      </c>
      <c r="P182">
        <v>-163</v>
      </c>
      <c r="Q182">
        <v>3290</v>
      </c>
      <c r="R182">
        <v>1250</v>
      </c>
      <c r="S182">
        <v>1.2051000000000001</v>
      </c>
      <c r="T182">
        <v>1078</v>
      </c>
      <c r="U182">
        <v>78</v>
      </c>
      <c r="V182" s="5">
        <f>E182/G182</f>
        <v>1.4212028094820017</v>
      </c>
      <c r="W182" s="5">
        <f>F182/E182</f>
        <v>5.2046332046332043E-2</v>
      </c>
      <c r="X182" s="5">
        <f>R182/L182</f>
        <v>0.9873617693522907</v>
      </c>
      <c r="Y182" s="5">
        <f>LOG(G182)</f>
        <v>3.6585837154070626</v>
      </c>
      <c r="Z182" s="5">
        <f>LN(E182)</f>
        <v>8.7757038865677384</v>
      </c>
      <c r="AA182" s="5">
        <f>F182/L182</f>
        <v>0.26619273301737756</v>
      </c>
      <c r="AB182" s="5">
        <f>(N182-P182)/O182</f>
        <v>5.9611650485436893</v>
      </c>
      <c r="AC182" s="5">
        <f>F182/G182</f>
        <v>7.3968393327480245E-2</v>
      </c>
      <c r="AD182" s="5">
        <f>R182/J182</f>
        <v>2.0128824476650564</v>
      </c>
      <c r="AE182" s="5">
        <f>R182/G182</f>
        <v>0.27436347673397715</v>
      </c>
      <c r="AF182" s="5">
        <f>R182/(R182+L182)</f>
        <v>0.49682034976152623</v>
      </c>
      <c r="AG182" s="5">
        <f>R182/L182</f>
        <v>0.9873617693522907</v>
      </c>
      <c r="AH182" s="5">
        <f>R182/(R182+L182)</f>
        <v>0.49682034976152623</v>
      </c>
      <c r="AI182" s="5">
        <f>(T182+U182)/R182</f>
        <v>0.92479999999999996</v>
      </c>
      <c r="AJ182" s="5">
        <f>H182/E182</f>
        <v>2.750492138996139</v>
      </c>
      <c r="AK182" s="5">
        <f>H182/L182</f>
        <v>14.067485466034755</v>
      </c>
      <c r="AL182">
        <v>62641</v>
      </c>
      <c r="AM182">
        <v>2.44</v>
      </c>
      <c r="AN182">
        <v>2.875</v>
      </c>
      <c r="AO182">
        <v>0</v>
      </c>
      <c r="AP182">
        <v>1</v>
      </c>
      <c r="AQ182">
        <v>39</v>
      </c>
      <c r="AR182">
        <v>13.329555093750001</v>
      </c>
      <c r="AS182" t="s">
        <v>117</v>
      </c>
      <c r="AT182">
        <v>1</v>
      </c>
      <c r="AU182">
        <f>H182/J182</f>
        <v>28.678641867954912</v>
      </c>
      <c r="AV182">
        <v>1150</v>
      </c>
    </row>
    <row r="183" spans="1:48" x14ac:dyDescent="0.25">
      <c r="A183" t="s">
        <v>131</v>
      </c>
      <c r="B183" t="s">
        <v>46</v>
      </c>
      <c r="C183" t="s">
        <v>132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 s="5">
        <f>E183/G183</f>
        <v>0.33480509089831539</v>
      </c>
      <c r="W183" s="5">
        <f>F183/E183</f>
        <v>0.12054697526220294</v>
      </c>
      <c r="X183" s="5">
        <f>R183/L183</f>
        <v>1.3134961954345215</v>
      </c>
      <c r="Y183" s="5">
        <f>LOG(G183)</f>
        <v>4.8292587325492908</v>
      </c>
      <c r="Z183" s="5">
        <f>LN(E183)</f>
        <v>10.025572433086365</v>
      </c>
      <c r="AA183" s="5">
        <f>F183/L183</f>
        <v>0.10909090909090909</v>
      </c>
      <c r="AB183" s="5">
        <f>(N183-P183)/O183</f>
        <v>2.6842105263157894</v>
      </c>
      <c r="AC183" s="5">
        <f>F183/G183</f>
        <v>4.0359741010178835E-2</v>
      </c>
      <c r="AD183" s="5">
        <f>R183/J183</f>
        <v>3.544963251188932</v>
      </c>
      <c r="AE183" s="5">
        <f>R183/G183</f>
        <v>0.48594669076793151</v>
      </c>
      <c r="AF183" s="5">
        <f>R183/(R183+L183)</f>
        <v>0.56775377371555191</v>
      </c>
      <c r="AG183" s="5">
        <f>R183/L183</f>
        <v>1.3134961954345215</v>
      </c>
      <c r="AH183" s="5">
        <f>R183/(R183+L183)</f>
        <v>0.56775377371555191</v>
      </c>
      <c r="AI183" s="5">
        <f>(T183+U183)/R183</f>
        <v>0.15412525153972803</v>
      </c>
      <c r="AJ183" s="5">
        <f>H183/E183</f>
        <v>5.2063806965526398</v>
      </c>
      <c r="AK183" s="5">
        <f>H183/L183</f>
        <v>4.7115973007609133</v>
      </c>
      <c r="AL183">
        <v>65298</v>
      </c>
      <c r="AM183">
        <v>1.81</v>
      </c>
      <c r="AN183">
        <v>2.3260000000000001</v>
      </c>
      <c r="AO183">
        <v>0</v>
      </c>
      <c r="AP183">
        <v>1</v>
      </c>
      <c r="AQ183">
        <v>58</v>
      </c>
      <c r="AR183">
        <v>19.499234879999999</v>
      </c>
      <c r="AS183" t="s">
        <v>117</v>
      </c>
      <c r="AT183">
        <v>1</v>
      </c>
      <c r="AU183">
        <f>H183/J183</f>
        <v>12.716016493731086</v>
      </c>
      <c r="AV183">
        <v>3700</v>
      </c>
    </row>
    <row r="184" spans="1:48" x14ac:dyDescent="0.25">
      <c r="A184" t="s">
        <v>131</v>
      </c>
      <c r="B184" t="s">
        <v>46</v>
      </c>
      <c r="C184" t="s">
        <v>132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 s="5">
        <f>E184/G184</f>
        <v>0.31459312815245016</v>
      </c>
      <c r="W184" s="5">
        <f>F184/E184</f>
        <v>0.12391158740790355</v>
      </c>
      <c r="X184" s="5">
        <f>R184/L184</f>
        <v>1.744236642818292</v>
      </c>
      <c r="Y184" s="5">
        <f>LOG(G184)</f>
        <v>4.8804305585465313</v>
      </c>
      <c r="Z184" s="5">
        <f>LN(E184)</f>
        <v>10.081131519778971</v>
      </c>
      <c r="AA184" s="5">
        <f>F184/L184</f>
        <v>0.12384419061963935</v>
      </c>
      <c r="AB184" s="5">
        <f>(N184-P184)/O184</f>
        <v>2.5194147439504784</v>
      </c>
      <c r="AC184" s="5">
        <f>F184/G184</f>
        <v>3.8981733896988134E-2</v>
      </c>
      <c r="AD184" s="5">
        <f>R184/J184</f>
        <v>3.7813151927437643</v>
      </c>
      <c r="AE184" s="5">
        <f>R184/G184</f>
        <v>0.54902348122687106</v>
      </c>
      <c r="AF184" s="5">
        <f>R184/(R184+L184)</f>
        <v>0.63559993901509382</v>
      </c>
      <c r="AG184" s="5">
        <f>R184/L184</f>
        <v>1.744236642818292</v>
      </c>
      <c r="AH184" s="5">
        <f>R184/(R184+L184)</f>
        <v>0.63559993901509382</v>
      </c>
      <c r="AI184" s="5">
        <f>(T184+U184)/R184</f>
        <v>0.18273405454676295</v>
      </c>
      <c r="AJ184" s="5">
        <f>H184/E184</f>
        <v>5.9203700770261225</v>
      </c>
      <c r="AK184" s="5">
        <f>H184/L184</f>
        <v>5.9171499267813061</v>
      </c>
      <c r="AL184">
        <v>63544</v>
      </c>
      <c r="AM184">
        <v>1.23</v>
      </c>
      <c r="AN184">
        <v>-3.573</v>
      </c>
      <c r="AO184">
        <v>0</v>
      </c>
      <c r="AP184">
        <v>1</v>
      </c>
      <c r="AQ184">
        <v>59</v>
      </c>
      <c r="AR184">
        <v>18.931296</v>
      </c>
      <c r="AS184" t="s">
        <v>117</v>
      </c>
      <c r="AT184">
        <v>1</v>
      </c>
      <c r="AU184">
        <f>H184/J184</f>
        <v>12.827736997732426</v>
      </c>
      <c r="AV184">
        <v>4100</v>
      </c>
    </row>
    <row r="185" spans="1:48" x14ac:dyDescent="0.25">
      <c r="A185" t="s">
        <v>131</v>
      </c>
      <c r="B185" t="s">
        <v>46</v>
      </c>
      <c r="C185" t="s">
        <v>132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 s="5">
        <f>E185/G185</f>
        <v>0.36323938070662959</v>
      </c>
      <c r="W185" s="5">
        <f>F185/E185</f>
        <v>0.24539162112932605</v>
      </c>
      <c r="X185" s="5">
        <f>R185/L185</f>
        <v>1.611629116811397</v>
      </c>
      <c r="Y185" s="5">
        <f>LOG(G185)</f>
        <v>4.8783494222177755</v>
      </c>
      <c r="Z185" s="5">
        <f>LN(E185)</f>
        <v>10.220121446937677</v>
      </c>
      <c r="AA185" s="5">
        <f>F185/L185</f>
        <v>0.26955860578654606</v>
      </c>
      <c r="AB185" s="5">
        <f>(N185-P185)/O185</f>
        <v>4.7543766578249338</v>
      </c>
      <c r="AC185" s="5">
        <f>F185/G185</f>
        <v>8.9135900489612285E-2</v>
      </c>
      <c r="AD185" s="5">
        <f>R185/J185</f>
        <v>2.746760332833174</v>
      </c>
      <c r="AE185" s="5">
        <f>R185/G185</f>
        <v>0.5329231176392748</v>
      </c>
      <c r="AF185" s="5">
        <f>R185/(R185+L185)</f>
        <v>0.61709723882197909</v>
      </c>
      <c r="AG185" s="5">
        <f>R185/L185</f>
        <v>1.611629116811397</v>
      </c>
      <c r="AH185" s="5">
        <f>R185/(R185+L185)</f>
        <v>0.61709723882197909</v>
      </c>
      <c r="AI185" s="5">
        <f>(T185+U185)/R185</f>
        <v>0.30201375611451842</v>
      </c>
      <c r="AJ185" s="5">
        <f>H185/E185</f>
        <v>7.9724601748633876</v>
      </c>
      <c r="AK185" s="5">
        <f>H185/L185</f>
        <v>8.75761462243387</v>
      </c>
      <c r="AL185">
        <v>69288</v>
      </c>
      <c r="AM185">
        <v>4.7</v>
      </c>
      <c r="AN185">
        <v>5.7389999999999999</v>
      </c>
      <c r="AO185">
        <v>1</v>
      </c>
      <c r="AP185">
        <v>1</v>
      </c>
      <c r="AQ185">
        <v>60</v>
      </c>
      <c r="AR185">
        <v>17.692799999999998</v>
      </c>
      <c r="AS185" t="s">
        <v>117</v>
      </c>
      <c r="AT185">
        <v>1</v>
      </c>
      <c r="AU185">
        <f>H185/J185</f>
        <v>14.92593314691038</v>
      </c>
      <c r="AV185">
        <v>4800</v>
      </c>
    </row>
    <row r="186" spans="1:48" x14ac:dyDescent="0.25">
      <c r="A186" t="s">
        <v>131</v>
      </c>
      <c r="B186" t="s">
        <v>46</v>
      </c>
      <c r="C186" t="s">
        <v>132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 s="5">
        <f>E186/G186</f>
        <v>0.45328946470258979</v>
      </c>
      <c r="W186" s="5">
        <f>F186/E186</f>
        <v>0.34620365629611782</v>
      </c>
      <c r="X186" s="5">
        <f>R186/L186</f>
        <v>1.7604473997093664</v>
      </c>
      <c r="Y186" s="5">
        <f>LOG(G186)</f>
        <v>4.8648017000507693</v>
      </c>
      <c r="Z186" s="5">
        <f>LN(E186)</f>
        <v>10.410395512268014</v>
      </c>
      <c r="AA186" s="5">
        <f>F186/L186</f>
        <v>0.50618697432735915</v>
      </c>
      <c r="AB186" s="5">
        <f>(N186-P186)/O186</f>
        <v>8.433506044905009</v>
      </c>
      <c r="AC186" s="5">
        <f>F186/G186</f>
        <v>0.15693047004054664</v>
      </c>
      <c r="AD186" s="5">
        <f>R186/J186</f>
        <v>2.0706479515201739</v>
      </c>
      <c r="AE186" s="5">
        <f>R186/G186</f>
        <v>0.54578219497877101</v>
      </c>
      <c r="AF186" s="5">
        <f>R186/(R186+L186)</f>
        <v>0.63773988227224143</v>
      </c>
      <c r="AG186" s="5">
        <f>R186/L186</f>
        <v>1.7604473997093664</v>
      </c>
      <c r="AH186" s="5">
        <f>R186/(R186+L186)</f>
        <v>0.63773988227224143</v>
      </c>
      <c r="AI186" s="5">
        <f>(T186+U186)/R186</f>
        <v>0.31057081394767122</v>
      </c>
      <c r="AJ186" s="5">
        <f>H186/E186</f>
        <v>5.768399876517182</v>
      </c>
      <c r="AK186" s="5">
        <f>H186/L186</f>
        <v>8.4340209212206609</v>
      </c>
      <c r="AL186">
        <v>76399</v>
      </c>
      <c r="AM186">
        <v>8</v>
      </c>
      <c r="AN186">
        <v>1.827</v>
      </c>
      <c r="AO186">
        <v>1</v>
      </c>
      <c r="AP186">
        <v>1</v>
      </c>
      <c r="AQ186">
        <v>61</v>
      </c>
      <c r="AR186">
        <v>18.623999999999999</v>
      </c>
      <c r="AS186" t="s">
        <v>117</v>
      </c>
      <c r="AT186">
        <v>1</v>
      </c>
      <c r="AU186">
        <f>H186/J186</f>
        <v>9.9201419744134238</v>
      </c>
      <c r="AV186">
        <v>5300</v>
      </c>
    </row>
    <row r="187" spans="1:48" x14ac:dyDescent="0.25">
      <c r="A187" t="s">
        <v>131</v>
      </c>
      <c r="B187" t="s">
        <v>46</v>
      </c>
      <c r="C187" t="s">
        <v>132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 s="5">
        <f>E187/G187</f>
        <v>0.4916073070641358</v>
      </c>
      <c r="W187" s="5">
        <f>F187/E187</f>
        <v>0.39314330383316115</v>
      </c>
      <c r="X187" s="5">
        <f>R187/L187</f>
        <v>1.6528264132066033</v>
      </c>
      <c r="Y187" s="5">
        <f>LOG(G187)</f>
        <v>4.8624951275358939</v>
      </c>
      <c r="Z187" s="5">
        <f>LN(E187)</f>
        <v>10.486233757860406</v>
      </c>
      <c r="AA187" s="5">
        <f>F187/L187</f>
        <v>0.58704352176088048</v>
      </c>
      <c r="AB187" s="5">
        <f>(N187-P187)/O187</f>
        <v>10.270653514180024</v>
      </c>
      <c r="AC187" s="5">
        <f>F187/G187</f>
        <v>0.1932721208877177</v>
      </c>
      <c r="AD187" s="5">
        <f>R187/J187</f>
        <v>1.9693041275517806</v>
      </c>
      <c r="AE187" s="5">
        <f>R187/G187</f>
        <v>0.54415942685387242</v>
      </c>
      <c r="AF187" s="5">
        <f>R187/(R187+L187)</f>
        <v>0.62304356024891572</v>
      </c>
      <c r="AG187" s="5">
        <f>R187/L187</f>
        <v>1.6528264132066033</v>
      </c>
      <c r="AH187" s="5">
        <f>R187/(R187+L187)</f>
        <v>0.62304356024891572</v>
      </c>
      <c r="AI187" s="5">
        <f>(T187+U187)/R187</f>
        <v>0.35787429378531072</v>
      </c>
      <c r="AJ187" s="5">
        <f>H187/E187</f>
        <v>9.6602623495909992</v>
      </c>
      <c r="AK187" s="5">
        <f>H187/L187</f>
        <v>14.424751421544105</v>
      </c>
      <c r="AL187">
        <v>80034</v>
      </c>
      <c r="AM187">
        <v>4.1399999999999997</v>
      </c>
      <c r="AN187">
        <v>1.0660000000000001</v>
      </c>
      <c r="AO187">
        <v>1</v>
      </c>
      <c r="AP187">
        <v>1</v>
      </c>
      <c r="AQ187">
        <v>62</v>
      </c>
      <c r="AR187">
        <v>19.2</v>
      </c>
      <c r="AS187" t="s">
        <v>117</v>
      </c>
      <c r="AT187">
        <v>1</v>
      </c>
      <c r="AU187">
        <f>H187/J187</f>
        <v>17.186754934684348</v>
      </c>
      <c r="AV187">
        <v>5800</v>
      </c>
    </row>
    <row r="188" spans="1:48" x14ac:dyDescent="0.25">
      <c r="A188" t="s">
        <v>213</v>
      </c>
      <c r="B188" t="s">
        <v>214</v>
      </c>
      <c r="C188" t="s">
        <v>215</v>
      </c>
      <c r="D188">
        <v>2018</v>
      </c>
      <c r="E188">
        <v>318.91899999999998</v>
      </c>
      <c r="F188">
        <v>-28.582999999999998</v>
      </c>
      <c r="G188">
        <v>2785.7939999999999</v>
      </c>
      <c r="H188">
        <v>7000</v>
      </c>
      <c r="I188" t="s">
        <v>51</v>
      </c>
      <c r="J188">
        <v>20.414999999999999</v>
      </c>
      <c r="K188">
        <v>-263.79300000000001</v>
      </c>
      <c r="L188">
        <v>296.73200000000003</v>
      </c>
      <c r="M188" t="s">
        <v>51</v>
      </c>
      <c r="N188">
        <v>19.344000000000001</v>
      </c>
      <c r="O188" t="s">
        <v>51</v>
      </c>
      <c r="P188">
        <v>-5.875</v>
      </c>
      <c r="Q188">
        <v>2489.0619999999999</v>
      </c>
      <c r="R188">
        <v>115.414</v>
      </c>
      <c r="S188">
        <v>2.964</v>
      </c>
      <c r="T188">
        <v>379.20699999999999</v>
      </c>
      <c r="U188" t="s">
        <v>51</v>
      </c>
      <c r="V188" s="5">
        <f>E188/G188</f>
        <v>0.11448046768712977</v>
      </c>
      <c r="W188" s="5">
        <f>F188/E188</f>
        <v>-8.9624638231024178E-2</v>
      </c>
      <c r="X188" s="5">
        <f>R188/L188</f>
        <v>0.38895029858592933</v>
      </c>
      <c r="Y188" s="5">
        <f>LOG(G188)</f>
        <v>3.4449489986740915</v>
      </c>
      <c r="Z188" s="5">
        <f>LN(E188)</f>
        <v>5.7649371520467874</v>
      </c>
      <c r="AA188" s="5">
        <f>F188/L188</f>
        <v>-9.6325977649865863E-2</v>
      </c>
      <c r="AB188" s="5"/>
      <c r="AC188" s="5">
        <f>F188/G188</f>
        <v>-1.0260270500977459E-2</v>
      </c>
      <c r="AD188" s="5">
        <f>R188/J188</f>
        <v>5.6533921136419298</v>
      </c>
      <c r="AE188" s="5">
        <f>R188/G188</f>
        <v>4.1429481146129259E-2</v>
      </c>
      <c r="AF188" s="5">
        <f>R188/(R188+L188)</f>
        <v>0.28003183337943349</v>
      </c>
      <c r="AG188" s="5">
        <f>R188/L188</f>
        <v>0.38895029858592933</v>
      </c>
      <c r="AH188" s="5">
        <f>R188/(R188+L188)</f>
        <v>0.28003183337943349</v>
      </c>
      <c r="AI188" s="5"/>
      <c r="AJ188" s="5">
        <f>H188/E188</f>
        <v>21.949146962081283</v>
      </c>
      <c r="AK188" s="5">
        <f>H188/L188</f>
        <v>23.5903104484855</v>
      </c>
      <c r="AL188">
        <v>8921</v>
      </c>
      <c r="AM188">
        <v>3.7</v>
      </c>
      <c r="AN188">
        <v>1.175</v>
      </c>
      <c r="AO188">
        <v>0</v>
      </c>
      <c r="AP188">
        <v>1</v>
      </c>
      <c r="AQ188">
        <v>4</v>
      </c>
      <c r="AR188">
        <v>26.445837306000001</v>
      </c>
      <c r="AS188" t="s">
        <v>124</v>
      </c>
      <c r="AT188">
        <v>0</v>
      </c>
      <c r="AU188">
        <f>H188/J188</f>
        <v>342.88513348028414</v>
      </c>
    </row>
    <row r="189" spans="1:48" x14ac:dyDescent="0.25">
      <c r="A189" t="s">
        <v>133</v>
      </c>
      <c r="B189" t="s">
        <v>69</v>
      </c>
      <c r="C189" t="s">
        <v>134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 s="5">
        <f>E189/G189</f>
        <v>0.39061383843721253</v>
      </c>
      <c r="W189" s="5">
        <f>F189/E189</f>
        <v>0.23321586625445476</v>
      </c>
      <c r="X189" s="5">
        <f>R189/L189</f>
        <v>0.21823133476526371</v>
      </c>
      <c r="Y189" s="5">
        <f>LOG(G189)</f>
        <v>5.1577030973677616</v>
      </c>
      <c r="Z189" s="5">
        <f>LN(E189)</f>
        <v>10.936014433587786</v>
      </c>
      <c r="AA189" s="5">
        <f>F189/L189</f>
        <v>0.14285923837549314</v>
      </c>
      <c r="AB189" s="5">
        <f>(N189-P189)/O189</f>
        <v>23.285155028546335</v>
      </c>
      <c r="AC189" s="5">
        <f>F189/G189</f>
        <v>9.1097344702112143E-2</v>
      </c>
      <c r="AD189" s="5">
        <f>R189/J189</f>
        <v>1.4257506458123541</v>
      </c>
      <c r="AE189" s="5">
        <f>R189/G189</f>
        <v>0.13916002460869645</v>
      </c>
      <c r="AF189" s="5">
        <f>R189/(R189+L189)</f>
        <v>0.17913784396894852</v>
      </c>
      <c r="AG189" s="5">
        <f>R189/L189</f>
        <v>0.21823133476526371</v>
      </c>
      <c r="AH189" s="5">
        <f>R189/(R189+L189)</f>
        <v>0.17913784396894852</v>
      </c>
      <c r="AI189" s="5">
        <f>(T189+U189)/R189</f>
        <v>1.5127699201921314</v>
      </c>
      <c r="AJ189" s="5">
        <f>H189/E189</f>
        <v>8.3992661980358196</v>
      </c>
      <c r="AK189" s="5">
        <f>H189/L189</f>
        <v>5.1450734945075851</v>
      </c>
      <c r="AL189">
        <v>10144</v>
      </c>
      <c r="AM189">
        <v>2.9</v>
      </c>
      <c r="AN189">
        <v>6.0839999999999996</v>
      </c>
      <c r="AO189">
        <v>0</v>
      </c>
      <c r="AP189">
        <v>1</v>
      </c>
      <c r="AQ189">
        <v>20</v>
      </c>
      <c r="AR189">
        <v>18.280532699999998</v>
      </c>
      <c r="AS189" t="s">
        <v>93</v>
      </c>
      <c r="AT189">
        <v>1</v>
      </c>
      <c r="AU189">
        <f>H189/J189</f>
        <v>33.613833986932271</v>
      </c>
      <c r="AV189">
        <v>3500</v>
      </c>
    </row>
    <row r="190" spans="1:48" x14ac:dyDescent="0.25">
      <c r="A190" t="s">
        <v>133</v>
      </c>
      <c r="B190" t="s">
        <v>69</v>
      </c>
      <c r="C190" t="s">
        <v>134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 s="5">
        <f>E190/G190</f>
        <v>0.39479764157880776</v>
      </c>
      <c r="W190" s="5">
        <f>F190/E190</f>
        <v>0.29317201381200714</v>
      </c>
      <c r="X190" s="5">
        <f>R190/L190</f>
        <v>0.16743799560882119</v>
      </c>
      <c r="Y190" s="5">
        <f>LOG(G190)</f>
        <v>5.2680854454153758</v>
      </c>
      <c r="Z190" s="5">
        <f>LN(E190)</f>
        <v>11.200833070080462</v>
      </c>
      <c r="AA190" s="5">
        <f>F190/L190</f>
        <v>0.17276128423371823</v>
      </c>
      <c r="AB190" s="5">
        <f>(N190-P190)/O190</f>
        <v>25.375798114182377</v>
      </c>
      <c r="AC190" s="5">
        <f>F190/G190</f>
        <v>0.11574361962989006</v>
      </c>
      <c r="AD190" s="5">
        <f>R190/J190</f>
        <v>1.0385174323375681</v>
      </c>
      <c r="AE190" s="5">
        <f>R190/G190</f>
        <v>0.11217721471160599</v>
      </c>
      <c r="AF190" s="5">
        <f>R190/(R190+L190)</f>
        <v>0.14342345909471788</v>
      </c>
      <c r="AG190" s="5">
        <f>R190/L190</f>
        <v>0.16743799560882119</v>
      </c>
      <c r="AH190" s="5">
        <f>R190/(R190+L190)</f>
        <v>0.14342345909471788</v>
      </c>
      <c r="AI190" s="5">
        <f>(T190+U190)/R190</f>
        <v>2.466035693605201</v>
      </c>
      <c r="AJ190" s="5">
        <f>H190/E190</f>
        <v>7.1283791098925704</v>
      </c>
      <c r="AK190" s="5">
        <f>H190/L190</f>
        <v>4.2006326371914167</v>
      </c>
      <c r="AL190">
        <v>10484</v>
      </c>
      <c r="AM190">
        <v>2.4</v>
      </c>
      <c r="AN190">
        <v>2.242</v>
      </c>
      <c r="AO190">
        <v>0</v>
      </c>
      <c r="AP190">
        <v>1</v>
      </c>
      <c r="AQ190">
        <v>21</v>
      </c>
      <c r="AR190">
        <v>17.748090000000001</v>
      </c>
      <c r="AS190" t="s">
        <v>93</v>
      </c>
      <c r="AT190">
        <v>1</v>
      </c>
      <c r="AU190">
        <f>H190/J190</f>
        <v>26.054004078985699</v>
      </c>
      <c r="AV190">
        <v>4200</v>
      </c>
    </row>
    <row r="191" spans="1:48" x14ac:dyDescent="0.25">
      <c r="A191" t="s">
        <v>133</v>
      </c>
      <c r="B191" t="s">
        <v>69</v>
      </c>
      <c r="C191" t="s">
        <v>134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 s="5">
        <f>E191/G191</f>
        <v>0.41079204504261496</v>
      </c>
      <c r="W191" s="5">
        <f>F191/E191</f>
        <v>0.20992654319997855</v>
      </c>
      <c r="X191" s="5">
        <f>R191/L191</f>
        <v>0.16743568385016275</v>
      </c>
      <c r="Y191" s="5">
        <f>LOG(G191)</f>
        <v>5.4115091819665402</v>
      </c>
      <c r="Z191" s="5">
        <f>LN(E191)</f>
        <v>11.570792207330733</v>
      </c>
      <c r="AA191" s="5">
        <f>F191/L191</f>
        <v>0.13450842232698812</v>
      </c>
      <c r="AB191" s="5">
        <f>(N191-P191)/O191</f>
        <v>22.47896855053963</v>
      </c>
      <c r="AC191" s="5">
        <f>F191/G191</f>
        <v>8.6236153989846048E-2</v>
      </c>
      <c r="AD191" s="5">
        <f>R191/J191</f>
        <v>1.2980633312685443</v>
      </c>
      <c r="AE191" s="5">
        <f>R191/G191</f>
        <v>0.10734650786994424</v>
      </c>
      <c r="AF191" s="5">
        <f>R191/(R191+L191)</f>
        <v>0.14342176290000458</v>
      </c>
      <c r="AG191" s="5">
        <f>R191/L191</f>
        <v>0.16743568385016275</v>
      </c>
      <c r="AH191" s="5">
        <f>R191/(R191+L191)</f>
        <v>0.14342176290000458</v>
      </c>
      <c r="AI191" s="5">
        <f>(T191+U191)/R191</f>
        <v>2.6645043265612669</v>
      </c>
      <c r="AJ191" s="5">
        <f>H191/E191</f>
        <v>5.8013129996354484</v>
      </c>
      <c r="AK191" s="5">
        <f>H191/L191</f>
        <v>3.71713575192187</v>
      </c>
      <c r="AL191">
        <v>12556</v>
      </c>
      <c r="AM191">
        <v>0.9</v>
      </c>
      <c r="AN191">
        <v>8.4499999999999993</v>
      </c>
      <c r="AO191">
        <v>1</v>
      </c>
      <c r="AP191">
        <v>1</v>
      </c>
      <c r="AQ191">
        <v>22</v>
      </c>
      <c r="AR191">
        <v>16.587</v>
      </c>
      <c r="AS191" t="s">
        <v>93</v>
      </c>
      <c r="AT191">
        <v>1</v>
      </c>
      <c r="AU191">
        <f>H191/J191</f>
        <v>28.817498790968852</v>
      </c>
      <c r="AV191">
        <v>5000</v>
      </c>
    </row>
    <row r="192" spans="1:48" x14ac:dyDescent="0.25">
      <c r="A192" t="s">
        <v>133</v>
      </c>
      <c r="B192" t="s">
        <v>69</v>
      </c>
      <c r="C192" t="s">
        <v>134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 s="5">
        <f>E192/G192</f>
        <v>0.49712412436469794</v>
      </c>
      <c r="W192" s="5">
        <f>F192/E192</f>
        <v>7.2971249124918217E-2</v>
      </c>
      <c r="X192" s="5">
        <f>R192/L192</f>
        <v>0.16318438576527991</v>
      </c>
      <c r="Y192" s="5">
        <f>LOG(G192)</f>
        <v>5.4272221117193897</v>
      </c>
      <c r="Z192" s="5">
        <f>LN(E192)</f>
        <v>11.797725193958252</v>
      </c>
      <c r="AA192" s="5">
        <f>F192/L192</f>
        <v>5.6835969011955784E-2</v>
      </c>
      <c r="AB192" s="5">
        <f>(N192-P192)/O192</f>
        <v>17.41196411048519</v>
      </c>
      <c r="AC192" s="5">
        <f>F192/G192</f>
        <v>3.6275768325023196E-2</v>
      </c>
      <c r="AD192" s="5">
        <f>R192/J192</f>
        <v>1.3888641941284601</v>
      </c>
      <c r="AE192" s="5">
        <f>R192/G192</f>
        <v>0.10415304032270967</v>
      </c>
      <c r="AF192" s="5">
        <f>R192/(R192+L192)</f>
        <v>0.14029107316284853</v>
      </c>
      <c r="AG192" s="5">
        <f>R192/L192</f>
        <v>0.16318438576527991</v>
      </c>
      <c r="AH192" s="5">
        <f>R192/(R192+L192)</f>
        <v>0.14029107316284853</v>
      </c>
      <c r="AI192" s="5">
        <f>(T192+U192)/R192</f>
        <v>2.5769690295862744</v>
      </c>
      <c r="AJ192" s="5">
        <f>H192/E192</f>
        <v>2.2184907840043309</v>
      </c>
      <c r="AK192" s="5">
        <f>H192/L192</f>
        <v>1.7279418259255537</v>
      </c>
      <c r="AL192">
        <v>12970</v>
      </c>
      <c r="AM192">
        <v>2</v>
      </c>
      <c r="AN192">
        <v>3.0169999999999999</v>
      </c>
      <c r="AO192">
        <v>1</v>
      </c>
      <c r="AP192">
        <v>1</v>
      </c>
      <c r="AQ192">
        <v>23</v>
      </c>
      <c r="AR192">
        <v>17.46</v>
      </c>
      <c r="AS192" t="s">
        <v>93</v>
      </c>
      <c r="AT192">
        <v>1</v>
      </c>
      <c r="AU192">
        <f>H192/J192</f>
        <v>14.70653286042252</v>
      </c>
      <c r="AV192">
        <v>5800</v>
      </c>
    </row>
    <row r="193" spans="1:48" x14ac:dyDescent="0.25">
      <c r="A193" t="s">
        <v>133</v>
      </c>
      <c r="B193" t="s">
        <v>69</v>
      </c>
      <c r="C193" t="s">
        <v>134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 s="5">
        <f>E193/G193</f>
        <v>0.4967969604855631</v>
      </c>
      <c r="W193" s="5">
        <f>F193/E193</f>
        <v>8.3785068496741943E-2</v>
      </c>
      <c r="X193" s="5">
        <f>R193/L193</f>
        <v>0.17416096030682773</v>
      </c>
      <c r="Y193" s="5">
        <f>LOG(G193)</f>
        <v>5.4068993002361205</v>
      </c>
      <c r="Z193" s="5">
        <f>LN(E193)</f>
        <v>11.750271861476785</v>
      </c>
      <c r="AA193" s="5">
        <f>F193/L193</f>
        <v>6.4981416163754122E-2</v>
      </c>
      <c r="AB193" s="5">
        <f>(N193-P193)/O193</f>
        <v>17.863340178084684</v>
      </c>
      <c r="AC193" s="5">
        <f>F193/G193</f>
        <v>4.1624167363256102E-2</v>
      </c>
      <c r="AD193" s="5">
        <f>R193/J193</f>
        <v>1.2339127269798824</v>
      </c>
      <c r="AE193" s="5">
        <f>R193/G193</f>
        <v>0.11155966409978579</v>
      </c>
      <c r="AF193" s="5">
        <f>R193/(R193+L193)</f>
        <v>0.14832801140085308</v>
      </c>
      <c r="AG193" s="5">
        <f>R193/L193</f>
        <v>0.17416096030682773</v>
      </c>
      <c r="AH193" s="5">
        <f>R193/(R193+L193)</f>
        <v>0.14832801140085308</v>
      </c>
      <c r="AI193" s="5">
        <f>(T193+U193)/R193</f>
        <v>2.6817644935236351</v>
      </c>
      <c r="AJ193" s="5">
        <f>H193/E193</f>
        <v>2.0833239752596158</v>
      </c>
      <c r="AK193" s="5">
        <f>H193/L193</f>
        <v>1.6157693091285825</v>
      </c>
      <c r="AL193">
        <v>13721</v>
      </c>
      <c r="AM193">
        <v>0.24</v>
      </c>
      <c r="AN193">
        <v>5.24</v>
      </c>
      <c r="AO193">
        <v>1</v>
      </c>
      <c r="AP193">
        <v>1</v>
      </c>
      <c r="AQ193">
        <v>24</v>
      </c>
      <c r="AR193">
        <v>18</v>
      </c>
      <c r="AS193" t="s">
        <v>93</v>
      </c>
      <c r="AT193">
        <v>1</v>
      </c>
      <c r="AU193">
        <f>H193/J193</f>
        <v>11.447561559633229</v>
      </c>
      <c r="AV193">
        <v>6500</v>
      </c>
    </row>
    <row r="194" spans="1:48" x14ac:dyDescent="0.25">
      <c r="A194" t="s">
        <v>135</v>
      </c>
      <c r="B194" t="s">
        <v>69</v>
      </c>
      <c r="C194" t="s">
        <v>136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 s="5">
        <f>E194/G194</f>
        <v>0.3576882717129693</v>
      </c>
      <c r="W194" s="5">
        <f>F194/E194</f>
        <v>0.269591404146931</v>
      </c>
      <c r="X194" s="5">
        <f>R194/L194</f>
        <v>0.36929309334640575</v>
      </c>
      <c r="Y194" s="5">
        <f>LOG(G194)</f>
        <v>4.6360895649921234</v>
      </c>
      <c r="Z194" s="5">
        <f>LN(E194)</f>
        <v>9.6468973008270869</v>
      </c>
      <c r="AA194" s="5">
        <f>F194/L194</f>
        <v>0.16326525548327137</v>
      </c>
      <c r="AB194" s="5">
        <f>(N194-P194)/O194</f>
        <v>-9.4633966860231222</v>
      </c>
      <c r="AC194" s="5">
        <f>F194/G194</f>
        <v>9.6429683417988382E-2</v>
      </c>
      <c r="AD194" s="5">
        <f>R194/J194</f>
        <v>1.9663885322925538</v>
      </c>
      <c r="AE194" s="5">
        <f>R194/G194</f>
        <v>0.21811631614108079</v>
      </c>
      <c r="AF194" s="5">
        <f>R194/(R194+L194)</f>
        <v>0.26969616303540461</v>
      </c>
      <c r="AG194" s="5">
        <f>R194/L194</f>
        <v>0.36929309334640575</v>
      </c>
      <c r="AH194" s="5">
        <f>R194/(R194+L194)</f>
        <v>0.26969616303540461</v>
      </c>
      <c r="AI194" s="5">
        <f>(T194+U194)/R194</f>
        <v>2.1456921077870623</v>
      </c>
      <c r="AJ194" s="5">
        <f>H194/E194</f>
        <v>2.8345196459854574</v>
      </c>
      <c r="AK194" s="5">
        <f>H194/L194</f>
        <v>1.7165924694021286</v>
      </c>
      <c r="AL194">
        <v>9771</v>
      </c>
      <c r="AM194">
        <v>2.1</v>
      </c>
      <c r="AN194">
        <v>6.5709999999999997</v>
      </c>
      <c r="AO194">
        <v>0</v>
      </c>
      <c r="AP194">
        <v>1</v>
      </c>
      <c r="AQ194">
        <v>15</v>
      </c>
      <c r="AR194">
        <v>19.194559335000001</v>
      </c>
      <c r="AS194" t="s">
        <v>80</v>
      </c>
      <c r="AT194">
        <v>1</v>
      </c>
      <c r="AU194">
        <f>H194/J194</f>
        <v>9.1404031303824418</v>
      </c>
      <c r="AV194">
        <v>2000</v>
      </c>
    </row>
    <row r="195" spans="1:48" x14ac:dyDescent="0.25">
      <c r="A195" t="s">
        <v>135</v>
      </c>
      <c r="B195" t="s">
        <v>69</v>
      </c>
      <c r="C195" t="s">
        <v>136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 s="5">
        <f>E195/G195</f>
        <v>0.35941198922048045</v>
      </c>
      <c r="W195" s="5">
        <f>F195/E195</f>
        <v>1.9150385026121451E-2</v>
      </c>
      <c r="X195" s="5">
        <f>R195/L195</f>
        <v>0.4255070444351835</v>
      </c>
      <c r="Y195" s="5">
        <f>LOG(G195)</f>
        <v>4.6362008502101908</v>
      </c>
      <c r="Z195" s="5">
        <f>LN(E195)</f>
        <v>9.6519610196197672</v>
      </c>
      <c r="AA195" s="5">
        <f>F195/L195</f>
        <v>1.2000817419309279E-2</v>
      </c>
      <c r="AB195" s="5">
        <f>(N195-P195)/O195</f>
        <v>-4.108064687535995</v>
      </c>
      <c r="AC195" s="5">
        <f>F195/G195</f>
        <v>6.8828779765764134E-3</v>
      </c>
      <c r="AD195" s="5">
        <f>R195/J195</f>
        <v>2.6297700463391744</v>
      </c>
      <c r="AE195" s="5">
        <f>R195/G195</f>
        <v>0.24404279831045136</v>
      </c>
      <c r="AF195" s="5">
        <f>R195/(R195+L195)</f>
        <v>0.2984952239248867</v>
      </c>
      <c r="AG195" s="5">
        <f>R195/L195</f>
        <v>0.4255070444351835</v>
      </c>
      <c r="AH195" s="5">
        <f>R195/(R195+L195)</f>
        <v>0.2984952239248867</v>
      </c>
      <c r="AI195" s="5">
        <f>(T195+U195)/R195</f>
        <v>1.9904669960937384</v>
      </c>
      <c r="AJ195" s="5">
        <f>H195/E195</f>
        <v>2.230869481865863</v>
      </c>
      <c r="AK195" s="5">
        <f>H195/L195</f>
        <v>1.3980009958892994</v>
      </c>
      <c r="AL195">
        <v>10144</v>
      </c>
      <c r="AM195">
        <v>2.9</v>
      </c>
      <c r="AN195">
        <v>6.0839999999999996</v>
      </c>
      <c r="AO195">
        <v>0</v>
      </c>
      <c r="AP195">
        <v>1</v>
      </c>
      <c r="AQ195">
        <v>16</v>
      </c>
      <c r="AR195">
        <v>18.280532699999998</v>
      </c>
      <c r="AS195" t="s">
        <v>80</v>
      </c>
      <c r="AT195">
        <v>1</v>
      </c>
      <c r="AU195">
        <f>H195/J195</f>
        <v>8.6400946631144091</v>
      </c>
      <c r="AV195">
        <v>2500</v>
      </c>
    </row>
    <row r="196" spans="1:48" x14ac:dyDescent="0.25">
      <c r="A196" t="s">
        <v>135</v>
      </c>
      <c r="B196" t="s">
        <v>69</v>
      </c>
      <c r="C196" t="s">
        <v>136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 s="5">
        <f>E196/G196</f>
        <v>0.30475967379435787</v>
      </c>
      <c r="W196" s="5">
        <f>F196/E196</f>
        <v>0.20987354213974116</v>
      </c>
      <c r="X196" s="5">
        <f>R196/L196</f>
        <v>0.43050306664897481</v>
      </c>
      <c r="Y196" s="5">
        <f>LOG(G196)</f>
        <v>4.7073363239134931</v>
      </c>
      <c r="Z196" s="5">
        <f>LN(E196)</f>
        <v>9.6508106794057458</v>
      </c>
      <c r="AA196" s="5">
        <f>F196/L196</f>
        <v>0.11092577708062705</v>
      </c>
      <c r="AB196" s="5">
        <f>(N196-P196)/O196</f>
        <v>-8.6137470346815022</v>
      </c>
      <c r="AC196" s="5">
        <f>F196/G196</f>
        <v>6.396099224057393E-2</v>
      </c>
      <c r="AD196" s="5">
        <f>R196/J196</f>
        <v>3.7545247579820633</v>
      </c>
      <c r="AE196" s="5">
        <f>R196/G196</f>
        <v>0.24823268342275476</v>
      </c>
      <c r="AF196" s="5">
        <f>R196/(R196+L196)</f>
        <v>0.30094522457575001</v>
      </c>
      <c r="AG196" s="5">
        <f>R196/L196</f>
        <v>0.43050306664897481</v>
      </c>
      <c r="AH196" s="5">
        <f>R196/(R196+L196)</f>
        <v>0.30094522457575001</v>
      </c>
      <c r="AI196" s="5">
        <f>(T196+U196)/R196</f>
        <v>1.9637482081595528</v>
      </c>
      <c r="AJ196" s="5">
        <f>H196/E196</f>
        <v>3.7523440400221024</v>
      </c>
      <c r="AK196" s="5">
        <f>H196/L196</f>
        <v>1.9832498859535597</v>
      </c>
      <c r="AL196">
        <v>10484</v>
      </c>
      <c r="AM196">
        <v>2.4</v>
      </c>
      <c r="AN196">
        <v>2.242</v>
      </c>
      <c r="AO196">
        <v>0</v>
      </c>
      <c r="AP196">
        <v>1</v>
      </c>
      <c r="AQ196">
        <v>17</v>
      </c>
      <c r="AR196">
        <v>17.748090000000001</v>
      </c>
      <c r="AS196" t="s">
        <v>80</v>
      </c>
      <c r="AT196">
        <v>1</v>
      </c>
      <c r="AU196">
        <f>H196/J196</f>
        <v>17.296417551769082</v>
      </c>
      <c r="AV196">
        <v>3000</v>
      </c>
    </row>
    <row r="197" spans="1:48" x14ac:dyDescent="0.25">
      <c r="A197" t="s">
        <v>135</v>
      </c>
      <c r="B197" t="s">
        <v>69</v>
      </c>
      <c r="C197" t="s">
        <v>136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 s="5">
        <f>E197/G197</f>
        <v>0.32284637489063367</v>
      </c>
      <c r="W197" s="5">
        <f>F197/E197</f>
        <v>8.2141162006609716E-2</v>
      </c>
      <c r="X197" s="5">
        <f>R197/L197</f>
        <v>0.40860095115866801</v>
      </c>
      <c r="Y197" s="5">
        <f>LOG(G197)</f>
        <v>4.7766317312616069</v>
      </c>
      <c r="Z197" s="5">
        <f>LN(E197)</f>
        <v>9.868022330689346</v>
      </c>
      <c r="AA197" s="5">
        <f>F197/L197</f>
        <v>4.5001217496604753E-2</v>
      </c>
      <c r="AB197" s="5">
        <f>(N197-P197)/O197</f>
        <v>-10.053521901213815</v>
      </c>
      <c r="AC197" s="5">
        <f>F197/G197</f>
        <v>2.6518976383138191E-2</v>
      </c>
      <c r="AD197" s="5">
        <f>R197/J197</f>
        <v>4.7377171146063022</v>
      </c>
      <c r="AE197" s="5">
        <f>R197/G197</f>
        <v>0.24078635149642447</v>
      </c>
      <c r="AF197" s="5">
        <f>R197/(R197+L197)</f>
        <v>0.29007573140041298</v>
      </c>
      <c r="AG197" s="5">
        <f>R197/L197</f>
        <v>0.40860095115866801</v>
      </c>
      <c r="AH197" s="5">
        <f>R197/(R197+L197)</f>
        <v>0.29007573140041298</v>
      </c>
      <c r="AI197" s="5">
        <f>(T197+U197)/R197</f>
        <v>1.9680789403070544</v>
      </c>
      <c r="AJ197" s="5">
        <f>H197/E197</f>
        <v>2.6828634025390499</v>
      </c>
      <c r="AK197" s="5">
        <f>H197/L197</f>
        <v>1.4698126559449671</v>
      </c>
      <c r="AL197">
        <v>12556</v>
      </c>
      <c r="AM197">
        <v>0.9</v>
      </c>
      <c r="AN197">
        <v>8.4499999999999993</v>
      </c>
      <c r="AO197">
        <v>0</v>
      </c>
      <c r="AP197">
        <v>1</v>
      </c>
      <c r="AQ197">
        <v>18</v>
      </c>
      <c r="AR197">
        <v>16.587</v>
      </c>
      <c r="AS197" t="s">
        <v>80</v>
      </c>
      <c r="AT197">
        <v>1</v>
      </c>
      <c r="AU197">
        <f>H197/J197</f>
        <v>17.042438485737456</v>
      </c>
      <c r="AV197">
        <v>3500</v>
      </c>
    </row>
    <row r="198" spans="1:48" x14ac:dyDescent="0.25">
      <c r="A198" t="s">
        <v>135</v>
      </c>
      <c r="B198" t="s">
        <v>69</v>
      </c>
      <c r="C198" t="s">
        <v>136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 s="5">
        <f>E198/G198</f>
        <v>0.32450893701859085</v>
      </c>
      <c r="W198" s="5">
        <f>F198/E198</f>
        <v>6.1119872348349029E-2</v>
      </c>
      <c r="X198" s="5">
        <f>R198/L198</f>
        <v>0.38415508446154356</v>
      </c>
      <c r="Y198" s="5">
        <f>LOG(G198)</f>
        <v>4.7533858022805831</v>
      </c>
      <c r="Z198" s="5">
        <f>LN(E198)</f>
        <v>9.8196330872529174</v>
      </c>
      <c r="AA198" s="5">
        <f>F198/L198</f>
        <v>3.2608805068374339E-2</v>
      </c>
      <c r="AB198" s="5">
        <f>(N198-P198)/O198</f>
        <v>-7.2620053211896813</v>
      </c>
      <c r="AC198" s="5">
        <f>F198/G198</f>
        <v>1.9833944806474706E-2</v>
      </c>
      <c r="AD198" s="5">
        <f>R198/J198</f>
        <v>3.4341305047167312</v>
      </c>
      <c r="AE198" s="5">
        <f>R198/G198</f>
        <v>0.23365807874163644</v>
      </c>
      <c r="AF198" s="5">
        <f>R198/(R198+L198)</f>
        <v>0.27753760310101772</v>
      </c>
      <c r="AG198" s="5">
        <f>R198/L198</f>
        <v>0.38415508446154356</v>
      </c>
      <c r="AH198" s="5">
        <f>R198/(R198+L198)</f>
        <v>0.27753760310101772</v>
      </c>
      <c r="AI198" s="5">
        <f>(T198+U198)/R198</f>
        <v>1.9046237701527902</v>
      </c>
      <c r="AJ198" s="5">
        <f>H198/E198</f>
        <v>2.1490631155168654</v>
      </c>
      <c r="AK198" s="5">
        <f>H198/L198</f>
        <v>1.146572751561312</v>
      </c>
      <c r="AL198">
        <v>12970</v>
      </c>
      <c r="AM198">
        <v>2</v>
      </c>
      <c r="AN198">
        <v>3.0169999999999999</v>
      </c>
      <c r="AO198">
        <v>0</v>
      </c>
      <c r="AP198">
        <v>1</v>
      </c>
      <c r="AQ198">
        <v>19</v>
      </c>
      <c r="AR198">
        <v>17.46</v>
      </c>
      <c r="AS198" t="s">
        <v>80</v>
      </c>
      <c r="AT198">
        <v>1</v>
      </c>
      <c r="AU198">
        <f>H198/J198</f>
        <v>10.24971586028264</v>
      </c>
      <c r="AV198">
        <v>4000</v>
      </c>
    </row>
    <row r="199" spans="1:48" x14ac:dyDescent="0.25">
      <c r="A199" t="s">
        <v>135</v>
      </c>
      <c r="B199" t="s">
        <v>69</v>
      </c>
      <c r="C199" t="s">
        <v>136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>
        <v>23752.3236</v>
      </c>
      <c r="V199" s="5">
        <f>E199/G199</f>
        <v>0.33183292967287042</v>
      </c>
      <c r="W199" s="5">
        <f>F199/E199</f>
        <v>0.15093092220037824</v>
      </c>
      <c r="X199" s="5">
        <f>R199/L199</f>
        <v>0.32213413114570394</v>
      </c>
      <c r="Y199" s="5">
        <f>LOG(G199)</f>
        <v>4.7580054264208806</v>
      </c>
      <c r="Z199" s="5">
        <f>LN(E199)</f>
        <v>9.8525887066593238</v>
      </c>
      <c r="AA199" s="5">
        <f>F199/L199</f>
        <v>7.7575918330791832E-2</v>
      </c>
      <c r="AB199" s="5">
        <f>(N199-P199)/O199</f>
        <v>-6.9409786607263575</v>
      </c>
      <c r="AC199" s="5">
        <f>F199/G199</f>
        <v>5.008385009197959E-2</v>
      </c>
      <c r="AD199" s="5">
        <f>R199/J199</f>
        <v>2.5853710596139039</v>
      </c>
      <c r="AE199" s="5">
        <f>R199/G199</f>
        <v>0.20797327161524107</v>
      </c>
      <c r="AF199" s="5">
        <f>R199/(R199+L199)</f>
        <v>0.2436470881109139</v>
      </c>
      <c r="AG199" s="5">
        <f>R199/L199</f>
        <v>0.32213413114570394</v>
      </c>
      <c r="AH199" s="5">
        <f>R199/(R199+L199)</f>
        <v>0.2436470881109139</v>
      </c>
      <c r="AI199" s="5">
        <f>(T199+U199)/R199</f>
        <v>2.2921094717534043</v>
      </c>
      <c r="AJ199" s="5">
        <f>H199/E199</f>
        <v>2.1903744291199638</v>
      </c>
      <c r="AK199" s="5">
        <f>H199/L199</f>
        <v>1.1258150771892608</v>
      </c>
      <c r="AL199">
        <v>13721</v>
      </c>
      <c r="AM199">
        <v>0.24</v>
      </c>
      <c r="AN199">
        <v>5.24</v>
      </c>
      <c r="AO199">
        <v>0</v>
      </c>
      <c r="AP199">
        <v>1</v>
      </c>
      <c r="AQ199">
        <v>20</v>
      </c>
      <c r="AR199">
        <v>18</v>
      </c>
      <c r="AS199" t="s">
        <v>80</v>
      </c>
      <c r="AT199">
        <v>1</v>
      </c>
      <c r="AU199">
        <f>H199/J199</f>
        <v>9.0355210380535453</v>
      </c>
      <c r="AV199">
        <v>4500</v>
      </c>
    </row>
    <row r="200" spans="1:48" x14ac:dyDescent="0.25">
      <c r="A200" t="s">
        <v>137</v>
      </c>
      <c r="B200" t="s">
        <v>138</v>
      </c>
      <c r="C200" t="s">
        <v>139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 s="5">
        <f>E200/G200</f>
        <v>0.69789438600837439</v>
      </c>
      <c r="W200" s="5">
        <f>F200/E200</f>
        <v>8.6540449645849449E-2</v>
      </c>
      <c r="X200" s="5">
        <f>R200/L200</f>
        <v>0</v>
      </c>
      <c r="Y200" s="5">
        <f>LOG(G200)</f>
        <v>1.8938155602132283</v>
      </c>
      <c r="Z200" s="5">
        <f>LN(E200)</f>
        <v>4.0009839807153638</v>
      </c>
      <c r="AA200" s="5">
        <f>F200/L200</f>
        <v>8.7705211391144539E-2</v>
      </c>
      <c r="AB200" s="5">
        <f>(N200-P200)/O200</f>
        <v>-8.9714084009883504</v>
      </c>
      <c r="AC200" s="5">
        <f>F200/G200</f>
        <v>6.0396093970478744E-2</v>
      </c>
      <c r="AD200" s="5">
        <f>R200/J200</f>
        <v>0</v>
      </c>
      <c r="AE200" s="5">
        <f>R200/G200</f>
        <v>0</v>
      </c>
      <c r="AF200" s="5">
        <f>R200/(R200+L200)</f>
        <v>0</v>
      </c>
      <c r="AG200" s="5">
        <f>R200/L200</f>
        <v>0</v>
      </c>
      <c r="AH200" s="5">
        <f>R200/(R200+L200)</f>
        <v>0</v>
      </c>
      <c r="AI200" s="5"/>
      <c r="AJ200" s="5">
        <f>H200/E200</f>
        <v>2.3578082372250555</v>
      </c>
      <c r="AK200" s="5">
        <f>H200/L200</f>
        <v>2.3895423551860788</v>
      </c>
      <c r="AL200">
        <v>47603</v>
      </c>
      <c r="AM200">
        <v>1.9</v>
      </c>
      <c r="AN200">
        <v>1.4610000000000001</v>
      </c>
      <c r="AO200">
        <v>0</v>
      </c>
      <c r="AP200">
        <v>1</v>
      </c>
      <c r="AQ200">
        <v>36</v>
      </c>
      <c r="AR200">
        <v>0</v>
      </c>
      <c r="AS200" t="s">
        <v>140</v>
      </c>
      <c r="AT200">
        <v>1</v>
      </c>
      <c r="AU200">
        <f>H200/J200</f>
        <v>19.796091745656216</v>
      </c>
      <c r="AV200">
        <v>10</v>
      </c>
    </row>
    <row r="201" spans="1:48" x14ac:dyDescent="0.25">
      <c r="A201" t="s">
        <v>137</v>
      </c>
      <c r="B201" t="s">
        <v>138</v>
      </c>
      <c r="C201" t="s">
        <v>139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 s="5">
        <f>E201/G201</f>
        <v>0.6334350219974183</v>
      </c>
      <c r="W201" s="5">
        <f>F201/E201</f>
        <v>0.11300851419198354</v>
      </c>
      <c r="X201" s="5">
        <f>R201/L201</f>
        <v>0.14535858201398152</v>
      </c>
      <c r="Y201" s="5">
        <f>LOG(G201)</f>
        <v>1.9772547714314437</v>
      </c>
      <c r="Z201" s="5">
        <f>LN(E201)</f>
        <v>4.0961995074136857</v>
      </c>
      <c r="AA201" s="5">
        <f>F201/L201</f>
        <v>0.11860373352701674</v>
      </c>
      <c r="AB201" s="5">
        <f>(N201-P201)/O201</f>
        <v>-18.189496571332999</v>
      </c>
      <c r="AC201" s="5">
        <f>F201/G201</f>
        <v>7.1583550673094659E-2</v>
      </c>
      <c r="AD201" s="5">
        <f>R201/J201</f>
        <v>0.70518630199642551</v>
      </c>
      <c r="AE201" s="5">
        <f>R201/G201</f>
        <v>8.7731499776074195E-2</v>
      </c>
      <c r="AF201" s="5">
        <f>R201/(R201+L201)</f>
        <v>0.12691098167561213</v>
      </c>
      <c r="AG201" s="5">
        <f>R201/L201</f>
        <v>0.14535858201398152</v>
      </c>
      <c r="AH201" s="5">
        <f>R201/(R201+L201)</f>
        <v>0.12691098167561213</v>
      </c>
      <c r="AI201" s="5">
        <f>(T201+U201)/R201</f>
        <v>1.7721338057774307</v>
      </c>
      <c r="AJ201" s="5">
        <f>H201/E201</f>
        <v>2.1274284079226233</v>
      </c>
      <c r="AK201" s="5">
        <f>H201/L201</f>
        <v>2.2327605472487413</v>
      </c>
      <c r="AL201">
        <v>48796</v>
      </c>
      <c r="AM201">
        <v>1.4</v>
      </c>
      <c r="AN201">
        <v>0.64300000000000002</v>
      </c>
      <c r="AO201">
        <v>0</v>
      </c>
      <c r="AP201">
        <v>1</v>
      </c>
      <c r="AQ201">
        <v>37</v>
      </c>
      <c r="AR201">
        <v>0</v>
      </c>
      <c r="AS201" t="s">
        <v>140</v>
      </c>
      <c r="AT201">
        <v>1</v>
      </c>
      <c r="AU201">
        <f>H201/J201</f>
        <v>10.831917398632909</v>
      </c>
      <c r="AV201">
        <v>12</v>
      </c>
    </row>
    <row r="202" spans="1:48" x14ac:dyDescent="0.25">
      <c r="A202" t="s">
        <v>137</v>
      </c>
      <c r="B202" t="s">
        <v>138</v>
      </c>
      <c r="C202" t="s">
        <v>139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 s="5">
        <f>E202/G202</f>
        <v>0.65019809315209698</v>
      </c>
      <c r="W202" s="5">
        <f>F202/E202</f>
        <v>0.12733793882408892</v>
      </c>
      <c r="X202" s="5">
        <f>R202/L202</f>
        <v>0.2598994589962707</v>
      </c>
      <c r="Y202" s="5">
        <f>LOG(G202)</f>
        <v>2.0940656444771881</v>
      </c>
      <c r="Z202" s="5">
        <f>LN(E202)</f>
        <v>4.3912861328977231</v>
      </c>
      <c r="AA202" s="5">
        <f>F202/L202</f>
        <v>0.14164736806576358</v>
      </c>
      <c r="AB202" s="5">
        <f>(N202-P202)/O202</f>
        <v>-35.930769230769236</v>
      </c>
      <c r="AC202" s="5">
        <f>F202/G202</f>
        <v>8.2794885009340985E-2</v>
      </c>
      <c r="AD202" s="5">
        <f>R202/J202</f>
        <v>0.96206882483732126</v>
      </c>
      <c r="AE202" s="5">
        <f>R202/G202</f>
        <v>0.15191490047026993</v>
      </c>
      <c r="AF202" s="5">
        <f>R202/(R202+L202)</f>
        <v>0.20628587236899515</v>
      </c>
      <c r="AG202" s="5">
        <f>R202/L202</f>
        <v>0.2598994589962707</v>
      </c>
      <c r="AH202" s="5">
        <f>R202/(R202+L202)</f>
        <v>0.20628587236899515</v>
      </c>
      <c r="AI202" s="5">
        <f>(T202+U202)/R202</f>
        <v>0.84366618253522319</v>
      </c>
      <c r="AJ202" s="5">
        <f>H202/E202</f>
        <v>1.8055080117209656</v>
      </c>
      <c r="AK202" s="5">
        <f>H202/L202</f>
        <v>2.0083995409665327</v>
      </c>
      <c r="AL202">
        <v>46445</v>
      </c>
      <c r="AM202">
        <v>0.5</v>
      </c>
      <c r="AN202">
        <v>-3.8290000000000002</v>
      </c>
      <c r="AO202">
        <v>0</v>
      </c>
      <c r="AP202">
        <v>1</v>
      </c>
      <c r="AQ202">
        <v>38</v>
      </c>
      <c r="AR202">
        <v>0</v>
      </c>
      <c r="AS202" t="s">
        <v>140</v>
      </c>
      <c r="AT202">
        <v>1</v>
      </c>
      <c r="AU202">
        <f>H202/J202</f>
        <v>7.4344848336495106</v>
      </c>
      <c r="AV202">
        <v>15</v>
      </c>
    </row>
    <row r="203" spans="1:48" x14ac:dyDescent="0.25">
      <c r="A203" t="s">
        <v>137</v>
      </c>
      <c r="B203" t="s">
        <v>138</v>
      </c>
      <c r="C203" t="s">
        <v>139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 s="5">
        <f>E203/G203</f>
        <v>0.67526244041767891</v>
      </c>
      <c r="W203" s="5">
        <f>F203/E203</f>
        <v>0.11150441465103372</v>
      </c>
      <c r="X203" s="5">
        <f>R203/L203</f>
        <v>0.190664985817838</v>
      </c>
      <c r="Y203" s="5">
        <f>LOG(G203)</f>
        <v>2.111936961297995</v>
      </c>
      <c r="Z203" s="5">
        <f>LN(E203)</f>
        <v>4.4702607013737072</v>
      </c>
      <c r="AA203" s="5">
        <f>F203/L203</f>
        <v>0.12282634730538922</v>
      </c>
      <c r="AB203" s="5">
        <f>(N203-P203)/O203</f>
        <v>-62.861147612790191</v>
      </c>
      <c r="AC203" s="5">
        <f>F203/G203</f>
        <v>7.5294743154601829E-2</v>
      </c>
      <c r="AD203" s="5">
        <f>R203/J203</f>
        <v>0.77316504616139614</v>
      </c>
      <c r="AE203" s="5">
        <f>R203/G203</f>
        <v>0.11688103937533616</v>
      </c>
      <c r="AF203" s="5">
        <f>R203/(R203+L203)</f>
        <v>0.16013319287026401</v>
      </c>
      <c r="AG203" s="5">
        <f>R203/L203</f>
        <v>0.190664985817838</v>
      </c>
      <c r="AH203" s="5">
        <f>R203/(R203+L203)</f>
        <v>0.16013319287026401</v>
      </c>
      <c r="AI203" s="5">
        <f>(T203+U203)/R203</f>
        <v>2.3228470362656615</v>
      </c>
      <c r="AJ203" s="5">
        <f>H203/E203</f>
        <v>2.3436824426782028</v>
      </c>
      <c r="AK203" s="5">
        <f>H203/L203</f>
        <v>2.5816552158840214</v>
      </c>
      <c r="AL203">
        <v>51204</v>
      </c>
      <c r="AM203">
        <v>3.1</v>
      </c>
      <c r="AN203">
        <v>3.169</v>
      </c>
      <c r="AO203">
        <v>1</v>
      </c>
      <c r="AP203">
        <v>1</v>
      </c>
      <c r="AQ203">
        <v>39</v>
      </c>
      <c r="AR203">
        <v>0</v>
      </c>
      <c r="AS203" t="s">
        <v>140</v>
      </c>
      <c r="AT203">
        <v>1</v>
      </c>
      <c r="AU203">
        <f>H203/J203</f>
        <v>10.468862783588422</v>
      </c>
      <c r="AV203">
        <v>18</v>
      </c>
    </row>
    <row r="204" spans="1:48" x14ac:dyDescent="0.25">
      <c r="A204" t="s">
        <v>137</v>
      </c>
      <c r="B204" t="s">
        <v>138</v>
      </c>
      <c r="C204" t="s">
        <v>139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 s="5">
        <f>E204/G204</f>
        <v>0.69578547238690647</v>
      </c>
      <c r="W204" s="5">
        <f>F204/E204</f>
        <v>0.17040347836662714</v>
      </c>
      <c r="X204" s="5">
        <f>R204/L204</f>
        <v>0.14084866638327778</v>
      </c>
      <c r="Y204" s="5">
        <f>LOG(G204)</f>
        <v>2.0725153208208953</v>
      </c>
      <c r="Z204" s="5">
        <f>LN(E204)</f>
        <v>4.4094289872346675</v>
      </c>
      <c r="AA204" s="5">
        <f>F204/L204</f>
        <v>0.1843914135797676</v>
      </c>
      <c r="AB204" s="5">
        <f>(N204-P204)/O204</f>
        <v>-63.189499844672262</v>
      </c>
      <c r="AC204" s="5">
        <f>F204/G204</f>
        <v>0.11856426469169566</v>
      </c>
      <c r="AD204" s="5">
        <f>R204/J204</f>
        <v>0.44172771735765731</v>
      </c>
      <c r="AE204" s="5">
        <f>R204/G204</f>
        <v>9.0566139921233593E-2</v>
      </c>
      <c r="AF204" s="5">
        <f>R204/(R204+L204)</f>
        <v>0.12345955299206922</v>
      </c>
      <c r="AG204" s="5">
        <f>R204/L204</f>
        <v>0.14084866638327778</v>
      </c>
      <c r="AH204" s="5">
        <f>R204/(R204+L204)</f>
        <v>0.12345955299206922</v>
      </c>
      <c r="AI204" s="5">
        <f>(T204+U204)/R204</f>
        <v>1.5249850500822246</v>
      </c>
      <c r="AJ204" s="5">
        <f>H204/E204</f>
        <v>2.0812940496822647</v>
      </c>
      <c r="AK204" s="5">
        <f>H204/L204</f>
        <v>2.252141538275267</v>
      </c>
      <c r="AL204">
        <v>48718</v>
      </c>
      <c r="AM204">
        <v>8.5</v>
      </c>
      <c r="AN204">
        <v>1.804</v>
      </c>
      <c r="AO204">
        <v>1</v>
      </c>
      <c r="AP204">
        <v>1</v>
      </c>
      <c r="AQ204">
        <v>40</v>
      </c>
      <c r="AR204">
        <v>0</v>
      </c>
      <c r="AS204" t="s">
        <v>140</v>
      </c>
      <c r="AT204">
        <v>1</v>
      </c>
      <c r="AU204">
        <f>H204/J204</f>
        <v>7.0631363889634109</v>
      </c>
      <c r="AV204">
        <v>20</v>
      </c>
    </row>
    <row r="205" spans="1:48" x14ac:dyDescent="0.25">
      <c r="A205" t="s">
        <v>137</v>
      </c>
      <c r="B205" t="s">
        <v>138</v>
      </c>
      <c r="C205" t="s">
        <v>139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 s="5">
        <f>E205/G205</f>
        <v>1.2070430340135248</v>
      </c>
      <c r="W205" s="5">
        <f>F205/E205</f>
        <v>9.2720369536103547E-2</v>
      </c>
      <c r="X205" s="5">
        <f>R205/L205</f>
        <v>0.45822174260661369</v>
      </c>
      <c r="Y205" s="5">
        <f>LOG(G205)</f>
        <v>1.8292445760673981</v>
      </c>
      <c r="Z205" s="5">
        <f>LN(E205)</f>
        <v>4.4001648874708525</v>
      </c>
      <c r="AA205" s="5">
        <f>F205/L205</f>
        <v>0.33000563596884053</v>
      </c>
      <c r="AB205" s="5">
        <f>(N205-P205)/O205</f>
        <v>-4.5875296478744758</v>
      </c>
      <c r="AC205" s="5">
        <f>F205/G205</f>
        <v>0.11191747615971363</v>
      </c>
      <c r="AD205" s="5">
        <f>R205/J205</f>
        <v>0.81165308507262857</v>
      </c>
      <c r="AE205" s="5">
        <f>R205/G205</f>
        <v>0.15540043976364187</v>
      </c>
      <c r="AF205" s="5">
        <f>R205/(R205+L205)</f>
        <v>0.31423323985522872</v>
      </c>
      <c r="AG205" s="5">
        <f>R205/L205</f>
        <v>0.45822174260661369</v>
      </c>
      <c r="AH205" s="5">
        <f>R205/(R205+L205)</f>
        <v>0.31423323985522872</v>
      </c>
      <c r="AI205" s="5">
        <f>(T205+U205)/R205</f>
        <v>0.14685214671866212</v>
      </c>
      <c r="AJ205" s="5">
        <f>H205/E205</f>
        <v>2.5086694417063673</v>
      </c>
      <c r="AK205" s="5">
        <f>H205/L205</f>
        <v>8.9287290234919414</v>
      </c>
      <c r="AL205">
        <v>49814</v>
      </c>
      <c r="AM205">
        <v>5.99</v>
      </c>
      <c r="AN205">
        <v>-0.30499999999999999</v>
      </c>
      <c r="AO205">
        <v>1</v>
      </c>
      <c r="AP205">
        <v>1</v>
      </c>
      <c r="AQ205">
        <v>41</v>
      </c>
      <c r="AR205">
        <v>0</v>
      </c>
      <c r="AS205" t="s">
        <v>140</v>
      </c>
      <c r="AT205">
        <v>1</v>
      </c>
      <c r="AU205">
        <f>H205/J205</f>
        <v>15.815553440283548</v>
      </c>
      <c r="AV205">
        <v>22</v>
      </c>
    </row>
    <row r="206" spans="1:48" x14ac:dyDescent="0.25">
      <c r="A206" t="s">
        <v>141</v>
      </c>
      <c r="B206" t="s">
        <v>142</v>
      </c>
      <c r="C206" t="s">
        <v>143</v>
      </c>
      <c r="D206">
        <v>2018</v>
      </c>
      <c r="E206">
        <v>20.5243</v>
      </c>
      <c r="F206">
        <v>-157.7371</v>
      </c>
      <c r="G206">
        <v>212.66380000000001</v>
      </c>
      <c r="H206" t="s">
        <v>51</v>
      </c>
      <c r="I206" t="s">
        <v>51</v>
      </c>
      <c r="J206">
        <v>-168.53360000000001</v>
      </c>
      <c r="K206">
        <v>-143.2302</v>
      </c>
      <c r="L206">
        <v>135.84800000000001</v>
      </c>
      <c r="M206" t="s">
        <v>51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 s="5">
        <f>E206/G206</f>
        <v>9.6510548574792701E-2</v>
      </c>
      <c r="W206" s="5">
        <f>F206/E206</f>
        <v>-7.6853826927105917</v>
      </c>
      <c r="X206" s="5">
        <f>R206/L206</f>
        <v>0</v>
      </c>
      <c r="Y206" s="5">
        <f>LOG(G206)</f>
        <v>2.3276935698357986</v>
      </c>
      <c r="Z206" s="5">
        <f>LN(E206)</f>
        <v>3.0216095500066071</v>
      </c>
      <c r="AA206" s="5">
        <f>F206/L206</f>
        <v>-1.1611293504505034</v>
      </c>
      <c r="AB206" s="5">
        <f>(N206-P206)/O206</f>
        <v>38.228564173461614</v>
      </c>
      <c r="AC206" s="5">
        <f>F206/G206</f>
        <v>-0.74172049968071663</v>
      </c>
      <c r="AD206" s="5">
        <f>R206/J206</f>
        <v>0</v>
      </c>
      <c r="AE206" s="5">
        <f>R206/G206</f>
        <v>0</v>
      </c>
      <c r="AF206" s="5">
        <f>R206/(R206+L206)</f>
        <v>0</v>
      </c>
      <c r="AG206" s="5">
        <f>R206/L206</f>
        <v>0</v>
      </c>
      <c r="AH206" s="5">
        <f>R206/(R206+L206)</f>
        <v>0</v>
      </c>
      <c r="AI206" s="5"/>
      <c r="AJ206" s="5"/>
      <c r="AK206" s="5"/>
      <c r="AL206">
        <v>3894</v>
      </c>
      <c r="AM206">
        <v>3.2</v>
      </c>
      <c r="AN206">
        <v>5.1760000000000002</v>
      </c>
      <c r="AO206">
        <v>0</v>
      </c>
      <c r="AP206">
        <v>1</v>
      </c>
      <c r="AQ206">
        <v>9</v>
      </c>
      <c r="AR206">
        <v>0</v>
      </c>
      <c r="AS206" t="s">
        <v>124</v>
      </c>
      <c r="AT206">
        <v>0</v>
      </c>
      <c r="AU206" t="e">
        <f>H206/J206</f>
        <v>#VALUE!</v>
      </c>
    </row>
    <row r="207" spans="1:48" x14ac:dyDescent="0.25">
      <c r="A207" t="s">
        <v>141</v>
      </c>
      <c r="B207" t="s">
        <v>142</v>
      </c>
      <c r="C207" t="s">
        <v>143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51</v>
      </c>
      <c r="I207" t="s">
        <v>51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 s="5">
        <f>E207/G207</f>
        <v>0.51332105726979171</v>
      </c>
      <c r="W207" s="5">
        <f>F207/E207</f>
        <v>-2.5964524213590296</v>
      </c>
      <c r="X207" s="5">
        <f>R207/L207</f>
        <v>0</v>
      </c>
      <c r="Y207" s="5">
        <f>LOG(G207)</f>
        <v>2.1711713133873114</v>
      </c>
      <c r="Z207" s="5">
        <f>LN(E207)</f>
        <v>4.3324529136039045</v>
      </c>
      <c r="AA207" s="5">
        <f>F207/L207</f>
        <v>-2.3694336230146837</v>
      </c>
      <c r="AB207" s="5">
        <f>(N207-P207)/O207</f>
        <v>58.587150650696415</v>
      </c>
      <c r="AC207" s="5">
        <f>F207/G207</f>
        <v>-1.3328137020827278</v>
      </c>
      <c r="AD207" s="5">
        <f>R207/J207</f>
        <v>0</v>
      </c>
      <c r="AE207" s="5">
        <f>R207/G207</f>
        <v>0</v>
      </c>
      <c r="AF207" s="5">
        <f>R207/(R207+L207)</f>
        <v>0</v>
      </c>
      <c r="AG207" s="5">
        <f>R207/L207</f>
        <v>0</v>
      </c>
      <c r="AH207" s="5">
        <f>R207/(R207+L207)</f>
        <v>0</v>
      </c>
      <c r="AI207" s="5"/>
      <c r="AJ207" s="5"/>
      <c r="AK207" s="5"/>
      <c r="AL207">
        <v>4135</v>
      </c>
      <c r="AM207">
        <v>2.8</v>
      </c>
      <c r="AN207">
        <v>5.0190000000000001</v>
      </c>
      <c r="AO207">
        <v>0</v>
      </c>
      <c r="AP207">
        <v>1</v>
      </c>
      <c r="AQ207">
        <v>10</v>
      </c>
      <c r="AR207">
        <v>0</v>
      </c>
      <c r="AS207" t="s">
        <v>124</v>
      </c>
      <c r="AT207">
        <v>0</v>
      </c>
      <c r="AU207" t="e">
        <f>H207/J207</f>
        <v>#VALUE!</v>
      </c>
    </row>
    <row r="208" spans="1:48" x14ac:dyDescent="0.25">
      <c r="A208" t="s">
        <v>141</v>
      </c>
      <c r="B208" t="s">
        <v>142</v>
      </c>
      <c r="C208" t="s">
        <v>143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51</v>
      </c>
      <c r="I208" t="s">
        <v>51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 s="5">
        <f>E208/G208</f>
        <v>0.49873643757539904</v>
      </c>
      <c r="W208" s="5">
        <f>F208/E208</f>
        <v>-0.99806015876125742</v>
      </c>
      <c r="X208" s="5">
        <f>R208/L208</f>
        <v>4.2422746483752515E-2</v>
      </c>
      <c r="Y208" s="5">
        <f>LOG(G208)</f>
        <v>2.2701175001222955</v>
      </c>
      <c r="Z208" s="5">
        <f>LN(E208)</f>
        <v>4.5314612111474304</v>
      </c>
      <c r="AA208" s="5">
        <f>F208/L208</f>
        <v>-0.80296889073650657</v>
      </c>
      <c r="AB208" s="5">
        <f>(N208-P208)/O208</f>
        <v>323.24524473750955</v>
      </c>
      <c r="AC208" s="5">
        <f>F208/G208</f>
        <v>-0.49776896806652671</v>
      </c>
      <c r="AD208" s="5">
        <f>R208/J208</f>
        <v>-4.2346389192908923E-2</v>
      </c>
      <c r="AE208" s="5">
        <f>R208/G208</f>
        <v>2.6298312404601978E-2</v>
      </c>
      <c r="AF208" s="5">
        <f>R208/(R208+L208)</f>
        <v>4.0696297761009879E-2</v>
      </c>
      <c r="AG208" s="5">
        <f>R208/L208</f>
        <v>4.2422746483752515E-2</v>
      </c>
      <c r="AH208" s="5">
        <f>R208/(R208+L208)</f>
        <v>4.0696297761009879E-2</v>
      </c>
      <c r="AI208" s="5">
        <f>(T208+U208)/R208</f>
        <v>22.038462323663314</v>
      </c>
      <c r="AJ208" s="5"/>
      <c r="AK208" s="5"/>
      <c r="AL208">
        <v>3870</v>
      </c>
      <c r="AM208">
        <v>1.9</v>
      </c>
      <c r="AN208">
        <v>-2.0659999999999998</v>
      </c>
      <c r="AO208">
        <v>0</v>
      </c>
      <c r="AP208">
        <v>1</v>
      </c>
      <c r="AQ208">
        <v>11</v>
      </c>
      <c r="AR208">
        <v>0</v>
      </c>
      <c r="AS208" t="s">
        <v>124</v>
      </c>
      <c r="AT208">
        <v>0</v>
      </c>
      <c r="AU208" t="e">
        <f>H208/J208</f>
        <v>#VALUE!</v>
      </c>
    </row>
    <row r="209" spans="1:48" x14ac:dyDescent="0.25">
      <c r="A209" t="s">
        <v>211</v>
      </c>
      <c r="B209" t="s">
        <v>46</v>
      </c>
      <c r="C209" t="s">
        <v>212</v>
      </c>
      <c r="D209">
        <v>2021</v>
      </c>
      <c r="E209">
        <v>5896</v>
      </c>
      <c r="F209">
        <v>230</v>
      </c>
      <c r="G209">
        <v>10798</v>
      </c>
      <c r="H209">
        <v>129172.89</v>
      </c>
      <c r="I209">
        <v>331142147</v>
      </c>
      <c r="J209">
        <v>829</v>
      </c>
      <c r="K209">
        <v>-1090</v>
      </c>
      <c r="L209">
        <v>3695</v>
      </c>
      <c r="M209">
        <v>4.2979000000000003</v>
      </c>
      <c r="N209">
        <v>257</v>
      </c>
      <c r="O209">
        <v>8</v>
      </c>
      <c r="P209">
        <v>-392</v>
      </c>
      <c r="Q209">
        <v>7103</v>
      </c>
      <c r="R209">
        <v>2214</v>
      </c>
      <c r="S209">
        <v>0.94850000000000001</v>
      </c>
      <c r="T209">
        <v>1728</v>
      </c>
      <c r="U209">
        <v>1576</v>
      </c>
      <c r="V209" s="5">
        <f>E209/G209</f>
        <v>0.54602704204482311</v>
      </c>
      <c r="W209" s="5">
        <f>F209/E209</f>
        <v>3.9009497964721848E-2</v>
      </c>
      <c r="X209" s="5">
        <f>R209/L209</f>
        <v>0.59918809201623813</v>
      </c>
      <c r="Y209" s="5">
        <f>LOG(G209)</f>
        <v>4.0333433231352238</v>
      </c>
      <c r="Z209" s="5">
        <f>LN(E209)</f>
        <v>8.6820294338691717</v>
      </c>
      <c r="AA209" s="5">
        <f>F209/L209</f>
        <v>6.2246278755074422E-2</v>
      </c>
      <c r="AB209" s="5">
        <f>(N209-P209)/O209</f>
        <v>81.125</v>
      </c>
      <c r="AC209" s="5">
        <f>F209/G209</f>
        <v>2.1300240785330618E-2</v>
      </c>
      <c r="AD209" s="5">
        <f>R209/J209</f>
        <v>2.6706875753920385</v>
      </c>
      <c r="AE209" s="5">
        <f>R209/G209</f>
        <v>0.2050379699944434</v>
      </c>
      <c r="AF209" s="5">
        <f>R209/(R209+L209)</f>
        <v>0.37468268742596039</v>
      </c>
      <c r="AG209" s="5">
        <f>R209/L209</f>
        <v>0.59918809201623813</v>
      </c>
      <c r="AH209" s="5">
        <f>R209/(R209+L209)</f>
        <v>0.37468268742596039</v>
      </c>
      <c r="AI209" s="5">
        <f>(T209+U209)/R209</f>
        <v>1.4923215898825655</v>
      </c>
      <c r="AJ209" s="5">
        <f>H209/E209</f>
        <v>21.90856343283582</v>
      </c>
      <c r="AK209" s="5">
        <f>H209/L209</f>
        <v>34.958833558863326</v>
      </c>
      <c r="AL209">
        <v>69288</v>
      </c>
      <c r="AM209">
        <v>4.7</v>
      </c>
      <c r="AN209">
        <v>5.7389999999999999</v>
      </c>
      <c r="AO209">
        <v>1</v>
      </c>
      <c r="AP209">
        <v>1</v>
      </c>
      <c r="AQ209">
        <v>12</v>
      </c>
      <c r="AR209">
        <v>15.02045</v>
      </c>
      <c r="AS209" t="s">
        <v>100</v>
      </c>
      <c r="AT209">
        <v>1</v>
      </c>
      <c r="AU209">
        <f>H209/J209</f>
        <v>155.81772014475271</v>
      </c>
      <c r="AV209">
        <v>800</v>
      </c>
    </row>
    <row r="210" spans="1:48" x14ac:dyDescent="0.25">
      <c r="A210" t="s">
        <v>68</v>
      </c>
      <c r="B210" t="s">
        <v>69</v>
      </c>
      <c r="C210" t="s">
        <v>70</v>
      </c>
      <c r="D210">
        <v>2023</v>
      </c>
      <c r="E210">
        <v>38265.530599999998</v>
      </c>
      <c r="F210">
        <v>2467.7876000000001</v>
      </c>
      <c r="G210">
        <v>45660.936000000002</v>
      </c>
      <c r="H210">
        <v>50077.418700000002</v>
      </c>
      <c r="I210">
        <v>19946028355</v>
      </c>
      <c r="J210">
        <v>3462.2637</v>
      </c>
      <c r="K210">
        <v>-10967.4799</v>
      </c>
      <c r="L210">
        <v>23131.5507</v>
      </c>
      <c r="M210">
        <v>8.4826999999999995</v>
      </c>
      <c r="N210">
        <v>2779.2988999999998</v>
      </c>
      <c r="O210">
        <v>-282.76920000000001</v>
      </c>
      <c r="P210">
        <v>-885.27390000000003</v>
      </c>
      <c r="Q210">
        <v>22529.385300000002</v>
      </c>
      <c r="R210">
        <v>4200.0663000000004</v>
      </c>
      <c r="S210">
        <v>1.038</v>
      </c>
      <c r="T210">
        <v>12171.065500000001</v>
      </c>
      <c r="U210">
        <v>2996.4807000000001</v>
      </c>
      <c r="V210" s="5">
        <f>E210/G210</f>
        <v>0.83803649141138936</v>
      </c>
      <c r="W210" s="5">
        <f>F210/E210</f>
        <v>6.4491137619296465E-2</v>
      </c>
      <c r="X210" s="5">
        <f>R210/L210</f>
        <v>0.18157305381173605</v>
      </c>
      <c r="Y210" s="5">
        <f>LOG(G210)</f>
        <v>4.659544809814502</v>
      </c>
      <c r="Z210" s="5">
        <f>LN(E210)</f>
        <v>10.552304785605481</v>
      </c>
      <c r="AA210" s="5">
        <f>F210/L210</f>
        <v>0.10668491844777186</v>
      </c>
      <c r="AB210" s="5">
        <f>(N210-P210)/O210</f>
        <v>-12.959589658279613</v>
      </c>
      <c r="AC210" s="5">
        <f>F210/G210</f>
        <v>5.4045926697604274E-2</v>
      </c>
      <c r="AD210" s="5">
        <f>R210/J210</f>
        <v>1.2130983263926431</v>
      </c>
      <c r="AE210" s="5">
        <f>R210/G210</f>
        <v>9.1983797704015532E-2</v>
      </c>
      <c r="AF210" s="5">
        <f>R210/(R210+L210)</f>
        <v>0.15367061158511042</v>
      </c>
      <c r="AG210" s="5">
        <f>R210/L210</f>
        <v>0.18157305381173605</v>
      </c>
      <c r="AH210" s="5">
        <f>R210/(R210+L210)</f>
        <v>0.15367061158511042</v>
      </c>
      <c r="AI210" s="5">
        <f>(T210+U210)/R210</f>
        <v>3.6112635174354271</v>
      </c>
      <c r="AJ210" s="5">
        <f>H210/E210</f>
        <v>1.3086821981765491</v>
      </c>
      <c r="AK210" s="5">
        <f>H210/L210</f>
        <v>2.1648967399319234</v>
      </c>
      <c r="AL210">
        <v>13721</v>
      </c>
      <c r="AM210">
        <v>0.24</v>
      </c>
      <c r="AN210">
        <v>5.24</v>
      </c>
      <c r="AO210">
        <v>1</v>
      </c>
      <c r="AP210">
        <v>1</v>
      </c>
      <c r="AQ210">
        <v>14</v>
      </c>
      <c r="AR210">
        <v>20.5</v>
      </c>
      <c r="AS210" t="s">
        <v>57</v>
      </c>
      <c r="AT210">
        <v>1</v>
      </c>
      <c r="AU210">
        <f>H210/J210</f>
        <v>14.463779492012698</v>
      </c>
      <c r="AV210">
        <v>1600</v>
      </c>
    </row>
    <row r="211" spans="1:48" x14ac:dyDescent="0.25">
      <c r="A211" t="s">
        <v>125</v>
      </c>
      <c r="B211" t="s">
        <v>46</v>
      </c>
      <c r="C211" t="s">
        <v>126</v>
      </c>
      <c r="D211">
        <v>2019</v>
      </c>
      <c r="E211">
        <v>280522</v>
      </c>
      <c r="F211">
        <v>11588</v>
      </c>
      <c r="G211">
        <v>225248</v>
      </c>
      <c r="H211">
        <v>916153.93500000006</v>
      </c>
      <c r="I211">
        <v>19559439560</v>
      </c>
      <c r="J211">
        <v>39999</v>
      </c>
      <c r="K211">
        <v>22512</v>
      </c>
      <c r="L211">
        <v>62060</v>
      </c>
      <c r="M211">
        <v>10.239100000000001</v>
      </c>
      <c r="N211">
        <v>14541</v>
      </c>
      <c r="O211">
        <v>768</v>
      </c>
      <c r="P211">
        <v>-16861</v>
      </c>
      <c r="Q211">
        <v>163188</v>
      </c>
      <c r="R211">
        <v>77533</v>
      </c>
      <c r="S211">
        <v>0.86360000000000003</v>
      </c>
      <c r="T211">
        <v>36092</v>
      </c>
      <c r="U211">
        <v>18929</v>
      </c>
      <c r="V211" s="5">
        <f>E211/G211</f>
        <v>1.2453917459866459</v>
      </c>
      <c r="W211" s="5">
        <f>F211/E211</f>
        <v>4.1308703060722513E-2</v>
      </c>
      <c r="X211" s="5">
        <f>R211/L211</f>
        <v>1.2493232355784725</v>
      </c>
      <c r="Y211" s="5">
        <f>LOG(G211)</f>
        <v>5.352660943523154</v>
      </c>
      <c r="Z211" s="5">
        <f>LN(E211)</f>
        <v>12.544407432241858</v>
      </c>
      <c r="AA211" s="5">
        <f>F211/L211</f>
        <v>0.1867225265871737</v>
      </c>
      <c r="AB211" s="5">
        <f>(N211-P211)/O211</f>
        <v>40.888020833333336</v>
      </c>
      <c r="AC211" s="5">
        <f>F211/G211</f>
        <v>5.1445517829237106E-2</v>
      </c>
      <c r="AD211" s="5">
        <f>R211/J211</f>
        <v>1.9383734593364834</v>
      </c>
      <c r="AE211" s="5">
        <f>R211/G211</f>
        <v>0.34421171331154993</v>
      </c>
      <c r="AF211" s="5">
        <f>R211/(R211+L211)</f>
        <v>0.55542183347302521</v>
      </c>
      <c r="AG211" s="5">
        <f>R211/L211</f>
        <v>1.2493232355784725</v>
      </c>
      <c r="AH211" s="5">
        <f>R211/(R211+L211)</f>
        <v>0.55542183347302521</v>
      </c>
      <c r="AI211" s="5">
        <f>(T211+U211)/R211</f>
        <v>0.70964621515999637</v>
      </c>
      <c r="AJ211" s="5">
        <f>H211/E211</f>
        <v>3.2658897876102411</v>
      </c>
      <c r="AK211" s="5">
        <f>H211/L211</f>
        <v>14.762390186915889</v>
      </c>
      <c r="AL211">
        <v>65298</v>
      </c>
      <c r="AM211">
        <v>1.81</v>
      </c>
      <c r="AN211">
        <v>2.3260000000000001</v>
      </c>
      <c r="AO211">
        <v>0</v>
      </c>
      <c r="AP211">
        <v>1</v>
      </c>
      <c r="AQ211">
        <v>25</v>
      </c>
      <c r="AR211">
        <v>26.506772415</v>
      </c>
      <c r="AS211" t="s">
        <v>93</v>
      </c>
      <c r="AT211">
        <v>1</v>
      </c>
      <c r="AU211">
        <f>H211/J211</f>
        <v>22.904420985524638</v>
      </c>
      <c r="AV211">
        <v>30400</v>
      </c>
    </row>
    <row r="212" spans="1:48" x14ac:dyDescent="0.25">
      <c r="A212" t="s">
        <v>144</v>
      </c>
      <c r="B212" t="s">
        <v>110</v>
      </c>
      <c r="C212" t="s">
        <v>145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 s="5">
        <f>E212/G212</f>
        <v>0.82500804403222139</v>
      </c>
      <c r="W212" s="5">
        <f>F212/E212</f>
        <v>5.5315599482948209E-2</v>
      </c>
      <c r="X212" s="5">
        <f>R212/L212</f>
        <v>0.44885679903730441</v>
      </c>
      <c r="Y212" s="5">
        <f>LOG(G212)</f>
        <v>4.2763126386174175</v>
      </c>
      <c r="Z212" s="5">
        <f>LN(E212)</f>
        <v>9.654211592309597</v>
      </c>
      <c r="AA212" s="5">
        <f>F212/L212</f>
        <v>0.1006684942078126</v>
      </c>
      <c r="AB212" s="5">
        <f>(N212-P212)/O212</f>
        <v>123.91659082089815</v>
      </c>
      <c r="AC212" s="5">
        <f>F212/G212</f>
        <v>4.5635814533896861E-2</v>
      </c>
      <c r="AD212" s="5">
        <f>R212/J212</f>
        <v>2.095876215595605</v>
      </c>
      <c r="AE212" s="5">
        <f>R212/G212</f>
        <v>0.20347920960116378</v>
      </c>
      <c r="AF212" s="5">
        <f>R212/(R212+L212)</f>
        <v>0.30980066445182725</v>
      </c>
      <c r="AG212" s="5">
        <f>R212/L212</f>
        <v>0.44885679903730441</v>
      </c>
      <c r="AH212" s="5">
        <f>R212/(R212+L212)</f>
        <v>0.30980066445182725</v>
      </c>
      <c r="AI212" s="5">
        <f>(T212+U212)/R212</f>
        <v>0.65207030086386664</v>
      </c>
      <c r="AJ212" s="5">
        <f>H212/E212</f>
        <v>1.0668660816082203</v>
      </c>
      <c r="AK212" s="5">
        <f>H212/L212</f>
        <v>1.9415825365861996</v>
      </c>
      <c r="AL212">
        <v>41463</v>
      </c>
      <c r="AM212">
        <v>1.8</v>
      </c>
      <c r="AN212">
        <v>1.792</v>
      </c>
      <c r="AO212">
        <v>0</v>
      </c>
      <c r="AP212">
        <v>1</v>
      </c>
      <c r="AQ212">
        <v>51</v>
      </c>
      <c r="AR212">
        <v>8.1043694969999986</v>
      </c>
      <c r="AS212" t="s">
        <v>90</v>
      </c>
      <c r="AT212">
        <v>1</v>
      </c>
      <c r="AU212">
        <f>H212/J212</f>
        <v>9.065957489726248</v>
      </c>
      <c r="AV212">
        <v>1000</v>
      </c>
    </row>
    <row r="213" spans="1:48" x14ac:dyDescent="0.25">
      <c r="A213" t="s">
        <v>144</v>
      </c>
      <c r="B213" t="s">
        <v>110</v>
      </c>
      <c r="C213" t="s">
        <v>145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 s="5">
        <f>E213/G213</f>
        <v>0.77651380883564824</v>
      </c>
      <c r="W213" s="5">
        <f>F213/E213</f>
        <v>6.0601772164417068E-2</v>
      </c>
      <c r="X213" s="5">
        <f>R213/L213</f>
        <v>0.48628103100130654</v>
      </c>
      <c r="Y213" s="5">
        <f>LOG(G213)</f>
        <v>4.308858641750537</v>
      </c>
      <c r="Z213" s="5">
        <f>LN(E213)</f>
        <v>9.6685728231947419</v>
      </c>
      <c r="AA213" s="5">
        <f>F213/L213</f>
        <v>0.1013658246710326</v>
      </c>
      <c r="AB213" s="5">
        <f>(N213-P213)/O213</f>
        <v>551.66065207682004</v>
      </c>
      <c r="AC213" s="5">
        <f>F213/G213</f>
        <v>4.7058112925581666E-2</v>
      </c>
      <c r="AD213" s="5">
        <f>R213/J213</f>
        <v>2.0760760655884587</v>
      </c>
      <c r="AE213" s="5">
        <f>R213/G213</f>
        <v>0.22575130962227738</v>
      </c>
      <c r="AF213" s="5">
        <f>R213/(R213+L213)</f>
        <v>0.32717973307759929</v>
      </c>
      <c r="AG213" s="5">
        <f>R213/L213</f>
        <v>0.48628103100130654</v>
      </c>
      <c r="AH213" s="5">
        <f>R213/(R213+L213)</f>
        <v>0.32717973307759929</v>
      </c>
      <c r="AI213" s="5">
        <f>(T213+U213)/R213</f>
        <v>0.65315095261358092</v>
      </c>
      <c r="AJ213" s="5">
        <f>H213/E213</f>
        <v>1.3095883235552737</v>
      </c>
      <c r="AK213" s="5">
        <f>H213/L213</f>
        <v>2.1904887539688054</v>
      </c>
      <c r="AL213">
        <v>42878</v>
      </c>
      <c r="AM213">
        <v>1.3</v>
      </c>
      <c r="AN213">
        <v>1.6419999999999999</v>
      </c>
      <c r="AO213">
        <v>0</v>
      </c>
      <c r="AP213">
        <v>1</v>
      </c>
      <c r="AQ213">
        <v>52</v>
      </c>
      <c r="AR213">
        <v>7.7184471399999994</v>
      </c>
      <c r="AS213" t="s">
        <v>90</v>
      </c>
      <c r="AT213">
        <v>1</v>
      </c>
      <c r="AU213">
        <f>H213/J213</f>
        <v>9.3518376908333565</v>
      </c>
      <c r="AV213">
        <v>1100</v>
      </c>
    </row>
    <row r="214" spans="1:48" x14ac:dyDescent="0.25">
      <c r="A214" t="s">
        <v>144</v>
      </c>
      <c r="B214" t="s">
        <v>110</v>
      </c>
      <c r="C214" t="s">
        <v>145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 s="5">
        <f>E214/G214</f>
        <v>0.67418032461627808</v>
      </c>
      <c r="W214" s="5">
        <f>F214/E214</f>
        <v>6.0386166541081997E-2</v>
      </c>
      <c r="X214" s="5">
        <f>R214/L214</f>
        <v>1.4793131643499593</v>
      </c>
      <c r="Y214" s="5">
        <f>LOG(G214)</f>
        <v>4.4287625276659091</v>
      </c>
      <c r="Z214" s="5">
        <f>LN(E214)</f>
        <v>9.8033449167018887</v>
      </c>
      <c r="AA214" s="5">
        <f>F214/L214</f>
        <v>0.14616073987495967</v>
      </c>
      <c r="AB214" s="5">
        <f>(N214-P214)/O214</f>
        <v>29.448253939490037</v>
      </c>
      <c r="AC214" s="5">
        <f>F214/G214</f>
        <v>4.0711165360999287E-2</v>
      </c>
      <c r="AD214" s="5">
        <f>R214/J214</f>
        <v>4.5029892315348077</v>
      </c>
      <c r="AE214" s="5">
        <f>R214/G214</f>
        <v>0.41204336339619207</v>
      </c>
      <c r="AF214" s="5">
        <f>R214/(R214+L214)</f>
        <v>0.59666248928170962</v>
      </c>
      <c r="AG214" s="5">
        <f>R214/L214</f>
        <v>1.4793131643499593</v>
      </c>
      <c r="AH214" s="5">
        <f>R214/(R214+L214)</f>
        <v>0.59666248928170962</v>
      </c>
      <c r="AI214" s="5">
        <f>(T214+U214)/R214</f>
        <v>0.35087331417200973</v>
      </c>
      <c r="AJ214" s="5">
        <f>H214/E214</f>
        <v>1.445982203336873</v>
      </c>
      <c r="AK214" s="5">
        <f>H214/L214</f>
        <v>3.4999047098304983</v>
      </c>
      <c r="AL214">
        <v>40493</v>
      </c>
      <c r="AM214">
        <v>0.5</v>
      </c>
      <c r="AN214">
        <v>-7.54</v>
      </c>
      <c r="AO214">
        <v>0</v>
      </c>
      <c r="AP214">
        <v>1</v>
      </c>
      <c r="AQ214">
        <v>53</v>
      </c>
      <c r="AR214">
        <v>7.4936379999999998</v>
      </c>
      <c r="AS214" t="s">
        <v>90</v>
      </c>
      <c r="AT214">
        <v>1</v>
      </c>
      <c r="AU214">
        <f>H214/J214</f>
        <v>10.653615204384378</v>
      </c>
      <c r="AV214">
        <v>1200</v>
      </c>
    </row>
    <row r="215" spans="1:48" x14ac:dyDescent="0.25">
      <c r="A215" t="s">
        <v>144</v>
      </c>
      <c r="B215" t="s">
        <v>110</v>
      </c>
      <c r="C215" t="s">
        <v>145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 s="5">
        <f>E215/G215</f>
        <v>0.78493867363664849</v>
      </c>
      <c r="W215" s="5">
        <f>F215/E215</f>
        <v>6.3711451590718809E-2</v>
      </c>
      <c r="X215" s="5">
        <f>R215/L215</f>
        <v>0.90128552895388625</v>
      </c>
      <c r="Y215" s="5">
        <f>LOG(G215)</f>
        <v>4.4371791659316937</v>
      </c>
      <c r="Z215" s="5">
        <f>LN(E215)</f>
        <v>9.9748329154107385</v>
      </c>
      <c r="AA215" s="5">
        <f>F215/L215</f>
        <v>0.14174788201275604</v>
      </c>
      <c r="AB215" s="5">
        <f>(N215-P215)/O215</f>
        <v>24.195401003102997</v>
      </c>
      <c r="AC215" s="5">
        <f>F215/G215</f>
        <v>5.0009582307084362E-2</v>
      </c>
      <c r="AD215" s="5">
        <f>R215/J215</f>
        <v>2.9297627493794547</v>
      </c>
      <c r="AE215" s="5">
        <f>R215/G215</f>
        <v>0.31797944492988811</v>
      </c>
      <c r="AF215" s="5">
        <f>R215/(R215+L215)</f>
        <v>0.47404007195583397</v>
      </c>
      <c r="AG215" s="5">
        <f>R215/L215</f>
        <v>0.90128552895388625</v>
      </c>
      <c r="AH215" s="5">
        <f>R215/(R215+L215)</f>
        <v>0.47404007195583397</v>
      </c>
      <c r="AI215" s="5">
        <f>(T215+U215)/R215</f>
        <v>0.45982727034807636</v>
      </c>
      <c r="AJ215" s="5">
        <f>H215/E215</f>
        <v>1.9693344134498221</v>
      </c>
      <c r="AK215" s="5">
        <f>H215/L215</f>
        <v>4.3814569455204602</v>
      </c>
      <c r="AL215">
        <v>44747</v>
      </c>
      <c r="AM215">
        <v>1.6</v>
      </c>
      <c r="AN215">
        <v>6.3209999999999997</v>
      </c>
      <c r="AO215">
        <v>1</v>
      </c>
      <c r="AP215">
        <v>1</v>
      </c>
      <c r="AQ215">
        <v>54</v>
      </c>
      <c r="AR215">
        <v>7.0034000000000001</v>
      </c>
      <c r="AS215" t="s">
        <v>90</v>
      </c>
      <c r="AT215">
        <v>1</v>
      </c>
      <c r="AU215">
        <f>H215/J215</f>
        <v>14.242577889711697</v>
      </c>
      <c r="AV215">
        <v>1300</v>
      </c>
    </row>
    <row r="216" spans="1:48" x14ac:dyDescent="0.25">
      <c r="A216" t="s">
        <v>144</v>
      </c>
      <c r="B216" t="s">
        <v>110</v>
      </c>
      <c r="C216" t="s">
        <v>145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 s="5">
        <f>E216/G216</f>
        <v>0.84889643274373783</v>
      </c>
      <c r="W216" s="5">
        <f>F216/E216</f>
        <v>7.0334164975443106E-2</v>
      </c>
      <c r="X216" s="5">
        <f>R216/L216</f>
        <v>0.7746074104485271</v>
      </c>
      <c r="Y216" s="5">
        <f>LOG(G216)</f>
        <v>4.4360123981150865</v>
      </c>
      <c r="Z216" s="5">
        <f>LN(E216)</f>
        <v>10.050477932779295</v>
      </c>
      <c r="AA216" s="5">
        <f>F216/L216</f>
        <v>0.15613875805282876</v>
      </c>
      <c r="AB216" s="5">
        <f>(N216-P216)/O216</f>
        <v>65.439040486842472</v>
      </c>
      <c r="AC216" s="5">
        <f>F216/G216</f>
        <v>5.9706421747663198E-2</v>
      </c>
      <c r="AD216" s="5">
        <f>R216/J216</f>
        <v>2.4661622188844166</v>
      </c>
      <c r="AE216" s="5">
        <f>R216/G216</f>
        <v>0.29620471761058126</v>
      </c>
      <c r="AF216" s="5">
        <f>R216/(R216+L216)</f>
        <v>0.43649508386350494</v>
      </c>
      <c r="AG216" s="5">
        <f>R216/L216</f>
        <v>0.7746074104485271</v>
      </c>
      <c r="AH216" s="5">
        <f>R216/(R216+L216)</f>
        <v>0.43649508386350494</v>
      </c>
      <c r="AI216" s="5">
        <f>(T216+U216)/R216</f>
        <v>0.55492248575592951</v>
      </c>
      <c r="AJ216" s="5">
        <f>H216/E216</f>
        <v>1.2515645756754463</v>
      </c>
      <c r="AK216" s="5">
        <f>H216/L216</f>
        <v>2.7784184050114074</v>
      </c>
      <c r="AL216">
        <v>43659</v>
      </c>
      <c r="AM216">
        <v>5.9</v>
      </c>
      <c r="AN216">
        <v>2.5259999999999998</v>
      </c>
      <c r="AO216">
        <v>1</v>
      </c>
      <c r="AP216">
        <v>1</v>
      </c>
      <c r="AQ216">
        <v>55</v>
      </c>
      <c r="AR216">
        <v>7.3719999999999999</v>
      </c>
      <c r="AS216" t="s">
        <v>90</v>
      </c>
      <c r="AT216">
        <v>1</v>
      </c>
      <c r="AU216">
        <f>H216/J216</f>
        <v>8.8458106729506341</v>
      </c>
      <c r="AV216">
        <v>1400</v>
      </c>
    </row>
    <row r="217" spans="1:48" x14ac:dyDescent="0.25">
      <c r="A217" t="s">
        <v>144</v>
      </c>
      <c r="B217" t="s">
        <v>110</v>
      </c>
      <c r="C217" t="s">
        <v>145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 s="5">
        <f>E217/G217</f>
        <v>0.89132524860875695</v>
      </c>
      <c r="W217" s="5">
        <f>F217/E217</f>
        <v>7.3838913854076385E-2</v>
      </c>
      <c r="X217" s="5">
        <f>R217/L217</f>
        <v>0.62971450396257045</v>
      </c>
      <c r="Y217" s="5">
        <f>LOG(G217)</f>
        <v>4.4366091203609201</v>
      </c>
      <c r="Z217" s="5">
        <f>LN(E217)</f>
        <v>10.100624143583358</v>
      </c>
      <c r="AA217" s="5">
        <f>F217/L217</f>
        <v>0.15521988539341497</v>
      </c>
      <c r="AB217" s="5">
        <f>(N217-P217)/O217</f>
        <v>-63.536597906758047</v>
      </c>
      <c r="AC217" s="5">
        <f>F217/G217</f>
        <v>6.581448824798522E-2</v>
      </c>
      <c r="AD217" s="5">
        <f>R217/J217</f>
        <v>2.214923303731744</v>
      </c>
      <c r="AE217" s="5">
        <f>R217/G217</f>
        <v>0.26700404858299592</v>
      </c>
      <c r="AF217" s="5">
        <f>R217/(R217+L217)</f>
        <v>0.38639559409421143</v>
      </c>
      <c r="AG217" s="5">
        <f>R217/L217</f>
        <v>0.62971450396257045</v>
      </c>
      <c r="AH217" s="5">
        <f>R217/(R217+L217)</f>
        <v>0.38639559409421143</v>
      </c>
      <c r="AI217" s="5">
        <f>(T217+U217)/R217</f>
        <v>0.56057619408642911</v>
      </c>
      <c r="AJ217" s="5">
        <f>H217/E217</f>
        <v>1.4798408217859149</v>
      </c>
      <c r="AK217" s="5">
        <f>H217/L217</f>
        <v>3.1108356118570644</v>
      </c>
      <c r="AL217">
        <v>44408</v>
      </c>
      <c r="AM217">
        <v>4.8899999999999997</v>
      </c>
      <c r="AN217">
        <v>0.86899999999999999</v>
      </c>
      <c r="AO217">
        <v>1</v>
      </c>
      <c r="AP217">
        <v>1</v>
      </c>
      <c r="AQ217">
        <v>56</v>
      </c>
      <c r="AR217">
        <v>7.6</v>
      </c>
      <c r="AS217" t="s">
        <v>90</v>
      </c>
      <c r="AT217">
        <v>1</v>
      </c>
      <c r="AU217">
        <f>H217/J217</f>
        <v>10.941882785647827</v>
      </c>
      <c r="AV217">
        <v>1500</v>
      </c>
    </row>
    <row r="218" spans="1:48" x14ac:dyDescent="0.25">
      <c r="A218" t="s">
        <v>146</v>
      </c>
      <c r="B218" t="s">
        <v>46</v>
      </c>
      <c r="C218" t="s">
        <v>147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 s="5">
        <f>E218/G218</f>
        <v>0.47943959243085882</v>
      </c>
      <c r="W218" s="5">
        <f>F218/E218</f>
        <v>3.4155597722960153E-2</v>
      </c>
      <c r="X218" s="5">
        <f>R218/L218</f>
        <v>0.16576715497301464</v>
      </c>
      <c r="Y218" s="5">
        <f>LOG(G218)</f>
        <v>4.3421067153794564</v>
      </c>
      <c r="Z218" s="5">
        <f>LN(E218)</f>
        <v>9.2629328220953528</v>
      </c>
      <c r="AA218" s="5">
        <f>F218/L218</f>
        <v>3.469545104086353E-2</v>
      </c>
      <c r="AB218" s="5">
        <f>(N218-P218)/O218</f>
        <v>19.760000000000002</v>
      </c>
      <c r="AC218" s="5">
        <f>F218/G218</f>
        <v>1.6375545851528384E-2</v>
      </c>
      <c r="AD218" s="5">
        <f>R218/J218</f>
        <v>1.3893376413570275</v>
      </c>
      <c r="AE218" s="5">
        <f>R218/G218</f>
        <v>7.8238719068413398E-2</v>
      </c>
      <c r="AF218" s="5">
        <f>R218/(R218+L218)</f>
        <v>0.14219576719576721</v>
      </c>
      <c r="AG218" s="5">
        <f>R218/L218</f>
        <v>0.16576715497301464</v>
      </c>
      <c r="AH218" s="5">
        <f>R218/(R218+L218)</f>
        <v>0.14219576719576721</v>
      </c>
      <c r="AI218" s="5">
        <f>(T218+U218)/R218</f>
        <v>2.6284883720930234</v>
      </c>
      <c r="AJ218" s="5">
        <f>H218/E218</f>
        <v>7.8061852941176468</v>
      </c>
      <c r="AK218" s="5">
        <f>H218/L218</f>
        <v>7.9295675597532771</v>
      </c>
      <c r="AL218">
        <v>62641</v>
      </c>
      <c r="AM218">
        <v>2.44</v>
      </c>
      <c r="AN218">
        <v>2.875</v>
      </c>
      <c r="AO218">
        <v>0</v>
      </c>
      <c r="AP218">
        <v>1</v>
      </c>
      <c r="AQ218">
        <v>20</v>
      </c>
      <c r="AR218">
        <v>19.30119577575001</v>
      </c>
      <c r="AS218" t="s">
        <v>100</v>
      </c>
      <c r="AT218">
        <v>1</v>
      </c>
      <c r="AU218">
        <f>H218/J218</f>
        <v>66.459768174474959</v>
      </c>
      <c r="AV218">
        <v>1400</v>
      </c>
    </row>
    <row r="219" spans="1:48" x14ac:dyDescent="0.25">
      <c r="A219" t="s">
        <v>146</v>
      </c>
      <c r="B219" t="s">
        <v>46</v>
      </c>
      <c r="C219" t="s">
        <v>147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 s="5">
        <f>E219/G219</f>
        <v>0.43211764323128476</v>
      </c>
      <c r="W219" s="5">
        <f>F219/E219</f>
        <v>8.3571751242282791E-2</v>
      </c>
      <c r="X219" s="5">
        <f>R219/L219</f>
        <v>0.2155719320730535</v>
      </c>
      <c r="Y219" s="5">
        <f>LOG(G219)</f>
        <v>4.4876614771186443</v>
      </c>
      <c r="Z219" s="5">
        <f>LN(E219)</f>
        <v>9.4941650141006591</v>
      </c>
      <c r="AA219" s="5">
        <f>F219/L219</f>
        <v>7.1131047741108622E-2</v>
      </c>
      <c r="AB219" s="5">
        <f>(N219-P219)/O219</f>
        <v>12.150537634408602</v>
      </c>
      <c r="AC219" s="5">
        <f>F219/G219</f>
        <v>3.6112828187526431E-2</v>
      </c>
      <c r="AD219" s="5">
        <f>R219/J219</f>
        <v>1.7874601487778958</v>
      </c>
      <c r="AE219" s="5">
        <f>R219/G219</f>
        <v>0.10944464326381885</v>
      </c>
      <c r="AF219" s="5">
        <f>R219/(R219+L219)</f>
        <v>0.17734197901839843</v>
      </c>
      <c r="AG219" s="5">
        <f>R219/L219</f>
        <v>0.2155719320730535</v>
      </c>
      <c r="AH219" s="5">
        <f>R219/(R219+L219)</f>
        <v>0.17734197901839843</v>
      </c>
      <c r="AI219" s="5">
        <f>(T219+U219)/R219</f>
        <v>1.2907253269916765</v>
      </c>
      <c r="AJ219" s="5">
        <f>H219/E219</f>
        <v>8.7529777141996696</v>
      </c>
      <c r="AK219" s="5">
        <f>H219/L219</f>
        <v>7.4499871835950016</v>
      </c>
      <c r="AL219">
        <v>65298</v>
      </c>
      <c r="AM219">
        <v>1.81</v>
      </c>
      <c r="AN219">
        <v>2.3260000000000001</v>
      </c>
      <c r="AO219">
        <v>0</v>
      </c>
      <c r="AP219">
        <v>1</v>
      </c>
      <c r="AQ219">
        <v>21</v>
      </c>
      <c r="AR219">
        <v>18.38209121500001</v>
      </c>
      <c r="AS219" t="s">
        <v>100</v>
      </c>
      <c r="AT219">
        <v>1</v>
      </c>
      <c r="AU219">
        <f>H219/J219</f>
        <v>61.77314027630181</v>
      </c>
      <c r="AV219">
        <v>1800</v>
      </c>
    </row>
    <row r="220" spans="1:48" x14ac:dyDescent="0.25">
      <c r="A220" t="s">
        <v>146</v>
      </c>
      <c r="B220" t="s">
        <v>46</v>
      </c>
      <c r="C220" t="s">
        <v>147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 s="5">
        <f>E220/G220</f>
        <v>0.31016217392881762</v>
      </c>
      <c r="W220" s="5">
        <f>F220/E220</f>
        <v>7.3692829570710027E-3</v>
      </c>
      <c r="X220" s="5">
        <f>R220/L220</f>
        <v>0.18453593035266341</v>
      </c>
      <c r="Y220" s="5">
        <f>LOG(G220)</f>
        <v>4.7413564807623851</v>
      </c>
      <c r="Z220" s="5">
        <f>LN(E220)</f>
        <v>9.7467167765861795</v>
      </c>
      <c r="AA220" s="5">
        <f>F220/L220</f>
        <v>3.7184594953519256E-3</v>
      </c>
      <c r="AB220" s="5">
        <f>(N220-P220)/O220</f>
        <v>67.142857142857139</v>
      </c>
      <c r="AC220" s="5">
        <f>F220/G220</f>
        <v>2.2856728222617278E-3</v>
      </c>
      <c r="AD220" s="5">
        <f>R220/J220</f>
        <v>1.869357249626308</v>
      </c>
      <c r="AE220" s="5">
        <f>R220/G220</f>
        <v>0.11343104886986177</v>
      </c>
      <c r="AF220" s="5">
        <f>R220/(R220+L220)</f>
        <v>0.15578753301111167</v>
      </c>
      <c r="AG220" s="5">
        <f>R220/L220</f>
        <v>0.18453593035266341</v>
      </c>
      <c r="AH220" s="5">
        <f>R220/(R220+L220)</f>
        <v>0.15578753301111167</v>
      </c>
      <c r="AI220" s="5">
        <f>(T220+U220)/R220</f>
        <v>1.2709099632176555</v>
      </c>
      <c r="AJ220" s="5">
        <f>H220/E220</f>
        <v>9.4577710843373488</v>
      </c>
      <c r="AK220" s="5">
        <f>H220/L220</f>
        <v>4.7722877379371402</v>
      </c>
      <c r="AL220">
        <v>63544</v>
      </c>
      <c r="AM220">
        <v>1.23</v>
      </c>
      <c r="AN220">
        <v>-3.573</v>
      </c>
      <c r="AO220">
        <v>0</v>
      </c>
      <c r="AP220">
        <v>1</v>
      </c>
      <c r="AQ220">
        <v>22</v>
      </c>
      <c r="AR220">
        <v>17.846690500000001</v>
      </c>
      <c r="AS220" t="s">
        <v>100</v>
      </c>
      <c r="AT220">
        <v>1</v>
      </c>
      <c r="AU220">
        <f>H220/J220</f>
        <v>48.343488789237668</v>
      </c>
      <c r="AV220">
        <v>2200</v>
      </c>
    </row>
    <row r="221" spans="1:48" x14ac:dyDescent="0.25">
      <c r="A221" t="s">
        <v>146</v>
      </c>
      <c r="B221" t="s">
        <v>46</v>
      </c>
      <c r="C221" t="s">
        <v>147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51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 s="5">
        <f>E221/G221</f>
        <v>0.32053815176241685</v>
      </c>
      <c r="W221" s="5">
        <f>F221/E221</f>
        <v>0.19160549595332205</v>
      </c>
      <c r="X221" s="5">
        <f>R221/L221</f>
        <v>0.15445978839804303</v>
      </c>
      <c r="Y221" s="5">
        <f>LOG(G221)</f>
        <v>4.8215200788000478</v>
      </c>
      <c r="Z221" s="5">
        <f>LN(E221)</f>
        <v>9.9642062875708337</v>
      </c>
      <c r="AA221" s="5">
        <f>F221/L221</f>
        <v>9.8137035162557534E-2</v>
      </c>
      <c r="AB221" s="5"/>
      <c r="AC221" s="5">
        <f>F221/G221</f>
        <v>6.1416871540399091E-2</v>
      </c>
      <c r="AD221" s="5">
        <f>R221/J221</f>
        <v>1.4213794632956309</v>
      </c>
      <c r="AE221" s="5">
        <f>R221/G221</f>
        <v>9.6665208669552499E-2</v>
      </c>
      <c r="AF221" s="5">
        <f>R221/(R221+L221)</f>
        <v>0.13379399607532044</v>
      </c>
      <c r="AG221" s="5">
        <f>R221/L221</f>
        <v>0.15445978839804303</v>
      </c>
      <c r="AH221" s="5">
        <f>R221/(R221+L221)</f>
        <v>0.13379399607532044</v>
      </c>
      <c r="AI221" s="5">
        <f>(T221+U221)/R221</f>
        <v>1.8670619441410516</v>
      </c>
      <c r="AJ221" s="5">
        <f>H221/E221</f>
        <v>9.7404570346320352</v>
      </c>
      <c r="AK221" s="5">
        <f>H221/L221</f>
        <v>4.9888943412141806</v>
      </c>
      <c r="AL221">
        <v>69288</v>
      </c>
      <c r="AM221">
        <v>4.7</v>
      </c>
      <c r="AN221">
        <v>5.7389999999999999</v>
      </c>
      <c r="AO221">
        <v>1</v>
      </c>
      <c r="AP221">
        <v>1</v>
      </c>
      <c r="AQ221">
        <v>23</v>
      </c>
      <c r="AR221">
        <v>16.67915</v>
      </c>
      <c r="AS221" t="s">
        <v>100</v>
      </c>
      <c r="AT221">
        <v>1</v>
      </c>
      <c r="AU221">
        <f>H221/J221</f>
        <v>45.909113528498558</v>
      </c>
      <c r="AV221">
        <v>2700</v>
      </c>
    </row>
    <row r="222" spans="1:48" x14ac:dyDescent="0.25">
      <c r="A222" t="s">
        <v>146</v>
      </c>
      <c r="B222" t="s">
        <v>46</v>
      </c>
      <c r="C222" t="s">
        <v>147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 s="5">
        <f>E222/G222</f>
        <v>0.27825100568223593</v>
      </c>
      <c r="W222" s="5">
        <f>F222/E222</f>
        <v>5.4507020987467916E-2</v>
      </c>
      <c r="X222" s="5">
        <f>R222/L222</f>
        <v>0.24720028900242555</v>
      </c>
      <c r="Y222" s="5">
        <f>LOG(G222)</f>
        <v>4.9786780036953058</v>
      </c>
      <c r="Z222" s="5">
        <f>LN(E222)</f>
        <v>10.18459807960487</v>
      </c>
      <c r="AA222" s="5">
        <f>F222/L222</f>
        <v>2.4840446577557584E-2</v>
      </c>
      <c r="AB222" s="5">
        <f>(N222-P222)/O222</f>
        <v>5.8564814814814818</v>
      </c>
      <c r="AC222" s="5">
        <f>F222/G222</f>
        <v>1.5166633406505687E-2</v>
      </c>
      <c r="AD222" s="5">
        <f>R222/J222</f>
        <v>2.9171741778319125</v>
      </c>
      <c r="AE222" s="5">
        <f>R222/G222</f>
        <v>0.15093110945393817</v>
      </c>
      <c r="AF222" s="5">
        <f>R222/(R222+L222)</f>
        <v>0.19820416270120411</v>
      </c>
      <c r="AG222" s="5">
        <f>R222/L222</f>
        <v>0.24720028900242555</v>
      </c>
      <c r="AH222" s="5">
        <f>R222/(R222+L222)</f>
        <v>0.19820416270120411</v>
      </c>
      <c r="AI222" s="5">
        <f>(T222+U222)/R222</f>
        <v>0.73326374391092553</v>
      </c>
      <c r="AJ222" s="5">
        <f>H222/E222</f>
        <v>8.6494243545221199</v>
      </c>
      <c r="AK222" s="5">
        <f>H222/L222</f>
        <v>3.9417961156697801</v>
      </c>
      <c r="AL222">
        <v>76399</v>
      </c>
      <c r="AM222">
        <v>8</v>
      </c>
      <c r="AN222">
        <v>1.827</v>
      </c>
      <c r="AO222">
        <v>1</v>
      </c>
      <c r="AP222">
        <v>1</v>
      </c>
      <c r="AQ222">
        <v>24</v>
      </c>
      <c r="AR222">
        <v>17.556999999999999</v>
      </c>
      <c r="AS222" t="s">
        <v>100</v>
      </c>
      <c r="AT222">
        <v>1</v>
      </c>
      <c r="AU222">
        <f>H222/J222</f>
        <v>46.516555014210311</v>
      </c>
      <c r="AV222">
        <v>3100</v>
      </c>
    </row>
    <row r="223" spans="1:48" x14ac:dyDescent="0.25">
      <c r="A223" t="s">
        <v>146</v>
      </c>
      <c r="B223" t="s">
        <v>46</v>
      </c>
      <c r="C223" t="s">
        <v>147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 s="5">
        <f>E223/G223</f>
        <v>0.31717063399730905</v>
      </c>
      <c r="W223" s="5">
        <f>F223/E223</f>
        <v>6.6343454963000764E-3</v>
      </c>
      <c r="X223" s="5">
        <f>R223/L223</f>
        <v>0.25495639061670006</v>
      </c>
      <c r="Y223" s="5">
        <f>LOG(G223)</f>
        <v>4.9949722801577474</v>
      </c>
      <c r="Z223" s="5">
        <f>LN(E223)</f>
        <v>10.353033339879467</v>
      </c>
      <c r="AA223" s="5">
        <f>F223/L223</f>
        <v>3.564146061447249E-3</v>
      </c>
      <c r="AB223" s="5">
        <f>(N223-P223)/O223</f>
        <v>6.3693379790940767</v>
      </c>
      <c r="AC223" s="5">
        <f>F223/G223</f>
        <v>2.104219567218687E-3</v>
      </c>
      <c r="AD223" s="5">
        <f>R223/J223</f>
        <v>2.5644605308514303</v>
      </c>
      <c r="AE223" s="5">
        <f>R223/G223</f>
        <v>0.15052251413772522</v>
      </c>
      <c r="AF223" s="5">
        <f>R223/(R223+L223)</f>
        <v>0.20315956197602339</v>
      </c>
      <c r="AG223" s="5">
        <f>R223/L223</f>
        <v>0.25495639061670006</v>
      </c>
      <c r="AH223" s="5">
        <f>R223/(R223+L223)</f>
        <v>0.20315956197602339</v>
      </c>
      <c r="AI223" s="5">
        <f>(T223+U223)/R223</f>
        <v>0.84064789300356202</v>
      </c>
      <c r="AJ223" s="5">
        <f>H223/E223</f>
        <v>5.3575529471804035</v>
      </c>
      <c r="AK223" s="5">
        <f>H223/L223</f>
        <v>2.8782192977946846</v>
      </c>
      <c r="AL223">
        <v>80034</v>
      </c>
      <c r="AM223">
        <v>4.1399999999999997</v>
      </c>
      <c r="AN223">
        <v>1.0660000000000001</v>
      </c>
      <c r="AO223">
        <v>1</v>
      </c>
      <c r="AP223">
        <v>1</v>
      </c>
      <c r="AQ223">
        <v>25</v>
      </c>
      <c r="AR223">
        <v>18.100000000000001</v>
      </c>
      <c r="AS223" t="s">
        <v>100</v>
      </c>
      <c r="AT223">
        <v>1</v>
      </c>
      <c r="AU223">
        <f>H223/J223</f>
        <v>28.950361944157187</v>
      </c>
      <c r="AV223">
        <v>3600</v>
      </c>
    </row>
    <row r="224" spans="1:48" x14ac:dyDescent="0.25">
      <c r="A224" t="s">
        <v>148</v>
      </c>
      <c r="B224" t="s">
        <v>149</v>
      </c>
      <c r="C224" t="s">
        <v>150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 s="5">
        <f>E224/G224</f>
        <v>0.69456912586867936</v>
      </c>
      <c r="W224" s="5">
        <f>F224/E224</f>
        <v>3.6097803676495531E-2</v>
      </c>
      <c r="X224" s="5">
        <f>R224/L224</f>
        <v>0</v>
      </c>
      <c r="Y224" s="5">
        <f>LOG(G224)</f>
        <v>2.8830632297720729</v>
      </c>
      <c r="Z224" s="5">
        <f>LN(E224)</f>
        <v>6.2740348265798298</v>
      </c>
      <c r="AA224" s="5">
        <f>F224/L224</f>
        <v>7.7366767108016182E-2</v>
      </c>
      <c r="AB224" s="5">
        <f>(N224-P224)/O224</f>
        <v>10.134315424610053</v>
      </c>
      <c r="AC224" s="5">
        <f>F224/G224</f>
        <v>2.5072419945362703E-2</v>
      </c>
      <c r="AD224" s="5">
        <f>R224/J224</f>
        <v>0</v>
      </c>
      <c r="AE224" s="5">
        <f>R224/G224</f>
        <v>0</v>
      </c>
      <c r="AF224" s="5">
        <f>R224/(R224+L224)</f>
        <v>0</v>
      </c>
      <c r="AG224" s="5">
        <f>R224/L224</f>
        <v>0</v>
      </c>
      <c r="AH224" s="5">
        <f>R224/(R224+L224)</f>
        <v>0</v>
      </c>
      <c r="AI224" s="5"/>
      <c r="AJ224" s="5">
        <f>H224/E224</f>
        <v>1.6175494804132571</v>
      </c>
      <c r="AK224" s="5">
        <f>H224/L224</f>
        <v>3.4668196175688881</v>
      </c>
      <c r="AL224">
        <v>11684</v>
      </c>
      <c r="AM224">
        <v>34.299999999999997</v>
      </c>
      <c r="AN224">
        <v>-2.5129999999999999</v>
      </c>
      <c r="AO224">
        <v>0</v>
      </c>
      <c r="AP224">
        <v>1</v>
      </c>
      <c r="AQ224">
        <v>20</v>
      </c>
      <c r="AR224">
        <v>0</v>
      </c>
      <c r="AS224" t="s">
        <v>140</v>
      </c>
      <c r="AT224">
        <v>0</v>
      </c>
      <c r="AU224">
        <f>H224/J224</f>
        <v>14.183167809633975</v>
      </c>
      <c r="AV224">
        <v>30</v>
      </c>
    </row>
    <row r="225" spans="1:48" x14ac:dyDescent="0.25">
      <c r="A225" t="s">
        <v>148</v>
      </c>
      <c r="B225" t="s">
        <v>149</v>
      </c>
      <c r="C225" t="s">
        <v>150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 s="5">
        <f>E225/G225</f>
        <v>0.65510170204427531</v>
      </c>
      <c r="W225" s="5">
        <f>F225/E225</f>
        <v>-3.9837980780222382E-2</v>
      </c>
      <c r="X225" s="5">
        <f>R225/L225</f>
        <v>0.21091352787330878</v>
      </c>
      <c r="Y225" s="5">
        <f>LOG(G225)</f>
        <v>2.9037479872796284</v>
      </c>
      <c r="Z225" s="5">
        <f>LN(E225)</f>
        <v>6.2631620442180695</v>
      </c>
      <c r="AA225" s="5">
        <f>F225/L225</f>
        <v>-0.10765254638686959</v>
      </c>
      <c r="AB225" s="5">
        <f>(N225-P225)/O225</f>
        <v>-0.54442413162705661</v>
      </c>
      <c r="AC225" s="5">
        <f>F225/G225</f>
        <v>-2.6097929015130809E-2</v>
      </c>
      <c r="AD225" s="5">
        <f>R225/J225</f>
        <v>1.6689208457245284</v>
      </c>
      <c r="AE225" s="5">
        <f>R225/G225</f>
        <v>5.1131222284211568E-2</v>
      </c>
      <c r="AF225" s="5">
        <f>R225/(R225+L225)</f>
        <v>0.17417720012074678</v>
      </c>
      <c r="AG225" s="5">
        <f>R225/L225</f>
        <v>0.21091352787330878</v>
      </c>
      <c r="AH225" s="5">
        <f>R225/(R225+L225)</f>
        <v>0.17417720012074678</v>
      </c>
      <c r="AI225" s="5">
        <f>(T225+U225)/R225</f>
        <v>7.5472209339224259</v>
      </c>
      <c r="AJ225" s="5">
        <f>H225/E225</f>
        <v>1.778128929499539</v>
      </c>
      <c r="AK225" s="5">
        <f>H225/L225</f>
        <v>4.8049650940093498</v>
      </c>
      <c r="AL225">
        <v>9887</v>
      </c>
      <c r="AM225">
        <v>53.5</v>
      </c>
      <c r="AN225">
        <v>-1.8380000000000001</v>
      </c>
      <c r="AO225">
        <v>0</v>
      </c>
      <c r="AP225">
        <v>1</v>
      </c>
      <c r="AQ225">
        <v>21</v>
      </c>
      <c r="AR225">
        <v>0</v>
      </c>
      <c r="AS225" t="s">
        <v>140</v>
      </c>
      <c r="AT225">
        <v>0</v>
      </c>
      <c r="AU225">
        <f>H225/J225</f>
        <v>38.020825355440579</v>
      </c>
      <c r="AV225">
        <v>35</v>
      </c>
    </row>
    <row r="226" spans="1:48" x14ac:dyDescent="0.25">
      <c r="A226" t="s">
        <v>148</v>
      </c>
      <c r="B226" t="s">
        <v>149</v>
      </c>
      <c r="C226" t="s">
        <v>150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 s="5">
        <f>E226/G226</f>
        <v>0.15616817562409482</v>
      </c>
      <c r="W226" s="5">
        <f>F226/E226</f>
        <v>-1.0856823061811869</v>
      </c>
      <c r="X226" s="5">
        <f>R226/L226</f>
        <v>0.20300165717377322</v>
      </c>
      <c r="Y226" s="5">
        <f>LOG(G226)</f>
        <v>2.9247846347948521</v>
      </c>
      <c r="Z226" s="5">
        <f>LN(E226)</f>
        <v>4.8777436967590724</v>
      </c>
      <c r="AA226" s="5">
        <f>F226/L226</f>
        <v>-0.60743299948452945</v>
      </c>
      <c r="AB226" s="5">
        <f>(N226-P226)/O226</f>
        <v>-30.53760984182777</v>
      </c>
      <c r="AC226" s="5">
        <f>F226/G226</f>
        <v>-0.16954902506367586</v>
      </c>
      <c r="AD226" s="5">
        <f>R226/J226</f>
        <v>-0.35621804263971535</v>
      </c>
      <c r="AE226" s="5">
        <f>R226/G226</f>
        <v>5.6662599972888715E-2</v>
      </c>
      <c r="AF226" s="5">
        <f>R226/(R226+L226)</f>
        <v>0.16874594973600246</v>
      </c>
      <c r="AG226" s="5">
        <f>R226/L226</f>
        <v>0.20300165717377322</v>
      </c>
      <c r="AH226" s="5">
        <f>R226/(R226+L226)</f>
        <v>0.16874594973600246</v>
      </c>
      <c r="AI226" s="5">
        <f>(T226+U226)/R226</f>
        <v>7.0181734239905982</v>
      </c>
      <c r="AJ226" s="5">
        <f>H226/E226</f>
        <v>6.8223635920629837</v>
      </c>
      <c r="AK226" s="5">
        <f>H226/L226</f>
        <v>3.8170731499507959</v>
      </c>
      <c r="AL226">
        <v>8537</v>
      </c>
      <c r="AM226">
        <v>42</v>
      </c>
      <c r="AN226">
        <v>-9.9</v>
      </c>
      <c r="AO226">
        <v>0</v>
      </c>
      <c r="AP226">
        <v>1</v>
      </c>
      <c r="AQ226">
        <v>22</v>
      </c>
      <c r="AR226">
        <v>0</v>
      </c>
      <c r="AS226" t="s">
        <v>140</v>
      </c>
      <c r="AT226">
        <v>0</v>
      </c>
      <c r="AU226">
        <f>H226/J226</f>
        <v>-6.6980257452979695</v>
      </c>
      <c r="AV226">
        <v>40</v>
      </c>
    </row>
    <row r="227" spans="1:48" x14ac:dyDescent="0.25">
      <c r="A227" t="s">
        <v>148</v>
      </c>
      <c r="B227" t="s">
        <v>149</v>
      </c>
      <c r="C227" t="s">
        <v>150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 s="5">
        <f>E227/G227</f>
        <v>0.39269523585944166</v>
      </c>
      <c r="W227" s="5">
        <f>F227/E227</f>
        <v>-0.32408322311464083</v>
      </c>
      <c r="X227" s="5">
        <f>R227/L227</f>
        <v>0.42914451121668817</v>
      </c>
      <c r="Y227" s="5">
        <f>LOG(G227)</f>
        <v>2.9149357418283541</v>
      </c>
      <c r="Z227" s="5">
        <f>LN(E227)</f>
        <v>5.777166136941803</v>
      </c>
      <c r="AA227" s="5">
        <f>F227/L227</f>
        <v>-0.82298713148538527</v>
      </c>
      <c r="AB227" s="5">
        <f>(N227-P227)/O227</f>
        <v>-8.8086084905660371</v>
      </c>
      <c r="AC227" s="5">
        <f>F227/G227</f>
        <v>-0.12726593773909195</v>
      </c>
      <c r="AD227" s="5">
        <f>R227/J227</f>
        <v>-1.0106889461106685</v>
      </c>
      <c r="AE227" s="5">
        <f>R227/G227</f>
        <v>6.6362494085420512E-2</v>
      </c>
      <c r="AF227" s="5">
        <f>R227/(R227+L227)</f>
        <v>0.30028069789201389</v>
      </c>
      <c r="AG227" s="5">
        <f>R227/L227</f>
        <v>0.42914451121668817</v>
      </c>
      <c r="AH227" s="5">
        <f>R227/(R227+L227)</f>
        <v>0.30028069789201389</v>
      </c>
      <c r="AI227" s="5">
        <f>(T227+U227)/R227</f>
        <v>4.5103926096997693</v>
      </c>
      <c r="AJ227" s="5">
        <f>H227/E227</f>
        <v>2.1257155955061746</v>
      </c>
      <c r="AK227" s="5">
        <f>H227/L227</f>
        <v>5.3981090520089348</v>
      </c>
      <c r="AL227">
        <v>10636</v>
      </c>
      <c r="AM227">
        <v>50.9</v>
      </c>
      <c r="AN227">
        <v>10.718</v>
      </c>
      <c r="AO227">
        <v>1</v>
      </c>
      <c r="AP227">
        <v>1</v>
      </c>
      <c r="AQ227">
        <v>23</v>
      </c>
      <c r="AR227">
        <v>0</v>
      </c>
      <c r="AS227" t="s">
        <v>140</v>
      </c>
      <c r="AT227">
        <v>0</v>
      </c>
      <c r="AU227">
        <f>H227/J227</f>
        <v>-12.713221318612103</v>
      </c>
      <c r="AV227">
        <v>45</v>
      </c>
    </row>
    <row r="228" spans="1:48" x14ac:dyDescent="0.25">
      <c r="A228" t="s">
        <v>148</v>
      </c>
      <c r="B228" t="s">
        <v>149</v>
      </c>
      <c r="C228" t="s">
        <v>150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 s="5">
        <f>E228/G228</f>
        <v>0.66895965142652503</v>
      </c>
      <c r="W228" s="5">
        <f>F228/E228</f>
        <v>-0.12736908240577577</v>
      </c>
      <c r="X228" s="5">
        <f>R228/L228</f>
        <v>1.4215468669967559</v>
      </c>
      <c r="Y228" s="5">
        <f>LOG(G228)</f>
        <v>2.9053597484819678</v>
      </c>
      <c r="Z228" s="5">
        <f>LN(E228)</f>
        <v>6.2878065141977508</v>
      </c>
      <c r="AA228" s="5">
        <f>F228/L228</f>
        <v>-1.6712846654796458</v>
      </c>
      <c r="AB228" s="5">
        <f>(N228-P228)/O228</f>
        <v>2.8092322643343053</v>
      </c>
      <c r="AC228" s="5">
        <f>F228/G228</f>
        <v>-8.5204776968684101E-2</v>
      </c>
      <c r="AD228" s="5">
        <f>R228/J228</f>
        <v>1.4411968348170128</v>
      </c>
      <c r="AE228" s="5">
        <f>R228/G228</f>
        <v>7.2472742827583453E-2</v>
      </c>
      <c r="AF228" s="5">
        <f>R228/(R228+L228)</f>
        <v>0.58704082352111675</v>
      </c>
      <c r="AG228" s="5">
        <f>R228/L228</f>
        <v>1.4215468669967559</v>
      </c>
      <c r="AH228" s="5">
        <f>R228/(R228+L228)</f>
        <v>0.58704082352111675</v>
      </c>
      <c r="AI228" s="5">
        <f>(T228+U228)/R228</f>
        <v>3.7604577742699292</v>
      </c>
      <c r="AJ228" s="5">
        <f>H228/E228</f>
        <v>0.67938851836155045</v>
      </c>
      <c r="AK228" s="5">
        <f>H228/L228</f>
        <v>8.9146564550354892</v>
      </c>
      <c r="AL228">
        <v>13686</v>
      </c>
      <c r="AM228">
        <v>72.400000000000006</v>
      </c>
      <c r="AN228">
        <v>4.9560000000000004</v>
      </c>
      <c r="AO228">
        <v>1</v>
      </c>
      <c r="AP228">
        <v>1</v>
      </c>
      <c r="AQ228">
        <v>24</v>
      </c>
      <c r="AR228">
        <v>0</v>
      </c>
      <c r="AS228" t="s">
        <v>140</v>
      </c>
      <c r="AT228">
        <v>0</v>
      </c>
      <c r="AU228">
        <f>H228/J228</f>
        <v>9.0378832838773508</v>
      </c>
      <c r="AV228">
        <v>50</v>
      </c>
    </row>
    <row r="229" spans="1:48" x14ac:dyDescent="0.25">
      <c r="A229" t="s">
        <v>148</v>
      </c>
      <c r="B229" t="s">
        <v>149</v>
      </c>
      <c r="C229" t="s">
        <v>150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 s="5">
        <f>E229/G229</f>
        <v>0.78594375811223893</v>
      </c>
      <c r="W229" s="5">
        <f>F229/E229</f>
        <v>3.4686420032859329E-2</v>
      </c>
      <c r="X229" s="5">
        <f>R229/L229</f>
        <v>0.96663312610054974</v>
      </c>
      <c r="Y229" s="5">
        <f>LOG(G229)</f>
        <v>2.953437837099437</v>
      </c>
      <c r="Z229" s="5">
        <f>LN(E229)</f>
        <v>6.5596718931120783</v>
      </c>
      <c r="AA229" s="5">
        <f>F229/L229</f>
        <v>0.44004024867934016</v>
      </c>
      <c r="AB229" s="5">
        <f>(N229-P229)/O229</f>
        <v>2.436993282372018</v>
      </c>
      <c r="AC229" s="5">
        <f>F229/G229</f>
        <v>2.7261575316085109E-2</v>
      </c>
      <c r="AD229" s="5">
        <f>R229/J229</f>
        <v>0.50363706151642529</v>
      </c>
      <c r="AE229" s="5">
        <f>R229/G229</f>
        <v>5.9885298786420196E-2</v>
      </c>
      <c r="AF229" s="5">
        <f>R229/(R229+L229)</f>
        <v>0.49151675178847154</v>
      </c>
      <c r="AG229" s="5">
        <f>R229/L229</f>
        <v>0.96663312610054974</v>
      </c>
      <c r="AH229" s="5">
        <f>R229/(R229+L229)</f>
        <v>0.49151675178847154</v>
      </c>
      <c r="AI229" s="5">
        <f>(T229+U229)/R229</f>
        <v>3.9886053125638976</v>
      </c>
      <c r="AJ229" s="5">
        <f>H229/E229</f>
        <v>0.88506883462693342</v>
      </c>
      <c r="AK229" s="5">
        <f>H229/L229</f>
        <v>11.22819563733065</v>
      </c>
      <c r="AL229">
        <v>14404</v>
      </c>
      <c r="AM229">
        <v>60</v>
      </c>
      <c r="AN229">
        <v>-1.569</v>
      </c>
      <c r="AO229">
        <v>1</v>
      </c>
      <c r="AP229">
        <v>1</v>
      </c>
      <c r="AQ229">
        <v>25</v>
      </c>
      <c r="AR229">
        <v>0</v>
      </c>
      <c r="AS229" t="s">
        <v>140</v>
      </c>
      <c r="AT229">
        <v>0</v>
      </c>
      <c r="AU229">
        <f>H229/J229</f>
        <v>5.8501362142730091</v>
      </c>
      <c r="AV229">
        <v>55</v>
      </c>
    </row>
    <row r="230" spans="1:48" x14ac:dyDescent="0.25">
      <c r="A230" t="s">
        <v>151</v>
      </c>
      <c r="B230" t="s">
        <v>110</v>
      </c>
      <c r="C230" t="s">
        <v>152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 s="5">
        <f>E230/G230</f>
        <v>0.4497722842864878</v>
      </c>
      <c r="W230" s="5">
        <f>F230/E230</f>
        <v>0.16374302978078939</v>
      </c>
      <c r="X230" s="5">
        <f>R230/L230</f>
        <v>0.21617414907903149</v>
      </c>
      <c r="Y230" s="5">
        <f>LOG(G230)</f>
        <v>3.9605575706759368</v>
      </c>
      <c r="Z230" s="5">
        <f>LN(E230)</f>
        <v>8.3205069629675563</v>
      </c>
      <c r="AA230" s="5">
        <f>F230/L230</f>
        <v>0.12695081737971448</v>
      </c>
      <c r="AB230" s="5">
        <f>(N230-P230)/O230</f>
        <v>-38.38359506081202</v>
      </c>
      <c r="AC230" s="5">
        <f>F230/G230</f>
        <v>7.3647076540496043E-2</v>
      </c>
      <c r="AD230" s="5">
        <f>R230/J230</f>
        <v>0.96389768847200408</v>
      </c>
      <c r="AE230" s="5">
        <f>R230/G230</f>
        <v>0.1254075746175069</v>
      </c>
      <c r="AF230" s="5">
        <f>R230/(R230+L230)</f>
        <v>0.17774933733193807</v>
      </c>
      <c r="AG230" s="5">
        <f>R230/L230</f>
        <v>0.21617414907903149</v>
      </c>
      <c r="AH230" s="5">
        <f>R230/(R230+L230)</f>
        <v>0.17774933733193807</v>
      </c>
      <c r="AI230" s="5">
        <f>(T230+U230)/R230</f>
        <v>2.8099000174641984</v>
      </c>
      <c r="AJ230" s="5">
        <f>H230/E230</f>
        <v>7.5963539228772445</v>
      </c>
      <c r="AK230" s="5">
        <f>H230/L230</f>
        <v>5.8894924620968965</v>
      </c>
      <c r="AL230">
        <v>41463</v>
      </c>
      <c r="AM230">
        <v>1.8</v>
      </c>
      <c r="AN230">
        <v>1.792</v>
      </c>
      <c r="AO230">
        <v>0</v>
      </c>
      <c r="AP230">
        <v>1</v>
      </c>
      <c r="AQ230">
        <v>38</v>
      </c>
      <c r="AR230">
        <v>14.076010179000001</v>
      </c>
      <c r="AS230" t="s">
        <v>100</v>
      </c>
      <c r="AT230">
        <v>1</v>
      </c>
      <c r="AU230">
        <f>H230/J230</f>
        <v>26.260624569004662</v>
      </c>
      <c r="AV230">
        <v>600</v>
      </c>
    </row>
    <row r="231" spans="1:48" x14ac:dyDescent="0.25">
      <c r="A231" t="s">
        <v>151</v>
      </c>
      <c r="B231" t="s">
        <v>110</v>
      </c>
      <c r="C231" t="s">
        <v>152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 s="5">
        <f>E231/G231</f>
        <v>0.28876993274131652</v>
      </c>
      <c r="W231" s="5">
        <f>F231/E231</f>
        <v>0.15312825600297211</v>
      </c>
      <c r="X231" s="5">
        <f>R231/L231</f>
        <v>1.0065558109606694</v>
      </c>
      <c r="Y231" s="5">
        <f>LOG(G231)</f>
        <v>4.1924989448082179</v>
      </c>
      <c r="Z231" s="5">
        <f>LN(E231)</f>
        <v>8.4114605843187551</v>
      </c>
      <c r="AA231" s="5">
        <f>F231/L231</f>
        <v>0.11656631261169648</v>
      </c>
      <c r="AB231" s="5">
        <f>(N231-P231)/O231</f>
        <v>-107.18876371432177</v>
      </c>
      <c r="AC231" s="5">
        <f>F231/G231</f>
        <v>4.4218836186773365E-2</v>
      </c>
      <c r="AD231" s="5">
        <f>R231/J231</f>
        <v>4.3953880506805563</v>
      </c>
      <c r="AE231" s="5">
        <f>R231/G231</f>
        <v>0.38183181332999094</v>
      </c>
      <c r="AF231" s="5">
        <f>R231/(R231+L231)</f>
        <v>0.50163359796046014</v>
      </c>
      <c r="AG231" s="5">
        <f>R231/L231</f>
        <v>1.0065558109606694</v>
      </c>
      <c r="AH231" s="5">
        <f>R231/(R231+L231)</f>
        <v>0.50163359796046014</v>
      </c>
      <c r="AI231" s="5">
        <f>(T231+U231)/R231</f>
        <v>0.3671700945996767</v>
      </c>
      <c r="AJ231" s="5">
        <f>H231/E231</f>
        <v>9.6553866406166797</v>
      </c>
      <c r="AK231" s="5">
        <f>H231/L231</f>
        <v>7.3500008875897906</v>
      </c>
      <c r="AL231">
        <v>42878</v>
      </c>
      <c r="AM231">
        <v>1.3</v>
      </c>
      <c r="AN231">
        <v>1.6419999999999999</v>
      </c>
      <c r="AO231">
        <v>0</v>
      </c>
      <c r="AP231">
        <v>1</v>
      </c>
      <c r="AQ231">
        <v>39</v>
      </c>
      <c r="AR231">
        <v>13.405723979999999</v>
      </c>
      <c r="AS231" t="s">
        <v>100</v>
      </c>
      <c r="AT231">
        <v>1</v>
      </c>
      <c r="AU231">
        <f>H231/J231</f>
        <v>32.095692779290893</v>
      </c>
      <c r="AV231">
        <v>650</v>
      </c>
    </row>
    <row r="232" spans="1:48" x14ac:dyDescent="0.25">
      <c r="A232" t="s">
        <v>218</v>
      </c>
      <c r="B232" t="s">
        <v>110</v>
      </c>
      <c r="C232" t="s">
        <v>219</v>
      </c>
      <c r="D232">
        <v>2020</v>
      </c>
      <c r="E232">
        <v>703.96069999999997</v>
      </c>
      <c r="F232">
        <v>-12.590999999999999</v>
      </c>
      <c r="G232">
        <v>1260.2484999999999</v>
      </c>
      <c r="H232">
        <v>782</v>
      </c>
      <c r="I232" t="s">
        <v>51</v>
      </c>
      <c r="J232">
        <v>273.36169999999998</v>
      </c>
      <c r="K232">
        <v>687.44770000000005</v>
      </c>
      <c r="L232">
        <v>1437.807</v>
      </c>
      <c r="M232">
        <v>1.2827999999999999</v>
      </c>
      <c r="N232">
        <v>34.067900000000002</v>
      </c>
      <c r="O232">
        <v>26.003900000000002</v>
      </c>
      <c r="P232">
        <v>-312.14589999999998</v>
      </c>
      <c r="Q232">
        <v>1116.4677999999999</v>
      </c>
      <c r="R232">
        <v>795.94460000000004</v>
      </c>
      <c r="S232">
        <v>0.42109999999999997</v>
      </c>
      <c r="T232">
        <v>108.4969</v>
      </c>
      <c r="U232">
        <v>0</v>
      </c>
      <c r="V232" s="5">
        <f>E232/G232</f>
        <v>0.55858880212910389</v>
      </c>
      <c r="W232" s="5">
        <f>F232/E232</f>
        <v>-1.7885941644185534E-2</v>
      </c>
      <c r="X232" s="5">
        <f>R232/L232</f>
        <v>0.55358236536614447</v>
      </c>
      <c r="Y232" s="5">
        <f>LOG(G232)</f>
        <v>3.1004561891952025</v>
      </c>
      <c r="Z232" s="5">
        <f>LN(E232)</f>
        <v>6.556722530736196</v>
      </c>
      <c r="AA232" s="5">
        <f>F232/L232</f>
        <v>-8.7570863126970443E-3</v>
      </c>
      <c r="AB232" s="5">
        <f>(N232-P232)/O232</f>
        <v>13.313918296870852</v>
      </c>
      <c r="AC232" s="5">
        <f>F232/G232</f>
        <v>-9.990886717976653E-3</v>
      </c>
      <c r="AD232" s="5">
        <f>R232/J232</f>
        <v>2.9116902623886229</v>
      </c>
      <c r="AE232" s="5">
        <f>R232/G232</f>
        <v>0.63157750237353993</v>
      </c>
      <c r="AF232" s="5">
        <f>R232/(R232+L232)</f>
        <v>0.35632637039857074</v>
      </c>
      <c r="AG232" s="5">
        <f>R232/L232</f>
        <v>0.55358236536614447</v>
      </c>
      <c r="AH232" s="5">
        <f>R232/(R232+L232)</f>
        <v>0.35632637039857074</v>
      </c>
      <c r="AI232" s="5">
        <f>(T232+U232)/R232</f>
        <v>0.1363121252408773</v>
      </c>
      <c r="AJ232" s="5">
        <f>H232/E232</f>
        <v>1.1108574669012063</v>
      </c>
      <c r="AK232" s="5">
        <f>H232/L232</f>
        <v>0.54388384532833678</v>
      </c>
      <c r="AL232">
        <v>40493</v>
      </c>
      <c r="AM232">
        <v>0.5</v>
      </c>
      <c r="AN232">
        <v>-7.54</v>
      </c>
      <c r="AO232">
        <v>0</v>
      </c>
      <c r="AP232">
        <v>1</v>
      </c>
      <c r="AQ232">
        <v>100</v>
      </c>
      <c r="AR232">
        <v>14.001270999999999</v>
      </c>
      <c r="AS232" t="s">
        <v>117</v>
      </c>
      <c r="AT232">
        <v>1</v>
      </c>
      <c r="AU232">
        <f>H232/J232</f>
        <v>2.8606787271223437</v>
      </c>
      <c r="AV232">
        <v>140</v>
      </c>
    </row>
    <row r="233" spans="1:48" x14ac:dyDescent="0.25">
      <c r="A233" t="s">
        <v>125</v>
      </c>
      <c r="B233" t="s">
        <v>46</v>
      </c>
      <c r="C233" t="s">
        <v>126</v>
      </c>
      <c r="D233">
        <v>2022</v>
      </c>
      <c r="E233">
        <v>513983</v>
      </c>
      <c r="F233">
        <v>-2722</v>
      </c>
      <c r="G233">
        <v>462675</v>
      </c>
      <c r="H233">
        <v>856938.95079999999</v>
      </c>
      <c r="I233">
        <v>19098827995</v>
      </c>
      <c r="J233">
        <v>63016</v>
      </c>
      <c r="K233">
        <v>84946</v>
      </c>
      <c r="L233">
        <v>146043</v>
      </c>
      <c r="M233">
        <v>4.0006000000000004</v>
      </c>
      <c r="N233">
        <v>12248</v>
      </c>
      <c r="O233">
        <v>1378</v>
      </c>
      <c r="P233">
        <v>-63645</v>
      </c>
      <c r="Q233">
        <v>316632</v>
      </c>
      <c r="R233">
        <v>154972</v>
      </c>
      <c r="S233">
        <v>0.72319999999999995</v>
      </c>
      <c r="T233">
        <v>53888</v>
      </c>
      <c r="U233">
        <v>16138</v>
      </c>
      <c r="V233" s="5">
        <f>E233/G233</f>
        <v>1.1108942562273734</v>
      </c>
      <c r="W233" s="5">
        <f>F233/E233</f>
        <v>-5.2958950004183018E-3</v>
      </c>
      <c r="X233" s="5">
        <f>R233/L233</f>
        <v>1.0611395273994646</v>
      </c>
      <c r="Y233" s="5">
        <f>LOG(G233)</f>
        <v>5.6652760336356796</v>
      </c>
      <c r="Z233" s="5">
        <f>LN(E233)</f>
        <v>13.149945469960386</v>
      </c>
      <c r="AA233" s="5">
        <f>F233/L233</f>
        <v>-1.8638346240490815E-2</v>
      </c>
      <c r="AB233" s="5">
        <f>(N233-P233)/O233</f>
        <v>55.074746008708274</v>
      </c>
      <c r="AC233" s="5">
        <f>F233/G233</f>
        <v>-5.8831793375479545E-3</v>
      </c>
      <c r="AD233" s="5">
        <f>R233/J233</f>
        <v>2.4592484448394059</v>
      </c>
      <c r="AE233" s="5">
        <f>R233/G233</f>
        <v>0.33494785756740691</v>
      </c>
      <c r="AF233" s="5">
        <f>R233/(R233+L233)</f>
        <v>0.51483148680298318</v>
      </c>
      <c r="AG233" s="5">
        <f>R233/L233</f>
        <v>1.0611395273994646</v>
      </c>
      <c r="AH233" s="5">
        <f>R233/(R233+L233)</f>
        <v>0.51483148680298318</v>
      </c>
      <c r="AI233" s="5">
        <f>(T233+U233)/R233</f>
        <v>0.45186227189427769</v>
      </c>
      <c r="AJ233" s="5">
        <f>H233/E233</f>
        <v>1.6672515448954537</v>
      </c>
      <c r="AK233" s="5">
        <f>H233/L233</f>
        <v>5.867716705353903</v>
      </c>
      <c r="AL233">
        <v>76399</v>
      </c>
      <c r="AM233">
        <v>8</v>
      </c>
      <c r="AN233">
        <v>1.827</v>
      </c>
      <c r="AO233">
        <v>1</v>
      </c>
      <c r="AP233">
        <v>1</v>
      </c>
      <c r="AQ233">
        <v>28</v>
      </c>
      <c r="AR233">
        <v>25.317</v>
      </c>
      <c r="AS233" t="s">
        <v>93</v>
      </c>
      <c r="AT233">
        <v>1</v>
      </c>
      <c r="AU233">
        <f>H233/J233</f>
        <v>13.598751916973466</v>
      </c>
      <c r="AV233">
        <v>73200</v>
      </c>
    </row>
    <row r="234" spans="1:48" x14ac:dyDescent="0.25">
      <c r="A234" t="s">
        <v>151</v>
      </c>
      <c r="B234" t="s">
        <v>110</v>
      </c>
      <c r="C234" t="s">
        <v>152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 s="5">
        <f>E234/G234</f>
        <v>0.39064566419301855</v>
      </c>
      <c r="W234" s="5">
        <f>F234/E234</f>
        <v>0.16442200025687356</v>
      </c>
      <c r="X234" s="5">
        <f>R234/L234</f>
        <v>0.48829335874206975</v>
      </c>
      <c r="Y234" s="5">
        <f>LOG(G234)</f>
        <v>4.1839830442270074</v>
      </c>
      <c r="Z234" s="5">
        <f>LN(E234)</f>
        <v>8.6940226274204377</v>
      </c>
      <c r="AA234" s="5">
        <f>F234/L234</f>
        <v>0.12505304179088969</v>
      </c>
      <c r="AB234" s="5">
        <f>(N234-P234)/O234</f>
        <v>-104.00028895371237</v>
      </c>
      <c r="AC234" s="5">
        <f>F234/G234</f>
        <v>6.4230741498291041E-2</v>
      </c>
      <c r="AD234" s="5">
        <f>R234/J234</f>
        <v>1.9146278638429421</v>
      </c>
      <c r="AE234" s="5">
        <f>R234/G234</f>
        <v>0.25080113247576397</v>
      </c>
      <c r="AF234" s="5">
        <f>R234/(R234+L234)</f>
        <v>0.32808945620424151</v>
      </c>
      <c r="AG234" s="5">
        <f>R234/L234</f>
        <v>0.48829335874206975</v>
      </c>
      <c r="AH234" s="5">
        <f>R234/(R234+L234)</f>
        <v>0.32808945620424151</v>
      </c>
      <c r="AI234" s="5">
        <f>(T234+U234)/R234</f>
        <v>0.77417730822165287</v>
      </c>
      <c r="AJ234" s="5">
        <f>H234/E234</f>
        <v>8.0258269056842266</v>
      </c>
      <c r="AK234" s="5">
        <f>H234/L234</f>
        <v>6.104134883865818</v>
      </c>
      <c r="AL234">
        <v>43659</v>
      </c>
      <c r="AM234">
        <v>5.9</v>
      </c>
      <c r="AN234">
        <v>2.5259999999999998</v>
      </c>
      <c r="AO234">
        <v>1</v>
      </c>
      <c r="AP234">
        <v>1</v>
      </c>
      <c r="AQ234">
        <v>42</v>
      </c>
      <c r="AR234">
        <v>12.804</v>
      </c>
      <c r="AS234" t="s">
        <v>100</v>
      </c>
      <c r="AT234">
        <v>1</v>
      </c>
      <c r="AU234">
        <f>H234/J234</f>
        <v>23.934682960696737</v>
      </c>
      <c r="AV234">
        <v>800</v>
      </c>
    </row>
    <row r="235" spans="1:48" x14ac:dyDescent="0.25">
      <c r="A235" t="s">
        <v>201</v>
      </c>
      <c r="B235" t="s">
        <v>162</v>
      </c>
      <c r="C235" t="s">
        <v>202</v>
      </c>
      <c r="D235">
        <v>2020</v>
      </c>
      <c r="E235">
        <v>3973.4650000000001</v>
      </c>
      <c r="F235">
        <v>-0.70699999999999996</v>
      </c>
      <c r="G235">
        <v>6526.3320000000003</v>
      </c>
      <c r="H235">
        <v>83386.777600000001</v>
      </c>
      <c r="I235">
        <v>144353320</v>
      </c>
      <c r="J235">
        <v>275.19200000000001</v>
      </c>
      <c r="K235">
        <v>-1389.5840000000001</v>
      </c>
      <c r="L235">
        <v>1651.578</v>
      </c>
      <c r="M235">
        <v>-3.3300000000000003E-2</v>
      </c>
      <c r="N235">
        <v>127.69199999999999</v>
      </c>
      <c r="O235">
        <v>3.923</v>
      </c>
      <c r="P235">
        <v>-247.048</v>
      </c>
      <c r="Q235">
        <v>4874.7539999999999</v>
      </c>
      <c r="R235">
        <v>1708.116</v>
      </c>
      <c r="S235">
        <v>0.86560000000000004</v>
      </c>
      <c r="T235">
        <v>1856.394</v>
      </c>
      <c r="U235">
        <v>1241.306</v>
      </c>
      <c r="V235" s="5">
        <f>E235/G235</f>
        <v>0.60883586676252444</v>
      </c>
      <c r="W235" s="5">
        <f>F235/E235</f>
        <v>-1.7793034542898956E-4</v>
      </c>
      <c r="X235" s="5">
        <f>R235/L235</f>
        <v>1.0342327156210607</v>
      </c>
      <c r="Y235" s="5">
        <f>LOG(G235)</f>
        <v>3.8146691629395213</v>
      </c>
      <c r="Z235" s="5">
        <f>LN(E235)</f>
        <v>8.2873937889860869</v>
      </c>
      <c r="AA235" s="5">
        <f>F235/L235</f>
        <v>-4.2807545268827747E-4</v>
      </c>
      <c r="AB235" s="5">
        <f>(N235-P235)/O235</f>
        <v>95.523833800662757</v>
      </c>
      <c r="AC235" s="5">
        <f>F235/G235</f>
        <v>-1.0833037608261423E-4</v>
      </c>
      <c r="AD235" s="5">
        <f>R235/J235</f>
        <v>6.2069972964330358</v>
      </c>
      <c r="AE235" s="5">
        <f>R235/G235</f>
        <v>0.26172680151729943</v>
      </c>
      <c r="AF235" s="5">
        <f>R235/(R235+L235)</f>
        <v>0.50841415914663657</v>
      </c>
      <c r="AG235" s="5">
        <f>R235/L235</f>
        <v>1.0342327156210607</v>
      </c>
      <c r="AH235" s="5">
        <f>R235/(R235+L235)</f>
        <v>0.50841415914663657</v>
      </c>
      <c r="AI235" s="5">
        <f>(T235+U235)/R235</f>
        <v>1.813518519819497</v>
      </c>
      <c r="AJ235" s="5">
        <f>H235/E235</f>
        <v>20.985909678328611</v>
      </c>
      <c r="AK235" s="5">
        <f>H235/L235</f>
        <v>50.48915497784543</v>
      </c>
      <c r="AL235">
        <v>15438</v>
      </c>
      <c r="AM235">
        <v>9.8000000000000007</v>
      </c>
      <c r="AN235">
        <v>-1.51</v>
      </c>
      <c r="AO235">
        <v>0</v>
      </c>
      <c r="AP235">
        <v>1</v>
      </c>
      <c r="AQ235">
        <v>21</v>
      </c>
      <c r="AR235">
        <v>22.480913999999999</v>
      </c>
      <c r="AS235" t="s">
        <v>77</v>
      </c>
      <c r="AT235">
        <v>1</v>
      </c>
      <c r="AU235">
        <f>H235/J235</f>
        <v>303.01308758975551</v>
      </c>
      <c r="AV235">
        <v>250</v>
      </c>
    </row>
    <row r="236" spans="1:48" x14ac:dyDescent="0.25">
      <c r="A236" t="s">
        <v>153</v>
      </c>
      <c r="B236" t="s">
        <v>46</v>
      </c>
      <c r="C236" t="s">
        <v>154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 s="5">
        <f>E236/G236</f>
        <v>0.47092335334589597</v>
      </c>
      <c r="W236" s="5">
        <f>F236/E236</f>
        <v>0.23543644146659223</v>
      </c>
      <c r="X236" s="5">
        <f>R236/L236</f>
        <v>1.4680783314758796</v>
      </c>
      <c r="Y236" s="5">
        <f>LOG(G236)</f>
        <v>4.3582966083557348</v>
      </c>
      <c r="Z236" s="5">
        <f>LN(E236)</f>
        <v>9.2822888712887668</v>
      </c>
      <c r="AA236" s="5">
        <f>F236/L236</f>
        <v>0.40280210157618213</v>
      </c>
      <c r="AB236" s="5">
        <f>(N236-P236)/O236</f>
        <v>19.153333333333332</v>
      </c>
      <c r="AC236" s="5">
        <f>F236/G236</f>
        <v>0.11087251851527236</v>
      </c>
      <c r="AD236" s="5">
        <f>R236/J236</f>
        <v>3.1600411240575736</v>
      </c>
      <c r="AE236" s="5">
        <f>R236/G236</f>
        <v>0.40409308032779701</v>
      </c>
      <c r="AF236" s="5">
        <f>R236/(R236+L236)</f>
        <v>0.59482647400335442</v>
      </c>
      <c r="AG236" s="5">
        <f>R236/L236</f>
        <v>1.4680783314758796</v>
      </c>
      <c r="AH236" s="5">
        <f>R236/(R236+L236)</f>
        <v>0.59482647400335442</v>
      </c>
      <c r="AI236" s="5">
        <f>(T236+U236)/R236</f>
        <v>0.53302244875826921</v>
      </c>
      <c r="AJ236" s="5">
        <f>H236/E236</f>
        <v>2.5150343848873997</v>
      </c>
      <c r="AK236" s="5">
        <f>H236/L236</f>
        <v>4.3029071007801303</v>
      </c>
      <c r="AL236">
        <v>62641</v>
      </c>
      <c r="AM236">
        <v>2.44</v>
      </c>
      <c r="AN236">
        <v>2.875</v>
      </c>
      <c r="AO236">
        <v>0</v>
      </c>
      <c r="AP236">
        <v>1</v>
      </c>
      <c r="AQ236">
        <v>23</v>
      </c>
      <c r="AR236">
        <v>16.422011875500001</v>
      </c>
      <c r="AS236" t="s">
        <v>90</v>
      </c>
      <c r="AT236">
        <v>1</v>
      </c>
      <c r="AU236">
        <f>H236/J236</f>
        <v>9.2620149074708706</v>
      </c>
      <c r="AV236">
        <v>500</v>
      </c>
    </row>
    <row r="237" spans="1:48" x14ac:dyDescent="0.25">
      <c r="A237" t="s">
        <v>74</v>
      </c>
      <c r="B237" t="s">
        <v>75</v>
      </c>
      <c r="C237" t="s">
        <v>76</v>
      </c>
      <c r="D237">
        <v>2020</v>
      </c>
      <c r="E237">
        <v>13638.5054</v>
      </c>
      <c r="F237">
        <v>-1070.0536</v>
      </c>
      <c r="G237">
        <v>121243.3495</v>
      </c>
      <c r="H237">
        <v>13810.813099999999</v>
      </c>
      <c r="I237">
        <v>2312838600</v>
      </c>
      <c r="J237">
        <v>557.55719999999997</v>
      </c>
      <c r="K237">
        <v>-31880.019400000001</v>
      </c>
      <c r="L237">
        <v>60891.964999999997</v>
      </c>
      <c r="M237">
        <v>-0.86990000000000001</v>
      </c>
      <c r="N237">
        <v>-862.06600000000003</v>
      </c>
      <c r="O237">
        <v>124.2847</v>
      </c>
      <c r="P237">
        <v>-2616.8568</v>
      </c>
      <c r="Q237">
        <v>115154.15300000001</v>
      </c>
      <c r="R237">
        <v>31236.795699999999</v>
      </c>
      <c r="S237">
        <v>0.73550000000000004</v>
      </c>
      <c r="T237">
        <v>29247.88</v>
      </c>
      <c r="U237">
        <v>31467.047399999999</v>
      </c>
      <c r="V237" s="5">
        <f>E237/G237</f>
        <v>0.11248868870947845</v>
      </c>
      <c r="W237" s="5">
        <f>F237/E237</f>
        <v>-7.845827446752339E-2</v>
      </c>
      <c r="X237" s="5">
        <f>R237/L237</f>
        <v>0.51298715191733424</v>
      </c>
      <c r="Y237" s="5">
        <f>LOG(G237)</f>
        <v>5.0836579257925276</v>
      </c>
      <c r="Z237" s="5">
        <f>LN(E237)</f>
        <v>9.5206523506136396</v>
      </c>
      <c r="AA237" s="5">
        <f>F237/L237</f>
        <v>-1.7572985204205513E-2</v>
      </c>
      <c r="AB237" s="5">
        <f>(N237-P237)/O237</f>
        <v>14.11912166179747</v>
      </c>
      <c r="AC237" s="5">
        <f>F237/G237</f>
        <v>-8.8256684132600616E-3</v>
      </c>
      <c r="AD237" s="5">
        <f>R237/J237</f>
        <v>56.024378664646427</v>
      </c>
      <c r="AE237" s="5">
        <f>R237/G237</f>
        <v>0.25763718858657891</v>
      </c>
      <c r="AF237" s="5">
        <f>R237/(R237+L237)</f>
        <v>0.33905585468273858</v>
      </c>
      <c r="AG237" s="5">
        <f>R237/L237</f>
        <v>0.51298715191733424</v>
      </c>
      <c r="AH237" s="5">
        <f>R237/(R237+L237)</f>
        <v>0.33905585468273858</v>
      </c>
      <c r="AI237" s="5">
        <f>(T237+U237)/R237</f>
        <v>1.9436989626948196</v>
      </c>
      <c r="AJ237" s="5">
        <f>H237/E237</f>
        <v>1.0126339136838263</v>
      </c>
      <c r="AK237" s="5">
        <f>H237/L237</f>
        <v>0.22680846479498568</v>
      </c>
      <c r="AL237">
        <v>40113</v>
      </c>
      <c r="AM237">
        <v>0</v>
      </c>
      <c r="AN237">
        <v>-5.1470000000000002</v>
      </c>
      <c r="AO237">
        <v>0</v>
      </c>
      <c r="AP237">
        <v>1</v>
      </c>
      <c r="AQ237">
        <v>22</v>
      </c>
      <c r="AR237">
        <v>20.607504500000001</v>
      </c>
      <c r="AS237" t="s">
        <v>77</v>
      </c>
      <c r="AT237">
        <v>1</v>
      </c>
      <c r="AU237">
        <f>H237/J237</f>
        <v>24.770217477238209</v>
      </c>
      <c r="AV237">
        <v>1400</v>
      </c>
    </row>
    <row r="238" spans="1:48" x14ac:dyDescent="0.25">
      <c r="A238" t="s">
        <v>74</v>
      </c>
      <c r="B238" t="s">
        <v>75</v>
      </c>
      <c r="C238" t="s">
        <v>76</v>
      </c>
      <c r="D238">
        <v>2021</v>
      </c>
      <c r="E238">
        <v>15320.9012</v>
      </c>
      <c r="F238">
        <v>-1219.1805999999999</v>
      </c>
      <c r="G238">
        <v>146320.27299999999</v>
      </c>
      <c r="H238">
        <v>15843.8259</v>
      </c>
      <c r="I238">
        <v>2133821300</v>
      </c>
      <c r="J238">
        <v>28.077200000000001</v>
      </c>
      <c r="K238">
        <v>-36015.135199999997</v>
      </c>
      <c r="L238">
        <v>9713.0313999999998</v>
      </c>
      <c r="M238">
        <v>-1.82</v>
      </c>
      <c r="N238">
        <v>-1769.8198</v>
      </c>
      <c r="O238">
        <v>158.33279999999999</v>
      </c>
      <c r="P238">
        <v>-2613.3017</v>
      </c>
      <c r="Q238">
        <v>136607.24160000001</v>
      </c>
      <c r="R238">
        <v>38135.808100000002</v>
      </c>
      <c r="S238">
        <v>0.73260000000000003</v>
      </c>
      <c r="T238">
        <v>38340.441599999998</v>
      </c>
      <c r="U238">
        <v>33671.4683</v>
      </c>
      <c r="V238" s="5">
        <f>E238/G238</f>
        <v>0.10470798670530092</v>
      </c>
      <c r="W238" s="5">
        <f>F238/E238</f>
        <v>-7.9576298031345569E-2</v>
      </c>
      <c r="X238" s="5">
        <f>R238/L238</f>
        <v>3.9262519114269518</v>
      </c>
      <c r="Y238" s="5">
        <f>LOG(G238)</f>
        <v>5.1653045027628037</v>
      </c>
      <c r="Z238" s="5">
        <f>LN(E238)</f>
        <v>9.636973266629731</v>
      </c>
      <c r="AA238" s="5">
        <f>F238/L238</f>
        <v>-0.12552009252229948</v>
      </c>
      <c r="AB238" s="5">
        <f>(N238-P238)/O238</f>
        <v>5.3272720497584833</v>
      </c>
      <c r="AC238" s="5">
        <f>F238/G238</f>
        <v>-8.3322739563231954E-3</v>
      </c>
      <c r="AD238" s="5">
        <f>R238/J238</f>
        <v>1358.2482619349507</v>
      </c>
      <c r="AE238" s="5">
        <f>R238/G238</f>
        <v>0.26063242856306046</v>
      </c>
      <c r="AF238" s="5">
        <f>R238/(R238+L238)</f>
        <v>0.79700591484564642</v>
      </c>
      <c r="AG238" s="5">
        <f>R238/L238</f>
        <v>3.9262519114269518</v>
      </c>
      <c r="AH238" s="5">
        <f>R238/(R238+L238)</f>
        <v>0.79700591484564642</v>
      </c>
      <c r="AI238" s="5">
        <f>(T238+U238)/R238</f>
        <v>1.8883016641779251</v>
      </c>
      <c r="AJ238" s="5">
        <f>H238/E238</f>
        <v>1.0341314582721806</v>
      </c>
      <c r="AK238" s="5">
        <f>H238/L238</f>
        <v>1.6311926985019323</v>
      </c>
      <c r="AL238">
        <v>39313</v>
      </c>
      <c r="AM238">
        <v>-0.2</v>
      </c>
      <c r="AN238">
        <v>1.698</v>
      </c>
      <c r="AO238">
        <v>1</v>
      </c>
      <c r="AP238">
        <v>1</v>
      </c>
      <c r="AQ238">
        <v>23</v>
      </c>
      <c r="AR238">
        <v>19.259350000000001</v>
      </c>
      <c r="AS238" t="s">
        <v>77</v>
      </c>
      <c r="AT238">
        <v>1</v>
      </c>
      <c r="AU238">
        <f>H238/J238</f>
        <v>564.29508284301846</v>
      </c>
      <c r="AV238">
        <v>1500</v>
      </c>
    </row>
    <row r="239" spans="1:48" x14ac:dyDescent="0.25">
      <c r="A239" t="s">
        <v>153</v>
      </c>
      <c r="B239" t="s">
        <v>46</v>
      </c>
      <c r="C239" t="s">
        <v>154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 s="5">
        <f>E239/G239</f>
        <v>0.39134680387591075</v>
      </c>
      <c r="W239" s="5">
        <f>F239/E239</f>
        <v>1.3059500959692898</v>
      </c>
      <c r="X239" s="5">
        <f>R239/L239</f>
        <v>0.96461444058089585</v>
      </c>
      <c r="Y239" s="5">
        <f>LOG(G239)</f>
        <v>4.4253059276703191</v>
      </c>
      <c r="Z239" s="5">
        <f>LN(E239)</f>
        <v>9.2514823153073582</v>
      </c>
      <c r="AA239" s="5">
        <f>F239/L239</f>
        <v>1.3916956432808345</v>
      </c>
      <c r="AB239" s="5">
        <f>(N239-P239)/O239</f>
        <v>13.468</v>
      </c>
      <c r="AC239" s="5">
        <f>F239/G239</f>
        <v>0.51107939607902053</v>
      </c>
      <c r="AD239" s="5">
        <f>R239/J239</f>
        <v>2.6178184845961701</v>
      </c>
      <c r="AE239" s="5">
        <f>R239/G239</f>
        <v>0.3542402163299031</v>
      </c>
      <c r="AF239" s="5">
        <f>R239/(R239+L239)</f>
        <v>0.49099427381572097</v>
      </c>
      <c r="AG239" s="5">
        <f>R239/L239</f>
        <v>0.96461444058089585</v>
      </c>
      <c r="AH239" s="5">
        <f>R239/(R239+L239)</f>
        <v>0.49099427381572097</v>
      </c>
      <c r="AI239" s="5">
        <f>(T239+U239)/R239</f>
        <v>0.77639949109414763</v>
      </c>
      <c r="AJ239" s="5">
        <f>H239/E239</f>
        <v>3.9951296928982725</v>
      </c>
      <c r="AK239" s="5">
        <f>H239/L239</f>
        <v>4.2574403149928415</v>
      </c>
      <c r="AL239">
        <v>69288</v>
      </c>
      <c r="AM239">
        <v>4.7</v>
      </c>
      <c r="AN239">
        <v>5.7389999999999999</v>
      </c>
      <c r="AO239">
        <v>1</v>
      </c>
      <c r="AP239">
        <v>1</v>
      </c>
      <c r="AQ239">
        <v>26</v>
      </c>
      <c r="AR239">
        <v>14.1911</v>
      </c>
      <c r="AS239" t="s">
        <v>90</v>
      </c>
      <c r="AT239">
        <v>1</v>
      </c>
      <c r="AU239">
        <f>H239/J239</f>
        <v>11.554052567305025</v>
      </c>
      <c r="AV239">
        <v>650</v>
      </c>
    </row>
    <row r="240" spans="1:48" x14ac:dyDescent="0.25">
      <c r="A240" t="s">
        <v>153</v>
      </c>
      <c r="B240" t="s">
        <v>46</v>
      </c>
      <c r="C240" t="s">
        <v>154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 s="5">
        <f>E240/G240</f>
        <v>0.4697841726618705</v>
      </c>
      <c r="W240" s="5">
        <f>F240/E240</f>
        <v>-0.12955589586523736</v>
      </c>
      <c r="X240" s="5">
        <f>R240/L240</f>
        <v>1.8280613235008734</v>
      </c>
      <c r="Y240" s="5">
        <f>LOG(G240)</f>
        <v>4.3191060593097763</v>
      </c>
      <c r="Z240" s="5">
        <f>LN(E240)</f>
        <v>9.1896273303786415</v>
      </c>
      <c r="AA240" s="5">
        <f>F240/L240</f>
        <v>-0.24626431205123228</v>
      </c>
      <c r="AB240" s="5">
        <f>(N240-P240)/O240</f>
        <v>17.277777777777779</v>
      </c>
      <c r="AC240" s="5">
        <f>F240/G240</f>
        <v>-6.0863309352517984E-2</v>
      </c>
      <c r="AD240" s="5">
        <f>R240/J240</f>
        <v>3.2216142270861834</v>
      </c>
      <c r="AE240" s="5">
        <f>R240/G240</f>
        <v>0.45179856115107914</v>
      </c>
      <c r="AF240" s="5">
        <f>R240/(R240+L240)</f>
        <v>0.64640087833664994</v>
      </c>
      <c r="AG240" s="5">
        <f>R240/L240</f>
        <v>1.8280613235008734</v>
      </c>
      <c r="AH240" s="5">
        <f>R240/(R240+L240)</f>
        <v>0.64640087833664994</v>
      </c>
      <c r="AI240" s="5">
        <f>(T240+U240)/R240</f>
        <v>0.50732484076433126</v>
      </c>
      <c r="AJ240" s="5">
        <f>H240/E240</f>
        <v>2.2975061051556915</v>
      </c>
      <c r="AK240" s="5">
        <f>H240/L240</f>
        <v>4.3671787890549192</v>
      </c>
      <c r="AL240">
        <v>76399</v>
      </c>
      <c r="AM240">
        <v>8</v>
      </c>
      <c r="AN240">
        <v>1.827</v>
      </c>
      <c r="AO240">
        <v>1</v>
      </c>
      <c r="AP240">
        <v>1</v>
      </c>
      <c r="AQ240">
        <v>27</v>
      </c>
      <c r="AR240">
        <v>14.938000000000001</v>
      </c>
      <c r="AS240" t="s">
        <v>90</v>
      </c>
      <c r="AT240">
        <v>1</v>
      </c>
      <c r="AU240">
        <f>H240/J240</f>
        <v>7.6963311559507526</v>
      </c>
      <c r="AV240">
        <v>700</v>
      </c>
    </row>
    <row r="241" spans="1:48" x14ac:dyDescent="0.25">
      <c r="A241" t="s">
        <v>153</v>
      </c>
      <c r="B241" t="s">
        <v>46</v>
      </c>
      <c r="C241" t="s">
        <v>154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 s="5">
        <f>E241/G241</f>
        <v>0.46771507863089734</v>
      </c>
      <c r="W241" s="5">
        <f>F241/E241</f>
        <v>0.27363528481012656</v>
      </c>
      <c r="X241" s="5">
        <f>R241/L241</f>
        <v>1.2864290181363351</v>
      </c>
      <c r="Y241" s="5">
        <f>LOG(G241)</f>
        <v>4.3348556896172914</v>
      </c>
      <c r="Z241" s="5">
        <f>LN(E241)</f>
        <v>9.2214781163866384</v>
      </c>
      <c r="AA241" s="5">
        <f>F241/L241</f>
        <v>0.43261413383364605</v>
      </c>
      <c r="AB241" s="5">
        <f>(N241-P241)/O241</f>
        <v>40.627118644067799</v>
      </c>
      <c r="AC241" s="5">
        <f>F241/G241</f>
        <v>0.12798334875115633</v>
      </c>
      <c r="AD241" s="5">
        <f>R241/J241</f>
        <v>3.3284789644012944</v>
      </c>
      <c r="AE241" s="5">
        <f>R241/G241</f>
        <v>0.38057354301572616</v>
      </c>
      <c r="AF241" s="5">
        <f>R241/(R241+L241)</f>
        <v>0.56263676148796504</v>
      </c>
      <c r="AG241" s="5">
        <f>R241/L241</f>
        <v>1.2864290181363351</v>
      </c>
      <c r="AH241" s="5">
        <f>R241/(R241+L241)</f>
        <v>0.56263676148796504</v>
      </c>
      <c r="AI241" s="5">
        <f>(T241+U241)/R241</f>
        <v>0.55189596499756932</v>
      </c>
      <c r="AJ241" s="5">
        <f>H241/E241</f>
        <v>2.2388034018987342</v>
      </c>
      <c r="AK241" s="5">
        <f>H241/L241</f>
        <v>3.5395215759849905</v>
      </c>
      <c r="AL241">
        <v>80034</v>
      </c>
      <c r="AM241">
        <v>4.1399999999999997</v>
      </c>
      <c r="AN241">
        <v>1.0660000000000001</v>
      </c>
      <c r="AO241">
        <v>1</v>
      </c>
      <c r="AP241">
        <v>1</v>
      </c>
      <c r="AQ241">
        <v>28</v>
      </c>
      <c r="AR241">
        <v>15.4</v>
      </c>
      <c r="AS241" t="s">
        <v>90</v>
      </c>
      <c r="AT241">
        <v>1</v>
      </c>
      <c r="AU241">
        <f>H241/J241</f>
        <v>9.158082524271844</v>
      </c>
      <c r="AV241">
        <v>750</v>
      </c>
    </row>
    <row r="242" spans="1:48" x14ac:dyDescent="0.25">
      <c r="A242" t="s">
        <v>155</v>
      </c>
      <c r="B242" t="s">
        <v>107</v>
      </c>
      <c r="C242" t="s">
        <v>156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 s="5">
        <f>E242/G242</f>
        <v>0.80249383969964871</v>
      </c>
      <c r="W242" s="5">
        <f>F242/E242</f>
        <v>-3.097164856888444E-2</v>
      </c>
      <c r="X242" s="5">
        <f>R242/L242</f>
        <v>0.37740685639848565</v>
      </c>
      <c r="Y242" s="5">
        <f>LOG(G242)</f>
        <v>4.4810070837071514</v>
      </c>
      <c r="Z242" s="5">
        <f>LN(E242)</f>
        <v>10.097869012150648</v>
      </c>
      <c r="AA242" s="5">
        <f>F242/L242</f>
        <v>-7.610727657571266E-2</v>
      </c>
      <c r="AB242" s="5">
        <f>(N242-P242)/O242</f>
        <v>4.1728403219670929</v>
      </c>
      <c r="AC242" s="5">
        <f>F242/G242</f>
        <v>-2.4854557181872204E-2</v>
      </c>
      <c r="AD242" s="5">
        <f>R242/J242</f>
        <v>3.6087694699906412</v>
      </c>
      <c r="AE242" s="5">
        <f>R242/G242</f>
        <v>0.12325076806361809</v>
      </c>
      <c r="AF242" s="5">
        <f>R242/(R242+L242)</f>
        <v>0.27399809623809607</v>
      </c>
      <c r="AG242" s="5">
        <f>R242/L242</f>
        <v>0.37740685639848565</v>
      </c>
      <c r="AH242" s="5">
        <f>R242/(R242+L242)</f>
        <v>0.27399809623809607</v>
      </c>
      <c r="AI242" s="5">
        <f>(T242+U242)/R242</f>
        <v>1.3589132322790756</v>
      </c>
      <c r="AJ242" s="5">
        <f>H242/E242</f>
        <v>1.1920547943513677</v>
      </c>
      <c r="AK242" s="5">
        <f>H242/L242</f>
        <v>2.9292610538739421</v>
      </c>
      <c r="AL242">
        <v>54589</v>
      </c>
      <c r="AM242">
        <v>2</v>
      </c>
      <c r="AN242">
        <v>2.351</v>
      </c>
      <c r="AO242">
        <v>0</v>
      </c>
      <c r="AP242">
        <v>1</v>
      </c>
      <c r="AQ242">
        <v>142</v>
      </c>
      <c r="AR242">
        <v>15.995466112500001</v>
      </c>
      <c r="AS242" t="s">
        <v>90</v>
      </c>
      <c r="AT242">
        <v>1</v>
      </c>
      <c r="AU242">
        <f>H242/J242</f>
        <v>28.009633851726996</v>
      </c>
      <c r="AV242">
        <v>3500</v>
      </c>
    </row>
    <row r="243" spans="1:48" x14ac:dyDescent="0.25">
      <c r="A243" t="s">
        <v>155</v>
      </c>
      <c r="B243" t="s">
        <v>107</v>
      </c>
      <c r="C243" t="s">
        <v>156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 s="5">
        <f>E243/G243</f>
        <v>0.81326168293951384</v>
      </c>
      <c r="W243" s="5">
        <f>F243/E243</f>
        <v>9.7836405256277979E-3</v>
      </c>
      <c r="X243" s="5">
        <f>R243/L243</f>
        <v>0.5810840481582108</v>
      </c>
      <c r="Y243" s="5">
        <f>LOG(G243)</f>
        <v>4.4706950708403186</v>
      </c>
      <c r="Z243" s="5">
        <f>LN(E243)</f>
        <v>10.087453477448809</v>
      </c>
      <c r="AA243" s="5">
        <f>F243/L243</f>
        <v>2.6858076004123689E-2</v>
      </c>
      <c r="AB243" s="5">
        <f>(N243-P243)/O243</f>
        <v>-5854.0107120352859</v>
      </c>
      <c r="AC243" s="5">
        <f>F243/G243</f>
        <v>7.9566599591472924E-3</v>
      </c>
      <c r="AD243" s="5">
        <f>R243/J243</f>
        <v>2.4062132533623726</v>
      </c>
      <c r="AE243" s="5">
        <f>R243/G243</f>
        <v>0.17214517444100536</v>
      </c>
      <c r="AF243" s="5">
        <f>R243/(R243+L243)</f>
        <v>0.36752255443669157</v>
      </c>
      <c r="AG243" s="5">
        <f>R243/L243</f>
        <v>0.5810840481582108</v>
      </c>
      <c r="AH243" s="5">
        <f>R243/(R243+L243)</f>
        <v>0.36752255443669157</v>
      </c>
      <c r="AI243" s="5">
        <f>(T243+U243)/R243</f>
        <v>1.0895372010979185</v>
      </c>
      <c r="AJ243" s="5">
        <f>H243/E243</f>
        <v>1.2173650153657749</v>
      </c>
      <c r="AK243" s="5">
        <f>H243/L243</f>
        <v>3.3419136794539104</v>
      </c>
      <c r="AL243">
        <v>55215</v>
      </c>
      <c r="AM243">
        <v>1.8</v>
      </c>
      <c r="AN243">
        <v>1.6870000000000001</v>
      </c>
      <c r="AO243">
        <v>0</v>
      </c>
      <c r="AP243">
        <v>1</v>
      </c>
      <c r="AQ243">
        <v>143</v>
      </c>
      <c r="AR243">
        <v>15.233777249999999</v>
      </c>
      <c r="AS243" t="s">
        <v>90</v>
      </c>
      <c r="AT243">
        <v>1</v>
      </c>
      <c r="AU243">
        <f>H243/J243</f>
        <v>13.838543688443508</v>
      </c>
      <c r="AV243">
        <v>3800</v>
      </c>
    </row>
    <row r="244" spans="1:48" x14ac:dyDescent="0.25">
      <c r="A244" t="s">
        <v>155</v>
      </c>
      <c r="B244" t="s">
        <v>107</v>
      </c>
      <c r="C244" t="s">
        <v>156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 s="5">
        <f>E244/G244</f>
        <v>0.76673856287545017</v>
      </c>
      <c r="W244" s="5">
        <f>F244/E244</f>
        <v>7.5231292853624829E-2</v>
      </c>
      <c r="X244" s="5">
        <f>R244/L244</f>
        <v>0.46327059780931518</v>
      </c>
      <c r="Y244" s="5">
        <f>LOG(G244)</f>
        <v>4.5190569671278311</v>
      </c>
      <c r="Z244" s="5">
        <f>LN(E244)</f>
        <v>10.1399038144332</v>
      </c>
      <c r="AA244" s="5">
        <f>F244/L244</f>
        <v>0.18388288591862159</v>
      </c>
      <c r="AB244" s="5">
        <f>(N244-P244)/O244</f>
        <v>41.874680007034954</v>
      </c>
      <c r="AC244" s="5">
        <f>F244/G244</f>
        <v>5.7682733365850426E-2</v>
      </c>
      <c r="AD244" s="5">
        <f>R244/J244</f>
        <v>1.1975610644215089</v>
      </c>
      <c r="AE244" s="5">
        <f>R244/G244</f>
        <v>0.14532464093205036</v>
      </c>
      <c r="AF244" s="5">
        <f>R244/(R244+L244)</f>
        <v>0.31659940307888695</v>
      </c>
      <c r="AG244" s="5">
        <f>R244/L244</f>
        <v>0.46327059780931518</v>
      </c>
      <c r="AH244" s="5">
        <f>R244/(R244+L244)</f>
        <v>0.31659940307888695</v>
      </c>
      <c r="AI244" s="5">
        <f>(T244+U244)/R244</f>
        <v>1.2780537313629283</v>
      </c>
      <c r="AJ244" s="5">
        <f>H244/E244</f>
        <v>1.5773332837662746</v>
      </c>
      <c r="AK244" s="5">
        <f>H244/L244</f>
        <v>3.8553716847425354</v>
      </c>
      <c r="AL244">
        <v>52274</v>
      </c>
      <c r="AM244">
        <v>0.5</v>
      </c>
      <c r="AN244">
        <v>-2.17</v>
      </c>
      <c r="AO244">
        <v>0</v>
      </c>
      <c r="AP244">
        <v>1</v>
      </c>
      <c r="AQ244">
        <v>144</v>
      </c>
      <c r="AR244">
        <v>14.790075</v>
      </c>
      <c r="AS244" t="s">
        <v>90</v>
      </c>
      <c r="AT244">
        <v>1</v>
      </c>
      <c r="AU244">
        <f>H244/J244</f>
        <v>9.9661904734589211</v>
      </c>
      <c r="AV244">
        <v>4000</v>
      </c>
    </row>
    <row r="245" spans="1:48" x14ac:dyDescent="0.25">
      <c r="A245" t="s">
        <v>155</v>
      </c>
      <c r="B245" t="s">
        <v>107</v>
      </c>
      <c r="C245" t="s">
        <v>156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 s="5">
        <f>E245/G245</f>
        <v>0.80094291431408993</v>
      </c>
      <c r="W245" s="5">
        <f>F245/E245</f>
        <v>9.768675116811408E-2</v>
      </c>
      <c r="X245" s="5">
        <f>R245/L245</f>
        <v>0.38407454713475148</v>
      </c>
      <c r="Y245" s="5">
        <f>LOG(G245)</f>
        <v>4.529144157046245</v>
      </c>
      <c r="Z245" s="5">
        <f>LN(E245)</f>
        <v>10.206774217559943</v>
      </c>
      <c r="AA245" s="5">
        <f>F245/L245</f>
        <v>0.22326726819662177</v>
      </c>
      <c r="AB245" s="5">
        <f>(N245-P245)/O245</f>
        <v>75.754178133533685</v>
      </c>
      <c r="AC245" s="5">
        <f>F245/G245</f>
        <v>7.8241511170464628E-2</v>
      </c>
      <c r="AD245" s="5">
        <f>R245/J245</f>
        <v>0.95196797181576009</v>
      </c>
      <c r="AE245" s="5">
        <f>R245/G245</f>
        <v>0.13459461932176536</v>
      </c>
      <c r="AF245" s="5">
        <f>R245/(R245+L245)</f>
        <v>0.27749556404302439</v>
      </c>
      <c r="AG245" s="5">
        <f>R245/L245</f>
        <v>0.38407454713475148</v>
      </c>
      <c r="AH245" s="5">
        <f>R245/(R245+L245)</f>
        <v>0.27749556404302439</v>
      </c>
      <c r="AI245" s="5">
        <f>(T245+U245)/R245</f>
        <v>1.6283852819751399</v>
      </c>
      <c r="AJ245" s="5">
        <f>H245/E245</f>
        <v>1.3567854080237189</v>
      </c>
      <c r="AK245" s="5">
        <f>H245/L245</f>
        <v>3.1009913622490548</v>
      </c>
      <c r="AL245">
        <v>60239</v>
      </c>
      <c r="AM245">
        <v>2.2000000000000002</v>
      </c>
      <c r="AN245">
        <v>6.1470000000000002</v>
      </c>
      <c r="AO245">
        <v>1</v>
      </c>
      <c r="AP245">
        <v>1</v>
      </c>
      <c r="AQ245">
        <v>145</v>
      </c>
      <c r="AR245">
        <v>13.8225</v>
      </c>
      <c r="AS245" t="s">
        <v>90</v>
      </c>
      <c r="AT245">
        <v>1</v>
      </c>
      <c r="AU245">
        <f>H245/J245</f>
        <v>7.6861236438630947</v>
      </c>
      <c r="AV245">
        <v>4200</v>
      </c>
    </row>
    <row r="246" spans="1:48" x14ac:dyDescent="0.25">
      <c r="A246" t="s">
        <v>155</v>
      </c>
      <c r="B246" t="s">
        <v>107</v>
      </c>
      <c r="C246" t="s">
        <v>156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 s="5">
        <f>E246/G246</f>
        <v>0.80230896089549009</v>
      </c>
      <c r="W246" s="5">
        <f>F246/E246</f>
        <v>6.8953325169772997E-2</v>
      </c>
      <c r="X246" s="5">
        <f>R246/L246</f>
        <v>0.31682470432025217</v>
      </c>
      <c r="Y246" s="5">
        <f>LOG(G246)</f>
        <v>4.5258380502592406</v>
      </c>
      <c r="Z246" s="5">
        <f>LN(E246)</f>
        <v>10.200865720555729</v>
      </c>
      <c r="AA246" s="5">
        <f>F246/L246</f>
        <v>0.14505971816641886</v>
      </c>
      <c r="AB246" s="5">
        <f>(N246-P246)/O246</f>
        <v>30.740752637668116</v>
      </c>
      <c r="AC246" s="5">
        <f>F246/G246</f>
        <v>5.5321870667249411E-2</v>
      </c>
      <c r="AD246" s="5">
        <f>R246/J246</f>
        <v>1.1009572892888713</v>
      </c>
      <c r="AE246" s="5">
        <f>R246/G246</f>
        <v>0.12082841148558141</v>
      </c>
      <c r="AF246" s="5">
        <f>R246/(R246+L246)</f>
        <v>0.240597479133563</v>
      </c>
      <c r="AG246" s="5">
        <f>R246/L246</f>
        <v>0.31682470432025217</v>
      </c>
      <c r="AH246" s="5">
        <f>R246/(R246+L246)</f>
        <v>0.240597479133563</v>
      </c>
      <c r="AI246" s="5">
        <f>(T246+U246)/R246</f>
        <v>1.1148600651645149</v>
      </c>
      <c r="AJ246" s="5">
        <f>H246/E246</f>
        <v>0.72880910331012816</v>
      </c>
      <c r="AK246" s="5">
        <f>H246/L246</f>
        <v>1.5332232762232674</v>
      </c>
      <c r="AL246">
        <v>58977</v>
      </c>
      <c r="AM246">
        <v>8.6</v>
      </c>
      <c r="AN246">
        <v>2.6629999999999998</v>
      </c>
      <c r="AO246">
        <v>1</v>
      </c>
      <c r="AP246">
        <v>1</v>
      </c>
      <c r="AQ246">
        <v>146</v>
      </c>
      <c r="AR246">
        <v>14.55</v>
      </c>
      <c r="AS246" t="s">
        <v>90</v>
      </c>
      <c r="AT246">
        <v>1</v>
      </c>
      <c r="AU246">
        <f>H246/J246</f>
        <v>5.3279094686981727</v>
      </c>
      <c r="AV246">
        <v>4500</v>
      </c>
    </row>
    <row r="247" spans="1:48" x14ac:dyDescent="0.25">
      <c r="A247" t="s">
        <v>155</v>
      </c>
      <c r="B247" t="s">
        <v>107</v>
      </c>
      <c r="C247" t="s">
        <v>156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 s="5">
        <f>E247/G247</f>
        <v>0.83936379065514077</v>
      </c>
      <c r="W247" s="5">
        <f>F247/E247</f>
        <v>-0.1004211117676457</v>
      </c>
      <c r="X247" s="5">
        <f>R247/L247</f>
        <v>0.55773652528274409</v>
      </c>
      <c r="Y247" s="5">
        <f>LOG(G247)</f>
        <v>4.4711662229076037</v>
      </c>
      <c r="Z247" s="5">
        <f>LN(E247)</f>
        <v>10.120129626977263</v>
      </c>
      <c r="AA247" s="5">
        <f>F247/L247</f>
        <v>-0.25703349100060763</v>
      </c>
      <c r="AB247" s="5">
        <f>(N247-P247)/O247</f>
        <v>-10.966325013874389</v>
      </c>
      <c r="AC247" s="5">
        <f>F247/G247</f>
        <v>-8.4289845035094665E-2</v>
      </c>
      <c r="AD247" s="5">
        <f>R247/J247</f>
        <v>-6.1750922192835427</v>
      </c>
      <c r="AE247" s="5">
        <f>R247/G247</f>
        <v>0.18290038820810137</v>
      </c>
      <c r="AF247" s="5">
        <f>R247/(R247+L247)</f>
        <v>0.35804291433784646</v>
      </c>
      <c r="AG247" s="5">
        <f>R247/L247</f>
        <v>0.55773652528274409</v>
      </c>
      <c r="AH247" s="5">
        <f>R247/(R247+L247)</f>
        <v>0.35804291433784646</v>
      </c>
      <c r="AI247" s="5">
        <f>(T247+U247)/R247</f>
        <v>0.8241422471393518</v>
      </c>
      <c r="AJ247" s="5">
        <f>H247/E247</f>
        <v>0.84722026805848294</v>
      </c>
      <c r="AK247" s="5">
        <f>H247/L247</f>
        <v>2.1685079891308572</v>
      </c>
      <c r="AL247">
        <v>60128</v>
      </c>
      <c r="AM247">
        <v>8.6300000000000008</v>
      </c>
      <c r="AN247">
        <v>-0.19600000000000001</v>
      </c>
      <c r="AO247">
        <v>1</v>
      </c>
      <c r="AP247">
        <v>1</v>
      </c>
      <c r="AQ247">
        <v>147</v>
      </c>
      <c r="AR247">
        <v>15</v>
      </c>
      <c r="AS247" t="s">
        <v>90</v>
      </c>
      <c r="AT247">
        <v>1</v>
      </c>
      <c r="AU247">
        <f>H247/J247</f>
        <v>-24.009072750520925</v>
      </c>
      <c r="AV247">
        <v>4800</v>
      </c>
    </row>
    <row r="248" spans="1:48" x14ac:dyDescent="0.25">
      <c r="A248" t="s">
        <v>157</v>
      </c>
      <c r="B248" t="s">
        <v>119</v>
      </c>
      <c r="C248" t="s">
        <v>158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 s="5">
        <f>E248/G248</f>
        <v>0.36883120443722983</v>
      </c>
      <c r="W248" s="5">
        <f>F248/E248</f>
        <v>-3.2945464891204423E-2</v>
      </c>
      <c r="X248" s="5">
        <f>R248/L248</f>
        <v>0.63027260153061349</v>
      </c>
      <c r="Y248" s="5">
        <f>LOG(G248)</f>
        <v>3.5181537736087334</v>
      </c>
      <c r="Z248" s="5">
        <f>LN(E248)</f>
        <v>7.1034322538232493</v>
      </c>
      <c r="AA248" s="5">
        <f>F248/L248</f>
        <v>-2.4283754962456518E-2</v>
      </c>
      <c r="AB248" s="5">
        <f>(N248-P248)/O248</f>
        <v>1.0764081532006862</v>
      </c>
      <c r="AC248" s="5">
        <f>F248/G248</f>
        <v>-1.2151315496567396E-2</v>
      </c>
      <c r="AD248" s="5">
        <f>R248/J248</f>
        <v>14.778987850165784</v>
      </c>
      <c r="AE248" s="5">
        <f>R248/G248</f>
        <v>0.31538125968909259</v>
      </c>
      <c r="AF248" s="5">
        <f>R248/(R248+L248)</f>
        <v>0.38660565167989058</v>
      </c>
      <c r="AG248" s="5">
        <f>R248/L248</f>
        <v>0.63027260153061349</v>
      </c>
      <c r="AH248" s="5">
        <f>R248/(R248+L248)</f>
        <v>0.38660565167989058</v>
      </c>
      <c r="AI248" s="5">
        <f>(T248+U248)/R248</f>
        <v>0.1927026506704424</v>
      </c>
      <c r="AJ248" s="5">
        <f>H248/E248</f>
        <v>1.8034993676683653</v>
      </c>
      <c r="AK248" s="5">
        <f>H248/L248</f>
        <v>1.3293403770148704</v>
      </c>
      <c r="AL248">
        <v>30371</v>
      </c>
      <c r="AM248">
        <v>1.7</v>
      </c>
      <c r="AN248">
        <v>2.4849999999999999</v>
      </c>
      <c r="AO248">
        <v>0</v>
      </c>
      <c r="AP248">
        <v>1</v>
      </c>
      <c r="AQ248">
        <v>7</v>
      </c>
      <c r="AR248">
        <v>24.419744931749999</v>
      </c>
      <c r="AS248" t="s">
        <v>57</v>
      </c>
      <c r="AT248">
        <v>1</v>
      </c>
      <c r="AU248">
        <f>H248/J248</f>
        <v>31.171123785052103</v>
      </c>
      <c r="AV248">
        <v>50</v>
      </c>
    </row>
    <row r="249" spans="1:48" x14ac:dyDescent="0.25">
      <c r="A249" t="s">
        <v>157</v>
      </c>
      <c r="B249" t="s">
        <v>119</v>
      </c>
      <c r="C249" t="s">
        <v>158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 s="5">
        <f>E249/G249</f>
        <v>0.4549050076718047</v>
      </c>
      <c r="W249" s="5">
        <f>F249/E249</f>
        <v>6.0853495685962416E-3</v>
      </c>
      <c r="X249" s="5">
        <f>R249/L249</f>
        <v>0.69226044778556173</v>
      </c>
      <c r="Y249" s="5">
        <f>LOG(G249)</f>
        <v>3.5270418780480903</v>
      </c>
      <c r="Z249" s="5">
        <f>LN(E249)</f>
        <v>7.3336473945839886</v>
      </c>
      <c r="AA249" s="5">
        <f>F249/L249</f>
        <v>5.739728415795774E-3</v>
      </c>
      <c r="AB249" s="5">
        <f>(N249-P249)/O249</f>
        <v>2.0948655874134703</v>
      </c>
      <c r="AC249" s="5">
        <f>F249/G249</f>
        <v>2.7682559921878868E-3</v>
      </c>
      <c r="AD249" s="5">
        <f>R249/J249</f>
        <v>4.981571110694369</v>
      </c>
      <c r="AE249" s="5">
        <f>R249/G249</f>
        <v>0.33387540209450162</v>
      </c>
      <c r="AF249" s="5">
        <f>R249/(R249+L249)</f>
        <v>0.40907441209267265</v>
      </c>
      <c r="AG249" s="5">
        <f>R249/L249</f>
        <v>0.69226044778556173</v>
      </c>
      <c r="AH249" s="5">
        <f>R249/(R249+L249)</f>
        <v>0.40907441209267265</v>
      </c>
      <c r="AI249" s="5">
        <f>(T249+U249)/R249</f>
        <v>0.25178756462158575</v>
      </c>
      <c r="AJ249" s="5">
        <f>H249/E249</f>
        <v>1.7505386831597205</v>
      </c>
      <c r="AK249" s="5">
        <f>H249/L249</f>
        <v>1.651115767372314</v>
      </c>
      <c r="AL249">
        <v>31178</v>
      </c>
      <c r="AM249">
        <v>0.7</v>
      </c>
      <c r="AN249">
        <v>1.972</v>
      </c>
      <c r="AO249">
        <v>0</v>
      </c>
      <c r="AP249">
        <v>1</v>
      </c>
      <c r="AQ249">
        <v>8</v>
      </c>
      <c r="AR249">
        <v>23.256899935</v>
      </c>
      <c r="AS249" t="s">
        <v>57</v>
      </c>
      <c r="AT249">
        <v>1</v>
      </c>
      <c r="AU249">
        <f>H249/J249</f>
        <v>11.88158392331227</v>
      </c>
      <c r="AV249">
        <v>60</v>
      </c>
    </row>
    <row r="250" spans="1:48" x14ac:dyDescent="0.25">
      <c r="A250" t="s">
        <v>157</v>
      </c>
      <c r="B250" t="s">
        <v>119</v>
      </c>
      <c r="C250" t="s">
        <v>158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 s="5">
        <f>E250/G250</f>
        <v>0.49529937674653612</v>
      </c>
      <c r="W250" s="5">
        <f>F250/E250</f>
        <v>6.4772206384337699E-2</v>
      </c>
      <c r="X250" s="5">
        <f>R250/L250</f>
        <v>0.56389385849491014</v>
      </c>
      <c r="Y250" s="5">
        <f>LOG(G250)</f>
        <v>3.535330811944891</v>
      </c>
      <c r="Z250" s="5">
        <f>LN(E250)</f>
        <v>7.4378071286628265</v>
      </c>
      <c r="AA250" s="5">
        <f>F250/L250</f>
        <v>6.3037364009841113E-2</v>
      </c>
      <c r="AB250" s="5">
        <f>(N250-P250)/O250</f>
        <v>5.3631454552920834</v>
      </c>
      <c r="AC250" s="5">
        <f>F250/G250</f>
        <v>3.208163345266047E-2</v>
      </c>
      <c r="AD250" s="5">
        <f>R250/J250</f>
        <v>2.8703737450931395</v>
      </c>
      <c r="AE250" s="5">
        <f>R250/G250</f>
        <v>0.28698274997057099</v>
      </c>
      <c r="AF250" s="5">
        <f>R250/(R250+L250)</f>
        <v>0.36057041558920183</v>
      </c>
      <c r="AG250" s="5">
        <f>R250/L250</f>
        <v>0.56389385849491014</v>
      </c>
      <c r="AH250" s="5">
        <f>R250/(R250+L250)</f>
        <v>0.36057041558920183</v>
      </c>
      <c r="AI250" s="5">
        <f>(T250+U250)/R250</f>
        <v>0.29369038452552432</v>
      </c>
      <c r="AJ250" s="5">
        <f>H250/E250</f>
        <v>2.9489519372457207</v>
      </c>
      <c r="AK250" s="5">
        <f>H250/L250</f>
        <v>2.8699679552777271</v>
      </c>
      <c r="AL250">
        <v>27057</v>
      </c>
      <c r="AM250">
        <v>-0.3</v>
      </c>
      <c r="AN250">
        <v>-11.164999999999999</v>
      </c>
      <c r="AO250">
        <v>0</v>
      </c>
      <c r="AP250">
        <v>1</v>
      </c>
      <c r="AQ250">
        <v>9</v>
      </c>
      <c r="AR250">
        <v>22.579514499999998</v>
      </c>
      <c r="AS250" t="s">
        <v>57</v>
      </c>
      <c r="AT250">
        <v>1</v>
      </c>
      <c r="AU250">
        <f>H250/J250</f>
        <v>14.60892071085074</v>
      </c>
      <c r="AV250">
        <v>70</v>
      </c>
    </row>
    <row r="251" spans="1:48" x14ac:dyDescent="0.25">
      <c r="A251" t="s">
        <v>157</v>
      </c>
      <c r="B251" t="s">
        <v>119</v>
      </c>
      <c r="C251" t="s">
        <v>158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 s="5">
        <f>E251/G251</f>
        <v>0.64796991248247349</v>
      </c>
      <c r="W251" s="5">
        <f>F251/E251</f>
        <v>0.11539658380507926</v>
      </c>
      <c r="X251" s="5">
        <f>R251/L251</f>
        <v>0.7184672870524379</v>
      </c>
      <c r="Y251" s="5">
        <f>LOG(G251)</f>
        <v>3.6011769008636763</v>
      </c>
      <c r="Z251" s="5">
        <f>LN(E251)</f>
        <v>7.8581052341011581</v>
      </c>
      <c r="AA251" s="5">
        <f>F251/L251</f>
        <v>0.16157968089898878</v>
      </c>
      <c r="AB251" s="5">
        <f>(N251-P251)/O251</f>
        <v>11.76641155545974</v>
      </c>
      <c r="AC251" s="5">
        <f>F251/G251</f>
        <v>7.4773514308953626E-2</v>
      </c>
      <c r="AD251" s="5">
        <f>R251/J251</f>
        <v>2.2252923153481445</v>
      </c>
      <c r="AE251" s="5">
        <f>R251/G251</f>
        <v>0.33248192885412964</v>
      </c>
      <c r="AF251" s="5">
        <f>R251/(R251+L251)</f>
        <v>0.41808610060001355</v>
      </c>
      <c r="AG251" s="5">
        <f>R251/L251</f>
        <v>0.7184672870524379</v>
      </c>
      <c r="AH251" s="5">
        <f>R251/(R251+L251)</f>
        <v>0.41808610060001355</v>
      </c>
      <c r="AI251" s="5">
        <f>(T251+U251)/R251</f>
        <v>8.4588595372815878E-2</v>
      </c>
      <c r="AJ251" s="5">
        <f>H251/E251</f>
        <v>3.0123044997772568</v>
      </c>
      <c r="AK251" s="5">
        <f>H251/L251</f>
        <v>4.2178648950886322</v>
      </c>
      <c r="AL251">
        <v>30996</v>
      </c>
      <c r="AM251">
        <v>3.1</v>
      </c>
      <c r="AN251">
        <v>4.7030000000000003</v>
      </c>
      <c r="AO251">
        <v>1</v>
      </c>
      <c r="AP251">
        <v>1</v>
      </c>
      <c r="AQ251">
        <v>10</v>
      </c>
      <c r="AR251">
        <v>21.102350000000001</v>
      </c>
      <c r="AS251" t="s">
        <v>57</v>
      </c>
      <c r="AT251">
        <v>1</v>
      </c>
      <c r="AU251">
        <f>H251/J251</f>
        <v>13.063896585638696</v>
      </c>
      <c r="AV251">
        <v>80</v>
      </c>
    </row>
    <row r="252" spans="1:48" x14ac:dyDescent="0.25">
      <c r="A252" t="s">
        <v>157</v>
      </c>
      <c r="B252" t="s">
        <v>119</v>
      </c>
      <c r="C252" t="s">
        <v>158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 s="5">
        <f>E252/G252</f>
        <v>0.62271031579866332</v>
      </c>
      <c r="W252" s="5">
        <f>F252/E252</f>
        <v>6.6939021365327631E-2</v>
      </c>
      <c r="X252" s="5">
        <f>R252/L252</f>
        <v>0.86977218243558307</v>
      </c>
      <c r="Y252" s="5">
        <f>LOG(G252)</f>
        <v>3.6065104947705593</v>
      </c>
      <c r="Z252" s="5">
        <f>LN(E252)</f>
        <v>7.830623451985951</v>
      </c>
      <c r="AA252" s="5">
        <f>F252/L252</f>
        <v>9.3686653075534893E-2</v>
      </c>
      <c r="AB252" s="5">
        <f>(N252-P252)/O252</f>
        <v>6.548505463660204</v>
      </c>
      <c r="AC252" s="5">
        <f>F252/G252</f>
        <v>4.1683619133656639E-2</v>
      </c>
      <c r="AD252" s="5">
        <f>R252/J252</f>
        <v>3.2178727337373951</v>
      </c>
      <c r="AE252" s="5">
        <f>R252/G252</f>
        <v>0.3869841775270097</v>
      </c>
      <c r="AF252" s="5">
        <f>R252/(R252+L252)</f>
        <v>0.46517548533779635</v>
      </c>
      <c r="AG252" s="5">
        <f>R252/L252</f>
        <v>0.86977218243558307</v>
      </c>
      <c r="AH252" s="5">
        <f>R252/(R252+L252)</f>
        <v>0.46517548533779635</v>
      </c>
      <c r="AI252" s="5">
        <f>(T252+U252)/R252</f>
        <v>5.5702767665826242E-2</v>
      </c>
      <c r="AJ252" s="5">
        <f>H252/E252</f>
        <v>1.2090199721215731</v>
      </c>
      <c r="AK252" s="5">
        <f>H252/L252</f>
        <v>1.6921226569980385</v>
      </c>
      <c r="AL252">
        <v>29675</v>
      </c>
      <c r="AM252">
        <v>8.3000000000000007</v>
      </c>
      <c r="AN252">
        <v>5.7709999999999999</v>
      </c>
      <c r="AO252">
        <v>1</v>
      </c>
      <c r="AP252">
        <v>1</v>
      </c>
      <c r="AQ252">
        <v>11</v>
      </c>
      <c r="AR252">
        <v>22.213000000000001</v>
      </c>
      <c r="AS252" t="s">
        <v>57</v>
      </c>
      <c r="AT252">
        <v>1</v>
      </c>
      <c r="AU252">
        <f>H252/J252</f>
        <v>6.2603006511955588</v>
      </c>
      <c r="AV252">
        <v>90</v>
      </c>
    </row>
    <row r="253" spans="1:48" x14ac:dyDescent="0.25">
      <c r="A253" t="s">
        <v>157</v>
      </c>
      <c r="B253" t="s">
        <v>119</v>
      </c>
      <c r="C253" t="s">
        <v>158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 s="5">
        <f>E253/G253</f>
        <v>0.57153114680720041</v>
      </c>
      <c r="W253" s="5">
        <f>F253/E253</f>
        <v>5.5506214614068475E-2</v>
      </c>
      <c r="X253" s="5">
        <f>R253/L253</f>
        <v>0.84137076317426218</v>
      </c>
      <c r="Y253" s="5">
        <f>LOG(G253)</f>
        <v>3.5889022927140934</v>
      </c>
      <c r="Z253" s="5">
        <f>LN(E253)</f>
        <v>7.7043166222833648</v>
      </c>
      <c r="AA253" s="5">
        <f>F253/L253</f>
        <v>7.0576264310839562E-2</v>
      </c>
      <c r="AB253" s="5">
        <f>(N253-P253)/O253</f>
        <v>4.0591810086421409</v>
      </c>
      <c r="AC253" s="5">
        <f>F253/G253</f>
        <v>3.1723530493305147E-2</v>
      </c>
      <c r="AD253" s="5">
        <f>R253/J253</f>
        <v>3.4499664081023003</v>
      </c>
      <c r="AE253" s="5">
        <f>R253/G253</f>
        <v>0.37819019357807965</v>
      </c>
      <c r="AF253" s="5">
        <f>R253/(R253+L253)</f>
        <v>0.45692631815433965</v>
      </c>
      <c r="AG253" s="5">
        <f>R253/L253</f>
        <v>0.84137076317426218</v>
      </c>
      <c r="AH253" s="5">
        <f>R253/(R253+L253)</f>
        <v>0.45692631815433965</v>
      </c>
      <c r="AI253" s="5">
        <f>(T253+U253)/R253</f>
        <v>8.8673034724877697E-2</v>
      </c>
      <c r="AJ253" s="5">
        <f>H253/E253</f>
        <v>1.8066515767248787</v>
      </c>
      <c r="AK253" s="5">
        <f>H253/L253</f>
        <v>2.2971611392179594</v>
      </c>
      <c r="AL253">
        <v>30904</v>
      </c>
      <c r="AM253">
        <v>3.56</v>
      </c>
      <c r="AN253">
        <v>2.5009999999999999</v>
      </c>
      <c r="AO253">
        <v>1</v>
      </c>
      <c r="AP253">
        <v>1</v>
      </c>
      <c r="AQ253">
        <v>12</v>
      </c>
      <c r="AR253">
        <v>22.9</v>
      </c>
      <c r="AS253" t="s">
        <v>57</v>
      </c>
      <c r="AT253">
        <v>1</v>
      </c>
      <c r="AU253">
        <f>H253/J253</f>
        <v>9.4193061028180054</v>
      </c>
      <c r="AV253">
        <v>100</v>
      </c>
    </row>
    <row r="254" spans="1:48" x14ac:dyDescent="0.25">
      <c r="A254" t="s">
        <v>303</v>
      </c>
      <c r="B254" t="s">
        <v>214</v>
      </c>
      <c r="C254" t="s">
        <v>304</v>
      </c>
      <c r="D254">
        <v>2020</v>
      </c>
      <c r="E254">
        <v>2140.5740999999998</v>
      </c>
      <c r="F254">
        <v>-2062.1873999999998</v>
      </c>
      <c r="G254">
        <v>14216.362499999999</v>
      </c>
      <c r="H254">
        <v>2552.3231000000001</v>
      </c>
      <c r="I254">
        <v>472908234</v>
      </c>
      <c r="J254">
        <v>497.37119999999999</v>
      </c>
      <c r="K254">
        <v>4689.7869000000001</v>
      </c>
      <c r="L254">
        <v>14959.395</v>
      </c>
      <c r="M254">
        <v>-4.8249000000000004</v>
      </c>
      <c r="N254">
        <v>-267.35719999999998</v>
      </c>
      <c r="O254">
        <v>1815.6387999999999</v>
      </c>
      <c r="P254">
        <v>-676.65359999999998</v>
      </c>
      <c r="Q254">
        <v>12720.423000000001</v>
      </c>
      <c r="R254">
        <v>5519.9750000000004</v>
      </c>
      <c r="S254">
        <v>0.50160000000000005</v>
      </c>
      <c r="T254">
        <v>790.90120000000002</v>
      </c>
      <c r="U254">
        <v>37.295900000000003</v>
      </c>
      <c r="V254" s="5">
        <f>E254/G254</f>
        <v>0.15057115348599193</v>
      </c>
      <c r="W254" s="5">
        <f>F254/E254</f>
        <v>-0.96338052487881642</v>
      </c>
      <c r="X254" s="5">
        <f>R254/L254</f>
        <v>0.36899720877749403</v>
      </c>
      <c r="Y254" s="5">
        <f>LOG(G254)</f>
        <v>4.1527884889209448</v>
      </c>
      <c r="Z254" s="5">
        <f>LN(E254)</f>
        <v>7.6688293430656964</v>
      </c>
      <c r="AA254" s="5">
        <f>F254/L254</f>
        <v>-0.13785232624715102</v>
      </c>
      <c r="AB254" s="5">
        <f>(N254-P254)/O254</f>
        <v>0.22542831757065337</v>
      </c>
      <c r="AC254" s="5">
        <f>F254/G254</f>
        <v>-0.14505731687694373</v>
      </c>
      <c r="AD254" s="5">
        <f>R254/J254</f>
        <v>11.098300424310859</v>
      </c>
      <c r="AE254" s="5">
        <f>R254/G254</f>
        <v>0.38828321942409677</v>
      </c>
      <c r="AF254" s="5">
        <f>R254/(R254+L254)</f>
        <v>0.2695383207588905</v>
      </c>
      <c r="AG254" s="5">
        <f>R254/L254</f>
        <v>0.36899720877749403</v>
      </c>
      <c r="AH254" s="5">
        <f>R254/(R254+L254)</f>
        <v>0.2695383207588905</v>
      </c>
      <c r="AI254" s="5">
        <f>(T254+U254)/R254</f>
        <v>0.15003638603435704</v>
      </c>
      <c r="AJ254" s="5">
        <f>H254/E254</f>
        <v>1.1923544716345023</v>
      </c>
      <c r="AK254" s="5">
        <f>H254/L254</f>
        <v>0.17061673282910172</v>
      </c>
      <c r="AL254">
        <v>6804</v>
      </c>
      <c r="AM254">
        <v>4.5</v>
      </c>
      <c r="AN254">
        <v>-3.9</v>
      </c>
      <c r="AO254">
        <v>1</v>
      </c>
      <c r="AP254">
        <v>1</v>
      </c>
      <c r="AQ254">
        <v>22</v>
      </c>
      <c r="AR254">
        <v>56</v>
      </c>
      <c r="AS254" t="s">
        <v>305</v>
      </c>
      <c r="AT254">
        <v>0</v>
      </c>
      <c r="AU254">
        <v>5.1316262381094848</v>
      </c>
      <c r="AV254">
        <v>140</v>
      </c>
    </row>
    <row r="255" spans="1:48" x14ac:dyDescent="0.25">
      <c r="A255" t="s">
        <v>74</v>
      </c>
      <c r="B255" t="s">
        <v>75</v>
      </c>
      <c r="C255" t="s">
        <v>76</v>
      </c>
      <c r="D255">
        <v>2022</v>
      </c>
      <c r="E255">
        <v>14700.7397</v>
      </c>
      <c r="F255">
        <v>-2886.8688000000002</v>
      </c>
      <c r="G255">
        <v>155730.71520000001</v>
      </c>
      <c r="H255">
        <v>7233.6148000000003</v>
      </c>
      <c r="I255">
        <v>2594700700</v>
      </c>
      <c r="J255">
        <v>-822.99599999999998</v>
      </c>
      <c r="K255">
        <v>-48836.0965</v>
      </c>
      <c r="L255">
        <v>6478.2154</v>
      </c>
      <c r="M255">
        <v>-6.9349999999999996</v>
      </c>
      <c r="N255">
        <v>-2812.0830000000001</v>
      </c>
      <c r="O255">
        <v>209.98500000000001</v>
      </c>
      <c r="P255">
        <v>-2285.7123000000001</v>
      </c>
      <c r="Q255">
        <v>149252.49979999999</v>
      </c>
      <c r="R255">
        <v>23469.261900000001</v>
      </c>
      <c r="S255">
        <v>0.53220000000000001</v>
      </c>
      <c r="T255">
        <v>35832.073900000003</v>
      </c>
      <c r="U255">
        <v>31249.469499999999</v>
      </c>
      <c r="V255" s="5">
        <f>E255/G255</f>
        <v>9.4398460066919404E-2</v>
      </c>
      <c r="W255" s="5">
        <f>F255/E255</f>
        <v>-0.19637575107870253</v>
      </c>
      <c r="X255" s="5">
        <f>R255/L255</f>
        <v>3.6227973988021458</v>
      </c>
      <c r="Y255" s="5">
        <f>LOG(G255)</f>
        <v>5.192374278119158</v>
      </c>
      <c r="Z255" s="5">
        <f>LN(E255)</f>
        <v>9.5956530912287246</v>
      </c>
      <c r="AA255" s="5">
        <f>F255/L255</f>
        <v>-0.44562717071741703</v>
      </c>
      <c r="AB255" s="5">
        <f>(N255-P255)/O255</f>
        <v>-2.5067061932995212</v>
      </c>
      <c r="AC255" s="5">
        <f>F255/G255</f>
        <v>-1.8537568496314206E-2</v>
      </c>
      <c r="AD255" s="5">
        <f>R255/J255</f>
        <v>-28.516860227753234</v>
      </c>
      <c r="AE255" s="5">
        <f>R255/G255</f>
        <v>0.15070412968860494</v>
      </c>
      <c r="AF255" s="5">
        <f>R255/(R255+L255)</f>
        <v>0.7836807643226763</v>
      </c>
      <c r="AG255" s="5">
        <f>R255/L255</f>
        <v>3.6227973988021458</v>
      </c>
      <c r="AH255" s="5">
        <f>R255/(R255+L255)</f>
        <v>0.7836807643226763</v>
      </c>
      <c r="AI255" s="5">
        <f>(T255+U255)/R255</f>
        <v>2.8582723941565451</v>
      </c>
      <c r="AJ255" s="5">
        <f>H255/E255</f>
        <v>0.49205787923719241</v>
      </c>
      <c r="AK255" s="5">
        <f>H255/L255</f>
        <v>1.1166060949439873</v>
      </c>
      <c r="AL255">
        <v>33815</v>
      </c>
      <c r="AM255">
        <v>2.5</v>
      </c>
      <c r="AN255">
        <v>1.923</v>
      </c>
      <c r="AO255">
        <v>1</v>
      </c>
      <c r="AP255">
        <v>1</v>
      </c>
      <c r="AQ255">
        <v>24</v>
      </c>
      <c r="AR255">
        <v>20.273</v>
      </c>
      <c r="AS255" t="s">
        <v>77</v>
      </c>
      <c r="AT255">
        <v>1</v>
      </c>
      <c r="AU255">
        <f>H255/J255</f>
        <v>-8.7893681135752786</v>
      </c>
      <c r="AV255">
        <v>1600</v>
      </c>
    </row>
    <row r="256" spans="1:48" x14ac:dyDescent="0.25">
      <c r="A256" t="s">
        <v>179</v>
      </c>
      <c r="B256" t="s">
        <v>110</v>
      </c>
      <c r="C256" t="s">
        <v>180</v>
      </c>
      <c r="D256">
        <v>2023</v>
      </c>
      <c r="E256">
        <v>9994.4141999999993</v>
      </c>
      <c r="F256">
        <v>343.9264</v>
      </c>
      <c r="G256">
        <v>29131.511999999999</v>
      </c>
      <c r="H256" t="s">
        <v>51</v>
      </c>
      <c r="I256" t="s">
        <v>51</v>
      </c>
      <c r="J256">
        <v>4635.4354999999996</v>
      </c>
      <c r="K256">
        <v>17111.582399999999</v>
      </c>
      <c r="L256">
        <v>5308.5072</v>
      </c>
      <c r="M256">
        <v>2.7475000000000001</v>
      </c>
      <c r="N256">
        <v>1426.5373999999999</v>
      </c>
      <c r="O256">
        <v>805.73950000000002</v>
      </c>
      <c r="P256">
        <v>-2601.0785000000001</v>
      </c>
      <c r="Q256">
        <v>23823.004799999999</v>
      </c>
      <c r="R256">
        <v>18495.6888</v>
      </c>
      <c r="S256">
        <v>0.37519999999999998</v>
      </c>
      <c r="T256">
        <v>1025.6328000000001</v>
      </c>
      <c r="U256">
        <v>298.72800000000001</v>
      </c>
      <c r="V256" s="5">
        <f>E256/G256</f>
        <v>0.34307914398675909</v>
      </c>
      <c r="W256" s="5">
        <f>F256/E256</f>
        <v>3.4411861777751816E-2</v>
      </c>
      <c r="X256" s="5">
        <f>R256/L256</f>
        <v>3.4841600666944559</v>
      </c>
      <c r="Y256" s="5">
        <f>LOG(G256)</f>
        <v>4.4643630262073222</v>
      </c>
      <c r="Z256" s="5">
        <f>LN(E256)</f>
        <v>9.2097816359122557</v>
      </c>
      <c r="AA256" s="5">
        <f>F256/L256</f>
        <v>6.4787780640101614E-2</v>
      </c>
      <c r="AB256" s="5">
        <f>(N256-P256)/O256</f>
        <v>4.9986576306610262</v>
      </c>
      <c r="AC256" s="5">
        <f>F256/G256</f>
        <v>1.1805992081701768E-2</v>
      </c>
      <c r="AD256" s="5">
        <f>R256/J256</f>
        <v>3.9900649680057034</v>
      </c>
      <c r="AE256" s="5">
        <f>R256/G256</f>
        <v>0.63490315229775929</v>
      </c>
      <c r="AF256" s="5">
        <f>R256/(R256+L256)</f>
        <v>0.77699279572391355</v>
      </c>
      <c r="AG256" s="5">
        <f>R256/L256</f>
        <v>3.4841600666944559</v>
      </c>
      <c r="AH256" s="5">
        <f>R256/(R256+L256)</f>
        <v>0.77699279572391355</v>
      </c>
      <c r="AI256" s="5">
        <f>(T256+U256)/R256</f>
        <v>7.1603756654902206E-2</v>
      </c>
      <c r="AJ256" s="5"/>
      <c r="AK256" s="5"/>
      <c r="AL256">
        <v>44408</v>
      </c>
      <c r="AM256">
        <v>4.8899999999999997</v>
      </c>
      <c r="AN256">
        <v>0.86899999999999999</v>
      </c>
      <c r="AO256">
        <v>1</v>
      </c>
      <c r="AP256">
        <v>0</v>
      </c>
      <c r="AQ256">
        <v>20</v>
      </c>
      <c r="AR256">
        <v>0</v>
      </c>
      <c r="AS256" t="s">
        <v>87</v>
      </c>
      <c r="AT256">
        <v>1</v>
      </c>
      <c r="AU256" t="e">
        <f>H256/J256</f>
        <v>#VALUE!</v>
      </c>
    </row>
    <row r="257" spans="1:48" x14ac:dyDescent="0.25">
      <c r="A257" t="s">
        <v>159</v>
      </c>
      <c r="B257" t="s">
        <v>46</v>
      </c>
      <c r="C257" t="s">
        <v>160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 s="5">
        <f>E257/G257</f>
        <v>0.37308044289349035</v>
      </c>
      <c r="W257" s="5">
        <f>F257/E257</f>
        <v>-8.7875357162111159E-2</v>
      </c>
      <c r="X257" s="5">
        <f>R257/L257</f>
        <v>0.91399115639719308</v>
      </c>
      <c r="Y257" s="5">
        <f>LOG(G257)</f>
        <v>5.2985780088931103</v>
      </c>
      <c r="Z257" s="5">
        <f>LN(E257)</f>
        <v>11.21446551934657</v>
      </c>
      <c r="AA257" s="5">
        <f>F257/L257</f>
        <v>-0.15668557146976833</v>
      </c>
      <c r="AB257" s="5">
        <f>(N257-P257)/O257</f>
        <v>2.6263326226012795</v>
      </c>
      <c r="AC257" s="5">
        <f>F257/G257</f>
        <v>-3.2784577169464084E-2</v>
      </c>
      <c r="AD257" s="5">
        <f>R257/J257</f>
        <v>5.1009924892703866</v>
      </c>
      <c r="AE257" s="5">
        <f>R257/G257</f>
        <v>0.19124169071874655</v>
      </c>
      <c r="AF257" s="5">
        <f>R257/(R257+L257)</f>
        <v>0.47753154623642413</v>
      </c>
      <c r="AG257" s="5">
        <f>R257/L257</f>
        <v>0.91399115639719308</v>
      </c>
      <c r="AH257" s="5">
        <f>R257/(R257+L257)</f>
        <v>0.47753154623642413</v>
      </c>
      <c r="AI257" s="5">
        <f>(T257+U257)/R257</f>
        <v>0.73796439933741753</v>
      </c>
      <c r="AJ257" s="5">
        <f>H257/E257</f>
        <v>1.3982022548385358</v>
      </c>
      <c r="AK257" s="5">
        <f>H257/L257</f>
        <v>2.4930552364702492</v>
      </c>
      <c r="AL257">
        <v>69288</v>
      </c>
      <c r="AM257">
        <v>4.7</v>
      </c>
      <c r="AN257">
        <v>5.7389999999999999</v>
      </c>
      <c r="AO257">
        <v>1</v>
      </c>
      <c r="AP257">
        <v>1</v>
      </c>
      <c r="AQ257">
        <v>129</v>
      </c>
      <c r="AR257">
        <v>29.8566</v>
      </c>
      <c r="AS257" t="s">
        <v>90</v>
      </c>
      <c r="AT257">
        <v>1</v>
      </c>
      <c r="AU257">
        <f>H257/J257</f>
        <v>13.913762674356224</v>
      </c>
      <c r="AV257">
        <v>4800</v>
      </c>
    </row>
    <row r="258" spans="1:48" x14ac:dyDescent="0.25">
      <c r="A258" t="s">
        <v>159</v>
      </c>
      <c r="B258" t="s">
        <v>46</v>
      </c>
      <c r="C258" t="s">
        <v>160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 s="5">
        <f>E258/G258</f>
        <v>0.4076671565808252</v>
      </c>
      <c r="W258" s="5">
        <f>F258/E258</f>
        <v>2.9390634184573183E-3</v>
      </c>
      <c r="X258" s="5">
        <f>R258/L258</f>
        <v>0.92445851737533924</v>
      </c>
      <c r="Y258" s="5">
        <f>LOG(G258)</f>
        <v>5.2736678365973306</v>
      </c>
      <c r="Z258" s="5">
        <f>LN(E258)</f>
        <v>11.245764715739195</v>
      </c>
      <c r="AA258" s="5">
        <f>F258/L258</f>
        <v>5.9869086264701188E-3</v>
      </c>
      <c r="AB258" s="5">
        <f>(N258-P258)/O258</f>
        <v>1.9228375855631612</v>
      </c>
      <c r="AC258" s="5">
        <f>F258/G258</f>
        <v>1.1981596268132149E-3</v>
      </c>
      <c r="AD258" s="5">
        <f>R258/J258</f>
        <v>5.773180458624128</v>
      </c>
      <c r="AE258" s="5">
        <f>R258/G258</f>
        <v>0.18501182184165121</v>
      </c>
      <c r="AF258" s="5">
        <f>R258/(R258+L258)</f>
        <v>0.4803733148980297</v>
      </c>
      <c r="AG258" s="5">
        <f>R258/L258</f>
        <v>0.92445851737533924</v>
      </c>
      <c r="AH258" s="5">
        <f>R258/(R258+L258)</f>
        <v>0.4803733148980297</v>
      </c>
      <c r="AI258" s="5">
        <f>(T258+U258)/R258</f>
        <v>0.71585643151138356</v>
      </c>
      <c r="AJ258" s="5">
        <f>H258/E258</f>
        <v>1.1959331656978642</v>
      </c>
      <c r="AK258" s="5">
        <f>H258/L258</f>
        <v>2.4361306875631952</v>
      </c>
      <c r="AL258">
        <v>76399</v>
      </c>
      <c r="AM258">
        <v>8</v>
      </c>
      <c r="AN258">
        <v>1.827</v>
      </c>
      <c r="AO258">
        <v>1</v>
      </c>
      <c r="AP258">
        <v>1</v>
      </c>
      <c r="AQ258">
        <v>130</v>
      </c>
      <c r="AR258">
        <v>31.428000000000001</v>
      </c>
      <c r="AS258" t="s">
        <v>90</v>
      </c>
      <c r="AT258">
        <v>1</v>
      </c>
      <c r="AU258">
        <f>H258/J258</f>
        <v>15.213470172814889</v>
      </c>
      <c r="AV258">
        <v>5100</v>
      </c>
    </row>
    <row r="259" spans="1:48" x14ac:dyDescent="0.25">
      <c r="A259" t="s">
        <v>159</v>
      </c>
      <c r="B259" t="s">
        <v>46</v>
      </c>
      <c r="C259" t="s">
        <v>160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 s="5">
        <f>E259/G259</f>
        <v>0.20396999422965956</v>
      </c>
      <c r="W259" s="5">
        <f>F259/E259</f>
        <v>0.26824714269548489</v>
      </c>
      <c r="X259" s="5">
        <f>R259/L259</f>
        <v>0.76084600594301699</v>
      </c>
      <c r="Y259" s="5">
        <f>LOG(G259)</f>
        <v>5.2387985627139173</v>
      </c>
      <c r="Z259" s="5">
        <f>LN(E259)</f>
        <v>10.472997092637895</v>
      </c>
      <c r="AA259" s="5">
        <f>F259/L259</f>
        <v>0.33148051040027965</v>
      </c>
      <c r="AB259" s="5">
        <f>(N259-P259)/O259</f>
        <v>4.5053449951409137</v>
      </c>
      <c r="AC259" s="5">
        <f>F259/G259</f>
        <v>5.4714368147720717E-2</v>
      </c>
      <c r="AD259" s="5">
        <f>R259/J259</f>
        <v>4.0574198359433256</v>
      </c>
      <c r="AE259" s="5">
        <f>R259/G259</f>
        <v>0.12558568955568378</v>
      </c>
      <c r="AF259" s="5">
        <f>R259/(R259+L259)</f>
        <v>0.43209116718616608</v>
      </c>
      <c r="AG259" s="5">
        <f>R259/L259</f>
        <v>0.76084600594301699</v>
      </c>
      <c r="AH259" s="5">
        <f>R259/(R259+L259)</f>
        <v>0.43209116718616608</v>
      </c>
      <c r="AI259" s="5">
        <f>(T259+U259)/R259</f>
        <v>0.96076088954236349</v>
      </c>
      <c r="AJ259" s="5">
        <f>H259/E259</f>
        <v>3.9298039691071631</v>
      </c>
      <c r="AK259" s="5">
        <f>H259/L259</f>
        <v>4.8561688760706172</v>
      </c>
      <c r="AL259">
        <v>80034</v>
      </c>
      <c r="AM259">
        <v>4.1399999999999997</v>
      </c>
      <c r="AN259">
        <v>1.0660000000000001</v>
      </c>
      <c r="AO259">
        <v>1</v>
      </c>
      <c r="AP259">
        <v>1</v>
      </c>
      <c r="AQ259">
        <v>131</v>
      </c>
      <c r="AR259">
        <v>32.4</v>
      </c>
      <c r="AS259" t="s">
        <v>90</v>
      </c>
      <c r="AT259">
        <v>1</v>
      </c>
      <c r="AU259">
        <f>H259/J259</f>
        <v>25.896851360924682</v>
      </c>
      <c r="AV259">
        <v>5400</v>
      </c>
    </row>
    <row r="260" spans="1:48" x14ac:dyDescent="0.25">
      <c r="A260" t="s">
        <v>161</v>
      </c>
      <c r="B260" t="s">
        <v>162</v>
      </c>
      <c r="C260" t="s">
        <v>163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 s="5">
        <f>E260/G260</f>
        <v>1.1949466825593287</v>
      </c>
      <c r="W260" s="5">
        <f>F260/E260</f>
        <v>9.8939327219467382E-2</v>
      </c>
      <c r="X260" s="5">
        <f>R260/L260</f>
        <v>0</v>
      </c>
      <c r="Y260" s="5">
        <f>LOG(G260)</f>
        <v>2.6405798129069971</v>
      </c>
      <c r="Z260" s="5">
        <f>LN(E260)</f>
        <v>6.2582612813435947</v>
      </c>
      <c r="AA260" s="5">
        <f>F260/L260</f>
        <v>0.15292853845334342</v>
      </c>
      <c r="AB260" s="5">
        <f>(N260-P260)/O260</f>
        <v>-337.11764705882354</v>
      </c>
      <c r="AC260" s="5">
        <f>F260/G260</f>
        <v>0.11822722083555443</v>
      </c>
      <c r="AD260" s="5">
        <f>R260/J260</f>
        <v>0</v>
      </c>
      <c r="AE260" s="5">
        <f>R260/G260</f>
        <v>0</v>
      </c>
      <c r="AF260" s="5">
        <f>R260/(R260+L260)</f>
        <v>0</v>
      </c>
      <c r="AG260" s="5">
        <f>R260/L260</f>
        <v>0</v>
      </c>
      <c r="AH260" s="5">
        <f>R260/(R260+L260)</f>
        <v>0</v>
      </c>
      <c r="AI260" s="5"/>
      <c r="AJ260" s="5">
        <f>H260/E260</f>
        <v>3.8702743581398025</v>
      </c>
      <c r="AK260" s="5">
        <f>H260/L260</f>
        <v>5.9822056369038457</v>
      </c>
      <c r="AL260">
        <v>17196</v>
      </c>
      <c r="AM260">
        <v>7.6</v>
      </c>
      <c r="AN260">
        <v>1.772</v>
      </c>
      <c r="AO260">
        <v>0</v>
      </c>
      <c r="AP260">
        <v>1</v>
      </c>
      <c r="AQ260">
        <v>16</v>
      </c>
      <c r="AR260">
        <v>16.741921197749999</v>
      </c>
      <c r="AS260" t="s">
        <v>140</v>
      </c>
      <c r="AT260">
        <v>1</v>
      </c>
      <c r="AU260">
        <f>H260/J260</f>
        <v>23.145780139001797</v>
      </c>
      <c r="AV260">
        <v>80</v>
      </c>
    </row>
    <row r="261" spans="1:48" x14ac:dyDescent="0.25">
      <c r="A261" t="s">
        <v>161</v>
      </c>
      <c r="B261" t="s">
        <v>162</v>
      </c>
      <c r="C261" t="s">
        <v>163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 s="5">
        <f>E261/G261</f>
        <v>0.95865006019506693</v>
      </c>
      <c r="W261" s="5">
        <f>F261/E261</f>
        <v>8.1924695711523138E-2</v>
      </c>
      <c r="X261" s="5">
        <f>R261/L261</f>
        <v>0.25972957325273416</v>
      </c>
      <c r="Y261" s="5">
        <f>LOG(G261)</f>
        <v>2.8374394395718823</v>
      </c>
      <c r="Z261" s="5">
        <f>LN(E261)</f>
        <v>6.4912165844053522</v>
      </c>
      <c r="AA261" s="5">
        <f>F261/L261</f>
        <v>0.12312121336451538</v>
      </c>
      <c r="AB261" s="5">
        <f>(N261-P261)/O261</f>
        <v>377.27611940298505</v>
      </c>
      <c r="AC261" s="5">
        <f>F261/G261</f>
        <v>7.853711447531421E-2</v>
      </c>
      <c r="AD261" s="5">
        <f>R261/J261</f>
        <v>0.95294127485908309</v>
      </c>
      <c r="AE261" s="5">
        <f>R261/G261</f>
        <v>0.16567747076031894</v>
      </c>
      <c r="AF261" s="5">
        <f>R261/(R261+L261)</f>
        <v>0.20617883295546455</v>
      </c>
      <c r="AG261" s="5">
        <f>R261/L261</f>
        <v>0.25972957325273416</v>
      </c>
      <c r="AH261" s="5">
        <f>R261/(R261+L261)</f>
        <v>0.20617883295546455</v>
      </c>
      <c r="AI261" s="5">
        <f>(T261+U261)/R261</f>
        <v>0.72402959270538059</v>
      </c>
      <c r="AJ261" s="5">
        <f>H261/E261</f>
        <v>5.9191445796837669</v>
      </c>
      <c r="AK261" s="5">
        <f>H261/L261</f>
        <v>8.8956358812346998</v>
      </c>
      <c r="AL261">
        <v>16190</v>
      </c>
      <c r="AM261">
        <v>7.8</v>
      </c>
      <c r="AN261">
        <v>0.254</v>
      </c>
      <c r="AO261">
        <v>0</v>
      </c>
      <c r="AP261">
        <v>1</v>
      </c>
      <c r="AQ261">
        <v>17</v>
      </c>
      <c r="AR261">
        <v>15.944686855</v>
      </c>
      <c r="AS261" t="s">
        <v>140</v>
      </c>
      <c r="AT261">
        <v>1</v>
      </c>
      <c r="AU261">
        <f>H261/J261</f>
        <v>32.637864418686334</v>
      </c>
      <c r="AV261">
        <v>100</v>
      </c>
    </row>
    <row r="262" spans="1:48" x14ac:dyDescent="0.25">
      <c r="A262" t="s">
        <v>234</v>
      </c>
      <c r="B262" t="s">
        <v>98</v>
      </c>
      <c r="C262" t="s">
        <v>235</v>
      </c>
      <c r="D262">
        <v>2020</v>
      </c>
      <c r="E262">
        <v>5976.2260999999999</v>
      </c>
      <c r="F262">
        <v>511.88229999999999</v>
      </c>
      <c r="G262">
        <v>7803.8860999999997</v>
      </c>
      <c r="H262">
        <v>22877.128499999999</v>
      </c>
      <c r="I262">
        <v>230055550</v>
      </c>
      <c r="J262">
        <v>1326.6283000000001</v>
      </c>
      <c r="K262">
        <v>2357.6592999999998</v>
      </c>
      <c r="L262">
        <v>1281.0663999999999</v>
      </c>
      <c r="M262">
        <v>10.8188</v>
      </c>
      <c r="N262">
        <v>847.80510000000004</v>
      </c>
      <c r="O262">
        <v>37.324800000000003</v>
      </c>
      <c r="P262">
        <v>-276.20319999999998</v>
      </c>
      <c r="Q262">
        <v>6522.8197</v>
      </c>
      <c r="R262">
        <v>4362.8558999999996</v>
      </c>
      <c r="S262">
        <v>0.99770000000000003</v>
      </c>
      <c r="T262">
        <v>1995.0293999999999</v>
      </c>
      <c r="U262">
        <v>10.167199999999999</v>
      </c>
      <c r="V262" s="5">
        <f>E262/G262</f>
        <v>0.76580129738182623</v>
      </c>
      <c r="W262" s="5">
        <f>F262/E262</f>
        <v>8.5653101377807642E-2</v>
      </c>
      <c r="X262" s="5">
        <f>R262/L262</f>
        <v>3.4056438448467619</v>
      </c>
      <c r="Y262" s="5">
        <f>LOG(G262)</f>
        <v>3.8923109221137575</v>
      </c>
      <c r="Z262" s="5">
        <f>LN(E262)</f>
        <v>8.6955445607689619</v>
      </c>
      <c r="AA262" s="5">
        <f>F262/L262</f>
        <v>0.39957515082746686</v>
      </c>
      <c r="AB262" s="5">
        <f>(N262-P262)/O262</f>
        <v>30.11424843535665</v>
      </c>
      <c r="AC262" s="5">
        <f>F262/G262</f>
        <v>6.5593256159902177E-2</v>
      </c>
      <c r="AD262" s="5">
        <f>R262/J262</f>
        <v>3.2886799565484917</v>
      </c>
      <c r="AE262" s="5">
        <f>R262/G262</f>
        <v>0.55906196529444474</v>
      </c>
      <c r="AF262" s="5">
        <f>R262/(R262+L262)</f>
        <v>0.77301842018625955</v>
      </c>
      <c r="AG262" s="5">
        <f>R262/L262</f>
        <v>3.4056438448467619</v>
      </c>
      <c r="AH262" s="5">
        <f>R262/(R262+L262)</f>
        <v>0.77301842018625955</v>
      </c>
      <c r="AI262" s="5">
        <f>(T262+U262)/R262</f>
        <v>0.45960642431486226</v>
      </c>
      <c r="AJ262" s="5">
        <f>H262/E262</f>
        <v>3.8280225876996186</v>
      </c>
      <c r="AK262" s="5">
        <f>H262/L262</f>
        <v>17.857878795353621</v>
      </c>
      <c r="AL262">
        <v>86601</v>
      </c>
      <c r="AM262">
        <v>-0.7</v>
      </c>
      <c r="AN262">
        <v>-0.91</v>
      </c>
      <c r="AO262">
        <v>0</v>
      </c>
      <c r="AP262">
        <v>1</v>
      </c>
      <c r="AQ262">
        <v>142</v>
      </c>
      <c r="AR262">
        <v>15.283077499999999</v>
      </c>
      <c r="AS262" t="s">
        <v>100</v>
      </c>
      <c r="AT262">
        <v>1</v>
      </c>
      <c r="AU262">
        <f>H262/J262</f>
        <v>17.244565414442008</v>
      </c>
      <c r="AV262">
        <v>400</v>
      </c>
    </row>
    <row r="263" spans="1:48" x14ac:dyDescent="0.25">
      <c r="A263" t="s">
        <v>65</v>
      </c>
      <c r="B263" t="s">
        <v>66</v>
      </c>
      <c r="C263" t="s">
        <v>67</v>
      </c>
      <c r="D263">
        <v>2018</v>
      </c>
      <c r="E263">
        <v>89.897900000000007</v>
      </c>
      <c r="F263">
        <v>4.2465000000000002</v>
      </c>
      <c r="G263">
        <v>55.115400000000001</v>
      </c>
      <c r="H263">
        <v>1866</v>
      </c>
      <c r="I263">
        <v>0.1</v>
      </c>
      <c r="J263">
        <v>6.6371000000000002</v>
      </c>
      <c r="K263">
        <v>-0.2737</v>
      </c>
      <c r="L263">
        <v>8.4032999999999998</v>
      </c>
      <c r="M263">
        <v>61.095999999999997</v>
      </c>
      <c r="N263">
        <v>6.2217000000000002</v>
      </c>
      <c r="O263" t="s">
        <v>51</v>
      </c>
      <c r="P263" t="s">
        <v>51</v>
      </c>
      <c r="Q263">
        <v>46.7121</v>
      </c>
      <c r="R263">
        <v>0</v>
      </c>
      <c r="S263">
        <v>1.4460999999999999</v>
      </c>
      <c r="T263">
        <v>0.2737</v>
      </c>
      <c r="U263">
        <v>0</v>
      </c>
      <c r="V263" s="5">
        <f>E263/G263</f>
        <v>1.631084959920458</v>
      </c>
      <c r="W263" s="5">
        <f>F263/E263</f>
        <v>4.7236920995929826E-2</v>
      </c>
      <c r="X263" s="5">
        <f>R263/L263</f>
        <v>0</v>
      </c>
      <c r="Y263" s="5">
        <f>LOG(G263)</f>
        <v>1.7412729636531619</v>
      </c>
      <c r="Z263" s="5">
        <f>LN(E263)</f>
        <v>4.498674581916644</v>
      </c>
      <c r="AA263" s="5">
        <f>F263/L263</f>
        <v>0.5053371889614795</v>
      </c>
      <c r="AB263" s="5"/>
      <c r="AC263" s="5">
        <f>F263/G263</f>
        <v>7.704743138941203E-2</v>
      </c>
      <c r="AD263" s="5">
        <f>R263/J263</f>
        <v>0</v>
      </c>
      <c r="AE263" s="5">
        <f>R263/G263</f>
        <v>0</v>
      </c>
      <c r="AF263" s="5">
        <f>R263/(R263+L263)</f>
        <v>0</v>
      </c>
      <c r="AG263" s="5">
        <f>R263/L263</f>
        <v>0</v>
      </c>
      <c r="AH263" s="5">
        <f>R263/(R263+L263)</f>
        <v>0</v>
      </c>
      <c r="AI263" s="5"/>
      <c r="AJ263" s="5">
        <f>H263/E263</f>
        <v>20.756880861510666</v>
      </c>
      <c r="AK263" s="5">
        <f>H263/L263</f>
        <v>222.05562100603336</v>
      </c>
      <c r="AL263">
        <v>34260</v>
      </c>
      <c r="AM263">
        <v>1.2</v>
      </c>
      <c r="AN263">
        <v>0.85599999999999998</v>
      </c>
      <c r="AO263">
        <v>0</v>
      </c>
      <c r="AP263">
        <v>1</v>
      </c>
      <c r="AQ263">
        <v>51</v>
      </c>
      <c r="AR263">
        <v>14.182646619750001</v>
      </c>
      <c r="AS263" t="s">
        <v>117</v>
      </c>
      <c r="AT263">
        <v>1</v>
      </c>
      <c r="AU263">
        <f>H263/J263</f>
        <v>281.14688644136743</v>
      </c>
      <c r="AV263">
        <v>200</v>
      </c>
    </row>
    <row r="264" spans="1:48" x14ac:dyDescent="0.25">
      <c r="A264" t="s">
        <v>161</v>
      </c>
      <c r="B264" t="s">
        <v>162</v>
      </c>
      <c r="C264" t="s">
        <v>163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 s="5">
        <f>E264/G264</f>
        <v>0.80940003455393594</v>
      </c>
      <c r="W264" s="5">
        <f>F264/E264</f>
        <v>8.3635211597517869E-2</v>
      </c>
      <c r="X264" s="5">
        <f>R264/L264</f>
        <v>9.1026610546172518E-2</v>
      </c>
      <c r="Y264" s="5">
        <f>LOG(G264)</f>
        <v>3.3423160681827433</v>
      </c>
      <c r="Z264" s="5">
        <f>LN(E264)</f>
        <v>7.4845051508224856</v>
      </c>
      <c r="AA264" s="5">
        <f>F264/L264</f>
        <v>9.5662912093383942E-2</v>
      </c>
      <c r="AB264" s="5">
        <f>(N264-P264)/O264</f>
        <v>-744.19354838709671</v>
      </c>
      <c r="AC264" s="5">
        <f>F264/G264</f>
        <v>6.7694343156956702E-2</v>
      </c>
      <c r="AD264" s="5">
        <f>R264/J264</f>
        <v>0.45027650648360035</v>
      </c>
      <c r="AE264" s="5">
        <f>R264/G264</f>
        <v>6.4413537868385884E-2</v>
      </c>
      <c r="AF264" s="5">
        <f>R264/(R264+L264)</f>
        <v>8.3432071836088598E-2</v>
      </c>
      <c r="AG264" s="5">
        <f>R264/L264</f>
        <v>9.1026610546172518E-2</v>
      </c>
      <c r="AH264" s="5">
        <f>R264/(R264+L264)</f>
        <v>8.3432071836088598E-2</v>
      </c>
      <c r="AI264" s="5">
        <f>(T264+U264)/R264</f>
        <v>2.4059643550379386</v>
      </c>
      <c r="AJ264" s="5">
        <f>H264/E264</f>
        <v>3.9573587425986227</v>
      </c>
      <c r="AK264" s="5">
        <f>H264/L264</f>
        <v>4.5264722152796208</v>
      </c>
      <c r="AL264">
        <v>18074</v>
      </c>
      <c r="AM264">
        <v>9.1999999999999993</v>
      </c>
      <c r="AN264">
        <v>4.3609999999999998</v>
      </c>
      <c r="AO264">
        <v>1</v>
      </c>
      <c r="AP264">
        <v>1</v>
      </c>
      <c r="AQ264">
        <v>20</v>
      </c>
      <c r="AR264">
        <v>15.228999999999999</v>
      </c>
      <c r="AS264" t="s">
        <v>140</v>
      </c>
      <c r="AT264">
        <v>1</v>
      </c>
      <c r="AU264">
        <f>H264/J264</f>
        <v>22.39086003051106</v>
      </c>
      <c r="AV264">
        <v>180</v>
      </c>
    </row>
    <row r="265" spans="1:48" x14ac:dyDescent="0.25">
      <c r="A265" t="s">
        <v>161</v>
      </c>
      <c r="B265" t="s">
        <v>162</v>
      </c>
      <c r="C265" t="s">
        <v>163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 s="5">
        <f>E265/G265</f>
        <v>0.76624021379309082</v>
      </c>
      <c r="W265" s="5">
        <f>F265/E265</f>
        <v>7.5640560149889874E-2</v>
      </c>
      <c r="X265" s="5">
        <f>R265/L265</f>
        <v>0.24334216194190583</v>
      </c>
      <c r="Y265" s="5">
        <f>LOG(G265)</f>
        <v>3.4370136979586996</v>
      </c>
      <c r="Z265" s="5">
        <f>LN(E265)</f>
        <v>7.6477569419639959</v>
      </c>
      <c r="AA265" s="5">
        <f>F265/L265</f>
        <v>8.8736471631285077E-2</v>
      </c>
      <c r="AB265" s="5">
        <f>(N265-P265)/O265</f>
        <v>-363.74366616989568</v>
      </c>
      <c r="AC265" s="5">
        <f>F265/G265</f>
        <v>5.7958838980680757E-2</v>
      </c>
      <c r="AD265" s="5">
        <f>R265/J265</f>
        <v>1.2831448868583304</v>
      </c>
      <c r="AE265" s="5">
        <f>R265/G265</f>
        <v>0.15894061282721988</v>
      </c>
      <c r="AF265" s="5">
        <f>R265/(R265+L265)</f>
        <v>0.19571616678858816</v>
      </c>
      <c r="AG265" s="5">
        <f>R265/L265</f>
        <v>0.24334216194190583</v>
      </c>
      <c r="AH265" s="5">
        <f>R265/(R265+L265)</f>
        <v>0.19571616678858816</v>
      </c>
      <c r="AI265" s="5">
        <f>(T265+U265)/R265</f>
        <v>0.74361427825530924</v>
      </c>
      <c r="AJ265" s="5">
        <f>H265/E265</f>
        <v>4.8181817791452906</v>
      </c>
      <c r="AK265" s="5">
        <f>H265/L265</f>
        <v>5.652370235126071</v>
      </c>
      <c r="AL265">
        <v>19223</v>
      </c>
      <c r="AM265">
        <v>8</v>
      </c>
      <c r="AN265">
        <v>3.423</v>
      </c>
      <c r="AO265">
        <v>1</v>
      </c>
      <c r="AP265">
        <v>1</v>
      </c>
      <c r="AQ265">
        <v>21</v>
      </c>
      <c r="AR265">
        <v>15.7</v>
      </c>
      <c r="AS265" t="s">
        <v>140</v>
      </c>
      <c r="AT265">
        <v>1</v>
      </c>
      <c r="AU265">
        <f>H265/J265</f>
        <v>29.804986969597699</v>
      </c>
      <c r="AV265">
        <v>200</v>
      </c>
    </row>
    <row r="266" spans="1:48" x14ac:dyDescent="0.25">
      <c r="A266" t="s">
        <v>168</v>
      </c>
      <c r="B266" t="s">
        <v>169</v>
      </c>
      <c r="C266" t="s">
        <v>170</v>
      </c>
      <c r="D266">
        <v>2022</v>
      </c>
      <c r="E266">
        <v>1433</v>
      </c>
      <c r="F266">
        <v>-1683</v>
      </c>
      <c r="G266">
        <v>9170</v>
      </c>
      <c r="H266">
        <v>12401.275799999999</v>
      </c>
      <c r="I266">
        <v>5693370659</v>
      </c>
      <c r="J266">
        <v>-1223</v>
      </c>
      <c r="K266">
        <v>-3721</v>
      </c>
      <c r="L266">
        <v>6657</v>
      </c>
      <c r="M266">
        <v>-15.974600000000001</v>
      </c>
      <c r="N266">
        <v>-1373</v>
      </c>
      <c r="O266" t="s">
        <v>51</v>
      </c>
      <c r="P266">
        <v>-58</v>
      </c>
      <c r="Q266">
        <v>2513</v>
      </c>
      <c r="R266">
        <v>1365</v>
      </c>
      <c r="S266">
        <v>2.9754</v>
      </c>
      <c r="T266">
        <v>1952</v>
      </c>
      <c r="U266">
        <v>3134</v>
      </c>
      <c r="V266" s="5">
        <f>E266/G266</f>
        <v>0.15627044711014176</v>
      </c>
      <c r="W266" s="5">
        <f>F266/E266</f>
        <v>-1.1744591765526866</v>
      </c>
      <c r="X266" s="5">
        <f>R266/L266</f>
        <v>0.20504731861198738</v>
      </c>
      <c r="Y266" s="5">
        <f>LOG(G266)</f>
        <v>3.9623693356700209</v>
      </c>
      <c r="Z266" s="5">
        <f>LN(E266)</f>
        <v>7.267525427828172</v>
      </c>
      <c r="AA266" s="5">
        <f>F266/L266</f>
        <v>-0.25281658404686796</v>
      </c>
      <c r="AB266" s="5"/>
      <c r="AC266" s="5">
        <f>F266/G266</f>
        <v>-0.18353326063249728</v>
      </c>
      <c r="AD266" s="5">
        <f>R266/J266</f>
        <v>-1.116107931316435</v>
      </c>
      <c r="AE266" s="5">
        <f>R266/G266</f>
        <v>0.14885496183206107</v>
      </c>
      <c r="AF266" s="5">
        <f>R266/(R266+L266)</f>
        <v>0.17015706806282724</v>
      </c>
      <c r="AG266" s="5">
        <f>R266/L266</f>
        <v>0.20504731861198738</v>
      </c>
      <c r="AH266" s="5">
        <f>R266/(R266+L266)</f>
        <v>0.17015706806282724</v>
      </c>
      <c r="AI266" s="5">
        <f>(T266+U266)/R266</f>
        <v>3.7260073260073261</v>
      </c>
      <c r="AJ266" s="5">
        <f>H266/E266</f>
        <v>8.6540654570830426</v>
      </c>
      <c r="AK266" s="5">
        <f>H266/L266</f>
        <v>1.8628925642181162</v>
      </c>
      <c r="AL266">
        <v>82808</v>
      </c>
      <c r="AM266">
        <v>6.1</v>
      </c>
      <c r="AN266">
        <v>3.8380000000000001</v>
      </c>
      <c r="AO266">
        <v>1</v>
      </c>
      <c r="AP266">
        <v>1</v>
      </c>
      <c r="AQ266">
        <v>10</v>
      </c>
      <c r="AR266">
        <v>22.504000000000001</v>
      </c>
      <c r="AS266" t="s">
        <v>124</v>
      </c>
      <c r="AT266">
        <v>1</v>
      </c>
      <c r="AU266">
        <f>H266/J266</f>
        <v>-10.140045625511037</v>
      </c>
      <c r="AV266">
        <v>300</v>
      </c>
    </row>
    <row r="267" spans="1:48" x14ac:dyDescent="0.25">
      <c r="A267" t="s">
        <v>222</v>
      </c>
      <c r="B267" t="s">
        <v>46</v>
      </c>
      <c r="C267" t="s">
        <v>223</v>
      </c>
      <c r="D267">
        <v>2022</v>
      </c>
      <c r="E267">
        <v>1905.8710000000001</v>
      </c>
      <c r="F267">
        <v>-373.70499999999998</v>
      </c>
      <c r="G267">
        <v>3461.239</v>
      </c>
      <c r="H267">
        <v>13354.851500000001</v>
      </c>
      <c r="I267">
        <v>10455803534</v>
      </c>
      <c r="J267">
        <v>-96.206999999999994</v>
      </c>
      <c r="K267">
        <v>-2384.2710000000002</v>
      </c>
      <c r="L267">
        <v>2642.4369999999999</v>
      </c>
      <c r="M267">
        <v>-7.8352000000000004</v>
      </c>
      <c r="N267">
        <v>-161.20099999999999</v>
      </c>
      <c r="O267">
        <v>-16.251000000000001</v>
      </c>
      <c r="P267">
        <v>-40.027000000000001</v>
      </c>
      <c r="Q267">
        <v>818.80200000000002</v>
      </c>
      <c r="R267">
        <v>249.404</v>
      </c>
      <c r="S267">
        <v>2.9188999999999998</v>
      </c>
      <c r="T267">
        <v>2598.54</v>
      </c>
      <c r="U267">
        <v>35.134999999999998</v>
      </c>
      <c r="V267" s="5">
        <f>E267/G267</f>
        <v>0.55063259139285092</v>
      </c>
      <c r="W267" s="5">
        <f>F267/E267</f>
        <v>-0.19608095196369532</v>
      </c>
      <c r="X267" s="5">
        <f>R267/L267</f>
        <v>9.4384085599770212E-2</v>
      </c>
      <c r="Y267" s="5">
        <f>LOG(G267)</f>
        <v>3.5392315885450669</v>
      </c>
      <c r="Z267" s="5">
        <f>LN(E267)</f>
        <v>7.5526944009163399</v>
      </c>
      <c r="AA267" s="5">
        <f>F267/L267</f>
        <v>-0.14142437454516418</v>
      </c>
      <c r="AB267" s="5">
        <f>(N267-P267)/O267</f>
        <v>7.4564026829118202</v>
      </c>
      <c r="AC267" s="5">
        <f>F267/G267</f>
        <v>-0.10796856270254668</v>
      </c>
      <c r="AD267" s="5">
        <f>R267/J267</f>
        <v>-2.5923685386718223</v>
      </c>
      <c r="AE267" s="5">
        <f>R267/G267</f>
        <v>7.2056278113126537E-2</v>
      </c>
      <c r="AF267" s="5">
        <f>R267/(R267+L267)</f>
        <v>8.6244022406487778E-2</v>
      </c>
      <c r="AG267" s="5">
        <f>R267/L267</f>
        <v>9.4384085599770212E-2</v>
      </c>
      <c r="AH267" s="5">
        <f>R267/(R267+L267)</f>
        <v>8.6244022406487778E-2</v>
      </c>
      <c r="AI267" s="5">
        <f>(T267+U267)/R267</f>
        <v>10.559874741383458</v>
      </c>
      <c r="AJ267" s="5">
        <f>H267/E267</f>
        <v>7.0072169102735709</v>
      </c>
      <c r="AK267" s="5">
        <f>H267/L267</f>
        <v>5.0539905019495261</v>
      </c>
      <c r="AL267">
        <v>76399</v>
      </c>
      <c r="AM267">
        <v>8</v>
      </c>
      <c r="AN267">
        <v>1.827</v>
      </c>
      <c r="AO267">
        <v>1</v>
      </c>
      <c r="AP267">
        <v>1</v>
      </c>
      <c r="AQ267">
        <v>18</v>
      </c>
      <c r="AR267">
        <v>21.048999999999999</v>
      </c>
      <c r="AS267" t="s">
        <v>112</v>
      </c>
      <c r="AT267">
        <v>1</v>
      </c>
      <c r="AU267">
        <f>H267/J267</f>
        <v>-138.813719375929</v>
      </c>
      <c r="AV267">
        <v>500</v>
      </c>
    </row>
    <row r="268" spans="1:48" x14ac:dyDescent="0.25">
      <c r="A268" t="s">
        <v>164</v>
      </c>
      <c r="B268" t="s">
        <v>46</v>
      </c>
      <c r="C268" t="s">
        <v>165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 s="5">
        <f>E268/G268</f>
        <v>0.57108217360833002</v>
      </c>
      <c r="W268" s="5">
        <f>F268/E268</f>
        <v>0.22061941520980458</v>
      </c>
      <c r="X268" s="5">
        <f>R268/L268</f>
        <v>0.12075364871665828</v>
      </c>
      <c r="Y268" s="5">
        <f>LOG(G268)</f>
        <v>5.5046285119992158</v>
      </c>
      <c r="Z268" s="5">
        <f>LN(E268)</f>
        <v>12.114653386267349</v>
      </c>
      <c r="AA268" s="5">
        <f>F268/L268</f>
        <v>0.18094848659141563</v>
      </c>
      <c r="AB268" s="5">
        <f>(N268-P268)/O268</f>
        <v>-36.70809248554913</v>
      </c>
      <c r="AC268" s="5">
        <f>F268/G268</f>
        <v>0.12599181517821387</v>
      </c>
      <c r="AD268" s="5">
        <f>R268/J268</f>
        <v>0.46990627404350566</v>
      </c>
      <c r="AE268" s="5">
        <f>R268/G268</f>
        <v>8.4079019823788542E-2</v>
      </c>
      <c r="AF268" s="5">
        <f>R268/(R268+L268)</f>
        <v>0.10774325727596755</v>
      </c>
      <c r="AG268" s="5">
        <f>R268/L268</f>
        <v>0.12075364871665828</v>
      </c>
      <c r="AH268" s="5">
        <f>R268/(R268+L268)</f>
        <v>0.10774325727596755</v>
      </c>
      <c r="AI268" s="5">
        <f>(T268+U268)/R268</f>
        <v>5.0866669147471439</v>
      </c>
      <c r="AJ268" s="5">
        <f>H268/E268</f>
        <v>6.4936343362899729</v>
      </c>
      <c r="AK268" s="5">
        <f>H268/L268</f>
        <v>5.3259741646595726</v>
      </c>
      <c r="AL268">
        <v>63544</v>
      </c>
      <c r="AM268">
        <v>1.23</v>
      </c>
      <c r="AN268">
        <v>-3.573</v>
      </c>
      <c r="AO268">
        <v>0</v>
      </c>
      <c r="AP268">
        <v>1</v>
      </c>
      <c r="AQ268">
        <v>22</v>
      </c>
      <c r="AR268">
        <v>24.551524499999999</v>
      </c>
      <c r="AS268" t="s">
        <v>60</v>
      </c>
      <c r="AT268">
        <v>1</v>
      </c>
      <c r="AU268">
        <f>H268/J268</f>
        <v>20.725739569490102</v>
      </c>
      <c r="AV268">
        <v>27575</v>
      </c>
    </row>
    <row r="269" spans="1:48" x14ac:dyDescent="0.25">
      <c r="A269" t="s">
        <v>164</v>
      </c>
      <c r="B269" t="s">
        <v>46</v>
      </c>
      <c r="C269" t="s">
        <v>165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 s="5">
        <f>E269/G269</f>
        <v>0.71711647015598379</v>
      </c>
      <c r="W269" s="5">
        <f>F269/E269</f>
        <v>0.29511677282377918</v>
      </c>
      <c r="X269" s="5">
        <f>R269/L269</f>
        <v>0.11329107636060166</v>
      </c>
      <c r="Y269" s="5">
        <f>LOG(G269)</f>
        <v>5.555418536318693</v>
      </c>
      <c r="Z269" s="5">
        <f>LN(E269)</f>
        <v>12.459306896438399</v>
      </c>
      <c r="AA269" s="5">
        <f>F269/L269</f>
        <v>0.30215590041131002</v>
      </c>
      <c r="AB269" s="5">
        <f>(N269-P269)/O269</f>
        <v>-89.639202081526449</v>
      </c>
      <c r="AC269" s="5">
        <f>F269/G269</f>
        <v>0.21163309841121392</v>
      </c>
      <c r="AD269" s="5">
        <f>R269/J269</f>
        <v>0.30374837513584929</v>
      </c>
      <c r="AE269" s="5">
        <f>R269/G269</f>
        <v>7.935023436543194E-2</v>
      </c>
      <c r="AF269" s="5">
        <f>R269/(R269+L269)</f>
        <v>0.10176231424665261</v>
      </c>
      <c r="AG269" s="5">
        <f>R269/L269</f>
        <v>0.11329107636060166</v>
      </c>
      <c r="AH269" s="5">
        <f>R269/(R269+L269)</f>
        <v>0.10176231424665261</v>
      </c>
      <c r="AI269" s="5">
        <f>(T269+U269)/R269</f>
        <v>4.8985898695103129</v>
      </c>
      <c r="AJ269" s="5">
        <f>H269/E269</f>
        <v>7.4592416745265631</v>
      </c>
      <c r="AK269" s="5">
        <f>H269/L269</f>
        <v>7.6371595656407099</v>
      </c>
      <c r="AL269">
        <v>69288</v>
      </c>
      <c r="AM269">
        <v>4.7</v>
      </c>
      <c r="AN269">
        <v>5.7389999999999999</v>
      </c>
      <c r="AO269">
        <v>1</v>
      </c>
      <c r="AP269">
        <v>1</v>
      </c>
      <c r="AQ269">
        <v>23</v>
      </c>
      <c r="AR269">
        <v>22.945350000000001</v>
      </c>
      <c r="AS269" t="s">
        <v>60</v>
      </c>
      <c r="AT269">
        <v>1</v>
      </c>
      <c r="AU269">
        <f>H269/J269</f>
        <v>20.476235933471138</v>
      </c>
      <c r="AV269">
        <v>31562</v>
      </c>
    </row>
    <row r="270" spans="1:48" x14ac:dyDescent="0.25">
      <c r="A270" t="s">
        <v>164</v>
      </c>
      <c r="B270" t="s">
        <v>46</v>
      </c>
      <c r="C270" t="s">
        <v>165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 s="5">
        <f>E270/G270</f>
        <v>0.77433308511104293</v>
      </c>
      <c r="W270" s="5">
        <f>F270/E270</f>
        <v>0.21203807153261961</v>
      </c>
      <c r="X270" s="5">
        <f>R270/L270</f>
        <v>0.11703182584796053</v>
      </c>
      <c r="Y270" s="5">
        <f>LOG(G270)</f>
        <v>5.5626068707561611</v>
      </c>
      <c r="Z270" s="5">
        <f>LN(E270)</f>
        <v>12.552622503346926</v>
      </c>
      <c r="AA270" s="5">
        <f>F270/L270</f>
        <v>0.23413392466737459</v>
      </c>
      <c r="AB270" s="5">
        <f>(N270-P270)/O270</f>
        <v>-58.517886626307103</v>
      </c>
      <c r="AC270" s="5">
        <f>F270/G270</f>
        <v>0.16418809409084936</v>
      </c>
      <c r="AD270" s="5">
        <f>R270/J270</f>
        <v>0.32002775701932318</v>
      </c>
      <c r="AE270" s="5">
        <f>R270/G270</f>
        <v>8.2069407332778482E-2</v>
      </c>
      <c r="AF270" s="5">
        <f>R270/(R270+L270)</f>
        <v>0.10477035939340348</v>
      </c>
      <c r="AG270" s="5">
        <f>R270/L270</f>
        <v>0.11703182584796053</v>
      </c>
      <c r="AH270" s="5">
        <f>R270/(R270+L270)</f>
        <v>0.10477035939340348</v>
      </c>
      <c r="AI270" s="5">
        <f>(T270+U270)/R270</f>
        <v>3.794976148380425</v>
      </c>
      <c r="AJ270" s="5">
        <f>H270/E270</f>
        <v>4.0490775219561863</v>
      </c>
      <c r="AK270" s="5">
        <f>H270/L270</f>
        <v>4.4710197779374097</v>
      </c>
      <c r="AL270">
        <v>76399</v>
      </c>
      <c r="AM270">
        <v>8</v>
      </c>
      <c r="AN270">
        <v>1.827</v>
      </c>
      <c r="AO270">
        <v>1</v>
      </c>
      <c r="AP270">
        <v>1</v>
      </c>
      <c r="AQ270">
        <v>24</v>
      </c>
      <c r="AR270">
        <v>24.152999999999999</v>
      </c>
      <c r="AS270" t="s">
        <v>60</v>
      </c>
      <c r="AT270">
        <v>1</v>
      </c>
      <c r="AU270">
        <f>H270/J270</f>
        <v>12.226165154264972</v>
      </c>
      <c r="AV270">
        <v>33729</v>
      </c>
    </row>
    <row r="271" spans="1:48" x14ac:dyDescent="0.25">
      <c r="A271" t="s">
        <v>164</v>
      </c>
      <c r="B271" t="s">
        <v>46</v>
      </c>
      <c r="C271" t="s">
        <v>165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 s="5">
        <f>E271/G271</f>
        <v>0.76391677766953614</v>
      </c>
      <c r="W271" s="5">
        <f>F271/E271</f>
        <v>0.24006649446638517</v>
      </c>
      <c r="X271" s="5">
        <f>R271/L271</f>
        <v>0.10186711083037205</v>
      </c>
      <c r="Y271" s="5">
        <f>LOG(G271)</f>
        <v>5.6046493378769169</v>
      </c>
      <c r="Z271" s="5">
        <f>LN(E271)</f>
        <v>12.635885591353528</v>
      </c>
      <c r="AA271" s="5">
        <f>F271/L271</f>
        <v>0.26041096905557576</v>
      </c>
      <c r="AB271" s="5">
        <f>(N271-P271)/O271</f>
        <v>-32.764689344953609</v>
      </c>
      <c r="AC271" s="5">
        <f>F271/G271</f>
        <v>0.18339082287918249</v>
      </c>
      <c r="AD271" s="5">
        <f>R271/J271</f>
        <v>0.28982640736538789</v>
      </c>
      <c r="AE271" s="5">
        <f>R271/G271</f>
        <v>7.1738503747589416E-2</v>
      </c>
      <c r="AF271" s="5">
        <f>R271/(R271+L271)</f>
        <v>9.2449542988541092E-2</v>
      </c>
      <c r="AG271" s="5">
        <f>R271/L271</f>
        <v>0.10186711083037205</v>
      </c>
      <c r="AH271" s="5">
        <f>R271/(R271+L271)</f>
        <v>9.2449542988541092E-2</v>
      </c>
      <c r="AI271" s="5">
        <f>(T271+U271)/R271</f>
        <v>3.842311289707971</v>
      </c>
      <c r="AJ271" s="5">
        <f>H271/E271</f>
        <v>5.7125392818337382</v>
      </c>
      <c r="AK271" s="5">
        <f>H271/L271</f>
        <v>6.1966493635731652</v>
      </c>
      <c r="AL271">
        <v>80034</v>
      </c>
      <c r="AM271">
        <v>4.1399999999999997</v>
      </c>
      <c r="AN271">
        <v>1.0660000000000001</v>
      </c>
      <c r="AO271">
        <v>1</v>
      </c>
      <c r="AP271">
        <v>1</v>
      </c>
      <c r="AQ271">
        <v>25</v>
      </c>
      <c r="AR271">
        <v>24.9</v>
      </c>
      <c r="AS271" t="s">
        <v>60</v>
      </c>
      <c r="AT271">
        <v>1</v>
      </c>
      <c r="AU271">
        <f>H271/J271</f>
        <v>17.630348088874609</v>
      </c>
      <c r="AV271">
        <v>37979</v>
      </c>
    </row>
    <row r="272" spans="1:48" x14ac:dyDescent="0.25">
      <c r="A272" t="s">
        <v>166</v>
      </c>
      <c r="B272" t="s">
        <v>142</v>
      </c>
      <c r="C272" t="s">
        <v>167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51</v>
      </c>
      <c r="J272">
        <v>-795.67830000000004</v>
      </c>
      <c r="K272">
        <v>-402.43709999999999</v>
      </c>
      <c r="L272">
        <v>1138.0951</v>
      </c>
      <c r="M272" t="s">
        <v>51</v>
      </c>
      <c r="N272">
        <v>-839.39160000000004</v>
      </c>
      <c r="O272" t="s">
        <v>51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 s="5">
        <f>E272/G272</f>
        <v>7.0840524462205734E-2</v>
      </c>
      <c r="W272" s="5">
        <f>F272/E272</f>
        <v>-7.8245855300611371</v>
      </c>
      <c r="X272" s="5">
        <f>R272/L272</f>
        <v>0</v>
      </c>
      <c r="Y272" s="5">
        <f>LOG(G272)</f>
        <v>3.1540503557183159</v>
      </c>
      <c r="Z272" s="5">
        <f>LN(E272)</f>
        <v>4.6151452690101697</v>
      </c>
      <c r="AA272" s="5">
        <f>F272/L272</f>
        <v>-0.69440831438427242</v>
      </c>
      <c r="AB272" s="5"/>
      <c r="AC272" s="5">
        <f>F272/G272</f>
        <v>-0.55429774264891696</v>
      </c>
      <c r="AD272" s="5">
        <f>R272/J272</f>
        <v>0</v>
      </c>
      <c r="AE272" s="5">
        <f>R272/G272</f>
        <v>0</v>
      </c>
      <c r="AF272" s="5">
        <f>R272/(R272+L272)</f>
        <v>0</v>
      </c>
      <c r="AG272" s="5">
        <f>R272/L272</f>
        <v>0</v>
      </c>
      <c r="AH272" s="5">
        <f>R272/(R272+L272)</f>
        <v>0</v>
      </c>
      <c r="AI272" s="5"/>
      <c r="AJ272" s="5">
        <f>H272/E272</f>
        <v>0</v>
      </c>
      <c r="AK272" s="5">
        <f>H272/L272</f>
        <v>0</v>
      </c>
      <c r="AL272">
        <v>3894</v>
      </c>
      <c r="AM272">
        <v>3.2</v>
      </c>
      <c r="AN272">
        <v>5.1760000000000002</v>
      </c>
      <c r="AO272">
        <v>0</v>
      </c>
      <c r="AP272">
        <v>1</v>
      </c>
      <c r="AQ272">
        <v>5</v>
      </c>
      <c r="AR272">
        <v>18.448104249749999</v>
      </c>
      <c r="AS272" t="s">
        <v>280</v>
      </c>
      <c r="AT272">
        <v>0</v>
      </c>
      <c r="AU272">
        <f>H272/J272</f>
        <v>0</v>
      </c>
    </row>
    <row r="273" spans="1:48" x14ac:dyDescent="0.25">
      <c r="A273" t="s">
        <v>109</v>
      </c>
      <c r="B273" t="s">
        <v>110</v>
      </c>
      <c r="C273" t="s">
        <v>111</v>
      </c>
      <c r="D273">
        <v>2023</v>
      </c>
      <c r="E273">
        <v>0.4209</v>
      </c>
      <c r="F273">
        <v>-20.382999999999999</v>
      </c>
      <c r="G273">
        <v>1.1407</v>
      </c>
      <c r="H273">
        <v>8.6239000000000008</v>
      </c>
      <c r="I273">
        <v>288450692</v>
      </c>
      <c r="J273">
        <v>-6.5335999999999999</v>
      </c>
      <c r="K273">
        <v>3.5855000000000001</v>
      </c>
      <c r="L273">
        <v>-5.1844999999999999</v>
      </c>
      <c r="M273">
        <v>-166.572</v>
      </c>
      <c r="N273">
        <v>-6.5857999999999999</v>
      </c>
      <c r="O273">
        <v>-0.13120000000000001</v>
      </c>
      <c r="P273">
        <v>22.3</v>
      </c>
      <c r="Q273">
        <v>6.3250999999999999</v>
      </c>
      <c r="R273">
        <v>3.5865999999999998</v>
      </c>
      <c r="S273">
        <v>5.3999999999999999E-2</v>
      </c>
      <c r="T273">
        <v>1.1000000000000001E-3</v>
      </c>
      <c r="U273">
        <v>0</v>
      </c>
      <c r="V273" s="5">
        <f>E273/G273</f>
        <v>0.36898395721925131</v>
      </c>
      <c r="W273" s="5">
        <f>F273/E273</f>
        <v>-48.427179852696604</v>
      </c>
      <c r="X273" s="5">
        <f>R273/L273</f>
        <v>-0.6917928440543929</v>
      </c>
      <c r="Y273" s="5">
        <f>LOG(G273)</f>
        <v>5.7171441547266021E-2</v>
      </c>
      <c r="Z273" s="5">
        <f>LN(E273)</f>
        <v>-0.86536000320561213</v>
      </c>
      <c r="AA273" s="5">
        <f>F273/L273</f>
        <v>3.9315266660237245</v>
      </c>
      <c r="AB273" s="5">
        <f>(N273-P273)/O273</f>
        <v>220.16615853658536</v>
      </c>
      <c r="AC273" s="5">
        <f>F273/G273</f>
        <v>-17.868852459016392</v>
      </c>
      <c r="AD273" s="5">
        <f>R273/J273</f>
        <v>-0.54894698175584666</v>
      </c>
      <c r="AE273" s="5">
        <f>R273/G273</f>
        <v>3.1442096958008237</v>
      </c>
      <c r="AF273" s="5">
        <f>R273/(R273+L273)</f>
        <v>-2.2445709994367604</v>
      </c>
      <c r="AG273" s="5">
        <f>R273/L273</f>
        <v>-0.6917928440543929</v>
      </c>
      <c r="AH273" s="5">
        <f>R273/(R273+L273)</f>
        <v>-2.2445709994367604</v>
      </c>
      <c r="AI273" s="5">
        <f>(T273+U273)/R273</f>
        <v>3.0669715050465624E-4</v>
      </c>
      <c r="AJ273" s="5">
        <f>H273/E273</f>
        <v>20.489189831313855</v>
      </c>
      <c r="AK273" s="5">
        <f>H273/L273</f>
        <v>-1.6634005207831037</v>
      </c>
      <c r="AL273">
        <v>44408</v>
      </c>
      <c r="AM273">
        <v>4.8899999999999997</v>
      </c>
      <c r="AN273">
        <v>0.86899999999999999</v>
      </c>
      <c r="AO273">
        <v>1</v>
      </c>
      <c r="AP273">
        <v>1</v>
      </c>
      <c r="AQ273">
        <v>55</v>
      </c>
      <c r="AR273">
        <v>17.5</v>
      </c>
      <c r="AS273" t="s">
        <v>112</v>
      </c>
      <c r="AT273">
        <v>1</v>
      </c>
      <c r="AU273">
        <f>H273/J273</f>
        <v>-1.319930819150239</v>
      </c>
      <c r="AV273">
        <v>1500</v>
      </c>
    </row>
    <row r="274" spans="1:48" x14ac:dyDescent="0.25">
      <c r="A274" t="s">
        <v>103</v>
      </c>
      <c r="B274" t="s">
        <v>104</v>
      </c>
      <c r="C274" t="s">
        <v>105</v>
      </c>
      <c r="D274">
        <v>2023</v>
      </c>
      <c r="E274">
        <v>2015.3286000000001</v>
      </c>
      <c r="F274">
        <v>755.2559</v>
      </c>
      <c r="G274">
        <v>10586.4457</v>
      </c>
      <c r="H274">
        <v>40038.344700000001</v>
      </c>
      <c r="I274">
        <v>25785750</v>
      </c>
      <c r="J274">
        <v>803.61429999999996</v>
      </c>
      <c r="K274">
        <v>-8944.0480000000007</v>
      </c>
      <c r="L274">
        <v>3486.1192000000001</v>
      </c>
      <c r="M274">
        <v>16.354399999999998</v>
      </c>
      <c r="N274">
        <v>711.1943</v>
      </c>
      <c r="O274" t="s">
        <v>51</v>
      </c>
      <c r="P274">
        <v>-70.953699999999998</v>
      </c>
      <c r="Q274">
        <v>7100.3263999999999</v>
      </c>
      <c r="R274">
        <v>246.79689999999999</v>
      </c>
      <c r="S274">
        <v>1.3536999999999999</v>
      </c>
      <c r="T274">
        <v>9190.8449000000001</v>
      </c>
      <c r="U274">
        <v>0</v>
      </c>
      <c r="V274" s="5">
        <f>E274/G274</f>
        <v>0.19036876559995958</v>
      </c>
      <c r="W274" s="5">
        <f>F274/E274</f>
        <v>0.3747557098132781</v>
      </c>
      <c r="X274" s="5">
        <f>R274/L274</f>
        <v>7.0794165615449975E-2</v>
      </c>
      <c r="Y274" s="5">
        <f>LOG(G274)</f>
        <v>4.0247501742741685</v>
      </c>
      <c r="Z274" s="5">
        <f>LN(E274)</f>
        <v>7.6085375380082647</v>
      </c>
      <c r="AA274" s="5">
        <f>F274/L274</f>
        <v>0.21664660806779068</v>
      </c>
      <c r="AB274" s="5"/>
      <c r="AC274" s="5">
        <f>F274/G274</f>
        <v>7.1341781878690405E-2</v>
      </c>
      <c r="AD274" s="5">
        <f>R274/J274</f>
        <v>0.30710864652358727</v>
      </c>
      <c r="AE274" s="5">
        <f>R274/G274</f>
        <v>2.3312536331244773E-2</v>
      </c>
      <c r="AF274" s="5">
        <f>R274/(R274+L274)</f>
        <v>6.6113701296420774E-2</v>
      </c>
      <c r="AG274" s="5">
        <f>R274/L274</f>
        <v>7.0794165615449975E-2</v>
      </c>
      <c r="AH274" s="5">
        <f>R274/(R274+L274)</f>
        <v>6.6113701296420774E-2</v>
      </c>
      <c r="AI274" s="5">
        <f>(T274+U274)/R274</f>
        <v>37.240520038947004</v>
      </c>
      <c r="AJ274" s="5">
        <f>H274/E274</f>
        <v>19.866906419131848</v>
      </c>
      <c r="AK274" s="5">
        <f>H274/L274</f>
        <v>11.485076213113999</v>
      </c>
      <c r="AL274">
        <v>59229</v>
      </c>
      <c r="AM274">
        <v>3.93</v>
      </c>
      <c r="AN274">
        <v>9.2999999999999999E-2</v>
      </c>
      <c r="AO274">
        <v>1</v>
      </c>
      <c r="AP274">
        <v>1</v>
      </c>
      <c r="AQ274">
        <v>17</v>
      </c>
      <c r="AR274">
        <v>18.100000000000001</v>
      </c>
      <c r="AS274" t="s">
        <v>87</v>
      </c>
      <c r="AT274">
        <v>1</v>
      </c>
      <c r="AU274">
        <f>H274/J274</f>
        <v>49.822837522926115</v>
      </c>
      <c r="AV274">
        <v>350</v>
      </c>
    </row>
    <row r="275" spans="1:48" x14ac:dyDescent="0.25">
      <c r="A275" t="s">
        <v>52</v>
      </c>
      <c r="B275" t="s">
        <v>46</v>
      </c>
      <c r="C275" t="s">
        <v>53</v>
      </c>
      <c r="D275">
        <v>2020</v>
      </c>
      <c r="E275">
        <v>2506.6260000000002</v>
      </c>
      <c r="F275">
        <v>-944.83900000000006</v>
      </c>
      <c r="G275">
        <v>5024.2380000000003</v>
      </c>
      <c r="H275">
        <v>7460.3330800000003</v>
      </c>
      <c r="I275">
        <v>7605911914</v>
      </c>
      <c r="J275">
        <v>-717.69299999999998</v>
      </c>
      <c r="K275">
        <v>-534.00199999999995</v>
      </c>
      <c r="L275">
        <v>2329.9760000000001</v>
      </c>
      <c r="M275">
        <v>-22.8385</v>
      </c>
      <c r="N275">
        <v>-862.072</v>
      </c>
      <c r="O275">
        <v>79.100999999999999</v>
      </c>
      <c r="P275">
        <v>-57.832000000000001</v>
      </c>
      <c r="Q275">
        <v>2694.2620000000002</v>
      </c>
      <c r="R275">
        <v>2003.538</v>
      </c>
      <c r="S275">
        <v>2.9178999999999999</v>
      </c>
      <c r="T275">
        <v>545.61800000000005</v>
      </c>
      <c r="U275">
        <v>1991.922</v>
      </c>
      <c r="V275" s="5">
        <f>E275/G275</f>
        <v>0.4989066998816537</v>
      </c>
      <c r="W275" s="5">
        <f>F275/E275</f>
        <v>-0.37693656732196984</v>
      </c>
      <c r="X275" s="5">
        <f>R275/L275</f>
        <v>0.85989641095015568</v>
      </c>
      <c r="Y275" s="5">
        <f>LOG(G275)</f>
        <v>3.7010702039055938</v>
      </c>
      <c r="Z275" s="5">
        <f>LN(E275)</f>
        <v>7.8266929047399199</v>
      </c>
      <c r="AA275" s="5">
        <f>F275/L275</f>
        <v>-0.40551447740234237</v>
      </c>
      <c r="AB275" s="5">
        <f>(N275-P275)/O275</f>
        <v>-10.167254522698828</v>
      </c>
      <c r="AC275" s="5">
        <f>F275/G275</f>
        <v>-0.18805617886732276</v>
      </c>
      <c r="AD275" s="5">
        <f>R275/J275</f>
        <v>-2.7916365353988404</v>
      </c>
      <c r="AE275" s="5">
        <f>R275/G275</f>
        <v>0.39877450073026</v>
      </c>
      <c r="AF275" s="5">
        <f>R275/(R275+L275)</f>
        <v>0.46233564723686132</v>
      </c>
      <c r="AG275" s="5">
        <f>R275/L275</f>
        <v>0.85989641095015568</v>
      </c>
      <c r="AH275" s="5">
        <f>R275/(R275+L275)</f>
        <v>0.46233564723686132</v>
      </c>
      <c r="AI275" s="5">
        <f>(T275+U275)/R275</f>
        <v>1.2665295092980517</v>
      </c>
      <c r="AJ275" s="5">
        <f>H275/E275</f>
        <v>2.976244992272481</v>
      </c>
      <c r="AK275" s="5">
        <f>H275/L275</f>
        <v>3.2018926718558474</v>
      </c>
      <c r="AL275">
        <v>63544</v>
      </c>
      <c r="AM275">
        <v>1.23</v>
      </c>
      <c r="AN275">
        <v>-3.573</v>
      </c>
      <c r="AO275">
        <v>0</v>
      </c>
      <c r="AP275">
        <v>1</v>
      </c>
      <c r="AQ275">
        <v>9</v>
      </c>
      <c r="AR275">
        <v>30.467554499999999</v>
      </c>
      <c r="AS275" t="s">
        <v>112</v>
      </c>
      <c r="AT275">
        <v>1</v>
      </c>
      <c r="AU275">
        <f>H275/J275</f>
        <v>-10.39488065231234</v>
      </c>
      <c r="AV275">
        <v>900</v>
      </c>
    </row>
    <row r="276" spans="1:48" x14ac:dyDescent="0.25">
      <c r="A276" t="s">
        <v>94</v>
      </c>
      <c r="B276" t="s">
        <v>46</v>
      </c>
      <c r="C276" t="s">
        <v>95</v>
      </c>
      <c r="D276">
        <v>2023</v>
      </c>
      <c r="E276">
        <v>383285</v>
      </c>
      <c r="F276">
        <v>96995</v>
      </c>
      <c r="G276">
        <v>352583</v>
      </c>
      <c r="H276">
        <v>2676736.8607000001</v>
      </c>
      <c r="I276">
        <v>17319070491</v>
      </c>
      <c r="J276">
        <v>127820</v>
      </c>
      <c r="K276">
        <v>-38169</v>
      </c>
      <c r="L276">
        <v>62146</v>
      </c>
      <c r="M276">
        <v>48.614899999999999</v>
      </c>
      <c r="N276">
        <v>114301</v>
      </c>
      <c r="O276">
        <v>183</v>
      </c>
      <c r="P276">
        <v>-10959</v>
      </c>
      <c r="Q276">
        <v>290437</v>
      </c>
      <c r="R276">
        <v>123930</v>
      </c>
      <c r="S276">
        <v>0.62670000000000003</v>
      </c>
      <c r="T276">
        <v>29965</v>
      </c>
      <c r="U276">
        <v>31590</v>
      </c>
      <c r="V276" s="5">
        <f>E276/G276</f>
        <v>1.0870773690166571</v>
      </c>
      <c r="W276" s="5">
        <f>F276/E276</f>
        <v>0.25306234264320282</v>
      </c>
      <c r="X276" s="5">
        <f>R276/L276</f>
        <v>1.9941750072410132</v>
      </c>
      <c r="Y276" s="5">
        <f>LOG(G276)</f>
        <v>5.5472613687001795</v>
      </c>
      <c r="Z276" s="5">
        <f>LN(E276)</f>
        <v>12.856534116765173</v>
      </c>
      <c r="AA276" s="5">
        <f>F276/L276</f>
        <v>1.5607601454639075</v>
      </c>
      <c r="AB276" s="5">
        <f>(N276-P276)/O276</f>
        <v>684.48087431693989</v>
      </c>
      <c r="AC276" s="5">
        <f>F276/G276</f>
        <v>0.27509834563776475</v>
      </c>
      <c r="AD276" s="5">
        <f>R276/J276</f>
        <v>0.96956657800031298</v>
      </c>
      <c r="AE276" s="5">
        <f>R276/G276</f>
        <v>0.35149170549913072</v>
      </c>
      <c r="AF276" s="5">
        <f>R276/(R276+L276)</f>
        <v>0.66601818611750041</v>
      </c>
      <c r="AG276" s="5">
        <f>R276/L276</f>
        <v>1.9941750072410132</v>
      </c>
      <c r="AH276" s="5">
        <f>R276/(R276+L276)</f>
        <v>0.66601818611750041</v>
      </c>
      <c r="AI276" s="5">
        <f>(T276+U276)/R276</f>
        <v>0.49669168078754133</v>
      </c>
      <c r="AJ276" s="5">
        <f>H276/E276</f>
        <v>6.9836723605150217</v>
      </c>
      <c r="AK276" s="5">
        <f>H276/L276</f>
        <v>43.071748152737101</v>
      </c>
      <c r="AL276">
        <v>80034</v>
      </c>
      <c r="AM276">
        <v>4.1399999999999997</v>
      </c>
      <c r="AN276">
        <v>1.0660000000000001</v>
      </c>
      <c r="AO276">
        <v>1</v>
      </c>
      <c r="AP276">
        <v>1</v>
      </c>
      <c r="AQ276">
        <v>47</v>
      </c>
      <c r="AR276">
        <v>18.7</v>
      </c>
      <c r="AS276" t="s">
        <v>96</v>
      </c>
      <c r="AT276">
        <v>1</v>
      </c>
      <c r="AU276">
        <f>H276/J276</f>
        <v>20.94145564622125</v>
      </c>
      <c r="AV276">
        <v>30000</v>
      </c>
    </row>
    <row r="277" spans="1:48" x14ac:dyDescent="0.25">
      <c r="A277" t="s">
        <v>125</v>
      </c>
      <c r="B277" t="s">
        <v>46</v>
      </c>
      <c r="C277" t="s">
        <v>126</v>
      </c>
      <c r="D277">
        <v>2021</v>
      </c>
      <c r="E277">
        <v>469822</v>
      </c>
      <c r="F277">
        <v>33364</v>
      </c>
      <c r="G277">
        <v>420549</v>
      </c>
      <c r="H277">
        <v>1691002.5952999999</v>
      </c>
      <c r="I277">
        <v>17078978020</v>
      </c>
      <c r="J277">
        <v>66511</v>
      </c>
      <c r="K277">
        <v>36269</v>
      </c>
      <c r="L277">
        <v>138245</v>
      </c>
      <c r="M277">
        <v>9.298</v>
      </c>
      <c r="N277">
        <v>24879</v>
      </c>
      <c r="O277">
        <v>1361</v>
      </c>
      <c r="P277">
        <v>-61053</v>
      </c>
      <c r="Q277">
        <v>282304</v>
      </c>
      <c r="R277">
        <v>132318</v>
      </c>
      <c r="S277">
        <v>0.90629999999999999</v>
      </c>
      <c r="T277">
        <v>36220</v>
      </c>
      <c r="U277">
        <v>59829</v>
      </c>
      <c r="V277" s="5">
        <f>E277/G277</f>
        <v>1.1171635172120253</v>
      </c>
      <c r="W277" s="5">
        <f>F277/E277</f>
        <v>7.1014128755145567E-2</v>
      </c>
      <c r="X277" s="5">
        <f>R277/L277</f>
        <v>0.95712684003038084</v>
      </c>
      <c r="Y277" s="5">
        <f>LOG(G277)</f>
        <v>5.6238166046281695</v>
      </c>
      <c r="Z277" s="5">
        <f>LN(E277)</f>
        <v>13.060109178548165</v>
      </c>
      <c r="AA277" s="5">
        <f>F277/L277</f>
        <v>0.2413396506202756</v>
      </c>
      <c r="AB277" s="5">
        <f>(N277-P277)/O277</f>
        <v>63.138868479059518</v>
      </c>
      <c r="AC277" s="5">
        <f>F277/G277</f>
        <v>7.9334393851846041E-2</v>
      </c>
      <c r="AD277" s="5">
        <f>R277/J277</f>
        <v>1.9894152846897506</v>
      </c>
      <c r="AE277" s="5">
        <f>R277/G277</f>
        <v>0.31463158870904462</v>
      </c>
      <c r="AF277" s="5">
        <f>R277/(R277+L277)</f>
        <v>0.48904691328821753</v>
      </c>
      <c r="AG277" s="5">
        <f>R277/L277</f>
        <v>0.95712684003038084</v>
      </c>
      <c r="AH277" s="5">
        <f>R277/(R277+L277)</f>
        <v>0.48904691328821753</v>
      </c>
      <c r="AI277" s="5">
        <f>(T277+U277)/R277</f>
        <v>0.72589519188621354</v>
      </c>
      <c r="AJ277" s="5">
        <f>H277/E277</f>
        <v>3.5992409791367792</v>
      </c>
      <c r="AK277" s="5">
        <f>H277/L277</f>
        <v>12.2319258946074</v>
      </c>
      <c r="AL277">
        <v>69288</v>
      </c>
      <c r="AM277">
        <v>4.7</v>
      </c>
      <c r="AN277">
        <v>5.7389999999999999</v>
      </c>
      <c r="AO277">
        <v>1</v>
      </c>
      <c r="AP277">
        <v>1</v>
      </c>
      <c r="AQ277">
        <v>27</v>
      </c>
      <c r="AR277">
        <v>24.05115</v>
      </c>
      <c r="AS277" t="s">
        <v>93</v>
      </c>
      <c r="AT277">
        <v>1</v>
      </c>
      <c r="AU277">
        <f>H277/J277</f>
        <v>25.424404914976471</v>
      </c>
      <c r="AV277">
        <v>56000</v>
      </c>
    </row>
    <row r="278" spans="1:48" x14ac:dyDescent="0.25">
      <c r="A278" t="s">
        <v>168</v>
      </c>
      <c r="B278" t="s">
        <v>169</v>
      </c>
      <c r="C278" t="s">
        <v>170</v>
      </c>
      <c r="D278">
        <v>2018</v>
      </c>
      <c r="E278" t="s">
        <v>51</v>
      </c>
      <c r="F278" t="s">
        <v>51</v>
      </c>
      <c r="G278" t="s">
        <v>51</v>
      </c>
      <c r="H278" t="s">
        <v>51</v>
      </c>
      <c r="I278" t="s">
        <v>51</v>
      </c>
      <c r="J278" t="s">
        <v>51</v>
      </c>
      <c r="K278" t="s">
        <v>51</v>
      </c>
      <c r="L278" t="s">
        <v>51</v>
      </c>
      <c r="M278" t="s">
        <v>51</v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51</v>
      </c>
      <c r="T278" t="s">
        <v>51</v>
      </c>
      <c r="U278" t="s">
        <v>51</v>
      </c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>
        <v>64582</v>
      </c>
      <c r="AM278">
        <v>0.4</v>
      </c>
      <c r="AN278">
        <v>3.2509999999999999</v>
      </c>
      <c r="AO278">
        <v>0</v>
      </c>
      <c r="AP278">
        <v>1</v>
      </c>
      <c r="AQ278">
        <v>6</v>
      </c>
      <c r="AR278">
        <v>24.739654254000001</v>
      </c>
      <c r="AS278" t="s">
        <v>124</v>
      </c>
      <c r="AT278">
        <v>1</v>
      </c>
      <c r="AU278" t="e">
        <f>H278/J278</f>
        <v>#VALUE!</v>
      </c>
    </row>
    <row r="279" spans="1:48" x14ac:dyDescent="0.25">
      <c r="A279" t="s">
        <v>203</v>
      </c>
      <c r="B279" t="s">
        <v>46</v>
      </c>
      <c r="C279" t="s">
        <v>204</v>
      </c>
      <c r="D279">
        <v>2020</v>
      </c>
      <c r="E279">
        <v>85965</v>
      </c>
      <c r="F279">
        <v>29146</v>
      </c>
      <c r="G279">
        <v>159316</v>
      </c>
      <c r="H279">
        <v>778039.62600000005</v>
      </c>
      <c r="I279">
        <v>5680572655</v>
      </c>
      <c r="J279">
        <v>40924</v>
      </c>
      <c r="K279">
        <v>-50777</v>
      </c>
      <c r="L279">
        <v>128290</v>
      </c>
      <c r="M279">
        <v>22.5245</v>
      </c>
      <c r="N279">
        <v>32671</v>
      </c>
      <c r="O279">
        <v>-672</v>
      </c>
      <c r="P279">
        <v>-15163</v>
      </c>
      <c r="Q279">
        <v>31026</v>
      </c>
      <c r="R279">
        <v>11177</v>
      </c>
      <c r="S279">
        <v>2.95</v>
      </c>
      <c r="T279">
        <v>17576</v>
      </c>
      <c r="U279">
        <v>44378</v>
      </c>
      <c r="V279" s="5">
        <f>E279/G279</f>
        <v>0.53958798865148505</v>
      </c>
      <c r="W279" s="5">
        <f>F279/E279</f>
        <v>0.3390449601582039</v>
      </c>
      <c r="X279" s="5">
        <f>R279/L279</f>
        <v>8.7122924623898979E-2</v>
      </c>
      <c r="Y279" s="5">
        <f>LOG(G279)</f>
        <v>5.2022593938976254</v>
      </c>
      <c r="Z279" s="5">
        <f>LN(E279)</f>
        <v>11.361695515653947</v>
      </c>
      <c r="AA279" s="5">
        <f>F279/L279</f>
        <v>0.22718840127835374</v>
      </c>
      <c r="AB279" s="5">
        <f>(N279-P279)/O279</f>
        <v>-71.18154761904762</v>
      </c>
      <c r="AC279" s="5">
        <f>F279/G279</f>
        <v>0.18294458811418815</v>
      </c>
      <c r="AD279" s="5">
        <f>R279/J279</f>
        <v>0.27311601993939988</v>
      </c>
      <c r="AE279" s="5">
        <f>R279/G279</f>
        <v>7.0156167616560794E-2</v>
      </c>
      <c r="AF279" s="5">
        <f>R279/(R279+L279)</f>
        <v>8.0140821843160029E-2</v>
      </c>
      <c r="AG279" s="5">
        <f>R279/L279</f>
        <v>8.7122924623898979E-2</v>
      </c>
      <c r="AH279" s="5">
        <f>R279/(R279+L279)</f>
        <v>8.0140821843160029E-2</v>
      </c>
      <c r="AI279" s="5">
        <f>(T279+U279)/R279</f>
        <v>5.5429900688914735</v>
      </c>
      <c r="AJ279" s="5">
        <f>H279/E279</f>
        <v>9.0506558017797953</v>
      </c>
      <c r="AK279" s="5">
        <f>H279/L279</f>
        <v>6.0646942552030563</v>
      </c>
      <c r="AL279">
        <v>63544</v>
      </c>
      <c r="AM279">
        <v>1.23</v>
      </c>
      <c r="AN279">
        <v>-3.573</v>
      </c>
      <c r="AO279">
        <v>0</v>
      </c>
      <c r="AP279">
        <v>1</v>
      </c>
      <c r="AQ279">
        <v>16</v>
      </c>
      <c r="AR279">
        <v>32.242363500000003</v>
      </c>
      <c r="AS279" t="s">
        <v>48</v>
      </c>
      <c r="AT279">
        <v>1</v>
      </c>
      <c r="AU279">
        <f>H279/J279</f>
        <v>19.011817662007626</v>
      </c>
      <c r="AV279">
        <v>18450</v>
      </c>
    </row>
    <row r="280" spans="1:48" x14ac:dyDescent="0.25">
      <c r="A280" t="s">
        <v>238</v>
      </c>
      <c r="B280" t="s">
        <v>46</v>
      </c>
      <c r="C280" t="s">
        <v>239</v>
      </c>
      <c r="D280">
        <v>2019</v>
      </c>
      <c r="E280">
        <v>96.665999999999997</v>
      </c>
      <c r="F280">
        <v>-178.02799999999999</v>
      </c>
      <c r="G280">
        <v>764.28800000000001</v>
      </c>
      <c r="H280" t="s">
        <v>51</v>
      </c>
      <c r="I280" t="s">
        <v>51</v>
      </c>
      <c r="J280">
        <v>-180.93100000000001</v>
      </c>
      <c r="K280">
        <v>-592.13800000000003</v>
      </c>
      <c r="L280">
        <v>598.38599999999997</v>
      </c>
      <c r="M280" t="s">
        <v>51</v>
      </c>
      <c r="N280">
        <v>-185.465</v>
      </c>
      <c r="O280" t="s">
        <v>51</v>
      </c>
      <c r="P280">
        <v>-2.0579999999999998</v>
      </c>
      <c r="Q280">
        <v>165.90199999999999</v>
      </c>
      <c r="R280">
        <v>16.66</v>
      </c>
      <c r="S280">
        <v>2.6385999999999998</v>
      </c>
      <c r="T280">
        <v>116.541</v>
      </c>
      <c r="U280">
        <v>492.25700000000001</v>
      </c>
      <c r="V280" s="5">
        <f>E280/G280</f>
        <v>0.12647850025121421</v>
      </c>
      <c r="W280" s="5">
        <f>F280/E280</f>
        <v>-1.8416816667701157</v>
      </c>
      <c r="X280" s="5">
        <f>R280/L280</f>
        <v>2.7841560464315677E-2</v>
      </c>
      <c r="Y280" s="5">
        <f>LOG(G280)</f>
        <v>2.8832570408296481</v>
      </c>
      <c r="Z280" s="5">
        <f>LN(E280)</f>
        <v>4.5712617377369043</v>
      </c>
      <c r="AA280" s="5">
        <f>F280/L280</f>
        <v>-0.29751364503848687</v>
      </c>
      <c r="AB280" s="5"/>
      <c r="AC280" s="5">
        <f>F280/G280</f>
        <v>-0.23293313515324066</v>
      </c>
      <c r="AD280" s="5">
        <f>R280/J280</f>
        <v>-9.207930094898055E-2</v>
      </c>
      <c r="AE280" s="5">
        <f>R280/G280</f>
        <v>2.1798065650644783E-2</v>
      </c>
      <c r="AF280" s="5">
        <f>R280/(R280+L280)</f>
        <v>2.7087404844515699E-2</v>
      </c>
      <c r="AG280" s="5">
        <f>R280/L280</f>
        <v>2.7841560464315677E-2</v>
      </c>
      <c r="AH280" s="5">
        <f>R280/(R280+L280)</f>
        <v>2.7087404844515699E-2</v>
      </c>
      <c r="AI280" s="5">
        <f>(T280+U280)/R280</f>
        <v>36.542496998799521</v>
      </c>
      <c r="AJ280" s="5"/>
      <c r="AK280" s="5"/>
      <c r="AL280">
        <v>65298</v>
      </c>
      <c r="AM280">
        <v>1.81</v>
      </c>
      <c r="AN280">
        <v>2.3260000000000001</v>
      </c>
      <c r="AO280">
        <v>0</v>
      </c>
      <c r="AP280">
        <v>1</v>
      </c>
      <c r="AQ280">
        <v>10</v>
      </c>
      <c r="AR280">
        <v>17.061830520000001</v>
      </c>
      <c r="AS280" t="s">
        <v>57</v>
      </c>
      <c r="AT280">
        <v>1</v>
      </c>
      <c r="AU280" t="e">
        <f>H280/J280</f>
        <v>#VALUE!</v>
      </c>
    </row>
    <row r="281" spans="1:48" x14ac:dyDescent="0.25">
      <c r="A281" t="s">
        <v>115</v>
      </c>
      <c r="B281" t="s">
        <v>46</v>
      </c>
      <c r="C281" t="s">
        <v>116</v>
      </c>
      <c r="D281">
        <v>2019</v>
      </c>
      <c r="E281">
        <v>6731</v>
      </c>
      <c r="F281">
        <v>341</v>
      </c>
      <c r="G281">
        <v>6028</v>
      </c>
      <c r="H281">
        <v>51427.319199999998</v>
      </c>
      <c r="I281">
        <v>16749424372</v>
      </c>
      <c r="J281">
        <v>909</v>
      </c>
      <c r="K281">
        <v>-833</v>
      </c>
      <c r="L281">
        <v>2827</v>
      </c>
      <c r="M281">
        <v>19.1023</v>
      </c>
      <c r="N281">
        <v>631</v>
      </c>
      <c r="O281">
        <v>79</v>
      </c>
      <c r="P281">
        <v>-217</v>
      </c>
      <c r="Q281">
        <v>3201</v>
      </c>
      <c r="R281">
        <v>728</v>
      </c>
      <c r="S281">
        <v>1.4252</v>
      </c>
      <c r="T281">
        <v>1466</v>
      </c>
      <c r="U281">
        <v>37</v>
      </c>
      <c r="V281" s="5">
        <f>E281/G281</f>
        <v>1.1166224286662243</v>
      </c>
      <c r="W281" s="5">
        <f>F281/E281</f>
        <v>5.0661120190164909E-2</v>
      </c>
      <c r="X281" s="5">
        <f>R281/L281</f>
        <v>0.25751680226388396</v>
      </c>
      <c r="Y281" s="5">
        <f>LOG(G281)</f>
        <v>3.7801732436425941</v>
      </c>
      <c r="Z281" s="5">
        <f>LN(E281)</f>
        <v>8.8144790000107136</v>
      </c>
      <c r="AA281" s="5">
        <f>F281/L281</f>
        <v>0.12062256809338522</v>
      </c>
      <c r="AB281" s="5">
        <f>(N281-P281)/O281</f>
        <v>10.734177215189874</v>
      </c>
      <c r="AC281" s="5">
        <f>F281/G281</f>
        <v>5.6569343065693431E-2</v>
      </c>
      <c r="AD281" s="5">
        <f>R281/J281</f>
        <v>0.80088008800880084</v>
      </c>
      <c r="AE281" s="5">
        <f>R281/G281</f>
        <v>0.12076974120769741</v>
      </c>
      <c r="AF281" s="5">
        <f>R281/(R281+L281)</f>
        <v>0.20478199718706047</v>
      </c>
      <c r="AG281" s="5">
        <f>R281/L281</f>
        <v>0.25751680226388396</v>
      </c>
      <c r="AH281" s="5">
        <f>R281/(R281+L281)</f>
        <v>0.20478199718706047</v>
      </c>
      <c r="AI281" s="5">
        <f>(T281+U281)/R281</f>
        <v>2.0645604395604398</v>
      </c>
      <c r="AJ281" s="5">
        <f>H281/E281</f>
        <v>7.6403683256574055</v>
      </c>
      <c r="AK281" s="5">
        <f>H281/L281</f>
        <v>18.191481853555004</v>
      </c>
      <c r="AL281">
        <v>65298</v>
      </c>
      <c r="AM281">
        <v>1.81</v>
      </c>
      <c r="AN281">
        <v>2.3260000000000001</v>
      </c>
      <c r="AO281">
        <v>0</v>
      </c>
      <c r="AP281">
        <v>1</v>
      </c>
      <c r="AQ281">
        <v>40</v>
      </c>
      <c r="AR281">
        <v>12.694814375</v>
      </c>
      <c r="AS281" t="s">
        <v>117</v>
      </c>
      <c r="AT281">
        <v>1</v>
      </c>
      <c r="AU281">
        <f>H281/J281</f>
        <v>56.575708690869085</v>
      </c>
      <c r="AV281">
        <v>1400</v>
      </c>
    </row>
    <row r="282" spans="1:48" x14ac:dyDescent="0.25">
      <c r="A282" t="s">
        <v>168</v>
      </c>
      <c r="B282" t="s">
        <v>169</v>
      </c>
      <c r="C282" t="s">
        <v>170</v>
      </c>
      <c r="D282">
        <v>2020</v>
      </c>
      <c r="E282">
        <v>469</v>
      </c>
      <c r="F282">
        <v>-2608</v>
      </c>
      <c r="G282">
        <v>5442</v>
      </c>
      <c r="H282">
        <v>643</v>
      </c>
      <c r="I282">
        <v>864076</v>
      </c>
      <c r="J282">
        <v>-911</v>
      </c>
      <c r="K282">
        <v>7547</v>
      </c>
      <c r="L282">
        <v>-6294</v>
      </c>
      <c r="M282">
        <v>-35.236800000000002</v>
      </c>
      <c r="N282">
        <v>-1298</v>
      </c>
      <c r="O282" t="s">
        <v>51</v>
      </c>
      <c r="P282">
        <v>-22</v>
      </c>
      <c r="Q282">
        <v>11736</v>
      </c>
      <c r="R282">
        <v>11018</v>
      </c>
      <c r="S282">
        <v>2.488</v>
      </c>
      <c r="T282">
        <v>2173</v>
      </c>
      <c r="U282">
        <v>1298</v>
      </c>
      <c r="V282" s="5">
        <f>E282/G282</f>
        <v>8.6181550900404261E-2</v>
      </c>
      <c r="W282" s="5">
        <f>F282/E282</f>
        <v>-5.5607675906183367</v>
      </c>
      <c r="X282" s="5">
        <f>R282/L282</f>
        <v>-1.7505560851604702</v>
      </c>
      <c r="Y282" s="5">
        <f>LOG(G282)</f>
        <v>3.735758537443739</v>
      </c>
      <c r="Z282" s="5">
        <f>LN(E282)</f>
        <v>6.1506027684462792</v>
      </c>
      <c r="AA282" s="5">
        <f>F282/L282</f>
        <v>0.41436288528757548</v>
      </c>
      <c r="AB282" s="5"/>
      <c r="AC282" s="5">
        <f>F282/G282</f>
        <v>-0.47923557515619258</v>
      </c>
      <c r="AD282" s="5">
        <f>R282/J282</f>
        <v>-12.094401756311745</v>
      </c>
      <c r="AE282" s="5">
        <f>R282/G282</f>
        <v>2.0246233002572582</v>
      </c>
      <c r="AF282" s="5">
        <f>R282/(R282+L282)</f>
        <v>2.3323454699407282</v>
      </c>
      <c r="AG282" s="5">
        <f>R282/L282</f>
        <v>-1.7505560851604702</v>
      </c>
      <c r="AH282" s="5">
        <f>R282/(R282+L282)</f>
        <v>2.3323454699407282</v>
      </c>
      <c r="AI282" s="5">
        <f>(T282+U282)/R282</f>
        <v>0.31502995098929026</v>
      </c>
      <c r="AJ282" s="5">
        <f>H282/E282</f>
        <v>1.3710021321961621</v>
      </c>
      <c r="AK282" s="5">
        <f>H282/L282</f>
        <v>-0.10216078805211312</v>
      </c>
      <c r="AL282">
        <v>59797</v>
      </c>
      <c r="AM282">
        <v>-0.2</v>
      </c>
      <c r="AN282">
        <v>-3.87</v>
      </c>
      <c r="AO282">
        <v>0</v>
      </c>
      <c r="AP282">
        <v>1</v>
      </c>
      <c r="AQ282">
        <v>8</v>
      </c>
      <c r="AR282">
        <v>22.875316000000002</v>
      </c>
      <c r="AS282" t="s">
        <v>124</v>
      </c>
      <c r="AT282">
        <v>1</v>
      </c>
      <c r="AU282">
        <f>H282/J282</f>
        <v>-0.70581778265642148</v>
      </c>
      <c r="AV282">
        <v>200</v>
      </c>
    </row>
    <row r="283" spans="1:48" x14ac:dyDescent="0.25">
      <c r="A283" t="s">
        <v>203</v>
      </c>
      <c r="B283" t="s">
        <v>46</v>
      </c>
      <c r="C283" t="s">
        <v>204</v>
      </c>
      <c r="D283">
        <v>2019</v>
      </c>
      <c r="E283">
        <v>70697</v>
      </c>
      <c r="F283">
        <v>18485</v>
      </c>
      <c r="G283">
        <v>133376</v>
      </c>
      <c r="H283">
        <v>585320.97549999994</v>
      </c>
      <c r="I283">
        <v>4094126651</v>
      </c>
      <c r="J283">
        <v>30866</v>
      </c>
      <c r="K283">
        <v>-44058</v>
      </c>
      <c r="L283">
        <v>101054</v>
      </c>
      <c r="M283">
        <v>17.989999999999998</v>
      </c>
      <c r="N283">
        <v>23986</v>
      </c>
      <c r="O283">
        <v>-904</v>
      </c>
      <c r="P283">
        <v>-15102</v>
      </c>
      <c r="Q283">
        <v>32322</v>
      </c>
      <c r="R283">
        <v>10797</v>
      </c>
      <c r="S283">
        <v>2.8</v>
      </c>
      <c r="T283">
        <v>19079</v>
      </c>
      <c r="U283">
        <v>35776</v>
      </c>
      <c r="V283" s="5">
        <f>E283/G283</f>
        <v>0.5300578814779271</v>
      </c>
      <c r="W283" s="5">
        <f>F283/E283</f>
        <v>0.26146795479298979</v>
      </c>
      <c r="X283" s="5">
        <f>R283/L283</f>
        <v>0.10684386565598591</v>
      </c>
      <c r="Y283" s="5">
        <f>LOG(G283)</f>
        <v>5.1250776886113742</v>
      </c>
      <c r="Z283" s="5">
        <f>LN(E283)</f>
        <v>11.166158418169656</v>
      </c>
      <c r="AA283" s="5">
        <f>F283/L283</f>
        <v>0.18292200209788825</v>
      </c>
      <c r="AB283" s="5">
        <f>(N283-P283)/O283</f>
        <v>-43.238938053097343</v>
      </c>
      <c r="AC283" s="5">
        <f>F283/G283</f>
        <v>0.13859315019193857</v>
      </c>
      <c r="AD283" s="5">
        <f>R283/J283</f>
        <v>0.34980237154150196</v>
      </c>
      <c r="AE283" s="5">
        <f>R283/G283</f>
        <v>8.0951595489443376E-2</v>
      </c>
      <c r="AF283" s="5">
        <f>R283/(R283+L283)</f>
        <v>9.653020536249117E-2</v>
      </c>
      <c r="AG283" s="5">
        <f>R283/L283</f>
        <v>0.10684386565598591</v>
      </c>
      <c r="AH283" s="5">
        <f>R283/(R283+L283)</f>
        <v>9.653020536249117E-2</v>
      </c>
      <c r="AI283" s="5">
        <f>(T283+U283)/R283</f>
        <v>5.0805779383161989</v>
      </c>
      <c r="AJ283" s="5">
        <f>H283/E283</f>
        <v>8.2792901466823192</v>
      </c>
      <c r="AK283" s="5">
        <f>H283/L283</f>
        <v>5.7921603845468752</v>
      </c>
      <c r="AL283">
        <v>65298</v>
      </c>
      <c r="AM283">
        <v>1.81</v>
      </c>
      <c r="AN283">
        <v>2.3260000000000001</v>
      </c>
      <c r="AO283">
        <v>0</v>
      </c>
      <c r="AP283">
        <v>1</v>
      </c>
      <c r="AQ283">
        <v>15</v>
      </c>
      <c r="AR283">
        <v>33.209634405000003</v>
      </c>
      <c r="AS283" t="s">
        <v>48</v>
      </c>
      <c r="AT283">
        <v>1</v>
      </c>
      <c r="AU283">
        <f>H283/J283</f>
        <v>18.963292149938443</v>
      </c>
      <c r="AV283">
        <v>14200</v>
      </c>
    </row>
    <row r="284" spans="1:48" x14ac:dyDescent="0.25">
      <c r="A284" t="s">
        <v>171</v>
      </c>
      <c r="B284" t="s">
        <v>107</v>
      </c>
      <c r="C284" t="s">
        <v>172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 s="5">
        <f>E284/G284</f>
        <v>0.40051952748722203</v>
      </c>
      <c r="W284" s="5">
        <f>F284/E284</f>
        <v>0.19411278740306245</v>
      </c>
      <c r="X284" s="5">
        <f>R284/L284</f>
        <v>0.43613701923179521</v>
      </c>
      <c r="Y284" s="5">
        <f>LOG(G284)</f>
        <v>4.0449406039729769</v>
      </c>
      <c r="Z284" s="5">
        <f>LN(E284)</f>
        <v>8.3988271808630053</v>
      </c>
      <c r="AA284" s="5">
        <f>F284/L284</f>
        <v>0.14154377972705065</v>
      </c>
      <c r="AB284" s="5">
        <f>(N284-P284)/O284</f>
        <v>94.851004099578148</v>
      </c>
      <c r="AC284" s="5">
        <f>F284/G284</f>
        <v>7.7745961889902154E-2</v>
      </c>
      <c r="AD284" s="5">
        <f>R284/J284</f>
        <v>1.8608035997512438</v>
      </c>
      <c r="AE284" s="5">
        <f>R284/G284</f>
        <v>0.23955762762134636</v>
      </c>
      <c r="AF284" s="5">
        <f>R284/(R284+L284)</f>
        <v>0.30368761015929352</v>
      </c>
      <c r="AG284" s="5">
        <f>R284/L284</f>
        <v>0.43613701923179521</v>
      </c>
      <c r="AH284" s="5">
        <f>R284/(R284+L284)</f>
        <v>0.30368761015929352</v>
      </c>
      <c r="AI284" s="5">
        <f>(T284+U284)/R284</f>
        <v>0.17009356734611222</v>
      </c>
      <c r="AJ284" s="5">
        <f>H284/E284</f>
        <v>3.7174974811194841</v>
      </c>
      <c r="AK284" s="5">
        <f>H284/L284</f>
        <v>2.7107366374109385</v>
      </c>
      <c r="AL284">
        <v>54589</v>
      </c>
      <c r="AM284">
        <v>2</v>
      </c>
      <c r="AN284">
        <v>2.351</v>
      </c>
      <c r="AO284">
        <v>0</v>
      </c>
      <c r="AP284">
        <v>1</v>
      </c>
      <c r="AQ284">
        <v>50</v>
      </c>
      <c r="AR284">
        <v>15.142374586500001</v>
      </c>
      <c r="AS284" t="s">
        <v>80</v>
      </c>
      <c r="AT284">
        <v>1</v>
      </c>
      <c r="AU284">
        <f>H284/J284</f>
        <v>11.565513291571852</v>
      </c>
      <c r="AV284">
        <v>300</v>
      </c>
    </row>
    <row r="285" spans="1:48" x14ac:dyDescent="0.25">
      <c r="A285" t="s">
        <v>171</v>
      </c>
      <c r="B285" t="s">
        <v>107</v>
      </c>
      <c r="C285" t="s">
        <v>172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 s="5">
        <f>E285/G285</f>
        <v>0.36750991020332263</v>
      </c>
      <c r="W285" s="5">
        <f>F285/E285</f>
        <v>0.17974766965606745</v>
      </c>
      <c r="X285" s="5">
        <f>R285/L285</f>
        <v>0.40574963828545324</v>
      </c>
      <c r="Y285" s="5">
        <f>LOG(G285)</f>
        <v>4.0756715276502717</v>
      </c>
      <c r="Z285" s="5">
        <f>LN(E285)</f>
        <v>8.3835755093546034</v>
      </c>
      <c r="AA285" s="5">
        <f>F285/L285</f>
        <v>0.11523401132309781</v>
      </c>
      <c r="AB285" s="5">
        <f>(N285-P285)/O285</f>
        <v>61.311531178792649</v>
      </c>
      <c r="AC285" s="5">
        <f>F285/G285</f>
        <v>6.6059049934557856E-2</v>
      </c>
      <c r="AD285" s="5">
        <f>R285/J285</f>
        <v>1.9228855883788514</v>
      </c>
      <c r="AE285" s="5">
        <f>R285/G285</f>
        <v>0.23260003976842375</v>
      </c>
      <c r="AF285" s="5">
        <f>R285/(R285+L285)</f>
        <v>0.28863577641060806</v>
      </c>
      <c r="AG285" s="5">
        <f>R285/L285</f>
        <v>0.40574963828545324</v>
      </c>
      <c r="AH285" s="5">
        <f>R285/(R285+L285)</f>
        <v>0.28863577641060806</v>
      </c>
      <c r="AI285" s="5">
        <f>(T285+U285)/R285</f>
        <v>0.18992579461844392</v>
      </c>
      <c r="AJ285" s="5">
        <f>H285/E285</f>
        <v>4.729375666128905</v>
      </c>
      <c r="AK285" s="5">
        <f>H285/L285</f>
        <v>3.0319443367731322</v>
      </c>
      <c r="AL285">
        <v>55215</v>
      </c>
      <c r="AM285">
        <v>1.8</v>
      </c>
      <c r="AN285">
        <v>1.6870000000000001</v>
      </c>
      <c r="AO285">
        <v>0</v>
      </c>
      <c r="AP285">
        <v>1</v>
      </c>
      <c r="AQ285">
        <v>51</v>
      </c>
      <c r="AR285">
        <v>14.421309129999999</v>
      </c>
      <c r="AS285" t="s">
        <v>80</v>
      </c>
      <c r="AT285">
        <v>1</v>
      </c>
      <c r="AU285">
        <f>H285/J285</f>
        <v>14.368668557743353</v>
      </c>
      <c r="AV285">
        <v>350</v>
      </c>
    </row>
    <row r="286" spans="1:48" x14ac:dyDescent="0.25">
      <c r="A286" t="s">
        <v>171</v>
      </c>
      <c r="B286" t="s">
        <v>107</v>
      </c>
      <c r="C286" t="s">
        <v>172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 s="5">
        <f>E286/G286</f>
        <v>0.32845899905931542</v>
      </c>
      <c r="W286" s="5">
        <f>F286/E286</f>
        <v>0.16419615500986104</v>
      </c>
      <c r="X286" s="5">
        <f>R286/L286</f>
        <v>0.44088281464731316</v>
      </c>
      <c r="Y286" s="5">
        <f>LOG(G286)</f>
        <v>4.1167787386754329</v>
      </c>
      <c r="Z286" s="5">
        <f>LN(E286)</f>
        <v>8.3658900933768443</v>
      </c>
      <c r="AA286" s="5">
        <f>F286/L286</f>
        <v>9.7032104263266764E-2</v>
      </c>
      <c r="AB286" s="5">
        <f>(N286-P286)/O286</f>
        <v>51.823817462489743</v>
      </c>
      <c r="AC286" s="5">
        <f>F286/G286</f>
        <v>5.3931704723927151E-2</v>
      </c>
      <c r="AD286" s="5">
        <f>R286/J286</f>
        <v>2.3527255483109588</v>
      </c>
      <c r="AE286" s="5">
        <f>R286/G286</f>
        <v>0.24504839875367124</v>
      </c>
      <c r="AF286" s="5">
        <f>R286/(R286+L286)</f>
        <v>0.30598103479721817</v>
      </c>
      <c r="AG286" s="5">
        <f>R286/L286</f>
        <v>0.44088281464731316</v>
      </c>
      <c r="AH286" s="5">
        <f>R286/(R286+L286)</f>
        <v>0.30598103479721817</v>
      </c>
      <c r="AI286" s="5">
        <f>(T286+U286)/R286</f>
        <v>0.15151168317633273</v>
      </c>
      <c r="AJ286" s="5">
        <f>H286/E286</f>
        <v>7.8219706921620702</v>
      </c>
      <c r="AK286" s="5">
        <f>H286/L286</f>
        <v>4.6224119907101668</v>
      </c>
      <c r="AL286">
        <v>52274</v>
      </c>
      <c r="AM286">
        <v>0.5</v>
      </c>
      <c r="AN286">
        <v>-2.17</v>
      </c>
      <c r="AO286">
        <v>0</v>
      </c>
      <c r="AP286">
        <v>1</v>
      </c>
      <c r="AQ286">
        <v>52</v>
      </c>
      <c r="AR286">
        <v>14.001270999999999</v>
      </c>
      <c r="AS286" t="s">
        <v>80</v>
      </c>
      <c r="AT286">
        <v>1</v>
      </c>
      <c r="AU286">
        <f>H286/J286</f>
        <v>24.667023580999551</v>
      </c>
      <c r="AV286">
        <v>400</v>
      </c>
    </row>
    <row r="287" spans="1:48" x14ac:dyDescent="0.25">
      <c r="A287" t="s">
        <v>171</v>
      </c>
      <c r="B287" t="s">
        <v>107</v>
      </c>
      <c r="C287" t="s">
        <v>172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 s="5">
        <f>E287/G287</f>
        <v>0.31993560546558458</v>
      </c>
      <c r="W287" s="5">
        <f>F287/E287</f>
        <v>0.18465366107132367</v>
      </c>
      <c r="X287" s="5">
        <f>R287/L287</f>
        <v>0.33197941609706322</v>
      </c>
      <c r="Y287" s="5">
        <f>LOG(G287)</f>
        <v>4.2054362596831503</v>
      </c>
      <c r="Z287" s="5">
        <f>LN(E287)</f>
        <v>8.5437393047245838</v>
      </c>
      <c r="AA287" s="5">
        <f>F287/L287</f>
        <v>9.5005450881174514E-2</v>
      </c>
      <c r="AB287" s="5">
        <f>(N287-P287)/O287</f>
        <v>75.795780682935799</v>
      </c>
      <c r="AC287" s="5">
        <f>F287/G287</f>
        <v>5.9077280856290784E-2</v>
      </c>
      <c r="AD287" s="5">
        <f>R287/J287</f>
        <v>1.9906521228004406</v>
      </c>
      <c r="AE287" s="5">
        <f>R287/G287</f>
        <v>0.20643490474881651</v>
      </c>
      <c r="AF287" s="5">
        <f>R287/(R287+L287)</f>
        <v>0.24923764743288754</v>
      </c>
      <c r="AG287" s="5">
        <f>R287/L287</f>
        <v>0.33197941609706322</v>
      </c>
      <c r="AH287" s="5">
        <f>R287/(R287+L287)</f>
        <v>0.24923764743288754</v>
      </c>
      <c r="AI287" s="5">
        <f>(T287+U287)/R287</f>
        <v>0.16225041687488781</v>
      </c>
      <c r="AJ287" s="5">
        <f>H287/E287</f>
        <v>8.3578622722956126</v>
      </c>
      <c r="AK287" s="5">
        <f>H287/L287</f>
        <v>4.3001718404895222</v>
      </c>
      <c r="AL287">
        <v>60239</v>
      </c>
      <c r="AM287">
        <v>2.2000000000000002</v>
      </c>
      <c r="AN287">
        <v>6.1470000000000002</v>
      </c>
      <c r="AO287">
        <v>1</v>
      </c>
      <c r="AP287">
        <v>1</v>
      </c>
      <c r="AQ287">
        <v>53</v>
      </c>
      <c r="AR287">
        <v>13.0853</v>
      </c>
      <c r="AS287" t="s">
        <v>80</v>
      </c>
      <c r="AT287">
        <v>1</v>
      </c>
      <c r="AU287">
        <f>H287/J287</f>
        <v>25.785171572728935</v>
      </c>
      <c r="AV287">
        <v>450</v>
      </c>
    </row>
    <row r="288" spans="1:48" x14ac:dyDescent="0.25">
      <c r="A288" t="s">
        <v>171</v>
      </c>
      <c r="B288" t="s">
        <v>107</v>
      </c>
      <c r="C288" t="s">
        <v>172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 s="5">
        <f>E288/G288</f>
        <v>0.30798301117090604</v>
      </c>
      <c r="W288" s="5">
        <f>F288/E288</f>
        <v>0.19525239406902406</v>
      </c>
      <c r="X288" s="5">
        <f>R288/L288</f>
        <v>0.38310726912602117</v>
      </c>
      <c r="Y288" s="5">
        <f>LOG(G288)</f>
        <v>4.2467081610135153</v>
      </c>
      <c r="Z288" s="5">
        <f>LN(E288)</f>
        <v>8.6006962497800092</v>
      </c>
      <c r="AA288" s="5">
        <f>F288/L288</f>
        <v>0.10044348873082028</v>
      </c>
      <c r="AB288" s="5">
        <f>(N288-P288)/O288</f>
        <v>52.908417812864073</v>
      </c>
      <c r="AC288" s="5">
        <f>F288/G288</f>
        <v>6.0134420263706391E-2</v>
      </c>
      <c r="AD288" s="5">
        <f>R288/J288</f>
        <v>2.1989728459874693</v>
      </c>
      <c r="AE288" s="5">
        <f>R288/G288</f>
        <v>0.22936214003323466</v>
      </c>
      <c r="AF288" s="5">
        <f>R288/(R288+L288)</f>
        <v>0.27699027955229016</v>
      </c>
      <c r="AG288" s="5">
        <f>R288/L288</f>
        <v>0.38310726912602117</v>
      </c>
      <c r="AH288" s="5">
        <f>R288/(R288+L288)</f>
        <v>0.27699027955229016</v>
      </c>
      <c r="AI288" s="5">
        <f>(T288+U288)/R288</f>
        <v>0.12867802032020989</v>
      </c>
      <c r="AJ288" s="5">
        <f>H288/E288</f>
        <v>5.2093130887020482</v>
      </c>
      <c r="AK288" s="5">
        <f>H288/L288</f>
        <v>2.679821586901447</v>
      </c>
      <c r="AL288">
        <v>58977</v>
      </c>
      <c r="AM288">
        <v>8.6</v>
      </c>
      <c r="AN288">
        <v>2.6629999999999998</v>
      </c>
      <c r="AO288">
        <v>1</v>
      </c>
      <c r="AP288">
        <v>1</v>
      </c>
      <c r="AQ288">
        <v>54</v>
      </c>
      <c r="AR288">
        <v>13.773999999999999</v>
      </c>
      <c r="AS288" t="s">
        <v>80</v>
      </c>
      <c r="AT288">
        <v>1</v>
      </c>
      <c r="AU288">
        <f>H288/J288</f>
        <v>15.381736073895551</v>
      </c>
      <c r="AV288">
        <v>500</v>
      </c>
    </row>
    <row r="289" spans="1:48" x14ac:dyDescent="0.25">
      <c r="A289" t="s">
        <v>171</v>
      </c>
      <c r="B289" t="s">
        <v>107</v>
      </c>
      <c r="C289" t="s">
        <v>172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 s="5">
        <f>E289/G289</f>
        <v>0.31468173665447691</v>
      </c>
      <c r="W289" s="5">
        <f>F289/E289</f>
        <v>0.15802546410636545</v>
      </c>
      <c r="X289" s="5">
        <f>R289/L289</f>
        <v>0.40267367401094289</v>
      </c>
      <c r="Y289" s="5">
        <f>LOG(G289)</f>
        <v>4.2713823656380248</v>
      </c>
      <c r="Z289" s="5">
        <f>LN(E289)</f>
        <v>8.679027850854645</v>
      </c>
      <c r="AA289" s="5">
        <f>F289/L289</f>
        <v>8.3574024483119902E-2</v>
      </c>
      <c r="AB289" s="5">
        <f>(N289-P289)/O289</f>
        <v>9.8048459400171364</v>
      </c>
      <c r="AC289" s="5">
        <f>F289/G289</f>
        <v>4.9727727480620786E-2</v>
      </c>
      <c r="AD289" s="5">
        <f>R289/J289</f>
        <v>2.3669208039869138</v>
      </c>
      <c r="AE289" s="5">
        <f>R289/G289</f>
        <v>0.23959653551063484</v>
      </c>
      <c r="AF289" s="5">
        <f>R289/(R289+L289)</f>
        <v>0.2870758049229642</v>
      </c>
      <c r="AG289" s="5">
        <f>R289/L289</f>
        <v>0.40267367401094289</v>
      </c>
      <c r="AH289" s="5">
        <f>R289/(R289+L289)</f>
        <v>0.2870758049229642</v>
      </c>
      <c r="AI289" s="5">
        <f>(T289+U289)/R289</f>
        <v>0.13524336051503133</v>
      </c>
      <c r="AJ289" s="5">
        <f>H289/E289</f>
        <v>5.545658126802425</v>
      </c>
      <c r="AK289" s="5">
        <f>H289/L289</f>
        <v>2.9329005340078571</v>
      </c>
      <c r="AL289">
        <v>60128</v>
      </c>
      <c r="AM289">
        <v>8.6300000000000008</v>
      </c>
      <c r="AN289">
        <v>-0.19600000000000001</v>
      </c>
      <c r="AO289">
        <v>1</v>
      </c>
      <c r="AP289">
        <v>1</v>
      </c>
      <c r="AQ289">
        <v>55</v>
      </c>
      <c r="AR289">
        <v>14.2</v>
      </c>
      <c r="AS289" t="s">
        <v>80</v>
      </c>
      <c r="AT289">
        <v>1</v>
      </c>
      <c r="AU289">
        <f>H289/J289</f>
        <v>17.239625379082703</v>
      </c>
      <c r="AV289">
        <v>550</v>
      </c>
    </row>
    <row r="290" spans="1:48" x14ac:dyDescent="0.25">
      <c r="A290" t="s">
        <v>173</v>
      </c>
      <c r="B290" t="s">
        <v>110</v>
      </c>
      <c r="C290" t="s">
        <v>174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 s="5">
        <f>E290/G290</f>
        <v>0.64111117199747147</v>
      </c>
      <c r="W290" s="5">
        <f>F290/E290</f>
        <v>6.1924852873927017E-2</v>
      </c>
      <c r="X290" s="5">
        <f>R290/L290</f>
        <v>0.46074773652993556</v>
      </c>
      <c r="Y290" s="5">
        <f>LOG(G290)</f>
        <v>4.4655202898517583</v>
      </c>
      <c r="Z290" s="5">
        <f>LN(E290)</f>
        <v>9.8376880500289534</v>
      </c>
      <c r="AA290" s="5">
        <f>F290/L290</f>
        <v>0.17091712348365906</v>
      </c>
      <c r="AB290" s="5">
        <f>(N290-P290)/O290</f>
        <v>249.70885175096322</v>
      </c>
      <c r="AC290" s="5">
        <f>F290/G290</f>
        <v>3.9700715001774335E-2</v>
      </c>
      <c r="AD290" s="5">
        <f>R290/J290</f>
        <v>1.4583839436018886</v>
      </c>
      <c r="AE290" s="5">
        <f>R290/G290</f>
        <v>0.10702271488576996</v>
      </c>
      <c r="AF290" s="5">
        <f>R290/(R290+L290)</f>
        <v>0.31541910010037744</v>
      </c>
      <c r="AG290" s="5">
        <f>R290/L290</f>
        <v>0.46074773652993556</v>
      </c>
      <c r="AH290" s="5">
        <f>R290/(R290+L290)</f>
        <v>0.31541910010037744</v>
      </c>
      <c r="AI290" s="5">
        <f>(T290+U290)/R290</f>
        <v>2.1590284922927072</v>
      </c>
      <c r="AJ290" s="5">
        <f>H290/E290</f>
        <v>1.3292455455131815</v>
      </c>
      <c r="AK290" s="5">
        <f>H290/L290</f>
        <v>3.6688149345323224</v>
      </c>
      <c r="AL290">
        <v>41463</v>
      </c>
      <c r="AM290">
        <v>1.8</v>
      </c>
      <c r="AN290">
        <v>1.792</v>
      </c>
      <c r="AO290">
        <v>0</v>
      </c>
      <c r="AP290">
        <v>1</v>
      </c>
      <c r="AQ290">
        <v>47</v>
      </c>
      <c r="AR290">
        <v>29.11174832475001</v>
      </c>
      <c r="AS290" t="s">
        <v>80</v>
      </c>
      <c r="AT290">
        <v>1</v>
      </c>
      <c r="AU290">
        <f>H290/J290</f>
        <v>11.612733755060171</v>
      </c>
      <c r="AV290">
        <v>1200</v>
      </c>
    </row>
    <row r="291" spans="1:48" x14ac:dyDescent="0.25">
      <c r="A291" t="s">
        <v>173</v>
      </c>
      <c r="B291" t="s">
        <v>110</v>
      </c>
      <c r="C291" t="s">
        <v>174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 s="5">
        <f>E291/G291</f>
        <v>0.58754281450047119</v>
      </c>
      <c r="W291" s="5">
        <f>F291/E291</f>
        <v>6.0969513762514319E-2</v>
      </c>
      <c r="X291" s="5">
        <f>R291/L291</f>
        <v>1.0642720151420515</v>
      </c>
      <c r="Y291" s="5">
        <f>LOG(G291)</f>
        <v>4.5448212751251464</v>
      </c>
      <c r="Z291" s="5">
        <f>LN(E291)</f>
        <v>9.9330315585517042</v>
      </c>
      <c r="AA291" s="5">
        <f>F291/L291</f>
        <v>0.19684462964338409</v>
      </c>
      <c r="AB291" s="5">
        <f>(N291-P291)/O291</f>
        <v>46.311799363780032</v>
      </c>
      <c r="AC291" s="5">
        <f>F291/G291</f>
        <v>3.5822199714752874E-2</v>
      </c>
      <c r="AD291" s="5">
        <f>R291/J291</f>
        <v>2.3200352290711312</v>
      </c>
      <c r="AE291" s="5">
        <f>R291/G291</f>
        <v>0.19367845973908399</v>
      </c>
      <c r="AF291" s="5">
        <f>R291/(R291+L291)</f>
        <v>0.51556771943585855</v>
      </c>
      <c r="AG291" s="5">
        <f>R291/L291</f>
        <v>1.0642720151420515</v>
      </c>
      <c r="AH291" s="5">
        <f>R291/(R291+L291)</f>
        <v>0.51556771943585855</v>
      </c>
      <c r="AI291" s="5">
        <f>(T291+U291)/R291</f>
        <v>0.48737453304707512</v>
      </c>
      <c r="AJ291" s="5">
        <f>H291/E291</f>
        <v>1.0758269229148594</v>
      </c>
      <c r="AK291" s="5">
        <f>H291/L291</f>
        <v>3.4733875855798497</v>
      </c>
      <c r="AL291">
        <v>42878</v>
      </c>
      <c r="AM291">
        <v>1.3</v>
      </c>
      <c r="AN291">
        <v>1.6419999999999999</v>
      </c>
      <c r="AO291">
        <v>0</v>
      </c>
      <c r="AP291">
        <v>1</v>
      </c>
      <c r="AQ291">
        <v>48</v>
      </c>
      <c r="AR291">
        <v>27.725474595000001</v>
      </c>
      <c r="AS291" t="s">
        <v>80</v>
      </c>
      <c r="AT291">
        <v>1</v>
      </c>
      <c r="AU291">
        <f>H291/J291</f>
        <v>7.5717311440233583</v>
      </c>
      <c r="AV291">
        <v>1300</v>
      </c>
    </row>
    <row r="292" spans="1:48" x14ac:dyDescent="0.25">
      <c r="A292" t="s">
        <v>173</v>
      </c>
      <c r="B292" t="s">
        <v>110</v>
      </c>
      <c r="C292" t="s">
        <v>174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 s="5">
        <f>E292/G292</f>
        <v>0.45143269090540128</v>
      </c>
      <c r="W292" s="5">
        <f>F292/E292</f>
        <v>3.1448831894440754E-2</v>
      </c>
      <c r="X292" s="5">
        <f>R292/L292</f>
        <v>1.42321450894207</v>
      </c>
      <c r="Y292" s="5">
        <f>LOG(G292)</f>
        <v>4.5896732563596654</v>
      </c>
      <c r="Z292" s="5">
        <f>LN(E292)</f>
        <v>9.7727842257324333</v>
      </c>
      <c r="AA292" s="5">
        <f>F292/L292</f>
        <v>8.4561002608734157E-2</v>
      </c>
      <c r="AB292" s="5">
        <f>(N292-P292)/O292</f>
        <v>18.525363514619922</v>
      </c>
      <c r="AC292" s="5">
        <f>F292/G292</f>
        <v>1.4197030807938998E-2</v>
      </c>
      <c r="AD292" s="5">
        <f>R292/J292</f>
        <v>4.5981259891443358</v>
      </c>
      <c r="AE292" s="5">
        <f>R292/G292</f>
        <v>0.23894489902452218</v>
      </c>
      <c r="AF292" s="5">
        <f>R292/(R292+L292)</f>
        <v>0.587325019592846</v>
      </c>
      <c r="AG292" s="5">
        <f>R292/L292</f>
        <v>1.42321450894207</v>
      </c>
      <c r="AH292" s="5">
        <f>R292/(R292+L292)</f>
        <v>0.587325019592846</v>
      </c>
      <c r="AI292" s="5">
        <f>(T292+U292)/R292</f>
        <v>0.66279742027274291</v>
      </c>
      <c r="AJ292" s="5">
        <f>H292/E292</f>
        <v>1.1130040903814735</v>
      </c>
      <c r="AK292" s="5">
        <f>H292/L292</f>
        <v>2.9926943584482291</v>
      </c>
      <c r="AL292">
        <v>40493</v>
      </c>
      <c r="AM292">
        <v>0.5</v>
      </c>
      <c r="AN292">
        <v>-7.54</v>
      </c>
      <c r="AO292">
        <v>0</v>
      </c>
      <c r="AP292">
        <v>1</v>
      </c>
      <c r="AQ292">
        <v>49</v>
      </c>
      <c r="AR292">
        <v>26.9179365</v>
      </c>
      <c r="AS292" t="s">
        <v>80</v>
      </c>
      <c r="AT292">
        <v>1</v>
      </c>
      <c r="AU292">
        <f>H292/J292</f>
        <v>9.6688065085672559</v>
      </c>
      <c r="AV292">
        <v>1400</v>
      </c>
    </row>
    <row r="293" spans="1:48" x14ac:dyDescent="0.25">
      <c r="A293" t="s">
        <v>173</v>
      </c>
      <c r="B293" t="s">
        <v>110</v>
      </c>
      <c r="C293" t="s">
        <v>174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 s="5">
        <f>E293/G293</f>
        <v>0.51217058835987073</v>
      </c>
      <c r="W293" s="5">
        <f>F293/E293</f>
        <v>6.724308501466679E-2</v>
      </c>
      <c r="X293" s="5">
        <f>R293/L293</f>
        <v>0.88057104095012828</v>
      </c>
      <c r="Y293" s="5">
        <f>LOG(G293)</f>
        <v>4.5727849076726921</v>
      </c>
      <c r="Z293" s="5">
        <f>LN(E293)</f>
        <v>9.8601288328307763</v>
      </c>
      <c r="AA293" s="5">
        <f>F293/L293</f>
        <v>0.16819612869075681</v>
      </c>
      <c r="AB293" s="5">
        <f>(N293-P293)/O293</f>
        <v>29.028263668764922</v>
      </c>
      <c r="AC293" s="5">
        <f>F293/G293</f>
        <v>3.4439930415094702E-2</v>
      </c>
      <c r="AD293" s="5">
        <f>R293/J293</f>
        <v>2.5280665533241735</v>
      </c>
      <c r="AE293" s="5">
        <f>R293/G293</f>
        <v>0.18030620331118552</v>
      </c>
      <c r="AF293" s="5">
        <f>R293/(R293+L293)</f>
        <v>0.46824662391123173</v>
      </c>
      <c r="AG293" s="5">
        <f>R293/L293</f>
        <v>0.88057104095012828</v>
      </c>
      <c r="AH293" s="5">
        <f>R293/(R293+L293)</f>
        <v>0.46824662391123173</v>
      </c>
      <c r="AI293" s="5">
        <f>(T293+U293)/R293</f>
        <v>0.85346371000396615</v>
      </c>
      <c r="AJ293" s="5">
        <f>H293/E293</f>
        <v>0.94903813759073341</v>
      </c>
      <c r="AK293" s="5">
        <f>H293/L293</f>
        <v>2.3738432091244848</v>
      </c>
      <c r="AL293">
        <v>44747</v>
      </c>
      <c r="AM293">
        <v>1.6</v>
      </c>
      <c r="AN293">
        <v>6.3209999999999997</v>
      </c>
      <c r="AO293">
        <v>1</v>
      </c>
      <c r="AP293">
        <v>1</v>
      </c>
      <c r="AQ293">
        <v>50</v>
      </c>
      <c r="AR293">
        <v>25.156949999999998</v>
      </c>
      <c r="AS293" t="s">
        <v>80</v>
      </c>
      <c r="AT293">
        <v>1</v>
      </c>
      <c r="AU293">
        <f>H293/J293</f>
        <v>6.8151612314527785</v>
      </c>
      <c r="AV293">
        <v>1500</v>
      </c>
    </row>
    <row r="294" spans="1:48" x14ac:dyDescent="0.25">
      <c r="A294" t="s">
        <v>173</v>
      </c>
      <c r="B294" t="s">
        <v>110</v>
      </c>
      <c r="C294" t="s">
        <v>174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 s="5">
        <f>E294/G294</f>
        <v>0.50192409514021008</v>
      </c>
      <c r="W294" s="5">
        <f>F294/E294</f>
        <v>6.3783526986045849E-2</v>
      </c>
      <c r="X294" s="5">
        <f>R294/L294</f>
        <v>0.7412314472741045</v>
      </c>
      <c r="Y294" s="5">
        <f>LOG(G294)</f>
        <v>4.566647193419306</v>
      </c>
      <c r="Z294" s="5">
        <f>LN(E294)</f>
        <v>9.8257873769073889</v>
      </c>
      <c r="AA294" s="5">
        <f>F294/L294</f>
        <v>0.14928601401862485</v>
      </c>
      <c r="AB294" s="5">
        <f>(N294-P294)/O294</f>
        <v>37.027974651880264</v>
      </c>
      <c r="AC294" s="5">
        <f>F294/G294</f>
        <v>3.2014489067322231E-2</v>
      </c>
      <c r="AD294" s="5">
        <f>R294/J294</f>
        <v>2.3384933216619155</v>
      </c>
      <c r="AE294" s="5">
        <f>R294/G294</f>
        <v>0.15895759707370641</v>
      </c>
      <c r="AF294" s="5">
        <f>R294/(R294+L294)</f>
        <v>0.42569380907661719</v>
      </c>
      <c r="AG294" s="5">
        <f>R294/L294</f>
        <v>0.7412314472741045</v>
      </c>
      <c r="AH294" s="5">
        <f>R294/(R294+L294)</f>
        <v>0.42569380907661719</v>
      </c>
      <c r="AI294" s="5">
        <f>(T294+U294)/R294</f>
        <v>0.97249333729095877</v>
      </c>
      <c r="AJ294" s="5">
        <f>H294/E294</f>
        <v>1.473678185927604</v>
      </c>
      <c r="AK294" s="5">
        <f>H294/L294</f>
        <v>3.449159253477156</v>
      </c>
      <c r="AL294">
        <v>43659</v>
      </c>
      <c r="AM294">
        <v>5.9</v>
      </c>
      <c r="AN294">
        <v>2.5259999999999998</v>
      </c>
      <c r="AO294">
        <v>1</v>
      </c>
      <c r="AP294">
        <v>1</v>
      </c>
      <c r="AQ294">
        <v>51</v>
      </c>
      <c r="AR294">
        <v>26.481000000000002</v>
      </c>
      <c r="AS294" t="s">
        <v>80</v>
      </c>
      <c r="AT294">
        <v>1</v>
      </c>
      <c r="AU294">
        <f>H294/J294</f>
        <v>10.881669833716611</v>
      </c>
      <c r="AV294">
        <v>1600</v>
      </c>
    </row>
    <row r="295" spans="1:48" x14ac:dyDescent="0.25">
      <c r="A295" t="s">
        <v>173</v>
      </c>
      <c r="B295" t="s">
        <v>110</v>
      </c>
      <c r="C295" t="s">
        <v>174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 s="5">
        <f>E295/G295</f>
        <v>0.4644534622005288</v>
      </c>
      <c r="W295" s="5">
        <f>F295/E295</f>
        <v>5.5533849683394219E-2</v>
      </c>
      <c r="X295" s="5">
        <f>R295/L295</f>
        <v>1.2101592716095151</v>
      </c>
      <c r="Y295" s="5">
        <f>LOG(G295)</f>
        <v>4.6325838012531078</v>
      </c>
      <c r="Z295" s="5">
        <f>LN(E295)</f>
        <v>9.9000244880442843</v>
      </c>
      <c r="AA295" s="5">
        <f>F295/L295</f>
        <v>0.14354932498814343</v>
      </c>
      <c r="AB295" s="5">
        <f>(N295-P295)/O295</f>
        <v>-999.97596055064719</v>
      </c>
      <c r="AC295" s="5">
        <f>F295/G295</f>
        <v>2.5792888754776186E-2</v>
      </c>
      <c r="AD295" s="5">
        <f>R295/J295</f>
        <v>3.8871529678459265</v>
      </c>
      <c r="AE295" s="5">
        <f>R295/G295</f>
        <v>0.2174409630331825</v>
      </c>
      <c r="AF295" s="5">
        <f>R295/(R295+L295)</f>
        <v>0.54754392009415442</v>
      </c>
      <c r="AG295" s="5">
        <f>R295/L295</f>
        <v>1.2101592716095151</v>
      </c>
      <c r="AH295" s="5">
        <f>R295/(R295+L295)</f>
        <v>0.54754392009415442</v>
      </c>
      <c r="AI295" s="5">
        <f>(T295+U295)/R295</f>
        <v>0.48521391478988979</v>
      </c>
      <c r="AJ295" s="5">
        <f>H295/E295</f>
        <v>1.5630848013897647</v>
      </c>
      <c r="AK295" s="5">
        <f>H295/L295</f>
        <v>4.0404144394445103</v>
      </c>
      <c r="AL295">
        <v>44408</v>
      </c>
      <c r="AM295">
        <v>4.8899999999999997</v>
      </c>
      <c r="AN295">
        <v>0.86899999999999999</v>
      </c>
      <c r="AO295">
        <v>1</v>
      </c>
      <c r="AP295">
        <v>1</v>
      </c>
      <c r="AQ295">
        <v>52</v>
      </c>
      <c r="AR295">
        <v>27.3</v>
      </c>
      <c r="AS295" t="s">
        <v>80</v>
      </c>
      <c r="AT295">
        <v>1</v>
      </c>
      <c r="AU295">
        <f>H295/J295</f>
        <v>12.978216461313915</v>
      </c>
      <c r="AV295">
        <v>1700</v>
      </c>
    </row>
    <row r="296" spans="1:48" x14ac:dyDescent="0.25">
      <c r="A296" t="s">
        <v>199</v>
      </c>
      <c r="B296" t="s">
        <v>46</v>
      </c>
      <c r="C296" t="s">
        <v>200</v>
      </c>
      <c r="D296">
        <v>2021</v>
      </c>
      <c r="E296">
        <v>18097</v>
      </c>
      <c r="F296">
        <v>-3944</v>
      </c>
      <c r="G296">
        <v>17706</v>
      </c>
      <c r="H296">
        <v>4669.5878000000002</v>
      </c>
      <c r="I296">
        <v>7805574325</v>
      </c>
      <c r="J296">
        <v>-3134</v>
      </c>
      <c r="K296">
        <v>6565</v>
      </c>
      <c r="L296">
        <v>2553</v>
      </c>
      <c r="M296">
        <v>-30.375</v>
      </c>
      <c r="N296">
        <v>-4475</v>
      </c>
      <c r="O296">
        <v>280</v>
      </c>
      <c r="P296">
        <v>-338</v>
      </c>
      <c r="Q296">
        <v>15153</v>
      </c>
      <c r="R296">
        <v>8244</v>
      </c>
      <c r="S296">
        <v>0.3649</v>
      </c>
      <c r="T296">
        <v>1679</v>
      </c>
      <c r="U296">
        <v>0</v>
      </c>
      <c r="V296" s="5">
        <f>E296/G296</f>
        <v>1.0220829097481079</v>
      </c>
      <c r="W296" s="5">
        <f>F296/E296</f>
        <v>-0.21793667458694813</v>
      </c>
      <c r="X296" s="5">
        <f>R296/L296</f>
        <v>3.2291421856639246</v>
      </c>
      <c r="Y296" s="5">
        <f>LOG(G296)</f>
        <v>4.2481204598836033</v>
      </c>
      <c r="Z296" s="5">
        <f>LN(E296)</f>
        <v>9.803501457660202</v>
      </c>
      <c r="AA296" s="5">
        <f>F296/L296</f>
        <v>-1.54484919702311</v>
      </c>
      <c r="AB296" s="5">
        <f>(N296-P296)/O296</f>
        <v>-14.775</v>
      </c>
      <c r="AC296" s="5">
        <f>F296/G296</f>
        <v>-0.22274935050265446</v>
      </c>
      <c r="AD296" s="5">
        <f>R296/J296</f>
        <v>-2.6305041480536056</v>
      </c>
      <c r="AE296" s="5">
        <f>R296/G296</f>
        <v>0.46560487970179598</v>
      </c>
      <c r="AF296" s="5">
        <f>R296/(R296+L296)</f>
        <v>0.76354542928591274</v>
      </c>
      <c r="AG296" s="5">
        <f>R296/L296</f>
        <v>3.2291421856639246</v>
      </c>
      <c r="AH296" s="5">
        <f>R296/(R296+L296)</f>
        <v>0.76354542928591274</v>
      </c>
      <c r="AI296" s="5">
        <f>(T296+U296)/R296</f>
        <v>0.20366327025715672</v>
      </c>
      <c r="AJ296" s="5">
        <f>H296/E296</f>
        <v>0.2580310438194176</v>
      </c>
      <c r="AK296" s="5">
        <f>H296/L296</f>
        <v>1.8290590677634158</v>
      </c>
      <c r="AL296">
        <v>69288</v>
      </c>
      <c r="AM296">
        <v>4.7</v>
      </c>
      <c r="AN296">
        <v>5.7389999999999999</v>
      </c>
      <c r="AO296">
        <v>1</v>
      </c>
      <c r="AP296">
        <v>1</v>
      </c>
      <c r="AQ296">
        <v>12</v>
      </c>
      <c r="AR296">
        <v>14.467549999999999</v>
      </c>
      <c r="AS296" t="s">
        <v>80</v>
      </c>
      <c r="AT296">
        <v>1</v>
      </c>
      <c r="AU296">
        <f>H296/J296</f>
        <v>-1.4899769623484367</v>
      </c>
    </row>
    <row r="297" spans="1:48" x14ac:dyDescent="0.25">
      <c r="A297" t="s">
        <v>175</v>
      </c>
      <c r="B297" t="s">
        <v>119</v>
      </c>
      <c r="C297" t="s">
        <v>176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 s="5">
        <f>E297/G297</f>
        <v>0.74000352633097632</v>
      </c>
      <c r="W297" s="5">
        <f>F297/E297</f>
        <v>3.7879617949360914E-2</v>
      </c>
      <c r="X297" s="5">
        <f>R297/L297</f>
        <v>1.9910372450900307</v>
      </c>
      <c r="Y297" s="5">
        <f>LOG(G297)</f>
        <v>3.6854698120066729</v>
      </c>
      <c r="Z297" s="5">
        <f>LN(E297)</f>
        <v>8.1850075223229872</v>
      </c>
      <c r="AA297" s="5">
        <f>F297/L297</f>
        <v>0.15110177158709936</v>
      </c>
      <c r="AB297" s="5">
        <f>(N297-P297)/O297</f>
        <v>15.823978761379838</v>
      </c>
      <c r="AC297" s="5">
        <f>F297/G297</f>
        <v>2.8031050858597219E-2</v>
      </c>
      <c r="AD297" s="5">
        <f>R297/J297</f>
        <v>4.6186479375839422</v>
      </c>
      <c r="AE297" s="5">
        <f>R297/G297</f>
        <v>0.3693594435873902</v>
      </c>
      <c r="AF297" s="5">
        <f>R297/(R297+L297)</f>
        <v>0.66566782087332388</v>
      </c>
      <c r="AG297" s="5">
        <f>R297/L297</f>
        <v>1.9910372450900307</v>
      </c>
      <c r="AH297" s="5">
        <f>R297/(R297+L297)</f>
        <v>0.66566782087332388</v>
      </c>
      <c r="AI297" s="5">
        <f>(T297+U297)/R297</f>
        <v>0.53596783058663711</v>
      </c>
      <c r="AJ297" s="5">
        <f>H297/E297</f>
        <v>0.56300171524769382</v>
      </c>
      <c r="AK297" s="5">
        <f>H297/L297</f>
        <v>2.245813479276062</v>
      </c>
      <c r="AL297">
        <v>31178</v>
      </c>
      <c r="AM297">
        <v>0.7</v>
      </c>
      <c r="AN297">
        <v>1.972</v>
      </c>
      <c r="AO297">
        <v>0</v>
      </c>
      <c r="AP297">
        <v>1</v>
      </c>
      <c r="AQ297">
        <v>50</v>
      </c>
      <c r="AR297">
        <v>11.983904770000001</v>
      </c>
      <c r="AS297" t="s">
        <v>80</v>
      </c>
      <c r="AT297">
        <v>1</v>
      </c>
      <c r="AU297">
        <f>H297/J297</f>
        <v>5.2096573380713291</v>
      </c>
      <c r="AV297">
        <v>300</v>
      </c>
    </row>
    <row r="298" spans="1:48" x14ac:dyDescent="0.25">
      <c r="A298" t="s">
        <v>234</v>
      </c>
      <c r="B298" t="s">
        <v>98</v>
      </c>
      <c r="C298" t="s">
        <v>235</v>
      </c>
      <c r="D298">
        <v>2021</v>
      </c>
      <c r="E298">
        <v>7006.9005999999999</v>
      </c>
      <c r="F298">
        <v>670.60580000000004</v>
      </c>
      <c r="G298">
        <v>7688.1719999999996</v>
      </c>
      <c r="H298">
        <v>24975.243299999998</v>
      </c>
      <c r="I298">
        <v>98813975</v>
      </c>
      <c r="J298">
        <v>1612.5170000000001</v>
      </c>
      <c r="K298">
        <v>2545.5342999999998</v>
      </c>
      <c r="L298">
        <v>1318.8501000000001</v>
      </c>
      <c r="M298">
        <v>13.255000000000001</v>
      </c>
      <c r="N298">
        <v>1068.8122000000001</v>
      </c>
      <c r="O298">
        <v>37.195099999999996</v>
      </c>
      <c r="P298">
        <v>-367.57510000000002</v>
      </c>
      <c r="Q298">
        <v>6369.3218999999999</v>
      </c>
      <c r="R298">
        <v>4169.4097000000002</v>
      </c>
      <c r="S298">
        <v>1.1102000000000001</v>
      </c>
      <c r="T298">
        <v>1623.8753999999999</v>
      </c>
      <c r="U298">
        <v>0</v>
      </c>
      <c r="V298" s="5">
        <f>E298/G298</f>
        <v>0.91138707614762005</v>
      </c>
      <c r="W298" s="5">
        <f>F298/E298</f>
        <v>9.5706481122338177E-2</v>
      </c>
      <c r="X298" s="5">
        <f>R298/L298</f>
        <v>3.1613977206355748</v>
      </c>
      <c r="Y298" s="5">
        <f>LOG(G298)</f>
        <v>3.8858230908175262</v>
      </c>
      <c r="Z298" s="5">
        <f>LN(E298)</f>
        <v>8.8546507424557284</v>
      </c>
      <c r="AA298" s="5">
        <f>F298/L298</f>
        <v>0.50847765034100534</v>
      </c>
      <c r="AB298" s="5">
        <f>(N298-P298)/O298</f>
        <v>38.617648561235221</v>
      </c>
      <c r="AC298" s="5">
        <f>F298/G298</f>
        <v>8.7225649998465188E-2</v>
      </c>
      <c r="AD298" s="5">
        <f>R298/J298</f>
        <v>2.5856531745091678</v>
      </c>
      <c r="AE298" s="5">
        <f>R298/G298</f>
        <v>0.54231483114581724</v>
      </c>
      <c r="AF298" s="5">
        <f>R298/(R298+L298)</f>
        <v>0.75969612444367163</v>
      </c>
      <c r="AG298" s="5">
        <f>R298/L298</f>
        <v>3.1613977206355748</v>
      </c>
      <c r="AH298" s="5">
        <f>R298/(R298+L298)</f>
        <v>0.75969612444367163</v>
      </c>
      <c r="AI298" s="5">
        <f>(T298+U298)/R298</f>
        <v>0.38947369456160663</v>
      </c>
      <c r="AJ298" s="5">
        <f>H298/E298</f>
        <v>3.5643781360334978</v>
      </c>
      <c r="AK298" s="5">
        <f>H298/L298</f>
        <v>18.937135691160048</v>
      </c>
      <c r="AL298">
        <v>93457</v>
      </c>
      <c r="AM298">
        <v>0.6</v>
      </c>
      <c r="AN298">
        <v>7.1689999999999996</v>
      </c>
      <c r="AO298">
        <v>1</v>
      </c>
      <c r="AP298">
        <v>1</v>
      </c>
      <c r="AQ298">
        <v>143</v>
      </c>
      <c r="AR298">
        <v>14.283250000000001</v>
      </c>
      <c r="AS298" t="s">
        <v>100</v>
      </c>
      <c r="AT298">
        <v>1</v>
      </c>
      <c r="AU298">
        <f>H298/J298</f>
        <v>15.488359688611034</v>
      </c>
      <c r="AV298">
        <v>450</v>
      </c>
    </row>
    <row r="299" spans="1:48" x14ac:dyDescent="0.25">
      <c r="A299" t="s">
        <v>175</v>
      </c>
      <c r="B299" t="s">
        <v>119</v>
      </c>
      <c r="C299" t="s">
        <v>176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 s="5">
        <f>E299/G299</f>
        <v>0.77658982818114852</v>
      </c>
      <c r="W299" s="5">
        <f>F299/E299</f>
        <v>4.2286448349901327E-2</v>
      </c>
      <c r="X299" s="5">
        <f>R299/L299</f>
        <v>1.9145173616248434</v>
      </c>
      <c r="Y299" s="5">
        <f>LOG(G299)</f>
        <v>3.7129614905509452</v>
      </c>
      <c r="Z299" s="5">
        <f>LN(E299)</f>
        <v>8.2965668193464577</v>
      </c>
      <c r="AA299" s="5">
        <f>F299/L299</f>
        <v>0.17705732223772541</v>
      </c>
      <c r="AB299" s="5">
        <f>(N299-P299)/O299</f>
        <v>15.657603039644982</v>
      </c>
      <c r="AC299" s="5">
        <f>F299/G299</f>
        <v>3.2839225658440885E-2</v>
      </c>
      <c r="AD299" s="5">
        <f>R299/J299</f>
        <v>4.4411531042393912</v>
      </c>
      <c r="AE299" s="5">
        <f>R299/G299</f>
        <v>0.35508990461850093</v>
      </c>
      <c r="AF299" s="5">
        <f>R299/(R299+L299)</f>
        <v>0.65689001782356859</v>
      </c>
      <c r="AG299" s="5">
        <f>R299/L299</f>
        <v>1.9145173616248434</v>
      </c>
      <c r="AH299" s="5">
        <f>R299/(R299+L299)</f>
        <v>0.65689001782356859</v>
      </c>
      <c r="AI299" s="5">
        <f>(T299+U299)/R299</f>
        <v>0.78405172221029051</v>
      </c>
      <c r="AJ299" s="5">
        <f>H299/E299</f>
        <v>0.47452902078247094</v>
      </c>
      <c r="AK299" s="5">
        <f>H299/L299</f>
        <v>1.9868974818744811</v>
      </c>
      <c r="AL299">
        <v>30996</v>
      </c>
      <c r="AM299">
        <v>3.1</v>
      </c>
      <c r="AN299">
        <v>4.7030000000000003</v>
      </c>
      <c r="AO299">
        <v>1</v>
      </c>
      <c r="AP299">
        <v>1</v>
      </c>
      <c r="AQ299">
        <v>52</v>
      </c>
      <c r="AR299">
        <v>10.873699999999999</v>
      </c>
      <c r="AS299" t="s">
        <v>80</v>
      </c>
      <c r="AT299">
        <v>1</v>
      </c>
      <c r="AU299">
        <f>H299/J299</f>
        <v>4.6090550528846013</v>
      </c>
      <c r="AV299">
        <v>400</v>
      </c>
    </row>
    <row r="300" spans="1:48" x14ac:dyDescent="0.25">
      <c r="A300" t="s">
        <v>175</v>
      </c>
      <c r="B300" t="s">
        <v>119</v>
      </c>
      <c r="C300" t="s">
        <v>176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 s="5">
        <f>E300/G300</f>
        <v>0.83505175945804067</v>
      </c>
      <c r="W300" s="5">
        <f>F300/E300</f>
        <v>4.4631944772272149E-2</v>
      </c>
      <c r="X300" s="5">
        <f>R300/L300</f>
        <v>1.1371726588691315</v>
      </c>
      <c r="Y300" s="5">
        <f>LOG(G300)</f>
        <v>3.6864472385411382</v>
      </c>
      <c r="Z300" s="5">
        <f>LN(E300)</f>
        <v>8.3080968888963689</v>
      </c>
      <c r="AA300" s="5">
        <f>F300/L300</f>
        <v>0.1682641009577357</v>
      </c>
      <c r="AB300" s="5">
        <f>(N300-P300)/O300</f>
        <v>21.402280150675161</v>
      </c>
      <c r="AC300" s="5">
        <f>F300/G300</f>
        <v>3.7269984010119959E-2</v>
      </c>
      <c r="AD300" s="5">
        <f>R300/J300</f>
        <v>2.9020799017148899</v>
      </c>
      <c r="AE300" s="5">
        <f>R300/G300</f>
        <v>0.25188026781448575</v>
      </c>
      <c r="AF300" s="5">
        <f>R300/(R300+L300)</f>
        <v>0.53209208631316562</v>
      </c>
      <c r="AG300" s="5">
        <f>R300/L300</f>
        <v>1.1371726588691315</v>
      </c>
      <c r="AH300" s="5">
        <f>R300/(R300+L300)</f>
        <v>0.53209208631316562</v>
      </c>
      <c r="AI300" s="5">
        <f>(T300+U300)/R300</f>
        <v>0.85269548499867698</v>
      </c>
      <c r="AJ300" s="5">
        <f>H300/E300</f>
        <v>0.49675637306301074</v>
      </c>
      <c r="AK300" s="5">
        <f>H300/L300</f>
        <v>1.8727901043738857</v>
      </c>
      <c r="AL300">
        <v>29675</v>
      </c>
      <c r="AM300">
        <v>8.3000000000000007</v>
      </c>
      <c r="AN300">
        <v>5.7709999999999999</v>
      </c>
      <c r="AO300">
        <v>1</v>
      </c>
      <c r="AP300">
        <v>1</v>
      </c>
      <c r="AQ300">
        <v>53</v>
      </c>
      <c r="AR300">
        <v>11.446</v>
      </c>
      <c r="AS300" t="s">
        <v>80</v>
      </c>
      <c r="AT300">
        <v>1</v>
      </c>
      <c r="AU300">
        <f>H300/J300</f>
        <v>4.7793855046065223</v>
      </c>
      <c r="AV300">
        <v>450</v>
      </c>
    </row>
    <row r="301" spans="1:48" x14ac:dyDescent="0.25">
      <c r="A301" t="s">
        <v>175</v>
      </c>
      <c r="B301" t="s">
        <v>119</v>
      </c>
      <c r="C301" t="s">
        <v>176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 s="5">
        <f>E301/G301</f>
        <v>0.8989654231856179</v>
      </c>
      <c r="W301" s="5">
        <f>F301/E301</f>
        <v>4.7374770353280457E-2</v>
      </c>
      <c r="X301" s="5">
        <f>R301/L301</f>
        <v>0.80602449804469156</v>
      </c>
      <c r="Y301" s="5">
        <f>LOG(G301)</f>
        <v>3.7180924122661052</v>
      </c>
      <c r="Z301" s="5">
        <f>LN(E301)</f>
        <v>8.4547134561904738</v>
      </c>
      <c r="AA301" s="5">
        <f>F301/L301</f>
        <v>0.17705339205225826</v>
      </c>
      <c r="AB301" s="5">
        <f>(N301-P301)/O301</f>
        <v>31.977695731741424</v>
      </c>
      <c r="AC301" s="5">
        <f>F301/G301</f>
        <v>4.2588280478958233E-2</v>
      </c>
      <c r="AD301" s="5">
        <f>R301/J301</f>
        <v>2.0998629027878368</v>
      </c>
      <c r="AE301" s="5">
        <f>R301/G301</f>
        <v>0.19388048428638405</v>
      </c>
      <c r="AF301" s="5">
        <f>R301/(R301+L301)</f>
        <v>0.44629765483100653</v>
      </c>
      <c r="AG301" s="5">
        <f>R301/L301</f>
        <v>0.80602449804469156</v>
      </c>
      <c r="AH301" s="5">
        <f>R301/(R301+L301)</f>
        <v>0.44629765483100653</v>
      </c>
      <c r="AI301" s="5">
        <f>(T301+U301)/R301</f>
        <v>0.71677154244087948</v>
      </c>
      <c r="AJ301" s="5">
        <f>H301/E301</f>
        <v>0.58254470972409822</v>
      </c>
      <c r="AK301" s="5">
        <f>H301/L301</f>
        <v>2.1771401974006133</v>
      </c>
      <c r="AL301">
        <v>30904</v>
      </c>
      <c r="AM301">
        <v>3.56</v>
      </c>
      <c r="AN301">
        <v>2.5009999999999999</v>
      </c>
      <c r="AO301">
        <v>1</v>
      </c>
      <c r="AP301">
        <v>1</v>
      </c>
      <c r="AQ301">
        <v>54</v>
      </c>
      <c r="AR301">
        <v>11.8</v>
      </c>
      <c r="AS301" t="s">
        <v>80</v>
      </c>
      <c r="AT301">
        <v>1</v>
      </c>
      <c r="AU301">
        <f>H301/J301</f>
        <v>5.6719069281145469</v>
      </c>
      <c r="AV301">
        <v>500</v>
      </c>
    </row>
    <row r="302" spans="1:48" x14ac:dyDescent="0.25">
      <c r="A302" t="s">
        <v>177</v>
      </c>
      <c r="B302" t="s">
        <v>138</v>
      </c>
      <c r="C302" t="s">
        <v>178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 s="5">
        <f>E302/G302</f>
        <v>0.71596773614761045</v>
      </c>
      <c r="W302" s="5">
        <f>F302/E302</f>
        <v>0.14146598583706188</v>
      </c>
      <c r="X302" s="5">
        <f>R302/L302</f>
        <v>0.23766677008997827</v>
      </c>
      <c r="Y302" s="5">
        <f>LOG(G302)</f>
        <v>4.1015707984527099</v>
      </c>
      <c r="Z302" s="5">
        <f>LN(E302)</f>
        <v>9.1100956040937611</v>
      </c>
      <c r="AA302" s="5">
        <f>F302/L302</f>
        <v>0.17094018041606304</v>
      </c>
      <c r="AB302" s="5">
        <f>(N302-P302)/O302</f>
        <v>48.282989979934506</v>
      </c>
      <c r="AC302" s="5">
        <f>F302/G302</f>
        <v>0.1012850816216511</v>
      </c>
      <c r="AD302" s="5">
        <f>R302/J302</f>
        <v>0.6414707488707162</v>
      </c>
      <c r="AE302" s="5">
        <f>R302/G302</f>
        <v>0.14082176670649876</v>
      </c>
      <c r="AF302" s="5">
        <f>R302/(R302+L302)</f>
        <v>0.19202807721233392</v>
      </c>
      <c r="AG302" s="5">
        <f>R302/L302</f>
        <v>0.23766677008997827</v>
      </c>
      <c r="AH302" s="5">
        <f>R302/(R302+L302)</f>
        <v>0.19202807721233392</v>
      </c>
      <c r="AI302" s="5">
        <f>(T302+U302)/R302</f>
        <v>1.6599216710182769</v>
      </c>
      <c r="AJ302" s="5">
        <f>H302/E302</f>
        <v>2.8538951285593597</v>
      </c>
      <c r="AK302" s="5">
        <f>H302/L302</f>
        <v>3.4484992648787842</v>
      </c>
      <c r="AL302">
        <v>47603</v>
      </c>
      <c r="AM302">
        <v>1.9</v>
      </c>
      <c r="AN302">
        <v>1.4610000000000001</v>
      </c>
      <c r="AO302">
        <v>0</v>
      </c>
      <c r="AP302">
        <v>1</v>
      </c>
      <c r="AQ302">
        <v>70</v>
      </c>
      <c r="AR302">
        <v>20.26092374249999</v>
      </c>
      <c r="AS302" t="s">
        <v>90</v>
      </c>
      <c r="AT302">
        <v>1</v>
      </c>
      <c r="AU302">
        <f>H302/J302</f>
        <v>9.3076175734808224</v>
      </c>
      <c r="AV302">
        <v>1200</v>
      </c>
    </row>
    <row r="303" spans="1:48" x14ac:dyDescent="0.25">
      <c r="A303" t="s">
        <v>177</v>
      </c>
      <c r="B303" t="s">
        <v>138</v>
      </c>
      <c r="C303" t="s">
        <v>178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 s="5">
        <f>E303/G303</f>
        <v>0.61166159733099845</v>
      </c>
      <c r="W303" s="5">
        <f>F303/E303</f>
        <v>0.10835720292291036</v>
      </c>
      <c r="X303" s="5">
        <f>R303/L303</f>
        <v>0.18023861925170856</v>
      </c>
      <c r="Y303" s="5">
        <f>LOG(G303)</f>
        <v>4.1704777613007415</v>
      </c>
      <c r="Z303" s="5">
        <f>LN(E303)</f>
        <v>9.1113038288961103</v>
      </c>
      <c r="AA303" s="5">
        <f>F303/L303</f>
        <v>0.10426511070596214</v>
      </c>
      <c r="AB303" s="5">
        <f>(N303-P303)/O303</f>
        <v>68.222259706424822</v>
      </c>
      <c r="AC303" s="5">
        <f>F303/G303</f>
        <v>6.627793982214647E-2</v>
      </c>
      <c r="AD303" s="5">
        <f>R303/J303</f>
        <v>0.71411758718713603</v>
      </c>
      <c r="AE303" s="5">
        <f>R303/G303</f>
        <v>0.11457182828952214</v>
      </c>
      <c r="AF303" s="5">
        <f>R303/(R303+L303)</f>
        <v>0.15271371086465799</v>
      </c>
      <c r="AG303" s="5">
        <f>R303/L303</f>
        <v>0.18023861925170856</v>
      </c>
      <c r="AH303" s="5">
        <f>R303/(R303+L303)</f>
        <v>0.15271371086465799</v>
      </c>
      <c r="AI303" s="5">
        <f>(T303+U303)/R303</f>
        <v>2.4286632390745502</v>
      </c>
      <c r="AJ303" s="5">
        <f>H303/E303</f>
        <v>2.4848139129273452</v>
      </c>
      <c r="AK303" s="5">
        <f>H303/L303</f>
        <v>2.3909753179897426</v>
      </c>
      <c r="AL303">
        <v>48796</v>
      </c>
      <c r="AM303">
        <v>1.4</v>
      </c>
      <c r="AN303">
        <v>0.64300000000000002</v>
      </c>
      <c r="AO303">
        <v>0</v>
      </c>
      <c r="AP303">
        <v>1</v>
      </c>
      <c r="AQ303">
        <v>71</v>
      </c>
      <c r="AR303">
        <v>19.296117849999991</v>
      </c>
      <c r="AS303" t="s">
        <v>90</v>
      </c>
      <c r="AT303">
        <v>1</v>
      </c>
      <c r="AU303">
        <f>H303/J303</f>
        <v>9.4732057546576254</v>
      </c>
      <c r="AV303">
        <v>1300</v>
      </c>
    </row>
    <row r="304" spans="1:48" x14ac:dyDescent="0.25">
      <c r="A304" t="s">
        <v>177</v>
      </c>
      <c r="B304" t="s">
        <v>138</v>
      </c>
      <c r="C304" t="s">
        <v>178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 s="5">
        <f>E304/G304</f>
        <v>0.37213152861665882</v>
      </c>
      <c r="W304" s="5">
        <f>F304/E304</f>
        <v>4.295553034545143E-2</v>
      </c>
      <c r="X304" s="5">
        <f>R304/L304</f>
        <v>0.71699774929053728</v>
      </c>
      <c r="Y304" s="5">
        <f>LOG(G304)</f>
        <v>4.4114046567608733</v>
      </c>
      <c r="Z304" s="5">
        <f>LN(E304)</f>
        <v>9.1691266861715786</v>
      </c>
      <c r="AA304" s="5">
        <f>F304/L304</f>
        <v>3.4412014153308204E-2</v>
      </c>
      <c r="AB304" s="5">
        <f>(N304-P304)/O304</f>
        <v>14.113201762918907</v>
      </c>
      <c r="AC304" s="5">
        <f>F304/G304</f>
        <v>1.5985107169992113E-2</v>
      </c>
      <c r="AD304" s="5">
        <f>R304/J304</f>
        <v>4.164872964409474</v>
      </c>
      <c r="AE304" s="5">
        <f>R304/G304</f>
        <v>0.33306059366334834</v>
      </c>
      <c r="AF304" s="5">
        <f>R304/(R304+L304)</f>
        <v>0.41758805425738066</v>
      </c>
      <c r="AG304" s="5">
        <f>R304/L304</f>
        <v>0.71699774929053728</v>
      </c>
      <c r="AH304" s="5">
        <f>R304/(R304+L304)</f>
        <v>0.41758805425738066</v>
      </c>
      <c r="AI304" s="5">
        <f>(T304+U304)/R304</f>
        <v>0.44042582230107824</v>
      </c>
      <c r="AJ304" s="5">
        <f>H304/E304</f>
        <v>3.841262857053239</v>
      </c>
      <c r="AK304" s="5">
        <f>H304/L304</f>
        <v>3.0772659711205343</v>
      </c>
      <c r="AL304">
        <v>46445</v>
      </c>
      <c r="AM304">
        <v>0.5</v>
      </c>
      <c r="AN304">
        <v>-3.8290000000000002</v>
      </c>
      <c r="AO304">
        <v>0</v>
      </c>
      <c r="AP304">
        <v>1</v>
      </c>
      <c r="AQ304">
        <v>72</v>
      </c>
      <c r="AR304">
        <v>18.734095</v>
      </c>
      <c r="AS304" t="s">
        <v>90</v>
      </c>
      <c r="AT304">
        <v>1</v>
      </c>
      <c r="AU304">
        <f>H304/J304</f>
        <v>17.87512144926384</v>
      </c>
      <c r="AV304">
        <v>1400</v>
      </c>
    </row>
    <row r="305" spans="1:48" x14ac:dyDescent="0.25">
      <c r="A305" t="s">
        <v>177</v>
      </c>
      <c r="B305" t="s">
        <v>138</v>
      </c>
      <c r="C305" t="s">
        <v>178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 s="5">
        <f>E305/G305</f>
        <v>0.48965180127413965</v>
      </c>
      <c r="W305" s="5">
        <f>F305/E305</f>
        <v>0.10569619952040041</v>
      </c>
      <c r="X305" s="5">
        <f>R305/L305</f>
        <v>0.60661345496009123</v>
      </c>
      <c r="Y305" s="5">
        <f>LOG(G305)</f>
        <v>4.4313600871168077</v>
      </c>
      <c r="Z305" s="5">
        <f>LN(E305)</f>
        <v>9.48952292815917</v>
      </c>
      <c r="AA305" s="5">
        <f>F305/L305</f>
        <v>0.10592365940059673</v>
      </c>
      <c r="AB305" s="5">
        <f>(N305-P305)/O305</f>
        <v>17.779223142641865</v>
      </c>
      <c r="AC305" s="5">
        <f>F305/G305</f>
        <v>5.1754334482994914E-2</v>
      </c>
      <c r="AD305" s="5">
        <f>R305/J305</f>
        <v>2.2442969012899354</v>
      </c>
      <c r="AE305" s="5">
        <f>R305/G305</f>
        <v>0.29639153167052368</v>
      </c>
      <c r="AF305" s="5">
        <f>R305/(R305+L305)</f>
        <v>0.37757274662881474</v>
      </c>
      <c r="AG305" s="5">
        <f>R305/L305</f>
        <v>0.60661345496009123</v>
      </c>
      <c r="AH305" s="5">
        <f>R305/(R305+L305)</f>
        <v>0.37757274662881474</v>
      </c>
      <c r="AI305" s="5">
        <f>(T305+U305)/R305</f>
        <v>0.56709080393290923</v>
      </c>
      <c r="AJ305" s="5">
        <f>H305/E305</f>
        <v>4.0707398616421591</v>
      </c>
      <c r="AK305" s="5">
        <f>H305/L305</f>
        <v>4.0795001577118466</v>
      </c>
      <c r="AL305">
        <v>51204</v>
      </c>
      <c r="AM305">
        <v>3.1</v>
      </c>
      <c r="AN305">
        <v>3.169</v>
      </c>
      <c r="AO305">
        <v>1</v>
      </c>
      <c r="AP305">
        <v>1</v>
      </c>
      <c r="AQ305">
        <v>73</v>
      </c>
      <c r="AR305">
        <v>17.508500000000002</v>
      </c>
      <c r="AS305" t="s">
        <v>90</v>
      </c>
      <c r="AT305">
        <v>1</v>
      </c>
      <c r="AU305">
        <f>H305/J305</f>
        <v>15.092987944632457</v>
      </c>
      <c r="AV305">
        <v>1600</v>
      </c>
    </row>
    <row r="306" spans="1:48" x14ac:dyDescent="0.25">
      <c r="A306" t="s">
        <v>177</v>
      </c>
      <c r="B306" t="s">
        <v>138</v>
      </c>
      <c r="C306" t="s">
        <v>178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 s="5">
        <f>E306/G306</f>
        <v>0.58490021273132931</v>
      </c>
      <c r="W306" s="5">
        <f>F306/E306</f>
        <v>0.1532564340018028</v>
      </c>
      <c r="X306" s="5">
        <f>R306/L306</f>
        <v>0.40471092077087795</v>
      </c>
      <c r="Y306" s="5">
        <f>LOG(G306)</f>
        <v>4.4207286659209561</v>
      </c>
      <c r="Z306" s="5">
        <f>LN(E306)</f>
        <v>9.6427899034932949</v>
      </c>
      <c r="AA306" s="5">
        <f>F306/L306</f>
        <v>0.16142827673433321</v>
      </c>
      <c r="AB306" s="5">
        <f>(N306-P306)/O306</f>
        <v>36.014714611833419</v>
      </c>
      <c r="AC306" s="5">
        <f>F306/G306</f>
        <v>8.96397208500994E-2</v>
      </c>
      <c r="AD306" s="5">
        <f>R306/J306</f>
        <v>1.2115526912773369</v>
      </c>
      <c r="AE306" s="5">
        <f>R306/G306</f>
        <v>0.22473246135552913</v>
      </c>
      <c r="AF306" s="5">
        <f>R306/(R306+L306)</f>
        <v>0.28810975609756101</v>
      </c>
      <c r="AG306" s="5">
        <f>R306/L306</f>
        <v>0.40471092077087795</v>
      </c>
      <c r="AH306" s="5">
        <f>R306/(R306+L306)</f>
        <v>0.28810975609756101</v>
      </c>
      <c r="AI306" s="5">
        <f>(T306+U306)/R306</f>
        <v>0.61458333333333337</v>
      </c>
      <c r="AJ306" s="5">
        <f>H306/E306</f>
        <v>1.8546581479359521</v>
      </c>
      <c r="AK306" s="5">
        <f>H306/L306</f>
        <v>1.9535510577589772</v>
      </c>
      <c r="AL306">
        <v>48718</v>
      </c>
      <c r="AM306">
        <v>8.5</v>
      </c>
      <c r="AN306">
        <v>1.804</v>
      </c>
      <c r="AO306">
        <v>1</v>
      </c>
      <c r="AP306">
        <v>1</v>
      </c>
      <c r="AQ306">
        <v>74</v>
      </c>
      <c r="AR306">
        <v>18.43</v>
      </c>
      <c r="AS306" t="s">
        <v>90</v>
      </c>
      <c r="AT306">
        <v>1</v>
      </c>
      <c r="AU306">
        <f>H306/J306</f>
        <v>5.8481990974380649</v>
      </c>
      <c r="AV306">
        <v>1800</v>
      </c>
    </row>
    <row r="307" spans="1:48" x14ac:dyDescent="0.25">
      <c r="A307" t="s">
        <v>177</v>
      </c>
      <c r="B307" t="s">
        <v>138</v>
      </c>
      <c r="C307" t="s">
        <v>178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 s="5">
        <f>E307/G307</f>
        <v>0.57896093572380702</v>
      </c>
      <c r="W307" s="5">
        <f>F307/E307</f>
        <v>0.19234778523073684</v>
      </c>
      <c r="X307" s="5">
        <f>R307/L307</f>
        <v>0.30004693733865295</v>
      </c>
      <c r="Y307" s="5">
        <f>LOG(G307)</f>
        <v>4.4783178839208153</v>
      </c>
      <c r="Z307" s="5">
        <f>LN(E307)</f>
        <v>9.7651877289940874</v>
      </c>
      <c r="AA307" s="5">
        <f>F307/L307</f>
        <v>0.18581434862639509</v>
      </c>
      <c r="AB307" s="5">
        <f>(N307-P307)/O307</f>
        <v>123.8333870895023</v>
      </c>
      <c r="AC307" s="5">
        <f>F307/G307</f>
        <v>0.11136185372158929</v>
      </c>
      <c r="AD307" s="5">
        <f>R307/J307</f>
        <v>0.88837690115598289</v>
      </c>
      <c r="AE307" s="5">
        <f>R307/G307</f>
        <v>0.17982348183832064</v>
      </c>
      <c r="AF307" s="5">
        <f>R307/(R307+L307)</f>
        <v>0.23079700333965161</v>
      </c>
      <c r="AG307" s="5">
        <f>R307/L307</f>
        <v>0.30004693733865295</v>
      </c>
      <c r="AH307" s="5">
        <f>R307/(R307+L307)</f>
        <v>0.23079700333965161</v>
      </c>
      <c r="AI307" s="5">
        <f>(T307+U307)/R307</f>
        <v>0.70199452483378955</v>
      </c>
      <c r="AJ307" s="5">
        <f>H307/E307</f>
        <v>2.4837380147207822</v>
      </c>
      <c r="AK307" s="5">
        <f>H307/L307</f>
        <v>2.3993734100464632</v>
      </c>
      <c r="AL307">
        <v>49814</v>
      </c>
      <c r="AM307">
        <v>5.99</v>
      </c>
      <c r="AN307">
        <v>-0.30499999999999999</v>
      </c>
      <c r="AO307">
        <v>1</v>
      </c>
      <c r="AP307">
        <v>1</v>
      </c>
      <c r="AQ307">
        <v>75</v>
      </c>
      <c r="AR307">
        <v>19</v>
      </c>
      <c r="AS307" t="s">
        <v>90</v>
      </c>
      <c r="AT307">
        <v>1</v>
      </c>
      <c r="AU307">
        <f>H307/J307</f>
        <v>7.1040482320515528</v>
      </c>
      <c r="AV307">
        <v>2000</v>
      </c>
    </row>
    <row r="308" spans="1:48" x14ac:dyDescent="0.25">
      <c r="A308" t="s">
        <v>179</v>
      </c>
      <c r="B308" t="s">
        <v>110</v>
      </c>
      <c r="C308" t="s">
        <v>180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 s="5">
        <f>E308/G308</f>
        <v>0.44831390397285992</v>
      </c>
      <c r="W308" s="5">
        <f>F308/E308</f>
        <v>6.6039655668744326E-2</v>
      </c>
      <c r="X308" s="5">
        <f>R308/L308</f>
        <v>1.1547420965058237</v>
      </c>
      <c r="Y308" s="5">
        <f>LOG(G308)</f>
        <v>4.1101110628427246</v>
      </c>
      <c r="Z308" s="5">
        <f>LN(E308)</f>
        <v>8.6616188504346852</v>
      </c>
      <c r="AA308" s="5">
        <f>F308/L308</f>
        <v>9.238277629030206E-2</v>
      </c>
      <c r="AB308" s="5">
        <f>(N308-P308)/O308</f>
        <v>69.488880652335069</v>
      </c>
      <c r="AC308" s="5">
        <f>F308/G308</f>
        <v>2.9606495849878175E-2</v>
      </c>
      <c r="AD308" s="5">
        <f>R308/J308</f>
        <v>2.3418506384970903</v>
      </c>
      <c r="AE308" s="5">
        <f>R308/G308</f>
        <v>0.37006754354781374</v>
      </c>
      <c r="AF308" s="5">
        <f>R308/(R308+L308)</f>
        <v>0.53590733590733586</v>
      </c>
      <c r="AG308" s="5">
        <f>R308/L308</f>
        <v>1.1547420965058237</v>
      </c>
      <c r="AH308" s="5">
        <f>R308/(R308+L308)</f>
        <v>0.53590733590733586</v>
      </c>
      <c r="AI308" s="5">
        <f>(T308+U308)/R308</f>
        <v>4.346781940441883E-2</v>
      </c>
      <c r="AJ308" s="5">
        <f>H308/E308</f>
        <v>1.4354005164380281</v>
      </c>
      <c r="AK308" s="5">
        <f>H308/L308</f>
        <v>2.0079796518357553</v>
      </c>
      <c r="AL308">
        <v>41463</v>
      </c>
      <c r="AM308">
        <v>1.8</v>
      </c>
      <c r="AN308">
        <v>1.792</v>
      </c>
      <c r="AO308">
        <v>0</v>
      </c>
      <c r="AP308">
        <v>0</v>
      </c>
      <c r="AQ308">
        <v>15</v>
      </c>
      <c r="AR308">
        <v>0</v>
      </c>
      <c r="AS308" t="s">
        <v>87</v>
      </c>
      <c r="AT308">
        <v>1</v>
      </c>
      <c r="AU308">
        <f>H308/J308</f>
        <v>4.0722412770521306</v>
      </c>
    </row>
    <row r="309" spans="1:48" x14ac:dyDescent="0.25">
      <c r="A309" t="s">
        <v>159</v>
      </c>
      <c r="B309" t="s">
        <v>46</v>
      </c>
      <c r="C309" t="s">
        <v>160</v>
      </c>
      <c r="D309">
        <v>2019</v>
      </c>
      <c r="E309">
        <v>90221</v>
      </c>
      <c r="F309">
        <v>-4979</v>
      </c>
      <c r="G309">
        <v>265177</v>
      </c>
      <c r="H309">
        <v>97466.406799999997</v>
      </c>
      <c r="I309">
        <v>2205194029</v>
      </c>
      <c r="J309">
        <v>7923</v>
      </c>
      <c r="K309">
        <v>-14074</v>
      </c>
      <c r="L309">
        <v>29862</v>
      </c>
      <c r="M309">
        <v>3.7696999999999998</v>
      </c>
      <c r="N309">
        <v>3489</v>
      </c>
      <c r="O309">
        <v>2927</v>
      </c>
      <c r="P309">
        <v>-2216</v>
      </c>
      <c r="Q309">
        <v>235315</v>
      </c>
      <c r="R309">
        <v>94044</v>
      </c>
      <c r="S309">
        <v>0.80320000000000003</v>
      </c>
      <c r="T309">
        <v>35811</v>
      </c>
      <c r="U309">
        <v>9888</v>
      </c>
      <c r="V309" s="5">
        <f>E309/G309</f>
        <v>0.34022935624130296</v>
      </c>
      <c r="W309" s="5">
        <f>F309/E309</f>
        <v>-5.518670819432283E-2</v>
      </c>
      <c r="X309" s="5">
        <f>R309/L309</f>
        <v>3.1492867189069722</v>
      </c>
      <c r="Y309" s="5">
        <f>LOG(G309)</f>
        <v>5.4235358530424751</v>
      </c>
      <c r="Z309" s="5">
        <f>LN(E309)</f>
        <v>11.410017494917808</v>
      </c>
      <c r="AA309" s="5">
        <f>F309/L309</f>
        <v>-0.16673364141718572</v>
      </c>
      <c r="AB309" s="5">
        <f>(N309-P309)/O309</f>
        <v>1.9490946361462249</v>
      </c>
      <c r="AC309" s="5">
        <f>F309/G309</f>
        <v>-1.8776138202031094E-2</v>
      </c>
      <c r="AD309" s="5">
        <f>R309/J309</f>
        <v>11.869746308216584</v>
      </c>
      <c r="AE309" s="5">
        <f>R309/G309</f>
        <v>0.35464614201080785</v>
      </c>
      <c r="AF309" s="5">
        <f>R309/(R309+L309)</f>
        <v>0.75899472180523941</v>
      </c>
      <c r="AG309" s="5">
        <f>R309/L309</f>
        <v>3.1492867189069722</v>
      </c>
      <c r="AH309" s="5">
        <f>R309/(R309+L309)</f>
        <v>0.75899472180523941</v>
      </c>
      <c r="AI309" s="5">
        <f>(T309+U309)/R309</f>
        <v>0.48593211688145976</v>
      </c>
      <c r="AJ309" s="5">
        <f>H309/E309</f>
        <v>1.0803073209119827</v>
      </c>
      <c r="AK309" s="5">
        <f>H309/L309</f>
        <v>3.2638941397093295</v>
      </c>
      <c r="AL309">
        <v>65298</v>
      </c>
      <c r="AM309">
        <v>1.81</v>
      </c>
      <c r="AN309">
        <v>2.3260000000000001</v>
      </c>
      <c r="AO309">
        <v>0</v>
      </c>
      <c r="AP309">
        <v>1</v>
      </c>
      <c r="AQ309">
        <v>127</v>
      </c>
      <c r="AR309">
        <v>32.904958859999986</v>
      </c>
      <c r="AS309" t="s">
        <v>90</v>
      </c>
      <c r="AT309">
        <v>1</v>
      </c>
      <c r="AU309">
        <f>H309/J309</f>
        <v>12.301704758298625</v>
      </c>
      <c r="AV309">
        <v>4200</v>
      </c>
    </row>
    <row r="310" spans="1:48" x14ac:dyDescent="0.25">
      <c r="A310" t="s">
        <v>179</v>
      </c>
      <c r="B310" t="s">
        <v>110</v>
      </c>
      <c r="C310" t="s">
        <v>180</v>
      </c>
      <c r="D310">
        <v>2022</v>
      </c>
      <c r="E310">
        <v>8814.8862000000008</v>
      </c>
      <c r="F310">
        <v>794.17179999999996</v>
      </c>
      <c r="G310">
        <v>26771.073400000001</v>
      </c>
      <c r="H310" t="s">
        <v>51</v>
      </c>
      <c r="I310" t="s">
        <v>51</v>
      </c>
      <c r="J310">
        <v>4515.4040999999997</v>
      </c>
      <c r="K310">
        <v>16416.7497</v>
      </c>
      <c r="L310">
        <v>5583.6442999999999</v>
      </c>
      <c r="M310">
        <v>5.6073000000000004</v>
      </c>
      <c r="N310">
        <v>1708.4174</v>
      </c>
      <c r="O310">
        <v>554.02440000000001</v>
      </c>
      <c r="P310">
        <v>-3527.4290999999998</v>
      </c>
      <c r="Q310">
        <v>21187.429100000001</v>
      </c>
      <c r="R310">
        <v>17056.196400000001</v>
      </c>
      <c r="S310">
        <v>0.35039999999999999</v>
      </c>
      <c r="T310">
        <v>552.68759999999997</v>
      </c>
      <c r="U310">
        <v>35.346299999999999</v>
      </c>
      <c r="V310" s="5">
        <f>E310/G310</f>
        <v>0.32926906098580272</v>
      </c>
      <c r="W310" s="5">
        <f>F310/E310</f>
        <v>9.0094390554922868E-2</v>
      </c>
      <c r="X310" s="5">
        <f>R310/L310</f>
        <v>3.0546710147707654</v>
      </c>
      <c r="Y310" s="5">
        <f>LOG(G310)</f>
        <v>4.4276657847973571</v>
      </c>
      <c r="Z310" s="5">
        <f>LN(E310)</f>
        <v>9.0841971849358192</v>
      </c>
      <c r="AA310" s="5">
        <f>F310/L310</f>
        <v>0.14223180369852714</v>
      </c>
      <c r="AB310" s="5">
        <f>(N310-P310)/O310</f>
        <v>9.4505702275928627</v>
      </c>
      <c r="AC310" s="5">
        <f>F310/G310</f>
        <v>2.9665295378107623E-2</v>
      </c>
      <c r="AD310" s="5">
        <f>R310/J310</f>
        <v>3.7773355434566755</v>
      </c>
      <c r="AE310" s="5">
        <f>R310/G310</f>
        <v>0.63711290709770341</v>
      </c>
      <c r="AF310" s="5">
        <f>R310/(R310+L310)</f>
        <v>0.75337086625348915</v>
      </c>
      <c r="AG310" s="5">
        <f>R310/L310</f>
        <v>3.0546710147707654</v>
      </c>
      <c r="AH310" s="5">
        <f>R310/(R310+L310)</f>
        <v>0.75337086625348915</v>
      </c>
      <c r="AI310" s="5">
        <f>(T310+U310)/R310</f>
        <v>3.4476262245666918E-2</v>
      </c>
      <c r="AJ310" s="5"/>
      <c r="AK310" s="5"/>
      <c r="AL310">
        <v>43659</v>
      </c>
      <c r="AM310">
        <v>5.9</v>
      </c>
      <c r="AN310">
        <v>2.5259999999999998</v>
      </c>
      <c r="AO310">
        <v>1</v>
      </c>
      <c r="AP310">
        <v>0</v>
      </c>
      <c r="AQ310">
        <v>19</v>
      </c>
      <c r="AR310">
        <v>0</v>
      </c>
      <c r="AS310" t="s">
        <v>87</v>
      </c>
      <c r="AT310">
        <v>1</v>
      </c>
      <c r="AU310" t="e">
        <f>H310/J310</f>
        <v>#VALUE!</v>
      </c>
    </row>
    <row r="311" spans="1:48" x14ac:dyDescent="0.25">
      <c r="A311" t="s">
        <v>74</v>
      </c>
      <c r="B311" t="s">
        <v>75</v>
      </c>
      <c r="C311" t="s">
        <v>76</v>
      </c>
      <c r="D311">
        <v>2019</v>
      </c>
      <c r="E311">
        <v>11595.159900000001</v>
      </c>
      <c r="F311">
        <v>-292.5367</v>
      </c>
      <c r="G311">
        <v>84414.229099999997</v>
      </c>
      <c r="H311">
        <v>12318.1798</v>
      </c>
      <c r="I311">
        <v>2528788200</v>
      </c>
      <c r="J311">
        <v>1576.4211</v>
      </c>
      <c r="K311">
        <v>-17883.772300000001</v>
      </c>
      <c r="L311">
        <v>6789.4639999999999</v>
      </c>
      <c r="M311">
        <v>3.3732000000000002</v>
      </c>
      <c r="N311">
        <v>600.59550000000002</v>
      </c>
      <c r="O311">
        <v>73.647900000000007</v>
      </c>
      <c r="P311">
        <v>-991.37530000000004</v>
      </c>
      <c r="Q311">
        <v>77624.765199999994</v>
      </c>
      <c r="R311">
        <v>20592.3374</v>
      </c>
      <c r="S311">
        <v>0.70950000000000002</v>
      </c>
      <c r="T311">
        <v>13617.213100000001</v>
      </c>
      <c r="U311">
        <v>24810.9228</v>
      </c>
      <c r="V311" s="5">
        <f>E311/G311</f>
        <v>0.13736025340306046</v>
      </c>
      <c r="W311" s="5">
        <f>F311/E311</f>
        <v>-2.5229207921487997E-2</v>
      </c>
      <c r="X311" s="5">
        <f>R311/L311</f>
        <v>3.0329842532488573</v>
      </c>
      <c r="Y311" s="5">
        <f>LOG(G311)</f>
        <v>4.9264156586962251</v>
      </c>
      <c r="Z311" s="5">
        <f>LN(E311)</f>
        <v>9.3583430400214525</v>
      </c>
      <c r="AA311" s="5">
        <f>F311/L311</f>
        <v>-4.3086862232423646E-2</v>
      </c>
      <c r="AB311" s="5">
        <f>(N311-P311)/O311</f>
        <v>21.615970041236746</v>
      </c>
      <c r="AC311" s="5">
        <f>F311/G311</f>
        <v>-3.4654903932540919E-3</v>
      </c>
      <c r="AD311" s="5">
        <f>R311/J311</f>
        <v>13.062713636603824</v>
      </c>
      <c r="AE311" s="5">
        <f>R311/G311</f>
        <v>0.24394391347939232</v>
      </c>
      <c r="AF311" s="5">
        <f>R311/(R311+L311)</f>
        <v>0.75204465546959964</v>
      </c>
      <c r="AG311" s="5">
        <f>R311/L311</f>
        <v>3.0329842532488573</v>
      </c>
      <c r="AH311" s="5">
        <f>R311/(R311+L311)</f>
        <v>0.75204465546959964</v>
      </c>
      <c r="AI311" s="5">
        <f>(T311+U311)/R311</f>
        <v>1.8661376391394986</v>
      </c>
      <c r="AJ311" s="5">
        <f>H311/E311</f>
        <v>1.0623553194811914</v>
      </c>
      <c r="AK311" s="5">
        <f>H311/L311</f>
        <v>1.8143081397883545</v>
      </c>
      <c r="AL311">
        <v>40247</v>
      </c>
      <c r="AM311">
        <v>0.5</v>
      </c>
      <c r="AN311">
        <v>0.29599999999999999</v>
      </c>
      <c r="AO311">
        <v>0</v>
      </c>
      <c r="AP311">
        <v>1</v>
      </c>
      <c r="AQ311">
        <v>21</v>
      </c>
      <c r="AR311">
        <v>21.225729635</v>
      </c>
      <c r="AS311" t="s">
        <v>77</v>
      </c>
      <c r="AT311">
        <v>1</v>
      </c>
      <c r="AU311">
        <f>H311/J311</f>
        <v>7.8140160646162373</v>
      </c>
      <c r="AV311">
        <v>1300</v>
      </c>
    </row>
    <row r="312" spans="1:48" x14ac:dyDescent="0.25">
      <c r="A312" t="s">
        <v>222</v>
      </c>
      <c r="B312" t="s">
        <v>46</v>
      </c>
      <c r="C312" t="s">
        <v>223</v>
      </c>
      <c r="D312">
        <v>2019</v>
      </c>
      <c r="E312">
        <v>742.55499999999995</v>
      </c>
      <c r="F312">
        <v>-579.64599999999996</v>
      </c>
      <c r="G312">
        <v>1594.0250000000001</v>
      </c>
      <c r="H312">
        <v>15800</v>
      </c>
      <c r="I312" t="s">
        <v>51</v>
      </c>
      <c r="J312">
        <v>-564.18899999999996</v>
      </c>
      <c r="K312">
        <v>-640.46100000000001</v>
      </c>
      <c r="L312">
        <v>146.589</v>
      </c>
      <c r="M312">
        <v>-100.3539</v>
      </c>
      <c r="N312">
        <v>-576.44399999999996</v>
      </c>
      <c r="O312">
        <v>-12.029</v>
      </c>
      <c r="P312">
        <v>-13.096</v>
      </c>
      <c r="Q312">
        <v>1447.4359999999999</v>
      </c>
      <c r="R312">
        <v>438.69299999999998</v>
      </c>
      <c r="S312">
        <v>1.5502</v>
      </c>
      <c r="T312">
        <v>1079.154</v>
      </c>
      <c r="U312">
        <v>0</v>
      </c>
      <c r="V312" s="5">
        <f>E312/G312</f>
        <v>0.46583648311663867</v>
      </c>
      <c r="W312" s="5">
        <f>F312/E312</f>
        <v>-0.78061019049094005</v>
      </c>
      <c r="X312" s="5">
        <f>R312/L312</f>
        <v>2.9926733929558154</v>
      </c>
      <c r="Y312" s="5">
        <f>LOG(G312)</f>
        <v>3.2024951284006873</v>
      </c>
      <c r="Z312" s="5">
        <f>LN(E312)</f>
        <v>6.6100969420075799</v>
      </c>
      <c r="AA312" s="5">
        <f>F312/L312</f>
        <v>-3.9542257604595159</v>
      </c>
      <c r="AB312" s="5">
        <f>(N312-P312)/O312</f>
        <v>46.832488153628731</v>
      </c>
      <c r="AC312" s="5">
        <f>F312/G312</f>
        <v>-0.36363670582330887</v>
      </c>
      <c r="AD312" s="5">
        <f>R312/J312</f>
        <v>-0.77756390145855381</v>
      </c>
      <c r="AE312" s="5">
        <f>R312/G312</f>
        <v>0.27521086557613583</v>
      </c>
      <c r="AF312" s="5">
        <f>R312/(R312+L312)</f>
        <v>0.74954124678360179</v>
      </c>
      <c r="AG312" s="5">
        <f>R312/L312</f>
        <v>2.9926733929558154</v>
      </c>
      <c r="AH312" s="5">
        <f>R312/(R312+L312)</f>
        <v>0.74954124678360179</v>
      </c>
      <c r="AI312" s="5">
        <f>(T312+U312)/R312</f>
        <v>2.4599298370386582</v>
      </c>
      <c r="AJ312" s="5">
        <f>H312/E312</f>
        <v>21.277885139821294</v>
      </c>
      <c r="AK312" s="5">
        <f>H312/L312</f>
        <v>107.7843494395896</v>
      </c>
      <c r="AL312">
        <v>65298</v>
      </c>
      <c r="AM312">
        <v>1.81</v>
      </c>
      <c r="AN312">
        <v>2.3260000000000001</v>
      </c>
      <c r="AO312">
        <v>0</v>
      </c>
      <c r="AP312">
        <v>1</v>
      </c>
      <c r="AQ312">
        <v>15</v>
      </c>
      <c r="AR312">
        <v>22.038197754999999</v>
      </c>
      <c r="AS312" t="s">
        <v>112</v>
      </c>
      <c r="AT312">
        <v>1</v>
      </c>
      <c r="AU312">
        <f>H312/J312</f>
        <v>-28.004799809992754</v>
      </c>
      <c r="AV312">
        <v>250</v>
      </c>
    </row>
    <row r="313" spans="1:48" x14ac:dyDescent="0.25">
      <c r="A313" t="s">
        <v>299</v>
      </c>
      <c r="B313" t="s">
        <v>300</v>
      </c>
      <c r="C313" t="s">
        <v>301</v>
      </c>
      <c r="D313">
        <v>2018</v>
      </c>
      <c r="E313">
        <v>68.462500000000006</v>
      </c>
      <c r="F313">
        <v>-14.582700000000001</v>
      </c>
      <c r="G313">
        <v>167.1069</v>
      </c>
      <c r="H313">
        <v>41.14</v>
      </c>
      <c r="I313">
        <v>4044803</v>
      </c>
      <c r="J313">
        <v>8.9418000000000006</v>
      </c>
      <c r="K313">
        <v>88.477099999999993</v>
      </c>
      <c r="L313">
        <v>37.690800000000003</v>
      </c>
      <c r="M313">
        <v>-5.1247999999999996</v>
      </c>
      <c r="N313">
        <v>-3.3984000000000001</v>
      </c>
      <c r="O313">
        <v>8.7161000000000008</v>
      </c>
      <c r="P313">
        <v>-10.651999999999999</v>
      </c>
      <c r="Q313">
        <v>129.4161</v>
      </c>
      <c r="R313">
        <v>111.6926</v>
      </c>
      <c r="S313">
        <v>1.7635000000000001</v>
      </c>
      <c r="T313">
        <v>23.215499999999999</v>
      </c>
      <c r="U313">
        <v>0</v>
      </c>
      <c r="V313" s="5">
        <f>E313/G313</f>
        <v>0.40969283733945161</v>
      </c>
      <c r="W313" s="5">
        <f>F313/E313</f>
        <v>-0.2130027387255797</v>
      </c>
      <c r="X313" s="5">
        <f>R313/L313</f>
        <v>2.9633915968883651</v>
      </c>
      <c r="Y313" s="5">
        <f>LOG(G313)</f>
        <v>2.2229943826884688</v>
      </c>
      <c r="Z313" s="5">
        <f>LN(E313)</f>
        <v>4.2262861501098401</v>
      </c>
      <c r="AA313" s="5">
        <f>F313/L313</f>
        <v>-0.38690343532108629</v>
      </c>
      <c r="AB313" s="5">
        <f>(N313-P313)/O313</f>
        <v>0.83220706508644904</v>
      </c>
      <c r="AC313" s="5">
        <f>F313/G313</f>
        <v>-8.7265696389556627E-2</v>
      </c>
      <c r="AD313" s="5">
        <f>R313/J313</f>
        <v>12.491064438927284</v>
      </c>
      <c r="AE313" s="5">
        <f>R313/G313</f>
        <v>0.66839011435195073</v>
      </c>
      <c r="AF313" s="5">
        <f>R313/(R313+L313)</f>
        <v>0.7476908411510248</v>
      </c>
      <c r="AG313" s="5">
        <f>R313/L313</f>
        <v>2.9633915968883651</v>
      </c>
      <c r="AH313" s="5">
        <f>R313/(R313+L313)</f>
        <v>0.7476908411510248</v>
      </c>
      <c r="AI313" s="5">
        <f>(T313+U313)/R313</f>
        <v>0.20785172876269331</v>
      </c>
      <c r="AJ313" s="5">
        <f>H313/E313</f>
        <v>0.60091290852656565</v>
      </c>
      <c r="AK313" s="5">
        <f>H313/L313</f>
        <v>1.091513048277033</v>
      </c>
      <c r="AL313">
        <v>9715</v>
      </c>
      <c r="AM313">
        <v>4.8</v>
      </c>
      <c r="AN313">
        <v>2.2000000000000002</v>
      </c>
      <c r="AO313">
        <v>0</v>
      </c>
      <c r="AP313">
        <v>0</v>
      </c>
      <c r="AQ313">
        <v>19</v>
      </c>
      <c r="AR313">
        <v>43</v>
      </c>
      <c r="AS313" t="s">
        <v>302</v>
      </c>
      <c r="AT313">
        <v>0</v>
      </c>
      <c r="AU313">
        <v>4.6008633608445724</v>
      </c>
    </row>
    <row r="314" spans="1:48" x14ac:dyDescent="0.25">
      <c r="A314" t="s">
        <v>181</v>
      </c>
      <c r="B314" t="s">
        <v>182</v>
      </c>
      <c r="C314" t="s">
        <v>183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 s="5">
        <f>E314/G314</f>
        <v>0.89193190832387692</v>
      </c>
      <c r="W314" s="5">
        <f>F314/E314</f>
        <v>0.22729077451215601</v>
      </c>
      <c r="X314" s="5">
        <f>R314/L314</f>
        <v>0</v>
      </c>
      <c r="Y314" s="5">
        <f>LOG(G314)</f>
        <v>4.0886446669395342</v>
      </c>
      <c r="Z314" s="5">
        <f>LN(E314)</f>
        <v>9.300086775368932</v>
      </c>
      <c r="AA314" s="5">
        <f>F314/L314</f>
        <v>0.24945985140506957</v>
      </c>
      <c r="AB314" s="5">
        <f>(N314-P314)/O314</f>
        <v>-8.1264859794466631</v>
      </c>
      <c r="AC314" s="5">
        <f>F314/G314</f>
        <v>0.20272789425503929</v>
      </c>
      <c r="AD314" s="5">
        <f>R314/J314</f>
        <v>0</v>
      </c>
      <c r="AE314" s="5">
        <f>R314/G314</f>
        <v>0</v>
      </c>
      <c r="AF314" s="5">
        <f>R314/(R314+L314)</f>
        <v>0</v>
      </c>
      <c r="AG314" s="5">
        <f>R314/L314</f>
        <v>0</v>
      </c>
      <c r="AH314" s="5">
        <f>R314/(R314+L314)</f>
        <v>0</v>
      </c>
      <c r="AI314" s="5" t="e">
        <f>(T314+U314)/R314</f>
        <v>#DIV/0!</v>
      </c>
      <c r="AJ314" s="5">
        <f>H314/E314</f>
        <v>3.563995988872223</v>
      </c>
      <c r="AK314" s="5">
        <f>H314/L314</f>
        <v>3.9116145901679755</v>
      </c>
      <c r="AL314">
        <v>2010</v>
      </c>
      <c r="AM314">
        <v>3.4</v>
      </c>
      <c r="AN314">
        <v>6.3860000000000001</v>
      </c>
      <c r="AO314">
        <v>0</v>
      </c>
      <c r="AP314">
        <v>1</v>
      </c>
      <c r="AQ314">
        <v>37</v>
      </c>
      <c r="AR314">
        <v>15.142374586500001</v>
      </c>
      <c r="AS314" t="s">
        <v>90</v>
      </c>
      <c r="AT314">
        <v>0</v>
      </c>
      <c r="AU314">
        <f>H314/J314</f>
        <v>13.220773716152923</v>
      </c>
      <c r="AV314">
        <v>1000</v>
      </c>
    </row>
    <row r="315" spans="1:48" x14ac:dyDescent="0.25">
      <c r="A315" t="s">
        <v>181</v>
      </c>
      <c r="B315" t="s">
        <v>182</v>
      </c>
      <c r="C315" t="s">
        <v>183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 s="5">
        <f>E315/G315</f>
        <v>0.96763632351128637</v>
      </c>
      <c r="W315" s="5">
        <f>F315/E315</f>
        <v>0.18631992523703489</v>
      </c>
      <c r="X315" s="5">
        <f>R315/L315</f>
        <v>0</v>
      </c>
      <c r="Y315" s="5">
        <f>LOG(G315)</f>
        <v>4.0871989805696476</v>
      </c>
      <c r="Z315" s="5">
        <f>LN(E315)</f>
        <v>9.3782244836100972</v>
      </c>
      <c r="AA315" s="5">
        <f>F315/L315</f>
        <v>0.23501534953463404</v>
      </c>
      <c r="AB315" s="5">
        <f>(N315-P315)/O315</f>
        <v>-10.402440488043055</v>
      </c>
      <c r="AC315" s="5">
        <f>F315/G315</f>
        <v>0.18028992745326217</v>
      </c>
      <c r="AD315" s="5">
        <f>R315/J315</f>
        <v>0</v>
      </c>
      <c r="AE315" s="5">
        <f>R315/G315</f>
        <v>0</v>
      </c>
      <c r="AF315" s="5">
        <f>R315/(R315+L315)</f>
        <v>0</v>
      </c>
      <c r="AG315" s="5">
        <f>R315/L315</f>
        <v>0</v>
      </c>
      <c r="AH315" s="5">
        <f>R315/(R315+L315)</f>
        <v>0</v>
      </c>
      <c r="AI315" s="5" t="e">
        <f>(T315+U315)/R315</f>
        <v>#DIV/0!</v>
      </c>
      <c r="AJ315" s="5">
        <f>H315/E315</f>
        <v>4.0372370371165092</v>
      </c>
      <c r="AK315" s="5">
        <f>H315/L315</f>
        <v>5.0923843610662365</v>
      </c>
      <c r="AL315">
        <v>2104</v>
      </c>
      <c r="AM315">
        <v>3.7</v>
      </c>
      <c r="AN315">
        <v>6.0839999999999996</v>
      </c>
      <c r="AO315">
        <v>0</v>
      </c>
      <c r="AP315">
        <v>1</v>
      </c>
      <c r="AQ315">
        <v>38</v>
      </c>
      <c r="AR315">
        <v>14.421309129999999</v>
      </c>
      <c r="AS315" t="s">
        <v>90</v>
      </c>
      <c r="AT315">
        <v>0</v>
      </c>
      <c r="AU315">
        <f>H315/J315</f>
        <v>15.97714661154613</v>
      </c>
      <c r="AV315">
        <v>1100</v>
      </c>
    </row>
    <row r="316" spans="1:48" x14ac:dyDescent="0.25">
      <c r="A316" t="s">
        <v>181</v>
      </c>
      <c r="B316" t="s">
        <v>182</v>
      </c>
      <c r="C316" t="s">
        <v>183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 s="5">
        <f>E316/G316</f>
        <v>1.0408199756359846</v>
      </c>
      <c r="W316" s="5">
        <f>F316/E316</f>
        <v>0.18277141793030727</v>
      </c>
      <c r="X316" s="5">
        <f>R316/L316</f>
        <v>7.036327858925949E-2</v>
      </c>
      <c r="Y316" s="5">
        <f>LOG(G316)</f>
        <v>4.0901783591091192</v>
      </c>
      <c r="Z316" s="5">
        <f>LN(E316)</f>
        <v>9.4579925579822586</v>
      </c>
      <c r="AA316" s="5">
        <f>F316/L316</f>
        <v>0.26801918675276437</v>
      </c>
      <c r="AB316" s="5">
        <f>(N316-P316)/O316</f>
        <v>-12.128876009390277</v>
      </c>
      <c r="AC316" s="5">
        <f>F316/G316</f>
        <v>0.19023214275717673</v>
      </c>
      <c r="AD316" s="5">
        <f>R316/J316</f>
        <v>0.1956453631343027</v>
      </c>
      <c r="AE316" s="5">
        <f>R316/G316</f>
        <v>4.9941787450472334E-2</v>
      </c>
      <c r="AF316" s="5">
        <f>R316/(R316+L316)</f>
        <v>6.5737754645318558E-2</v>
      </c>
      <c r="AG316" s="5">
        <f>R316/L316</f>
        <v>7.036327858925949E-2</v>
      </c>
      <c r="AH316" s="5">
        <f>R316/(R316+L316)</f>
        <v>6.5737754645318558E-2</v>
      </c>
      <c r="AI316" s="5">
        <f>(T316+U316)/R316</f>
        <v>5.0300024110474775</v>
      </c>
      <c r="AJ316" s="5">
        <f>H316/E316</f>
        <v>2.7295128087172795</v>
      </c>
      <c r="AK316" s="5">
        <f>H316/L316</f>
        <v>4.0026050654299317</v>
      </c>
      <c r="AL316">
        <v>1947</v>
      </c>
      <c r="AM316">
        <v>6.6</v>
      </c>
      <c r="AN316">
        <v>-5.7779999999999996</v>
      </c>
      <c r="AO316">
        <v>0</v>
      </c>
      <c r="AP316">
        <v>1</v>
      </c>
      <c r="AQ316">
        <v>39</v>
      </c>
      <c r="AR316">
        <v>14.001270999999999</v>
      </c>
      <c r="AS316" t="s">
        <v>90</v>
      </c>
      <c r="AT316">
        <v>0</v>
      </c>
      <c r="AU316">
        <f>H316/J316</f>
        <v>11.129258573644298</v>
      </c>
      <c r="AV316">
        <v>1200</v>
      </c>
    </row>
    <row r="317" spans="1:48" x14ac:dyDescent="0.25">
      <c r="A317" t="s">
        <v>181</v>
      </c>
      <c r="B317" t="s">
        <v>182</v>
      </c>
      <c r="C317" t="s">
        <v>183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51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 s="5">
        <f>E317/G317</f>
        <v>0.91369001075585965</v>
      </c>
      <c r="W317" s="5">
        <f>F317/E317</f>
        <v>0.19260092320666286</v>
      </c>
      <c r="X317" s="5">
        <f>R317/L317</f>
        <v>6.93521891341118E-2</v>
      </c>
      <c r="Y317" s="5">
        <f>LOG(G317)</f>
        <v>4.1706905865156134</v>
      </c>
      <c r="Z317" s="5">
        <f>LN(E317)</f>
        <v>9.5131060502245557</v>
      </c>
      <c r="AA317" s="5">
        <f>F317/L317</f>
        <v>0.24841110615238934</v>
      </c>
      <c r="AB317" s="5"/>
      <c r="AC317" s="5">
        <f>F317/G317</f>
        <v>0.17597753959628429</v>
      </c>
      <c r="AD317" s="5">
        <f>R317/J317</f>
        <v>0.19371339005898044</v>
      </c>
      <c r="AE317" s="5">
        <f>R317/G317</f>
        <v>4.9129959599915285E-2</v>
      </c>
      <c r="AF317" s="5">
        <f>R317/(R317+L317)</f>
        <v>6.4854394874590798E-2</v>
      </c>
      <c r="AG317" s="5">
        <f>R317/L317</f>
        <v>6.93521891341118E-2</v>
      </c>
      <c r="AH317" s="5">
        <f>R317/(R317+L317)</f>
        <v>6.4854394874590798E-2</v>
      </c>
      <c r="AI317" s="5">
        <f>(T317+U317)/R317</f>
        <v>5.0809391546349767</v>
      </c>
      <c r="AJ317" s="5">
        <f>H317/E317</f>
        <v>5.8924153990413322</v>
      </c>
      <c r="AK317" s="5">
        <f>H317/L317</f>
        <v>7.5998671388226926</v>
      </c>
      <c r="AL317">
        <v>2277</v>
      </c>
      <c r="AM317">
        <v>5.5</v>
      </c>
      <c r="AN317">
        <v>9.69</v>
      </c>
      <c r="AO317">
        <v>1</v>
      </c>
      <c r="AP317">
        <v>1</v>
      </c>
      <c r="AQ317">
        <v>40</v>
      </c>
      <c r="AR317">
        <v>13.0853</v>
      </c>
      <c r="AS317" t="s">
        <v>90</v>
      </c>
      <c r="AT317">
        <v>0</v>
      </c>
      <c r="AU317">
        <f>H317/J317</f>
        <v>21.227823459361698</v>
      </c>
      <c r="AV317">
        <v>1300</v>
      </c>
    </row>
    <row r="318" spans="1:48" x14ac:dyDescent="0.25">
      <c r="A318" t="s">
        <v>181</v>
      </c>
      <c r="B318" t="s">
        <v>182</v>
      </c>
      <c r="C318" t="s">
        <v>183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51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 s="5">
        <f>E318/G318</f>
        <v>1.0514053621546862</v>
      </c>
      <c r="W318" s="5">
        <f>F318/E318</f>
        <v>0.18176437370862436</v>
      </c>
      <c r="X318" s="5">
        <f>R318/L318</f>
        <v>7.2277388086989774E-2</v>
      </c>
      <c r="Y318" s="5">
        <f>LOG(G318)</f>
        <v>4.1911418203412465</v>
      </c>
      <c r="Z318" s="5">
        <f>LN(E318)</f>
        <v>9.7005883875458565</v>
      </c>
      <c r="AA318" s="5">
        <f>F318/L318</f>
        <v>0.29746449384161794</v>
      </c>
      <c r="AB318" s="5"/>
      <c r="AC318" s="5">
        <f>F318/G318</f>
        <v>0.19110803716593591</v>
      </c>
      <c r="AD318" s="5">
        <f>R318/J318</f>
        <v>0.17059629995367728</v>
      </c>
      <c r="AE318" s="5">
        <f>R318/G318</f>
        <v>4.6435087396143833E-2</v>
      </c>
      <c r="AF318" s="5">
        <f>R318/(R318+L318)</f>
        <v>6.7405494967992544E-2</v>
      </c>
      <c r="AG318" s="5">
        <f>R318/L318</f>
        <v>7.2277388086989774E-2</v>
      </c>
      <c r="AH318" s="5">
        <f>R318/(R318+L318)</f>
        <v>6.7405494967992544E-2</v>
      </c>
      <c r="AI318" s="5">
        <f>(T318+U318)/R318</f>
        <v>4.4108509963489873</v>
      </c>
      <c r="AJ318" s="5">
        <f>H318/E318</f>
        <v>6.4129583526974789</v>
      </c>
      <c r="AK318" s="5">
        <f>H318/L318</f>
        <v>10.495056712656657</v>
      </c>
      <c r="AL318">
        <v>2389</v>
      </c>
      <c r="AM318">
        <v>6.7</v>
      </c>
      <c r="AN318">
        <v>6.9870000000000001</v>
      </c>
      <c r="AO318">
        <v>1</v>
      </c>
      <c r="AP318">
        <v>1</v>
      </c>
      <c r="AQ318">
        <v>41</v>
      </c>
      <c r="AR318">
        <v>13.773999999999999</v>
      </c>
      <c r="AS318" t="s">
        <v>90</v>
      </c>
      <c r="AT318">
        <v>0</v>
      </c>
      <c r="AU318">
        <f>H318/J318</f>
        <v>24.771479578486755</v>
      </c>
      <c r="AV318">
        <v>1400</v>
      </c>
    </row>
    <row r="319" spans="1:48" x14ac:dyDescent="0.25">
      <c r="A319" t="s">
        <v>181</v>
      </c>
      <c r="B319" t="s">
        <v>182</v>
      </c>
      <c r="C319" t="s">
        <v>183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51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 s="5">
        <f>E319/G319</f>
        <v>1.1930640228151228</v>
      </c>
      <c r="W319" s="5">
        <f>F319/E319</f>
        <v>0.1641717827835685</v>
      </c>
      <c r="X319" s="5">
        <f>R319/L319</f>
        <v>0.10949271351061744</v>
      </c>
      <c r="Y319" s="5">
        <f>LOG(G319)</f>
        <v>4.1852631365676087</v>
      </c>
      <c r="Z319" s="5">
        <f>LN(E319)</f>
        <v>9.8134493155879898</v>
      </c>
      <c r="AA319" s="5">
        <f>F319/L319</f>
        <v>0.32513040372738078</v>
      </c>
      <c r="AB319" s="5"/>
      <c r="AC319" s="5">
        <f>F319/G319</f>
        <v>0.19586744760049477</v>
      </c>
      <c r="AD319" s="5">
        <f>R319/J319</f>
        <v>0.23098108553731209</v>
      </c>
      <c r="AE319" s="5">
        <f>R319/G319</f>
        <v>6.596140527097305E-2</v>
      </c>
      <c r="AF319" s="5">
        <f>R319/(R319+L319)</f>
        <v>9.8687185753716669E-2</v>
      </c>
      <c r="AG319" s="5">
        <f>R319/L319</f>
        <v>0.10949271351061744</v>
      </c>
      <c r="AH319" s="5">
        <f>R319/(R319+L319)</f>
        <v>9.8687185753716669E-2</v>
      </c>
      <c r="AI319" s="5">
        <f>(T319+U319)/R319</f>
        <v>2.2993131684490322</v>
      </c>
      <c r="AJ319" s="5">
        <f>H319/E319</f>
        <v>3.9583753621745941</v>
      </c>
      <c r="AK319" s="5">
        <f>H319/L319</f>
        <v>7.8392776017119168</v>
      </c>
      <c r="AL319">
        <v>2601</v>
      </c>
      <c r="AM319">
        <v>5.56</v>
      </c>
      <c r="AN319">
        <v>7.827</v>
      </c>
      <c r="AO319">
        <v>1</v>
      </c>
      <c r="AP319">
        <v>1</v>
      </c>
      <c r="AQ319">
        <v>42</v>
      </c>
      <c r="AR319">
        <v>14.2</v>
      </c>
      <c r="AS319" t="s">
        <v>90</v>
      </c>
      <c r="AT319">
        <v>0</v>
      </c>
      <c r="AU319">
        <f>H319/J319</f>
        <v>16.537400455384368</v>
      </c>
      <c r="AV319">
        <v>1500</v>
      </c>
    </row>
    <row r="320" spans="1:48" x14ac:dyDescent="0.25">
      <c r="A320" t="s">
        <v>184</v>
      </c>
      <c r="B320" t="s">
        <v>46</v>
      </c>
      <c r="C320" t="s">
        <v>185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 s="5">
        <f>E320/G320</f>
        <v>0.55366004235599353</v>
      </c>
      <c r="W320" s="5">
        <f>F320/E320</f>
        <v>0.29715729448961159</v>
      </c>
      <c r="X320" s="5">
        <f>R320/L320</f>
        <v>0.35153770238190502</v>
      </c>
      <c r="Y320" s="5">
        <f>LOG(G320)</f>
        <v>5.1070844132514956</v>
      </c>
      <c r="Z320" s="5">
        <f>LN(E320)</f>
        <v>11.168292016068309</v>
      </c>
      <c r="AA320" s="5">
        <f>F320/L320</f>
        <v>0.28077405243925208</v>
      </c>
      <c r="AB320" s="5">
        <f>(N320-P320)/O320</f>
        <v>1283.2333333333333</v>
      </c>
      <c r="AC320" s="5">
        <f>F320/G320</f>
        <v>0.16452412025351079</v>
      </c>
      <c r="AD320" s="5">
        <f>R320/J320</f>
        <v>0.81352427394216231</v>
      </c>
      <c r="AE320" s="5">
        <f>R320/G320</f>
        <v>0.20598923126216173</v>
      </c>
      <c r="AF320" s="5">
        <f>R320/(R320+L320)</f>
        <v>0.26010203175417651</v>
      </c>
      <c r="AG320" s="5">
        <f>R320/L320</f>
        <v>0.35153770238190502</v>
      </c>
      <c r="AH320" s="5">
        <f>R320/(R320+L320)</f>
        <v>0.26010203175417651</v>
      </c>
      <c r="AI320" s="5">
        <f>(T320+U320)/R320</f>
        <v>0.44197427823513791</v>
      </c>
      <c r="AJ320" s="5">
        <f>H320/E320</f>
        <v>3.0116164182475158</v>
      </c>
      <c r="AK320" s="5">
        <f>H320/L320</f>
        <v>2.8455762716385267</v>
      </c>
      <c r="AL320">
        <v>62641</v>
      </c>
      <c r="AM320">
        <v>2.44</v>
      </c>
      <c r="AN320">
        <v>2.875</v>
      </c>
      <c r="AO320">
        <v>0</v>
      </c>
      <c r="AP320">
        <v>1</v>
      </c>
      <c r="AQ320">
        <v>50</v>
      </c>
      <c r="AR320">
        <v>20.154287301749999</v>
      </c>
      <c r="AS320" t="s">
        <v>93</v>
      </c>
      <c r="AT320">
        <v>1</v>
      </c>
      <c r="AU320">
        <f>H320/J320</f>
        <v>6.5851979877164286</v>
      </c>
      <c r="AV320">
        <v>13500</v>
      </c>
    </row>
    <row r="321" spans="1:48" x14ac:dyDescent="0.25">
      <c r="A321" t="s">
        <v>184</v>
      </c>
      <c r="B321" t="s">
        <v>46</v>
      </c>
      <c r="C321" t="s">
        <v>185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 s="5">
        <f>E321/G321</f>
        <v>0.52712343617239454</v>
      </c>
      <c r="W321" s="5">
        <f>F321/E321</f>
        <v>0.2924755089279511</v>
      </c>
      <c r="X321" s="5">
        <f>R321/L321</f>
        <v>0.38052254085167203</v>
      </c>
      <c r="Y321" s="5">
        <f>LOG(G321)</f>
        <v>5.1352090041339871</v>
      </c>
      <c r="Z321" s="5">
        <f>LN(E321)</f>
        <v>11.18393516869677</v>
      </c>
      <c r="AA321" s="5">
        <f>F321/L321</f>
        <v>0.27103104598307987</v>
      </c>
      <c r="AB321" s="5">
        <f>(N321-P321)/O321</f>
        <v>6374.666666666667</v>
      </c>
      <c r="AC321" s="5">
        <f>F321/G321</f>
        <v>0.15417069526237145</v>
      </c>
      <c r="AD321" s="5">
        <f>R321/J321</f>
        <v>0.8942383344428978</v>
      </c>
      <c r="AE321" s="5">
        <f>R321/G321</f>
        <v>0.21645278485833994</v>
      </c>
      <c r="AF321" s="5">
        <f>R321/(R321+L321)</f>
        <v>0.27563660106333365</v>
      </c>
      <c r="AG321" s="5">
        <f>R321/L321</f>
        <v>0.38052254085167203</v>
      </c>
      <c r="AH321" s="5">
        <f>R321/(R321+L321)</f>
        <v>0.27563660106333365</v>
      </c>
      <c r="AI321" s="5">
        <f>(T321+U321)/R321</f>
        <v>0.44407972657439682</v>
      </c>
      <c r="AJ321" s="5">
        <f>H321/E321</f>
        <v>3.6315986938094906</v>
      </c>
      <c r="AK321" s="5">
        <f>H321/L321</f>
        <v>3.3653279079050722</v>
      </c>
      <c r="AL321">
        <v>65298</v>
      </c>
      <c r="AM321">
        <v>1.81</v>
      </c>
      <c r="AN321">
        <v>2.3260000000000001</v>
      </c>
      <c r="AO321">
        <v>0</v>
      </c>
      <c r="AP321">
        <v>1</v>
      </c>
      <c r="AQ321">
        <v>51</v>
      </c>
      <c r="AR321">
        <v>19.194559335000001</v>
      </c>
      <c r="AS321" t="s">
        <v>93</v>
      </c>
      <c r="AT321">
        <v>1</v>
      </c>
      <c r="AU321">
        <f>H321/J321</f>
        <v>7.908612237487139</v>
      </c>
      <c r="AV321">
        <v>14500</v>
      </c>
    </row>
    <row r="322" spans="1:48" x14ac:dyDescent="0.25">
      <c r="A322" t="s">
        <v>184</v>
      </c>
      <c r="B322" t="s">
        <v>46</v>
      </c>
      <c r="C322" t="s">
        <v>185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 s="5">
        <f>E322/G322</f>
        <v>0.50863212076477393</v>
      </c>
      <c r="W322" s="5">
        <f>F322/E322</f>
        <v>0.26839354283586114</v>
      </c>
      <c r="X322" s="5">
        <f>R322/L322</f>
        <v>0.455687455267899</v>
      </c>
      <c r="Y322" s="5">
        <f>LOG(G322)</f>
        <v>5.1849496598999147</v>
      </c>
      <c r="Z322" s="5">
        <f>LN(E322)</f>
        <v>11.262757522080854</v>
      </c>
      <c r="AA322" s="5">
        <f>F322/L322</f>
        <v>0.25789135960907228</v>
      </c>
      <c r="AB322" s="5">
        <f>(N322-P322)/O322</f>
        <v>106.80952380952381</v>
      </c>
      <c r="AC322" s="5">
        <f>F322/G322</f>
        <v>0.13651357689217525</v>
      </c>
      <c r="AD322" s="5">
        <f>R322/J322</f>
        <v>1.0230496453900708</v>
      </c>
      <c r="AE322" s="5">
        <f>R322/G322</f>
        <v>0.24121600877909216</v>
      </c>
      <c r="AF322" s="5">
        <f>R322/(R322+L322)</f>
        <v>0.313039350321279</v>
      </c>
      <c r="AG322" s="5">
        <f>R322/L322</f>
        <v>0.455687455267899</v>
      </c>
      <c r="AH322" s="5">
        <f>R322/(R322+L322)</f>
        <v>0.313039350321279</v>
      </c>
      <c r="AI322" s="5">
        <f>(T322+U322)/R322</f>
        <v>0.64706997400346622</v>
      </c>
      <c r="AJ322" s="5">
        <f>H322/E322</f>
        <v>2.4772093441380814</v>
      </c>
      <c r="AK322" s="5">
        <f>H322/L322</f>
        <v>2.3802766603321897</v>
      </c>
      <c r="AL322">
        <v>63544</v>
      </c>
      <c r="AM322">
        <v>1.23</v>
      </c>
      <c r="AN322">
        <v>-3.573</v>
      </c>
      <c r="AO322">
        <v>0</v>
      </c>
      <c r="AP322">
        <v>1</v>
      </c>
      <c r="AQ322">
        <v>52</v>
      </c>
      <c r="AR322">
        <v>18.6354945</v>
      </c>
      <c r="AS322" t="s">
        <v>93</v>
      </c>
      <c r="AT322">
        <v>1</v>
      </c>
      <c r="AU322">
        <f>H322/J322</f>
        <v>5.3438846409574463</v>
      </c>
      <c r="AV322">
        <v>15000</v>
      </c>
    </row>
    <row r="323" spans="1:48" x14ac:dyDescent="0.25">
      <c r="A323" t="s">
        <v>184</v>
      </c>
      <c r="B323" t="s">
        <v>46</v>
      </c>
      <c r="C323" t="s">
        <v>185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 s="5">
        <f>E323/G323</f>
        <v>0.46924693894516822</v>
      </c>
      <c r="W323" s="5">
        <f>F323/E323</f>
        <v>0.25141729094958493</v>
      </c>
      <c r="X323" s="5">
        <f>R323/L323</f>
        <v>0.40439873782641966</v>
      </c>
      <c r="Y323" s="5">
        <f>LOG(G323)</f>
        <v>5.2263575605631054</v>
      </c>
      <c r="Z323" s="5">
        <f>LN(E323)</f>
        <v>11.277506882780406</v>
      </c>
      <c r="AA323" s="5">
        <f>F323/L323</f>
        <v>0.20827960709081569</v>
      </c>
      <c r="AB323" s="5">
        <f>(N323-P323)/O323</f>
        <v>87.82560706401766</v>
      </c>
      <c r="AC323" s="5">
        <f>F323/G323</f>
        <v>0.11797679417597948</v>
      </c>
      <c r="AD323" s="5">
        <f>R323/J323</f>
        <v>1.2275186151594222</v>
      </c>
      <c r="AE323" s="5">
        <f>R323/G323</f>
        <v>0.22906547272662495</v>
      </c>
      <c r="AF323" s="5">
        <f>R323/(R323+L323)</f>
        <v>0.2879515104466025</v>
      </c>
      <c r="AG323" s="5">
        <f>R323/L323</f>
        <v>0.40439873782641966</v>
      </c>
      <c r="AH323" s="5">
        <f>R323/(R323+L323)</f>
        <v>0.2879515104466025</v>
      </c>
      <c r="AI323" s="5">
        <f>(T323+U323)/R323</f>
        <v>0.73654603898797177</v>
      </c>
      <c r="AJ323" s="5">
        <f>H323/E323</f>
        <v>2.6406885250050616</v>
      </c>
      <c r="AK323" s="5">
        <f>H323/L323</f>
        <v>2.1876043861580232</v>
      </c>
      <c r="AL323">
        <v>69288</v>
      </c>
      <c r="AM323">
        <v>4.7</v>
      </c>
      <c r="AN323">
        <v>5.7389999999999999</v>
      </c>
      <c r="AO323">
        <v>1</v>
      </c>
      <c r="AP323">
        <v>1</v>
      </c>
      <c r="AQ323">
        <v>53</v>
      </c>
      <c r="AR323">
        <v>17.416350000000001</v>
      </c>
      <c r="AS323" t="s">
        <v>93</v>
      </c>
      <c r="AT323">
        <v>1</v>
      </c>
      <c r="AU323">
        <f>H323/J323</f>
        <v>6.6402905237701262</v>
      </c>
      <c r="AV323">
        <v>15500</v>
      </c>
    </row>
    <row r="324" spans="1:48" x14ac:dyDescent="0.25">
      <c r="A324" t="s">
        <v>184</v>
      </c>
      <c r="B324" t="s">
        <v>46</v>
      </c>
      <c r="C324" t="s">
        <v>185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 s="5">
        <f>E324/G324</f>
        <v>0.34625459218134791</v>
      </c>
      <c r="W324" s="5">
        <f>F324/E324</f>
        <v>0.1270974085704317</v>
      </c>
      <c r="X324" s="5">
        <f>R324/L324</f>
        <v>0.41109153225025657</v>
      </c>
      <c r="Y324" s="5">
        <f>LOG(G324)</f>
        <v>5.2603171005050449</v>
      </c>
      <c r="Z324" s="5">
        <f>LN(E324)</f>
        <v>11.051746781093652</v>
      </c>
      <c r="AA324" s="5">
        <f>F324/L324</f>
        <v>7.7590380109598595E-2</v>
      </c>
      <c r="AB324" s="5">
        <f>(N324-P324)/O324</f>
        <v>-294.45161290322579</v>
      </c>
      <c r="AC324" s="5">
        <f>F324/G324</f>
        <v>4.4008061371860981E-2</v>
      </c>
      <c r="AD324" s="5">
        <f>R324/J324</f>
        <v>2.7310735190068822</v>
      </c>
      <c r="AE324" s="5">
        <f>R324/G324</f>
        <v>0.23316474742316162</v>
      </c>
      <c r="AF324" s="5">
        <f>R324/(R324+L324)</f>
        <v>0.29132875001715314</v>
      </c>
      <c r="AG324" s="5">
        <f>R324/L324</f>
        <v>0.41109153225025657</v>
      </c>
      <c r="AH324" s="5">
        <f>R324/(R324+L324)</f>
        <v>0.29132875001715314</v>
      </c>
      <c r="AI324" s="5">
        <f>(T324+U324)/R324</f>
        <v>0.66740461610927937</v>
      </c>
      <c r="AJ324" s="5">
        <f>H324/E324</f>
        <v>1.729891997335617</v>
      </c>
      <c r="AK324" s="5">
        <f>H324/L324</f>
        <v>1.0560638421470481</v>
      </c>
      <c r="AL324">
        <v>76399</v>
      </c>
      <c r="AM324">
        <v>8</v>
      </c>
      <c r="AN324">
        <v>1.827</v>
      </c>
      <c r="AO324">
        <v>1</v>
      </c>
      <c r="AP324">
        <v>1</v>
      </c>
      <c r="AQ324">
        <v>54</v>
      </c>
      <c r="AR324">
        <v>18.332999999999998</v>
      </c>
      <c r="AS324" t="s">
        <v>93</v>
      </c>
      <c r="AT324">
        <v>1</v>
      </c>
      <c r="AU324">
        <f>H324/J324</f>
        <v>7.0159265453142083</v>
      </c>
      <c r="AV324">
        <v>16000</v>
      </c>
    </row>
    <row r="325" spans="1:48" x14ac:dyDescent="0.25">
      <c r="A325" t="s">
        <v>115</v>
      </c>
      <c r="B325" t="s">
        <v>46</v>
      </c>
      <c r="C325" t="s">
        <v>116</v>
      </c>
      <c r="D325">
        <v>2020</v>
      </c>
      <c r="E325">
        <v>9763</v>
      </c>
      <c r="F325">
        <v>2490</v>
      </c>
      <c r="G325">
        <v>8962</v>
      </c>
      <c r="H325">
        <v>110420.9555</v>
      </c>
      <c r="I325">
        <v>15546003599</v>
      </c>
      <c r="J325">
        <v>1740</v>
      </c>
      <c r="K325">
        <v>-1781</v>
      </c>
      <c r="L325">
        <v>5837</v>
      </c>
      <c r="M325">
        <v>58.82</v>
      </c>
      <c r="N325">
        <v>1369</v>
      </c>
      <c r="O325">
        <v>39</v>
      </c>
      <c r="P325">
        <v>-294</v>
      </c>
      <c r="Q325">
        <v>3125</v>
      </c>
      <c r="R325">
        <v>572</v>
      </c>
      <c r="S325">
        <v>1.8022</v>
      </c>
      <c r="T325">
        <v>1595</v>
      </c>
      <c r="U325">
        <v>695</v>
      </c>
      <c r="V325" s="5">
        <f>E325/G325</f>
        <v>1.0893773711225172</v>
      </c>
      <c r="W325" s="5">
        <f>F325/E325</f>
        <v>0.25504455597664655</v>
      </c>
      <c r="X325" s="5">
        <f>R325/L325</f>
        <v>9.7995545657015584E-2</v>
      </c>
      <c r="Y325" s="5">
        <f>LOG(G325)</f>
        <v>3.9524049395770247</v>
      </c>
      <c r="Z325" s="5">
        <f>LN(E325)</f>
        <v>9.1863550092256716</v>
      </c>
      <c r="AA325" s="5">
        <f>F325/L325</f>
        <v>0.4265890011992462</v>
      </c>
      <c r="AB325" s="5">
        <f>(N325-P325)/O325</f>
        <v>42.641025641025642</v>
      </c>
      <c r="AC325" s="5">
        <f>F325/G325</f>
        <v>0.27783976790894888</v>
      </c>
      <c r="AD325" s="5">
        <f>R325/J325</f>
        <v>0.32873563218390806</v>
      </c>
      <c r="AE325" s="5">
        <f>R325/G325</f>
        <v>6.3825039053782631E-2</v>
      </c>
      <c r="AF325" s="5">
        <f>R325/(R325+L325)</f>
        <v>8.9249492900608518E-2</v>
      </c>
      <c r="AG325" s="5">
        <f>R325/L325</f>
        <v>9.7995545657015584E-2</v>
      </c>
      <c r="AH325" s="5">
        <f>R325/(R325+L325)</f>
        <v>8.9249492900608518E-2</v>
      </c>
      <c r="AI325" s="5">
        <f>(T325+U325)/R325</f>
        <v>4.0034965034965033</v>
      </c>
      <c r="AJ325" s="5">
        <f>H325/E325</f>
        <v>11.310146010447609</v>
      </c>
      <c r="AK325" s="5">
        <f>H325/L325</f>
        <v>18.917415710125063</v>
      </c>
      <c r="AL325">
        <v>63544</v>
      </c>
      <c r="AM325">
        <v>1.23</v>
      </c>
      <c r="AN325">
        <v>-3.573</v>
      </c>
      <c r="AO325">
        <v>0</v>
      </c>
      <c r="AP325">
        <v>1</v>
      </c>
      <c r="AQ325">
        <v>41</v>
      </c>
      <c r="AR325">
        <v>12.3250625</v>
      </c>
      <c r="AS325" t="s">
        <v>117</v>
      </c>
      <c r="AT325">
        <v>1</v>
      </c>
      <c r="AU325">
        <f>H325/J325</f>
        <v>63.46031925287356</v>
      </c>
      <c r="AV325">
        <v>1750</v>
      </c>
    </row>
    <row r="326" spans="1:48" x14ac:dyDescent="0.25">
      <c r="A326" t="s">
        <v>186</v>
      </c>
      <c r="B326" t="s">
        <v>187</v>
      </c>
      <c r="C326" t="s">
        <v>188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 s="5">
        <f>E326/G326</f>
        <v>3.3807957481616771</v>
      </c>
      <c r="W326" s="5">
        <f>F326/E326</f>
        <v>8.3531440466086231E-3</v>
      </c>
      <c r="X326" s="5">
        <f>R326/L326</f>
        <v>0</v>
      </c>
      <c r="Y326" s="5">
        <f>LOG(G326)</f>
        <v>1.6647416074496175</v>
      </c>
      <c r="Z326" s="5">
        <f>LN(E326)</f>
        <v>5.051320319236634</v>
      </c>
      <c r="AA326" s="5">
        <f>F326/L326</f>
        <v>5.0843099364169052E-2</v>
      </c>
      <c r="AB326" s="5">
        <f>(N326-P326)/O326</f>
        <v>2.3662142857142858</v>
      </c>
      <c r="AC326" s="5">
        <f>F326/G326</f>
        <v>2.8240273876556459E-2</v>
      </c>
      <c r="AD326" s="5">
        <f>R326/J326</f>
        <v>0</v>
      </c>
      <c r="AE326" s="5">
        <f>R326/G326</f>
        <v>0</v>
      </c>
      <c r="AF326" s="5">
        <f>R326/(R326+L326)</f>
        <v>0</v>
      </c>
      <c r="AG326" s="5">
        <f>R326/L326</f>
        <v>0</v>
      </c>
      <c r="AH326" s="5">
        <f>R326/(R326+L326)</f>
        <v>0</v>
      </c>
      <c r="AI326" s="5" t="e">
        <f>(T326+U326)/R326</f>
        <v>#DIV/0!</v>
      </c>
      <c r="AJ326" s="5">
        <f>H326/E326</f>
        <v>0.14411509800382261</v>
      </c>
      <c r="AK326" s="5">
        <f>H326/L326</f>
        <v>0.87718566886921834</v>
      </c>
      <c r="AL326">
        <v>7273</v>
      </c>
      <c r="AM326">
        <v>1.1000000000000001</v>
      </c>
      <c r="AN326">
        <v>4.1509999999999998</v>
      </c>
      <c r="AO326">
        <v>0</v>
      </c>
      <c r="AP326">
        <v>0</v>
      </c>
      <c r="AQ326">
        <v>20</v>
      </c>
      <c r="AR326">
        <v>17.381739842249999</v>
      </c>
      <c r="AS326" t="s">
        <v>189</v>
      </c>
      <c r="AT326">
        <v>0</v>
      </c>
      <c r="AU326">
        <f>H326/J326</f>
        <v>8.4923430899215457</v>
      </c>
    </row>
    <row r="327" spans="1:48" x14ac:dyDescent="0.25">
      <c r="A327" t="s">
        <v>186</v>
      </c>
      <c r="B327" t="s">
        <v>187</v>
      </c>
      <c r="C327" t="s">
        <v>188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 s="5">
        <f>E327/G327</f>
        <v>1.9646893879935019</v>
      </c>
      <c r="W327" s="5">
        <f>F327/E327</f>
        <v>4.5725573398690423E-3</v>
      </c>
      <c r="X327" s="5">
        <f>R327/L327</f>
        <v>0.66021421190341167</v>
      </c>
      <c r="Y327" s="5">
        <f>LOG(G327)</f>
        <v>1.9427975028548909</v>
      </c>
      <c r="Z327" s="5">
        <f>LN(E327)</f>
        <v>5.1487907293382777</v>
      </c>
      <c r="AA327" s="5">
        <f>F327/L327</f>
        <v>2.2667545543776424E-2</v>
      </c>
      <c r="AB327" s="5">
        <f>(N327-P327)/O327</f>
        <v>1.778384615384615</v>
      </c>
      <c r="AC327" s="5">
        <f>F327/G327</f>
        <v>8.9836548816325038E-3</v>
      </c>
      <c r="AD327" s="5">
        <f>R327/J327</f>
        <v>11.252857773634892</v>
      </c>
      <c r="AE327" s="5">
        <f>R327/G327</f>
        <v>0.26165764688703524</v>
      </c>
      <c r="AF327" s="5">
        <f>R327/(R327+L327)</f>
        <v>0.39766808835257811</v>
      </c>
      <c r="AG327" s="5">
        <f>R327/L327</f>
        <v>0.66021421190341167</v>
      </c>
      <c r="AH327" s="5">
        <f>R327/(R327+L327)</f>
        <v>0.39766808835257811</v>
      </c>
      <c r="AI327" s="5">
        <f>(T327+U327)/R327</f>
        <v>0.26798536842701876</v>
      </c>
      <c r="AJ327" s="5">
        <f>H327/E327</f>
        <v>0.20451611891784552</v>
      </c>
      <c r="AK327" s="5">
        <f>H327/L327</f>
        <v>1.0138480713156963</v>
      </c>
      <c r="AL327">
        <v>7808</v>
      </c>
      <c r="AM327">
        <v>0.7</v>
      </c>
      <c r="AN327">
        <v>2.702</v>
      </c>
      <c r="AO327">
        <v>0</v>
      </c>
      <c r="AP327">
        <v>0</v>
      </c>
      <c r="AQ327">
        <v>21</v>
      </c>
      <c r="AR327">
        <v>16.554037945000001</v>
      </c>
      <c r="AS327" t="s">
        <v>189</v>
      </c>
      <c r="AT327">
        <v>0</v>
      </c>
      <c r="AU327">
        <f>H327/J327</f>
        <v>17.280282588431536</v>
      </c>
    </row>
    <row r="328" spans="1:48" x14ac:dyDescent="0.25">
      <c r="A328" t="s">
        <v>201</v>
      </c>
      <c r="B328" t="s">
        <v>162</v>
      </c>
      <c r="C328" t="s">
        <v>202</v>
      </c>
      <c r="D328">
        <v>2022</v>
      </c>
      <c r="E328">
        <v>10537</v>
      </c>
      <c r="F328">
        <v>482</v>
      </c>
      <c r="G328">
        <v>13736</v>
      </c>
      <c r="H328">
        <v>42561.550300000003</v>
      </c>
      <c r="I328">
        <v>164596015</v>
      </c>
      <c r="J328">
        <v>1565</v>
      </c>
      <c r="K328">
        <v>1165</v>
      </c>
      <c r="L328">
        <v>1827</v>
      </c>
      <c r="M328">
        <v>26.0883</v>
      </c>
      <c r="N328">
        <v>1034</v>
      </c>
      <c r="O328">
        <v>56</v>
      </c>
      <c r="P328">
        <v>-454</v>
      </c>
      <c r="Q328">
        <v>11909</v>
      </c>
      <c r="R328">
        <v>5414</v>
      </c>
      <c r="S328">
        <v>0.51139999999999997</v>
      </c>
      <c r="T328">
        <v>1910</v>
      </c>
      <c r="U328">
        <v>2339</v>
      </c>
      <c r="V328" s="5">
        <f>E328/G328</f>
        <v>0.76710832847990684</v>
      </c>
      <c r="W328" s="5">
        <f>F328/E328</f>
        <v>4.5743570276169689E-2</v>
      </c>
      <c r="X328" s="5">
        <f>R328/L328</f>
        <v>2.963327859879584</v>
      </c>
      <c r="Y328" s="5">
        <f>LOG(G328)</f>
        <v>4.1378602821528601</v>
      </c>
      <c r="Z328" s="5">
        <f>LN(E328)</f>
        <v>9.262648151599528</v>
      </c>
      <c r="AA328" s="5">
        <f>F328/L328</f>
        <v>0.26382047071702242</v>
      </c>
      <c r="AB328" s="5">
        <f>(N328-P328)/O328</f>
        <v>26.571428571428573</v>
      </c>
      <c r="AC328" s="5">
        <f>F328/G328</f>
        <v>3.5090273733255677E-2</v>
      </c>
      <c r="AD328" s="5">
        <f>R328/J328</f>
        <v>3.4594249201277956</v>
      </c>
      <c r="AE328" s="5">
        <f>R328/G328</f>
        <v>0.39414676761793827</v>
      </c>
      <c r="AF328" s="5">
        <f>R328/(R328+L328)</f>
        <v>0.74768678359342633</v>
      </c>
      <c r="AG328" s="5">
        <f>R328/L328</f>
        <v>2.963327859879584</v>
      </c>
      <c r="AH328" s="5">
        <f>R328/(R328+L328)</f>
        <v>0.74768678359342633</v>
      </c>
      <c r="AI328" s="5">
        <f>(T328+U328)/R328</f>
        <v>0.78481714074621356</v>
      </c>
      <c r="AJ328" s="5">
        <f>H328/E328</f>
        <v>4.039247442346019</v>
      </c>
      <c r="AK328" s="5">
        <f>H328/L328</f>
        <v>23.295867706622879</v>
      </c>
      <c r="AL328">
        <v>18074</v>
      </c>
      <c r="AM328">
        <v>9.1999999999999993</v>
      </c>
      <c r="AN328">
        <v>4.3609999999999998</v>
      </c>
      <c r="AO328">
        <v>1</v>
      </c>
      <c r="AP328">
        <v>1</v>
      </c>
      <c r="AQ328">
        <v>23</v>
      </c>
      <c r="AR328">
        <v>22.116</v>
      </c>
      <c r="AS328" t="s">
        <v>77</v>
      </c>
      <c r="AT328">
        <v>1</v>
      </c>
      <c r="AU328">
        <f>H328/J328</f>
        <v>27.195878785942494</v>
      </c>
      <c r="AV328">
        <v>350</v>
      </c>
    </row>
    <row r="329" spans="1:48" x14ac:dyDescent="0.25">
      <c r="A329" t="s">
        <v>186</v>
      </c>
      <c r="B329" t="s">
        <v>187</v>
      </c>
      <c r="C329" t="s">
        <v>188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 s="5">
        <f>E329/G329</f>
        <v>2.1295807199676</v>
      </c>
      <c r="W329" s="5">
        <f>F329/E329</f>
        <v>2.3584500418175315E-2</v>
      </c>
      <c r="X329" s="5">
        <f>R329/L329</f>
        <v>1.6827303305345234</v>
      </c>
      <c r="Y329" s="5">
        <f>LOG(G329)</f>
        <v>2.1068712235938101</v>
      </c>
      <c r="Z329" s="5">
        <f>LN(E329)</f>
        <v>5.6071753875643955</v>
      </c>
      <c r="AA329" s="5">
        <f>F329/L329</f>
        <v>0.1790142207037618</v>
      </c>
      <c r="AB329" s="5">
        <f>(N329-P329)/O329</f>
        <v>7.1954555017883441</v>
      </c>
      <c r="AC329" s="5">
        <f>F329/G329</f>
        <v>5.0225097380613946E-2</v>
      </c>
      <c r="AD329" s="5">
        <f>R329/J329</f>
        <v>2.6208159722222222</v>
      </c>
      <c r="AE329" s="5">
        <f>R329/G329</f>
        <v>0.47211497714624373</v>
      </c>
      <c r="AF329" s="5">
        <f>R329/(R329+L329)</f>
        <v>0.62724542656482585</v>
      </c>
      <c r="AG329" s="5">
        <f>R329/L329</f>
        <v>1.6827303305345234</v>
      </c>
      <c r="AH329" s="5">
        <f>R329/(R329+L329)</f>
        <v>0.62724542656482585</v>
      </c>
      <c r="AI329" s="5">
        <f>(T329+U329)/R329</f>
        <v>0.13746613318848167</v>
      </c>
      <c r="AJ329" s="5">
        <f>H329/E329</f>
        <v>0.66588342931662292</v>
      </c>
      <c r="AK329" s="5">
        <f>H329/L329</f>
        <v>5.0542772187279672</v>
      </c>
      <c r="AL329">
        <v>7066</v>
      </c>
      <c r="AM329">
        <v>1.2</v>
      </c>
      <c r="AN329">
        <v>1.5489999999999999</v>
      </c>
      <c r="AO329">
        <v>1</v>
      </c>
      <c r="AP329">
        <v>0</v>
      </c>
      <c r="AQ329">
        <v>23</v>
      </c>
      <c r="AR329">
        <v>15.02045</v>
      </c>
      <c r="AS329" t="s">
        <v>189</v>
      </c>
      <c r="AT329">
        <v>0</v>
      </c>
      <c r="AU329">
        <f>H329/J329</f>
        <v>7.8719270833333335</v>
      </c>
    </row>
    <row r="330" spans="1:48" x14ac:dyDescent="0.25">
      <c r="A330" t="s">
        <v>186</v>
      </c>
      <c r="B330" t="s">
        <v>187</v>
      </c>
      <c r="C330" t="s">
        <v>188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 s="5">
        <f>E330/G330</f>
        <v>2.1807767650326073</v>
      </c>
      <c r="W330" s="5">
        <f>F330/E330</f>
        <v>2.2066869887018272E-3</v>
      </c>
      <c r="X330" s="5">
        <f>R330/L330</f>
        <v>1.7732219810638232</v>
      </c>
      <c r="Y330" s="5">
        <f>LOG(G330)</f>
        <v>2.0574576533878548</v>
      </c>
      <c r="Z330" s="5">
        <f>LN(E330)</f>
        <v>5.5171524497286812</v>
      </c>
      <c r="AA330" s="5">
        <f>F330/L330</f>
        <v>1.7278475040105691E-2</v>
      </c>
      <c r="AB330" s="5">
        <f>(N330-P330)/O330</f>
        <v>3.502110436542353</v>
      </c>
      <c r="AC330" s="5">
        <f>F330/G330</f>
        <v>4.8122917126607167E-3</v>
      </c>
      <c r="AD330" s="5">
        <f>R330/J330</f>
        <v>3.5613656034215895</v>
      </c>
      <c r="AE330" s="5">
        <f>R330/G330</f>
        <v>0.49386658396498495</v>
      </c>
      <c r="AF330" s="5">
        <f>R330/(R330+L330)</f>
        <v>0.63940859879655421</v>
      </c>
      <c r="AG330" s="5">
        <f>R330/L330</f>
        <v>1.7732219810638232</v>
      </c>
      <c r="AH330" s="5">
        <f>R330/(R330+L330)</f>
        <v>0.63940859879655421</v>
      </c>
      <c r="AI330" s="5">
        <f>(T330+U330)/R330</f>
        <v>0.11107720963235621</v>
      </c>
      <c r="AJ330" s="5">
        <f>H330/E330</f>
        <v>0.20133076120858798</v>
      </c>
      <c r="AK330" s="5">
        <f>H330/L330</f>
        <v>1.5764304362869996</v>
      </c>
      <c r="AL330">
        <v>7233</v>
      </c>
      <c r="AM330">
        <v>6.1</v>
      </c>
      <c r="AN330">
        <v>2.5110000000000001</v>
      </c>
      <c r="AO330">
        <v>1</v>
      </c>
      <c r="AP330">
        <v>0</v>
      </c>
      <c r="AQ330">
        <v>24</v>
      </c>
      <c r="AR330">
        <v>15.811</v>
      </c>
      <c r="AS330" t="s">
        <v>189</v>
      </c>
      <c r="AT330">
        <v>0</v>
      </c>
      <c r="AU330">
        <f>H330/J330</f>
        <v>3.166126515424319</v>
      </c>
    </row>
    <row r="331" spans="1:48" x14ac:dyDescent="0.25">
      <c r="A331" t="s">
        <v>186</v>
      </c>
      <c r="B331" t="s">
        <v>187</v>
      </c>
      <c r="C331" t="s">
        <v>188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 s="5">
        <f>E331/G331</f>
        <v>2.1803690460220468</v>
      </c>
      <c r="W331" s="5">
        <f>F331/E331</f>
        <v>5.7795693221597538E-3</v>
      </c>
      <c r="X331" s="5">
        <f>R331/L331</f>
        <v>1.5074801169030279</v>
      </c>
      <c r="Y331" s="5">
        <f>LOG(G331)</f>
        <v>2.0337835078891069</v>
      </c>
      <c r="Z331" s="5">
        <f>LN(E331)</f>
        <v>5.462453737282214</v>
      </c>
      <c r="AA331" s="5">
        <f>F331/L331</f>
        <v>4.0787298773476428E-2</v>
      </c>
      <c r="AB331" s="5">
        <f>(N331-P331)/O331</f>
        <v>2.5067617932062611</v>
      </c>
      <c r="AC331" s="5">
        <f>F331/G331</f>
        <v>1.2601594049375749E-2</v>
      </c>
      <c r="AD331" s="5">
        <f>R331/J331</f>
        <v>3.1153755708751558</v>
      </c>
      <c r="AE331" s="5">
        <f>R331/G331</f>
        <v>0.46574921708399053</v>
      </c>
      <c r="AF331" s="5">
        <f>R331/(R331+L331)</f>
        <v>0.60119324844932642</v>
      </c>
      <c r="AG331" s="5">
        <f>R331/L331</f>
        <v>1.5074801169030279</v>
      </c>
      <c r="AH331" s="5">
        <f>R331/(R331+L331)</f>
        <v>0.60119324844932642</v>
      </c>
      <c r="AI331" s="5">
        <f>(T331+U331)/R331</f>
        <v>0.12220465371276017</v>
      </c>
      <c r="AJ331" s="5">
        <f>H331/E331</f>
        <v>0.13825437572928823</v>
      </c>
      <c r="AK331" s="5">
        <f>H331/L331</f>
        <v>0.97568213395937142</v>
      </c>
      <c r="AL331">
        <v>7607</v>
      </c>
      <c r="AM331">
        <v>2.8</v>
      </c>
      <c r="AN331">
        <v>1.8720000000000001</v>
      </c>
      <c r="AO331">
        <v>1</v>
      </c>
      <c r="AP331">
        <v>0</v>
      </c>
      <c r="AQ331">
        <v>25</v>
      </c>
      <c r="AR331">
        <v>16.3</v>
      </c>
      <c r="AS331" t="s">
        <v>189</v>
      </c>
      <c r="AT331">
        <v>0</v>
      </c>
      <c r="AU331">
        <f>H331/J331</f>
        <v>2.0163558052898001</v>
      </c>
    </row>
    <row r="332" spans="1:48" x14ac:dyDescent="0.25">
      <c r="A332" t="s">
        <v>190</v>
      </c>
      <c r="B332" t="s">
        <v>69</v>
      </c>
      <c r="C332" t="s">
        <v>191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 s="5">
        <f>E332/G332</f>
        <v>2.298697681505057</v>
      </c>
      <c r="W332" s="5">
        <f>F332/E332</f>
        <v>-5.392914114596227E-3</v>
      </c>
      <c r="X332" s="5">
        <f>R332/L332</f>
        <v>0.18768535041794771</v>
      </c>
      <c r="Y332" s="5">
        <f>LOG(G332)</f>
        <v>4.4829949762354273</v>
      </c>
      <c r="Z332" s="5">
        <f>LN(E332)</f>
        <v>11.154820141383251</v>
      </c>
      <c r="AA332" s="5">
        <f>F332/L332</f>
        <v>-3.3749996844032515E-2</v>
      </c>
      <c r="AB332" s="5">
        <f>(N332-P332)/O332</f>
        <v>-14.73786163956348</v>
      </c>
      <c r="AC332" s="5">
        <f>F332/G332</f>
        <v>-1.2396679171778245E-2</v>
      </c>
      <c r="AD332" s="5">
        <f>R332/J332</f>
        <v>4.7115089066862295</v>
      </c>
      <c r="AE332" s="5">
        <f>R332/G332</f>
        <v>6.8938527168646624E-2</v>
      </c>
      <c r="AF332" s="5">
        <f>R332/(R332+L332)</f>
        <v>0.15802615596117359</v>
      </c>
      <c r="AG332" s="5">
        <f>R332/L332</f>
        <v>0.18768535041794771</v>
      </c>
      <c r="AH332" s="5">
        <f>R332/(R332+L332)</f>
        <v>0.15802615596117359</v>
      </c>
      <c r="AI332" s="5">
        <f>(T332+U332)/R332</f>
        <v>2.5172840025013388</v>
      </c>
      <c r="AJ332" s="5">
        <f>H332/E332</f>
        <v>0.3642443352423238</v>
      </c>
      <c r="AK332" s="5">
        <f>H332/L332</f>
        <v>2.2795180682764422</v>
      </c>
      <c r="AL332">
        <v>9771</v>
      </c>
      <c r="AM332">
        <v>2.1</v>
      </c>
      <c r="AN332">
        <v>6.5709999999999997</v>
      </c>
      <c r="AO332">
        <v>0</v>
      </c>
      <c r="AP332">
        <v>1</v>
      </c>
      <c r="AQ332">
        <v>19</v>
      </c>
      <c r="AR332">
        <v>27.61883815425</v>
      </c>
      <c r="AS332" t="s">
        <v>90</v>
      </c>
      <c r="AT332">
        <v>1</v>
      </c>
      <c r="AU332">
        <f>H332/J332</f>
        <v>57.22327106361957</v>
      </c>
      <c r="AV332">
        <v>1500</v>
      </c>
    </row>
    <row r="333" spans="1:48" x14ac:dyDescent="0.25">
      <c r="A333" t="s">
        <v>190</v>
      </c>
      <c r="B333" t="s">
        <v>69</v>
      </c>
      <c r="C333" t="s">
        <v>191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 s="5">
        <f>E333/G333</f>
        <v>2.2394335927035933</v>
      </c>
      <c r="W333" s="5">
        <f>F333/E333</f>
        <v>2.1120468852900115E-2</v>
      </c>
      <c r="X333" s="5">
        <f>R333/L333</f>
        <v>0.18651994758943519</v>
      </c>
      <c r="Y333" s="5">
        <f>LOG(G333)</f>
        <v>4.5716902452372015</v>
      </c>
      <c r="Z333" s="5">
        <f>LN(E333)</f>
        <v>11.332928781961659</v>
      </c>
      <c r="AA333" s="5">
        <f>F333/L333</f>
        <v>0.12208175342527335</v>
      </c>
      <c r="AB333" s="5">
        <f>(N333-P333)/O333</f>
        <v>-16.927835132109607</v>
      </c>
      <c r="AC333" s="5">
        <f>F333/G333</f>
        <v>4.7297887442834446E-2</v>
      </c>
      <c r="AD333" s="5">
        <f>R333/J333</f>
        <v>1.0228002459611611</v>
      </c>
      <c r="AE333" s="5">
        <f>R333/G333</f>
        <v>7.226304701077596E-2</v>
      </c>
      <c r="AF333" s="5">
        <f>R333/(R333+L333)</f>
        <v>0.15719916716813229</v>
      </c>
      <c r="AG333" s="5">
        <f>R333/L333</f>
        <v>0.18651994758943519</v>
      </c>
      <c r="AH333" s="5">
        <f>R333/(R333+L333)</f>
        <v>0.15719916716813229</v>
      </c>
      <c r="AI333" s="5">
        <f>(T333+U333)/R333</f>
        <v>3.2807331052990354</v>
      </c>
      <c r="AJ333" s="5">
        <f>H333/E333</f>
        <v>0.52243695223461684</v>
      </c>
      <c r="AK333" s="5">
        <f>H333/L333</f>
        <v>3.0198202334982716</v>
      </c>
      <c r="AL333">
        <v>10144</v>
      </c>
      <c r="AM333">
        <v>2.9</v>
      </c>
      <c r="AN333">
        <v>6.0839999999999996</v>
      </c>
      <c r="AO333">
        <v>0</v>
      </c>
      <c r="AP333">
        <v>1</v>
      </c>
      <c r="AQ333">
        <v>20</v>
      </c>
      <c r="AR333">
        <v>26.303655384999999</v>
      </c>
      <c r="AS333" t="s">
        <v>90</v>
      </c>
      <c r="AT333">
        <v>1</v>
      </c>
      <c r="AU333">
        <f>H333/J333</f>
        <v>16.559477511645362</v>
      </c>
      <c r="AV333">
        <v>1800</v>
      </c>
    </row>
    <row r="334" spans="1:48" x14ac:dyDescent="0.25">
      <c r="A334" t="s">
        <v>190</v>
      </c>
      <c r="B334" t="s">
        <v>69</v>
      </c>
      <c r="C334" t="s">
        <v>191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 s="5">
        <f>E334/G334</f>
        <v>1.6724437511096013</v>
      </c>
      <c r="W334" s="5">
        <f>F334/E334</f>
        <v>6.6244123475288103E-2</v>
      </c>
      <c r="X334" s="5">
        <f>R334/L334</f>
        <v>0.14237497593706322</v>
      </c>
      <c r="Y334" s="5">
        <f>LOG(G334)</f>
        <v>4.8108818202836465</v>
      </c>
      <c r="Z334" s="5">
        <f>LN(E334)</f>
        <v>11.591750644372318</v>
      </c>
      <c r="AA334" s="5">
        <f>F334/L334</f>
        <v>0.2111060246578183</v>
      </c>
      <c r="AB334" s="5">
        <f>(N334-P334)/O334</f>
        <v>-15.217764537213057</v>
      </c>
      <c r="AC334" s="5">
        <f>F334/G334</f>
        <v>0.11078957035397842</v>
      </c>
      <c r="AD334" s="5">
        <f>R334/J334</f>
        <v>1.4291807273896746</v>
      </c>
      <c r="AE334" s="5">
        <f>R334/G334</f>
        <v>7.4719148535873275E-2</v>
      </c>
      <c r="AF334" s="5">
        <f>R334/(R334+L334)</f>
        <v>0.12463068513933125</v>
      </c>
      <c r="AG334" s="5">
        <f>R334/L334</f>
        <v>0.14237497593706322</v>
      </c>
      <c r="AH334" s="5">
        <f>R334/(R334+L334)</f>
        <v>0.12463068513933125</v>
      </c>
      <c r="AI334" s="5">
        <f>(T334+U334)/R334</f>
        <v>4.6481159006320727</v>
      </c>
      <c r="AJ334" s="5">
        <f>H334/E334</f>
        <v>1.271280160738822</v>
      </c>
      <c r="AK334" s="5">
        <f>H334/L334</f>
        <v>4.0513012608588648</v>
      </c>
      <c r="AL334">
        <v>10484</v>
      </c>
      <c r="AM334">
        <v>2.4</v>
      </c>
      <c r="AN334">
        <v>2.242</v>
      </c>
      <c r="AO334">
        <v>0</v>
      </c>
      <c r="AP334">
        <v>1</v>
      </c>
      <c r="AQ334">
        <v>21</v>
      </c>
      <c r="AR334">
        <v>25.537529500000002</v>
      </c>
      <c r="AS334" t="s">
        <v>90</v>
      </c>
      <c r="AT334">
        <v>1</v>
      </c>
      <c r="AU334">
        <f>H334/J334</f>
        <v>40.667551616854787</v>
      </c>
      <c r="AV334">
        <v>2100</v>
      </c>
    </row>
    <row r="335" spans="1:48" x14ac:dyDescent="0.25">
      <c r="A335" t="s">
        <v>190</v>
      </c>
      <c r="B335" t="s">
        <v>69</v>
      </c>
      <c r="C335" t="s">
        <v>191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 s="5">
        <f>E335/G335</f>
        <v>1.8888559603882988</v>
      </c>
      <c r="W335" s="5">
        <f>F335/E335</f>
        <v>-3.7410990729059897E-3</v>
      </c>
      <c r="X335" s="5">
        <f>R335/L335</f>
        <v>0.12063991079371889</v>
      </c>
      <c r="Y335" s="5">
        <f>LOG(G335)</f>
        <v>4.8927346544838768</v>
      </c>
      <c r="Z335" s="5">
        <f>LN(E335)</f>
        <v>11.901909213222385</v>
      </c>
      <c r="AA335" s="5">
        <f>F335/L335</f>
        <v>-1.4216949710070804E-2</v>
      </c>
      <c r="AB335" s="5">
        <f>(N335-P335)/O335</f>
        <v>-8.7986670011740014</v>
      </c>
      <c r="AC335" s="5">
        <f>F335/G335</f>
        <v>-7.066397282261618E-3</v>
      </c>
      <c r="AD335" s="5">
        <f>R335/J335</f>
        <v>1.7628896414408453</v>
      </c>
      <c r="AE335" s="5">
        <f>R335/G335</f>
        <v>5.9962900281003637E-2</v>
      </c>
      <c r="AF335" s="5">
        <f>R335/(R335+L335)</f>
        <v>0.10765269881229993</v>
      </c>
      <c r="AG335" s="5">
        <f>R335/L335</f>
        <v>0.12063991079371889</v>
      </c>
      <c r="AH335" s="5">
        <f>R335/(R335+L335)</f>
        <v>0.10765269881229993</v>
      </c>
      <c r="AI335" s="5">
        <f>(T335+U335)/R335</f>
        <v>6.225010147834408</v>
      </c>
      <c r="AJ335" s="5">
        <f>H335/E335</f>
        <v>0.74035605193993692</v>
      </c>
      <c r="AK335" s="5">
        <f>H335/L335</f>
        <v>2.8135060186472507</v>
      </c>
      <c r="AL335">
        <v>12556</v>
      </c>
      <c r="AM335">
        <v>0.9</v>
      </c>
      <c r="AN335">
        <v>8.4499999999999993</v>
      </c>
      <c r="AO335">
        <v>1</v>
      </c>
      <c r="AP335">
        <v>1</v>
      </c>
      <c r="AQ335">
        <v>22</v>
      </c>
      <c r="AR335">
        <v>23.866849999999999</v>
      </c>
      <c r="AS335" t="s">
        <v>90</v>
      </c>
      <c r="AT335">
        <v>1</v>
      </c>
      <c r="AU335">
        <f>H335/J335</f>
        <v>41.113264953300586</v>
      </c>
      <c r="AV335">
        <v>2500</v>
      </c>
    </row>
    <row r="336" spans="1:48" x14ac:dyDescent="0.25">
      <c r="A336" t="s">
        <v>190</v>
      </c>
      <c r="B336" t="s">
        <v>69</v>
      </c>
      <c r="C336" t="s">
        <v>191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 s="5">
        <f>E336/G336</f>
        <v>1.8031081010955714</v>
      </c>
      <c r="W336" s="5">
        <f>F336/E336</f>
        <v>9.9212798530942461E-3</v>
      </c>
      <c r="X336" s="5">
        <f>R336/L336</f>
        <v>0.19297541661518736</v>
      </c>
      <c r="Y336" s="5">
        <f>LOG(G336)</f>
        <v>4.9359384401527233</v>
      </c>
      <c r="Z336" s="5">
        <f>LN(E336)</f>
        <v>11.954930170892963</v>
      </c>
      <c r="AA336" s="5">
        <f>F336/L336</f>
        <v>3.8845739444138876E-2</v>
      </c>
      <c r="AB336" s="5">
        <f>(N336-P336)/O336</f>
        <v>-11.723321686650728</v>
      </c>
      <c r="AC336" s="5">
        <f>F336/G336</f>
        <v>1.7889140076350517E-2</v>
      </c>
      <c r="AD336" s="5">
        <f>R336/J336</f>
        <v>1.4770871012189313</v>
      </c>
      <c r="AE336" s="5">
        <f>R336/G336</f>
        <v>8.8868542818845861E-2</v>
      </c>
      <c r="AF336" s="5">
        <f>R336/(R336+L336)</f>
        <v>0.16175975961240999</v>
      </c>
      <c r="AG336" s="5">
        <f>R336/L336</f>
        <v>0.19297541661518736</v>
      </c>
      <c r="AH336" s="5">
        <f>R336/(R336+L336)</f>
        <v>0.16175975961240999</v>
      </c>
      <c r="AI336" s="5">
        <f>(T336+U336)/R336</f>
        <v>4.1580370026510947</v>
      </c>
      <c r="AJ336" s="5">
        <f>H336/E336</f>
        <v>0.56343741548163273</v>
      </c>
      <c r="AK336" s="5">
        <f>H336/L336</f>
        <v>2.2060806023985271</v>
      </c>
      <c r="AL336">
        <v>12970</v>
      </c>
      <c r="AM336">
        <v>2</v>
      </c>
      <c r="AN336">
        <v>3.0169999999999999</v>
      </c>
      <c r="AO336">
        <v>1</v>
      </c>
      <c r="AP336">
        <v>1</v>
      </c>
      <c r="AQ336">
        <v>23</v>
      </c>
      <c r="AR336">
        <v>25.123000000000001</v>
      </c>
      <c r="AS336" t="s">
        <v>90</v>
      </c>
      <c r="AT336">
        <v>1</v>
      </c>
      <c r="AU336">
        <f>H336/J336</f>
        <v>16.885949823080736</v>
      </c>
      <c r="AV336">
        <v>2800</v>
      </c>
    </row>
    <row r="337" spans="1:48" x14ac:dyDescent="0.25">
      <c r="A337" t="s">
        <v>190</v>
      </c>
      <c r="B337" t="s">
        <v>69</v>
      </c>
      <c r="C337" t="s">
        <v>191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 s="5">
        <f>E337/G337</f>
        <v>1.7293815695799892</v>
      </c>
      <c r="W337" s="5">
        <f>F337/E337</f>
        <v>2.22806736004795E-2</v>
      </c>
      <c r="X337" s="5">
        <f>R337/L337</f>
        <v>0.23088939865666466</v>
      </c>
      <c r="Y337" s="5">
        <f>LOG(G337)</f>
        <v>4.9472899010161093</v>
      </c>
      <c r="Z337" s="5">
        <f>LN(E337)</f>
        <v>11.939319847169005</v>
      </c>
      <c r="AA337" s="5">
        <f>F337/L337</f>
        <v>8.1769603993140982E-2</v>
      </c>
      <c r="AB337" s="5">
        <f>(N337-P337)/O337</f>
        <v>-6.8763259214193351</v>
      </c>
      <c r="AC337" s="5">
        <f>F337/G337</f>
        <v>3.853178628249667E-2</v>
      </c>
      <c r="AD337" s="5">
        <f>R337/J337</f>
        <v>1.5783722031284544</v>
      </c>
      <c r="AE337" s="5">
        <f>R337/G337</f>
        <v>0.10880058762029765</v>
      </c>
      <c r="AF337" s="5">
        <f>R337/(R337+L337)</f>
        <v>0.18757932183723947</v>
      </c>
      <c r="AG337" s="5">
        <f>R337/L337</f>
        <v>0.23088939865666466</v>
      </c>
      <c r="AH337" s="5">
        <f>R337/(R337+L337)</f>
        <v>0.18757932183723947</v>
      </c>
      <c r="AI337" s="5">
        <f>(T337+U337)/R337</f>
        <v>2.7786529466389509</v>
      </c>
      <c r="AJ337" s="5">
        <f>H337/E337</f>
        <v>0.29640364410618347</v>
      </c>
      <c r="AK337" s="5">
        <f>H337/L337</f>
        <v>1.0877951463803555</v>
      </c>
      <c r="AL337">
        <v>13721</v>
      </c>
      <c r="AM337">
        <v>0.24</v>
      </c>
      <c r="AN337">
        <v>5.24</v>
      </c>
      <c r="AO337">
        <v>1</v>
      </c>
      <c r="AP337">
        <v>1</v>
      </c>
      <c r="AQ337">
        <v>24</v>
      </c>
      <c r="AR337">
        <v>25.9</v>
      </c>
      <c r="AS337" t="s">
        <v>90</v>
      </c>
      <c r="AT337">
        <v>1</v>
      </c>
      <c r="AU337">
        <f>H337/J337</f>
        <v>7.4362254470501705</v>
      </c>
      <c r="AV337">
        <v>3000</v>
      </c>
    </row>
    <row r="338" spans="1:48" x14ac:dyDescent="0.25">
      <c r="A338" t="s">
        <v>192</v>
      </c>
      <c r="B338" t="s">
        <v>193</v>
      </c>
      <c r="C338" t="s">
        <v>194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 s="5">
        <f>E338/G338</f>
        <v>0.91256101330931538</v>
      </c>
      <c r="W338" s="5">
        <f>F338/E338</f>
        <v>3.2255010694933542E-2</v>
      </c>
      <c r="X338" s="5">
        <f>R338/L338</f>
        <v>0.60462582978234081</v>
      </c>
      <c r="Y338" s="5">
        <f>LOG(G338)</f>
        <v>3.611184448687915</v>
      </c>
      <c r="Z338" s="5">
        <f>LN(E338)</f>
        <v>8.2235591477405521</v>
      </c>
      <c r="AA338" s="5">
        <f>F338/L338</f>
        <v>8.1764233590490856E-2</v>
      </c>
      <c r="AB338" s="5">
        <f>(N338-P338)/O338</f>
        <v>9.2954700265925716</v>
      </c>
      <c r="AC338" s="5">
        <f>F338/G338</f>
        <v>2.9434665244071356E-2</v>
      </c>
      <c r="AD338" s="5">
        <f>R338/J338</f>
        <v>2.6311969973931677</v>
      </c>
      <c r="AE338" s="5">
        <f>R338/G338</f>
        <v>0.21766190565298527</v>
      </c>
      <c r="AF338" s="5">
        <f>R338/(R338+L338)</f>
        <v>0.37680175562445928</v>
      </c>
      <c r="AG338" s="5">
        <f>R338/L338</f>
        <v>0.60462582978234081</v>
      </c>
      <c r="AH338" s="5">
        <f>R338/(R338+L338)</f>
        <v>0.37680175562445928</v>
      </c>
      <c r="AI338" s="5">
        <f>(T338+U338)/R338</f>
        <v>0.29688304329620768</v>
      </c>
      <c r="AJ338" s="5">
        <f>H338/E338</f>
        <v>0.63922620916487238</v>
      </c>
      <c r="AK338" s="5">
        <f>H338/L338</f>
        <v>1.6203944738276046</v>
      </c>
      <c r="AL338">
        <v>49334</v>
      </c>
      <c r="AM338">
        <v>1.1000000000000001</v>
      </c>
      <c r="AN338">
        <v>2.351</v>
      </c>
      <c r="AO338">
        <v>0</v>
      </c>
      <c r="AP338">
        <v>1</v>
      </c>
      <c r="AQ338">
        <v>80</v>
      </c>
      <c r="AR338">
        <v>13.862737297500001</v>
      </c>
      <c r="AS338" t="s">
        <v>77</v>
      </c>
      <c r="AT338">
        <v>1</v>
      </c>
      <c r="AU338">
        <f>H338/J338</f>
        <v>7.0515959856735195</v>
      </c>
      <c r="AV338">
        <v>70</v>
      </c>
    </row>
    <row r="339" spans="1:48" x14ac:dyDescent="0.25">
      <c r="A339" t="s">
        <v>192</v>
      </c>
      <c r="B339" t="s">
        <v>193</v>
      </c>
      <c r="C339" t="s">
        <v>194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 s="5">
        <f>E339/G339</f>
        <v>0.86056521144804066</v>
      </c>
      <c r="W339" s="5">
        <f>F339/E339</f>
        <v>2.434698627223968E-2</v>
      </c>
      <c r="X339" s="5">
        <f>R339/L339</f>
        <v>0.82955004409539579</v>
      </c>
      <c r="Y339" s="5">
        <f>LOG(G339)</f>
        <v>3.6362753309126137</v>
      </c>
      <c r="Z339" s="5">
        <f>LN(E339)</f>
        <v>8.2226674879845909</v>
      </c>
      <c r="AA339" s="5">
        <f>F339/L339</f>
        <v>6.4774086279538665E-2</v>
      </c>
      <c r="AB339" s="5">
        <f>(N339-P339)/O339</f>
        <v>7.8916691789769873</v>
      </c>
      <c r="AC339" s="5">
        <f>F339/G339</f>
        <v>2.0952169389492487E-2</v>
      </c>
      <c r="AD339" s="5">
        <f>R339/J339</f>
        <v>3.8095936674249971</v>
      </c>
      <c r="AE339" s="5">
        <f>R339/G339</f>
        <v>0.26833065565662939</v>
      </c>
      <c r="AF339" s="5">
        <f>R339/(R339+L339)</f>
        <v>0.45341752021085557</v>
      </c>
      <c r="AG339" s="5">
        <f>R339/L339</f>
        <v>0.82955004409539579</v>
      </c>
      <c r="AH339" s="5">
        <f>R339/(R339+L339)</f>
        <v>0.45341752021085557</v>
      </c>
      <c r="AI339" s="5">
        <f>(T339+U339)/R339</f>
        <v>0.36569330042317971</v>
      </c>
      <c r="AJ339" s="5">
        <f>H339/E339</f>
        <v>0.65092862681585117</v>
      </c>
      <c r="AK339" s="5">
        <f>H339/L339</f>
        <v>1.7317669860136231</v>
      </c>
      <c r="AL339">
        <v>50152</v>
      </c>
      <c r="AM339">
        <v>1</v>
      </c>
      <c r="AN339">
        <v>1.224</v>
      </c>
      <c r="AO339">
        <v>0</v>
      </c>
      <c r="AP339">
        <v>1</v>
      </c>
      <c r="AQ339">
        <v>81</v>
      </c>
      <c r="AR339">
        <v>13.20260695</v>
      </c>
      <c r="AS339" t="s">
        <v>77</v>
      </c>
      <c r="AT339">
        <v>1</v>
      </c>
      <c r="AU339">
        <f>H339/J339</f>
        <v>7.9528999972116194</v>
      </c>
      <c r="AV339">
        <v>80</v>
      </c>
    </row>
    <row r="340" spans="1:48" x14ac:dyDescent="0.25">
      <c r="A340" t="s">
        <v>192</v>
      </c>
      <c r="B340" t="s">
        <v>193</v>
      </c>
      <c r="C340" t="s">
        <v>194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 s="5">
        <f>E340/G340</f>
        <v>0.73917007211479713</v>
      </c>
      <c r="W340" s="5">
        <f>F340/E340</f>
        <v>3.8440958959199238E-2</v>
      </c>
      <c r="X340" s="5">
        <f>R340/L340</f>
        <v>0.93589647444470458</v>
      </c>
      <c r="Y340" s="5">
        <f>LOG(G340)</f>
        <v>3.6910966346726846</v>
      </c>
      <c r="Z340" s="5">
        <f>LN(E340)</f>
        <v>8.1968368414658475</v>
      </c>
      <c r="AA340" s="5">
        <f>F340/L340</f>
        <v>9.122089832835524E-2</v>
      </c>
      <c r="AB340" s="5">
        <f>(N340-P340)/O340</f>
        <v>8.0592503925156045</v>
      </c>
      <c r="AC340" s="5">
        <f>F340/G340</f>
        <v>2.8414406406033255E-2</v>
      </c>
      <c r="AD340" s="5">
        <f>R340/J340</f>
        <v>4.1268313679768855</v>
      </c>
      <c r="AE340" s="5">
        <f>R340/G340</f>
        <v>0.29152248296352684</v>
      </c>
      <c r="AF340" s="5">
        <f>R340/(R340+L340)</f>
        <v>0.4834434520643251</v>
      </c>
      <c r="AG340" s="5">
        <f>R340/L340</f>
        <v>0.93589647444470458</v>
      </c>
      <c r="AH340" s="5">
        <f>R340/(R340+L340)</f>
        <v>0.4834434520643251</v>
      </c>
      <c r="AI340" s="5">
        <f>(T340+U340)/R340</f>
        <v>0.50550853055342815</v>
      </c>
      <c r="AJ340" s="5">
        <f>H340/E340</f>
        <v>0.77198987858110579</v>
      </c>
      <c r="AK340" s="5">
        <f>H340/L340</f>
        <v>1.8319420777018334</v>
      </c>
      <c r="AL340">
        <v>48461</v>
      </c>
      <c r="AM340">
        <v>0.3</v>
      </c>
      <c r="AN340">
        <v>-2.355</v>
      </c>
      <c r="AO340">
        <v>0</v>
      </c>
      <c r="AP340">
        <v>1</v>
      </c>
      <c r="AQ340">
        <v>82</v>
      </c>
      <c r="AR340">
        <v>12.818065000000001</v>
      </c>
      <c r="AS340" t="s">
        <v>77</v>
      </c>
      <c r="AT340">
        <v>1</v>
      </c>
      <c r="AU340">
        <f>H340/J340</f>
        <v>8.0779404955685052</v>
      </c>
      <c r="AV340">
        <v>90</v>
      </c>
    </row>
    <row r="341" spans="1:48" x14ac:dyDescent="0.25">
      <c r="A341" t="s">
        <v>192</v>
      </c>
      <c r="B341" t="s">
        <v>193</v>
      </c>
      <c r="C341" t="s">
        <v>194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 s="5">
        <f>E341/G341</f>
        <v>0.86051744577584333</v>
      </c>
      <c r="W341" s="5">
        <f>F341/E341</f>
        <v>4.6110863798320717E-2</v>
      </c>
      <c r="X341" s="5">
        <f>R341/L341</f>
        <v>0.63582244068342764</v>
      </c>
      <c r="Y341" s="5">
        <f>LOG(G341)</f>
        <v>3.6413578765579393</v>
      </c>
      <c r="Z341" s="5">
        <f>LN(E341)</f>
        <v>8.2343149752813609</v>
      </c>
      <c r="AA341" s="5">
        <f>F341/L341</f>
        <v>0.11215513350553635</v>
      </c>
      <c r="AB341" s="5">
        <f>(N341-P341)/O341</f>
        <v>12.707320996259284</v>
      </c>
      <c r="AC341" s="5">
        <f>F341/G341</f>
        <v>3.9679202738248744E-2</v>
      </c>
      <c r="AD341" s="5">
        <f>R341/J341</f>
        <v>2.448678947811969</v>
      </c>
      <c r="AE341" s="5">
        <f>R341/G341</f>
        <v>0.22494670320338461</v>
      </c>
      <c r="AF341" s="5">
        <f>R341/(R341+L341)</f>
        <v>0.38868670882017514</v>
      </c>
      <c r="AG341" s="5">
        <f>R341/L341</f>
        <v>0.63582244068342764</v>
      </c>
      <c r="AH341" s="5">
        <f>R341/(R341+L341)</f>
        <v>0.38868670882017514</v>
      </c>
      <c r="AI341" s="5">
        <f>(T341+U341)/R341</f>
        <v>0.37070855324385343</v>
      </c>
      <c r="AJ341" s="5">
        <f>H341/E341</f>
        <v>0.83643302923856422</v>
      </c>
      <c r="AK341" s="5">
        <f>H341/L341</f>
        <v>2.034450243070653</v>
      </c>
      <c r="AL341">
        <v>53654</v>
      </c>
      <c r="AM341">
        <v>2.2000000000000002</v>
      </c>
      <c r="AN341">
        <v>2.8380000000000001</v>
      </c>
      <c r="AO341">
        <v>1</v>
      </c>
      <c r="AP341">
        <v>1</v>
      </c>
      <c r="AQ341">
        <v>83</v>
      </c>
      <c r="AR341">
        <v>11.9795</v>
      </c>
      <c r="AS341" t="s">
        <v>77</v>
      </c>
      <c r="AT341">
        <v>1</v>
      </c>
      <c r="AU341">
        <f>H341/J341</f>
        <v>7.8350733818443796</v>
      </c>
      <c r="AV341">
        <v>100</v>
      </c>
    </row>
    <row r="342" spans="1:48" x14ac:dyDescent="0.25">
      <c r="A342" t="s">
        <v>192</v>
      </c>
      <c r="B342" t="s">
        <v>193</v>
      </c>
      <c r="C342" t="s">
        <v>194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 s="5">
        <f>E342/G342</f>
        <v>0.76229417312382963</v>
      </c>
      <c r="W342" s="5">
        <f>F342/E342</f>
        <v>4.1696373560031592E-2</v>
      </c>
      <c r="X342" s="5">
        <f>R342/L342</f>
        <v>0.77194695138004688</v>
      </c>
      <c r="Y342" s="5">
        <f>LOG(G342)</f>
        <v>3.667379789121552</v>
      </c>
      <c r="Z342" s="5">
        <f>LN(E342)</f>
        <v>8.1730312889520622</v>
      </c>
      <c r="AA342" s="5">
        <f>F342/L342</f>
        <v>9.6277424588388089E-2</v>
      </c>
      <c r="AB342" s="5">
        <f>(N342-P342)/O342</f>
        <v>13.13233644685832</v>
      </c>
      <c r="AC342" s="5">
        <f>F342/G342</f>
        <v>3.1784902605206597E-2</v>
      </c>
      <c r="AD342" s="5">
        <f>R342/J342</f>
        <v>3.2362406263528709</v>
      </c>
      <c r="AE342" s="5">
        <f>R342/G342</f>
        <v>0.25484955347424437</v>
      </c>
      <c r="AF342" s="5">
        <f>R342/(R342+L342)</f>
        <v>0.43564901916438908</v>
      </c>
      <c r="AG342" s="5">
        <f>R342/L342</f>
        <v>0.77194695138004688</v>
      </c>
      <c r="AH342" s="5">
        <f>R342/(R342+L342)</f>
        <v>0.43564901916438908</v>
      </c>
      <c r="AI342" s="5">
        <f>(T342+U342)/R342</f>
        <v>0.37416381876941807</v>
      </c>
      <c r="AJ342" s="5">
        <f>H342/E342</f>
        <v>0.68859171775010819</v>
      </c>
      <c r="AK342" s="5">
        <f>H342/L342</f>
        <v>1.589966501101743</v>
      </c>
      <c r="AL342">
        <v>50537</v>
      </c>
      <c r="AM342">
        <v>7.1</v>
      </c>
      <c r="AN342">
        <v>1.335</v>
      </c>
      <c r="AO342">
        <v>1</v>
      </c>
      <c r="AP342">
        <v>1</v>
      </c>
      <c r="AQ342">
        <v>84</v>
      </c>
      <c r="AR342">
        <v>12.61</v>
      </c>
      <c r="AS342" t="s">
        <v>77</v>
      </c>
      <c r="AT342">
        <v>1</v>
      </c>
      <c r="AU342">
        <f>H342/J342</f>
        <v>6.6656318497102722</v>
      </c>
      <c r="AV342">
        <v>110</v>
      </c>
    </row>
    <row r="343" spans="1:48" x14ac:dyDescent="0.25">
      <c r="A343" t="s">
        <v>192</v>
      </c>
      <c r="B343" t="s">
        <v>193</v>
      </c>
      <c r="C343" t="s">
        <v>194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 s="5">
        <f>E343/G343</f>
        <v>0.85166999902358165</v>
      </c>
      <c r="W343" s="5">
        <f>F343/E343</f>
        <v>6.9485406862834803E-2</v>
      </c>
      <c r="X343" s="5">
        <f>R343/L343</f>
        <v>0.59875849446754126</v>
      </c>
      <c r="Y343" s="5">
        <f>LOG(G343)</f>
        <v>3.7021525852203454</v>
      </c>
      <c r="Z343" s="5">
        <f>LN(E343)</f>
        <v>8.3639652024454847</v>
      </c>
      <c r="AA343" s="5">
        <f>F343/L343</f>
        <v>0.16892703130037762</v>
      </c>
      <c r="AB343" s="5">
        <f>(N343-P343)/O343</f>
        <v>15.214059750693464</v>
      </c>
      <c r="AC343" s="5">
        <f>F343/G343</f>
        <v>5.9178636395023687E-2</v>
      </c>
      <c r="AD343" s="5">
        <f>R343/J343</f>
        <v>1.8880141905567609</v>
      </c>
      <c r="AE343" s="5">
        <f>R343/G343</f>
        <v>0.20975749683021402</v>
      </c>
      <c r="AF343" s="5">
        <f>R343/(R343+L343)</f>
        <v>0.37451466030643665</v>
      </c>
      <c r="AG343" s="5">
        <f>R343/L343</f>
        <v>0.59875849446754126</v>
      </c>
      <c r="AH343" s="5">
        <f>R343/(R343+L343)</f>
        <v>0.37451466030643665</v>
      </c>
      <c r="AI343" s="5">
        <f>(T343+U343)/R343</f>
        <v>0.61430510172537389</v>
      </c>
      <c r="AJ343" s="5">
        <f>H343/E343</f>
        <v>0.83326038678262115</v>
      </c>
      <c r="AK343" s="5">
        <f>H343/L343</f>
        <v>2.0257520218202836</v>
      </c>
      <c r="AL343">
        <v>51867</v>
      </c>
      <c r="AM343">
        <v>6.29</v>
      </c>
      <c r="AN343">
        <v>-0.95699999999999996</v>
      </c>
      <c r="AO343">
        <v>1</v>
      </c>
      <c r="AP343">
        <v>1</v>
      </c>
      <c r="AQ343">
        <v>85</v>
      </c>
      <c r="AR343">
        <v>13</v>
      </c>
      <c r="AS343" t="s">
        <v>77</v>
      </c>
      <c r="AT343">
        <v>1</v>
      </c>
      <c r="AU343">
        <f>H343/J343</f>
        <v>6.3876314057922379</v>
      </c>
      <c r="AV343">
        <v>120</v>
      </c>
    </row>
    <row r="344" spans="1:48" x14ac:dyDescent="0.25">
      <c r="A344" t="s">
        <v>52</v>
      </c>
      <c r="B344" t="s">
        <v>46</v>
      </c>
      <c r="C344" t="s">
        <v>53</v>
      </c>
      <c r="D344">
        <v>2023</v>
      </c>
      <c r="E344">
        <v>4606.1149999999998</v>
      </c>
      <c r="F344">
        <v>-1322.4849999999999</v>
      </c>
      <c r="G344">
        <v>7967.7579999999998</v>
      </c>
      <c r="H344">
        <v>27873.475600000002</v>
      </c>
      <c r="I344">
        <v>6915514075</v>
      </c>
      <c r="J344">
        <v>-1128.9380000000001</v>
      </c>
      <c r="K344">
        <v>800.92</v>
      </c>
      <c r="L344">
        <v>2414.1120000000001</v>
      </c>
      <c r="M344">
        <v>-20.785799999999998</v>
      </c>
      <c r="N344">
        <v>-1398.3789999999999</v>
      </c>
      <c r="O344">
        <v>-146.37</v>
      </c>
      <c r="P344">
        <v>-211.727</v>
      </c>
      <c r="Q344">
        <v>5553.6459999999997</v>
      </c>
      <c r="R344">
        <v>4345</v>
      </c>
      <c r="S344">
        <v>2.2519999999999998</v>
      </c>
      <c r="T344">
        <v>1780.4</v>
      </c>
      <c r="U344">
        <v>1763.68</v>
      </c>
      <c r="V344" s="5">
        <f>E344/G344</f>
        <v>0.57809423930797088</v>
      </c>
      <c r="W344" s="5">
        <f>F344/E344</f>
        <v>-0.28711506334514009</v>
      </c>
      <c r="X344" s="5">
        <f>R344/L344</f>
        <v>1.7998336448350365</v>
      </c>
      <c r="Y344" s="5">
        <f>LOG(G344)</f>
        <v>3.9013361350465829</v>
      </c>
      <c r="Z344" s="5">
        <f>LN(E344)</f>
        <v>8.4351400475027312</v>
      </c>
      <c r="AA344" s="5">
        <f>F344/L344</f>
        <v>-0.54781426876632067</v>
      </c>
      <c r="AB344" s="5">
        <f>(N344-P344)/O344</f>
        <v>8.1072077611532407</v>
      </c>
      <c r="AC344" s="5">
        <f>F344/G344</f>
        <v>-0.16597956413836865</v>
      </c>
      <c r="AD344" s="5">
        <f>R344/J344</f>
        <v>-3.8487498870619996</v>
      </c>
      <c r="AE344" s="5">
        <f>R344/G344</f>
        <v>0.54532278716296356</v>
      </c>
      <c r="AF344" s="5">
        <f>R344/(R344+L344)</f>
        <v>0.64283592282536517</v>
      </c>
      <c r="AG344" s="5">
        <f>R344/L344</f>
        <v>1.7998336448350365</v>
      </c>
      <c r="AH344" s="5">
        <f>R344/(R344+L344)</f>
        <v>0.64283592282536517</v>
      </c>
      <c r="AI344" s="5">
        <f>(T344+U344)/R344</f>
        <v>0.81566858457997693</v>
      </c>
      <c r="AJ344" s="5">
        <f>H344/E344</f>
        <v>6.0514067929263602</v>
      </c>
      <c r="AK344" s="5">
        <f>H344/L344</f>
        <v>11.546057349451889</v>
      </c>
      <c r="AL344">
        <v>80034</v>
      </c>
      <c r="AM344">
        <v>4.1399999999999997</v>
      </c>
      <c r="AN344">
        <v>1.0660000000000001</v>
      </c>
      <c r="AO344">
        <v>0</v>
      </c>
      <c r="AP344">
        <v>1</v>
      </c>
      <c r="AQ344">
        <v>12</v>
      </c>
      <c r="AR344">
        <v>30.9</v>
      </c>
      <c r="AS344" t="s">
        <v>112</v>
      </c>
      <c r="AT344">
        <v>1</v>
      </c>
      <c r="AU344">
        <f>H344/J344</f>
        <v>-24.689996793446582</v>
      </c>
      <c r="AV344">
        <v>1800</v>
      </c>
    </row>
    <row r="345" spans="1:48" x14ac:dyDescent="0.25">
      <c r="A345" t="s">
        <v>195</v>
      </c>
      <c r="B345" t="s">
        <v>107</v>
      </c>
      <c r="C345" t="s">
        <v>196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51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2.964</v>
      </c>
      <c r="T345">
        <v>23.85</v>
      </c>
      <c r="U345">
        <v>8330.82</v>
      </c>
      <c r="V345" s="5">
        <f>E345/G345</f>
        <v>0.27713599065572925</v>
      </c>
      <c r="W345" s="5">
        <f>F345/E345</f>
        <v>0.98372017494992114</v>
      </c>
      <c r="X345" s="5">
        <f>R345/L345</f>
        <v>6.5502416036752664E-2</v>
      </c>
      <c r="Y345" s="5">
        <f>LOG(G345)</f>
        <v>3.9228123704568958</v>
      </c>
      <c r="Z345" s="5">
        <f>LN(E345)</f>
        <v>7.7493623345551965</v>
      </c>
      <c r="AA345" s="5">
        <f>F345/L345</f>
        <v>0.29115133428012641</v>
      </c>
      <c r="AB345" s="5">
        <f>(N345-P345)/O345</f>
        <v>23.487643298969072</v>
      </c>
      <c r="AC345" s="5">
        <f>F345/G345</f>
        <v>0.27262426521277372</v>
      </c>
      <c r="AD345" s="5"/>
      <c r="AE345" s="5">
        <f>R345/G345</f>
        <v>6.1334247654519621E-2</v>
      </c>
      <c r="AF345" s="5">
        <f>R345/(R345+L345)</f>
        <v>6.1475614743695971E-2</v>
      </c>
      <c r="AG345" s="5">
        <f>R345/L345</f>
        <v>6.5502416036752664E-2</v>
      </c>
      <c r="AH345" s="5">
        <f>R345/(R345+L345)</f>
        <v>6.1475614743695971E-2</v>
      </c>
      <c r="AI345" s="5">
        <f>(T345+U345)/R345</f>
        <v>16.270986604096361</v>
      </c>
      <c r="AJ345" s="5">
        <f>H345/E345</f>
        <v>2.9455656617139185</v>
      </c>
      <c r="AK345" s="5">
        <f>H345/L345</f>
        <v>0.87179809305160327</v>
      </c>
      <c r="AL345">
        <v>55215</v>
      </c>
      <c r="AM345">
        <v>1.8</v>
      </c>
      <c r="AN345">
        <v>1.6870000000000001</v>
      </c>
      <c r="AO345">
        <v>0</v>
      </c>
      <c r="AP345">
        <v>1</v>
      </c>
      <c r="AQ345">
        <v>81</v>
      </c>
      <c r="AR345">
        <v>8.0231226850000006</v>
      </c>
      <c r="AS345" t="s">
        <v>57</v>
      </c>
      <c r="AT345">
        <v>1</v>
      </c>
      <c r="AU345" t="e">
        <f>H345/J345</f>
        <v>#VALUE!</v>
      </c>
      <c r="AV345">
        <v>15</v>
      </c>
    </row>
    <row r="346" spans="1:48" x14ac:dyDescent="0.25">
      <c r="A346" t="s">
        <v>195</v>
      </c>
      <c r="B346" t="s">
        <v>107</v>
      </c>
      <c r="C346" t="s">
        <v>196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51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1.3640000000000001</v>
      </c>
      <c r="T346">
        <v>451.5752</v>
      </c>
      <c r="U346">
        <v>13559.911899999999</v>
      </c>
      <c r="V346" s="5">
        <f>E346/G346</f>
        <v>0.32160250889370223</v>
      </c>
      <c r="W346" s="5">
        <f>F346/E346</f>
        <v>0.96926669325127734</v>
      </c>
      <c r="X346" s="5">
        <f>R346/L346</f>
        <v>2.6040781053658837E-2</v>
      </c>
      <c r="Y346" s="5">
        <f>LOG(G346)</f>
        <v>4.148748889954164</v>
      </c>
      <c r="Z346" s="5">
        <f>LN(E346)</f>
        <v>8.4184084081626835</v>
      </c>
      <c r="AA346" s="5">
        <f>F346/L346</f>
        <v>0.32309635158974209</v>
      </c>
      <c r="AB346" s="5">
        <f>(N346-P346)/O346</f>
        <v>7.8687896491228075</v>
      </c>
      <c r="AC346" s="5">
        <f>F346/G346</f>
        <v>0.31171860033671328</v>
      </c>
      <c r="AD346" s="5"/>
      <c r="AE346" s="5">
        <f>R346/G346</f>
        <v>2.5123761942160698E-2</v>
      </c>
      <c r="AF346" s="5">
        <f>R346/(R346+L346)</f>
        <v>2.5379869430644963E-2</v>
      </c>
      <c r="AG346" s="5">
        <f>R346/L346</f>
        <v>2.6040781053658837E-2</v>
      </c>
      <c r="AH346" s="5">
        <f>R346/(R346+L346)</f>
        <v>2.5379869430644963E-2</v>
      </c>
      <c r="AI346" s="5">
        <f>(T346+U346)/R346</f>
        <v>39.595941295709594</v>
      </c>
      <c r="AJ346" s="5">
        <f>H346/E346</f>
        <v>3.1200813089059576</v>
      </c>
      <c r="AK346" s="5">
        <f>H346/L346</f>
        <v>1.0400510969683352</v>
      </c>
      <c r="AL346">
        <v>52274</v>
      </c>
      <c r="AM346">
        <v>0.5</v>
      </c>
      <c r="AN346">
        <v>-2.17</v>
      </c>
      <c r="AO346">
        <v>0</v>
      </c>
      <c r="AP346">
        <v>1</v>
      </c>
      <c r="AQ346">
        <v>82</v>
      </c>
      <c r="AR346">
        <v>7.7894395000000003</v>
      </c>
      <c r="AS346" t="s">
        <v>57</v>
      </c>
      <c r="AT346">
        <v>1</v>
      </c>
      <c r="AU346" t="e">
        <f>H346/J346</f>
        <v>#VALUE!</v>
      </c>
      <c r="AV346">
        <v>20</v>
      </c>
    </row>
    <row r="347" spans="1:48" x14ac:dyDescent="0.25">
      <c r="A347" t="s">
        <v>52</v>
      </c>
      <c r="B347" t="s">
        <v>46</v>
      </c>
      <c r="C347" t="s">
        <v>53</v>
      </c>
      <c r="D347">
        <v>2022</v>
      </c>
      <c r="E347">
        <v>4601.8469999999998</v>
      </c>
      <c r="F347">
        <v>-1429.653</v>
      </c>
      <c r="G347">
        <v>8029.5379999999996</v>
      </c>
      <c r="H347">
        <v>14437.2546</v>
      </c>
      <c r="I347">
        <v>11086969195</v>
      </c>
      <c r="J347">
        <v>-1084.713</v>
      </c>
      <c r="K347">
        <v>236.15199999999999</v>
      </c>
      <c r="L347">
        <v>2580.6979999999999</v>
      </c>
      <c r="M347">
        <v>-21.634399999999999</v>
      </c>
      <c r="N347">
        <v>-1395.306</v>
      </c>
      <c r="O347">
        <v>-37.137999999999998</v>
      </c>
      <c r="P347">
        <v>-129.30600000000001</v>
      </c>
      <c r="Q347">
        <v>5448.84</v>
      </c>
      <c r="R347">
        <v>4175.2759999999998</v>
      </c>
      <c r="S347">
        <v>2.2136999999999998</v>
      </c>
      <c r="T347">
        <v>1423.1210000000001</v>
      </c>
      <c r="U347">
        <v>2516.0030000000002</v>
      </c>
      <c r="V347" s="5">
        <f>E347/G347</f>
        <v>0.57311479190957193</v>
      </c>
      <c r="W347" s="5">
        <f>F347/E347</f>
        <v>-0.31066938992104692</v>
      </c>
      <c r="X347" s="5">
        <f>R347/L347</f>
        <v>1.6178863237775207</v>
      </c>
      <c r="Y347" s="5">
        <f>LOG(G347)</f>
        <v>3.9046905577540465</v>
      </c>
      <c r="Z347" s="5">
        <f>LN(E347)</f>
        <v>8.4342130236280344</v>
      </c>
      <c r="AA347" s="5">
        <f>F347/L347</f>
        <v>-0.553979194775987</v>
      </c>
      <c r="AB347" s="5">
        <f>(N347-P347)/O347</f>
        <v>34.089073186493621</v>
      </c>
      <c r="AC347" s="5">
        <f>F347/G347</f>
        <v>-0.17804922275727447</v>
      </c>
      <c r="AD347" s="5">
        <f>R347/J347</f>
        <v>-3.8491988203331204</v>
      </c>
      <c r="AE347" s="5">
        <f>R347/G347</f>
        <v>0.51998956851564815</v>
      </c>
      <c r="AF347" s="5">
        <f>R347/(R347+L347)</f>
        <v>0.61801244350555518</v>
      </c>
      <c r="AG347" s="5">
        <f>R347/L347</f>
        <v>1.6178863237775207</v>
      </c>
      <c r="AH347" s="5">
        <f>R347/(R347+L347)</f>
        <v>0.61801244350555518</v>
      </c>
      <c r="AI347" s="5">
        <f>(T347+U347)/R347</f>
        <v>0.9434403857373741</v>
      </c>
      <c r="AJ347" s="5">
        <f>H347/E347</f>
        <v>3.1372739250131527</v>
      </c>
      <c r="AK347" s="5">
        <f>H347/L347</f>
        <v>5.5943216137649587</v>
      </c>
      <c r="AL347">
        <v>76399</v>
      </c>
      <c r="AM347">
        <v>8</v>
      </c>
      <c r="AN347">
        <v>1.827</v>
      </c>
      <c r="AO347">
        <v>0</v>
      </c>
      <c r="AP347">
        <v>1</v>
      </c>
      <c r="AQ347">
        <v>11</v>
      </c>
      <c r="AR347">
        <v>29.972999999999999</v>
      </c>
      <c r="AS347" t="s">
        <v>112</v>
      </c>
      <c r="AT347">
        <v>1</v>
      </c>
      <c r="AU347">
        <f>H347/J347</f>
        <v>-13.309746080299583</v>
      </c>
      <c r="AV347">
        <v>1500</v>
      </c>
    </row>
    <row r="348" spans="1:48" x14ac:dyDescent="0.25">
      <c r="A348" t="s">
        <v>278</v>
      </c>
      <c r="B348" t="s">
        <v>182</v>
      </c>
      <c r="C348" t="s">
        <v>279</v>
      </c>
      <c r="D348">
        <v>2023</v>
      </c>
      <c r="E348">
        <v>881.64739999999995</v>
      </c>
      <c r="F348">
        <v>-120.9628</v>
      </c>
      <c r="G348">
        <v>2629.9947000000002</v>
      </c>
      <c r="H348">
        <v>5311.8010000000004</v>
      </c>
      <c r="I348">
        <v>23105460802</v>
      </c>
      <c r="J348">
        <v>-150.72720000000001</v>
      </c>
      <c r="K348">
        <v>-885.82579999999996</v>
      </c>
      <c r="L348">
        <v>2368.7449999999999</v>
      </c>
      <c r="M348">
        <v>-7.5172999999999996</v>
      </c>
      <c r="N348">
        <v>-205.13740000000001</v>
      </c>
      <c r="O348">
        <v>-65.282300000000006</v>
      </c>
      <c r="P348">
        <v>-12.827299999999999</v>
      </c>
      <c r="Q348">
        <v>261.24970000000002</v>
      </c>
      <c r="R348">
        <v>61.686799999999998</v>
      </c>
      <c r="S348">
        <v>2.1351</v>
      </c>
      <c r="T348">
        <v>123.812</v>
      </c>
      <c r="U348">
        <v>546.12199999999996</v>
      </c>
      <c r="V348" s="5">
        <f>E348/G348</f>
        <v>0.33522782384314304</v>
      </c>
      <c r="W348" s="5">
        <f>F348/E348</f>
        <v>-0.13720088098711572</v>
      </c>
      <c r="X348" s="5">
        <f>R348/L348</f>
        <v>2.6041975814196969E-2</v>
      </c>
      <c r="Y348" s="5">
        <f>LOG(G348)</f>
        <v>3.4199548732946732</v>
      </c>
      <c r="Z348" s="5">
        <f>LN(E348)</f>
        <v>6.7817922028335342</v>
      </c>
      <c r="AA348" s="5">
        <f>F348/L348</f>
        <v>-5.106619750120845E-2</v>
      </c>
      <c r="AB348" s="5">
        <f>(N348-P348)/O348</f>
        <v>2.9458229872415647</v>
      </c>
      <c r="AC348" s="5">
        <f>F348/G348</f>
        <v>-4.5993552762672862E-2</v>
      </c>
      <c r="AD348" s="5">
        <f>R348/J348</f>
        <v>-0.40926123486669952</v>
      </c>
      <c r="AE348" s="5">
        <f>R348/G348</f>
        <v>2.3455104301160757E-2</v>
      </c>
      <c r="AF348" s="5">
        <f>R348/(R348+L348)</f>
        <v>2.538100431371907E-2</v>
      </c>
      <c r="AG348" s="5">
        <f>R348/L348</f>
        <v>2.6041975814196969E-2</v>
      </c>
      <c r="AH348" s="5">
        <f>R348/(R348+L348)</f>
        <v>2.538100431371907E-2</v>
      </c>
      <c r="AI348" s="5">
        <f>(T348+U348)/R348</f>
        <v>10.860248870098626</v>
      </c>
      <c r="AJ348" s="5">
        <f>H348/E348</f>
        <v>6.0248586906738462</v>
      </c>
      <c r="AK348" s="5">
        <f>H348/L348</f>
        <v>2.2424537043877666</v>
      </c>
      <c r="AL348">
        <v>2601</v>
      </c>
      <c r="AM348">
        <v>5.56</v>
      </c>
      <c r="AN348">
        <v>7.827</v>
      </c>
      <c r="AO348">
        <v>1</v>
      </c>
      <c r="AP348">
        <v>1</v>
      </c>
      <c r="AQ348">
        <v>15</v>
      </c>
      <c r="AR348">
        <v>16.899999999999999</v>
      </c>
      <c r="AS348" t="s">
        <v>280</v>
      </c>
      <c r="AT348">
        <v>0</v>
      </c>
      <c r="AU348">
        <f>H348/J348</f>
        <v>-35.241157534937294</v>
      </c>
      <c r="AV348">
        <v>100</v>
      </c>
    </row>
    <row r="349" spans="1:48" x14ac:dyDescent="0.25">
      <c r="A349" t="s">
        <v>222</v>
      </c>
      <c r="B349" t="s">
        <v>46</v>
      </c>
      <c r="C349" t="s">
        <v>223</v>
      </c>
      <c r="D349">
        <v>2021</v>
      </c>
      <c r="E349">
        <v>1541.8889999999999</v>
      </c>
      <c r="F349">
        <v>-520.37900000000002</v>
      </c>
      <c r="G349">
        <v>3247.45</v>
      </c>
      <c r="H349">
        <v>36507.789100000002</v>
      </c>
      <c r="I349">
        <v>14151039191</v>
      </c>
      <c r="J349">
        <v>-364.77600000000001</v>
      </c>
      <c r="K349">
        <v>-2264.7539999999999</v>
      </c>
      <c r="L349">
        <v>2291.0300000000002</v>
      </c>
      <c r="M349">
        <v>-20.2712</v>
      </c>
      <c r="N349">
        <v>-411.04599999999999</v>
      </c>
      <c r="O349">
        <v>2.0329999999999999</v>
      </c>
      <c r="P349">
        <v>-12.627000000000001</v>
      </c>
      <c r="Q349">
        <v>956.42</v>
      </c>
      <c r="R349">
        <v>260.07299999999998</v>
      </c>
      <c r="S349">
        <v>2.1143999999999998</v>
      </c>
      <c r="T349">
        <v>2290.674</v>
      </c>
      <c r="U349">
        <v>234.15299999999999</v>
      </c>
      <c r="V349" s="5">
        <f>E349/G349</f>
        <v>0.47479991993718146</v>
      </c>
      <c r="W349" s="5">
        <f>F349/E349</f>
        <v>-0.33749446296069308</v>
      </c>
      <c r="X349" s="5">
        <f>R349/L349</f>
        <v>0.11351793734695746</v>
      </c>
      <c r="Y349" s="5">
        <f>LOG(G349)</f>
        <v>3.5115424730964859</v>
      </c>
      <c r="Z349" s="5">
        <f>LN(E349)</f>
        <v>7.3407635670964728</v>
      </c>
      <c r="AA349" s="5">
        <f>F349/L349</f>
        <v>-0.2271375756755695</v>
      </c>
      <c r="AB349" s="5">
        <f>(N349-P349)/O349</f>
        <v>-195.97589768814561</v>
      </c>
      <c r="AC349" s="5">
        <f>F349/G349</f>
        <v>-0.16024234399297912</v>
      </c>
      <c r="AD349" s="5">
        <f>R349/J349</f>
        <v>-0.71296631357326135</v>
      </c>
      <c r="AE349" s="5">
        <f>R349/G349</f>
        <v>8.0085297695114632E-2</v>
      </c>
      <c r="AF349" s="5">
        <f>R349/(R349+L349)</f>
        <v>0.101945315418468</v>
      </c>
      <c r="AG349" s="5">
        <f>R349/L349</f>
        <v>0.11351793734695746</v>
      </c>
      <c r="AH349" s="5">
        <f>R349/(R349+L349)</f>
        <v>0.101945315418468</v>
      </c>
      <c r="AI349" s="5">
        <f>(T349+U349)/R349</f>
        <v>9.7081473278656372</v>
      </c>
      <c r="AJ349" s="5">
        <f>H349/E349</f>
        <v>23.67731341231438</v>
      </c>
      <c r="AK349" s="5">
        <f>H349/L349</f>
        <v>15.9350986674116</v>
      </c>
      <c r="AL349">
        <v>69288</v>
      </c>
      <c r="AM349">
        <v>4.7</v>
      </c>
      <c r="AN349">
        <v>5.7389999999999999</v>
      </c>
      <c r="AO349">
        <v>1</v>
      </c>
      <c r="AP349">
        <v>1</v>
      </c>
      <c r="AQ349">
        <v>17</v>
      </c>
      <c r="AR349">
        <v>19.996549999999999</v>
      </c>
      <c r="AS349" t="s">
        <v>112</v>
      </c>
      <c r="AT349">
        <v>1</v>
      </c>
      <c r="AU349">
        <f>H349/J349</f>
        <v>-100.08276065311314</v>
      </c>
      <c r="AV349">
        <v>400</v>
      </c>
    </row>
    <row r="350" spans="1:48" x14ac:dyDescent="0.25">
      <c r="A350" t="s">
        <v>197</v>
      </c>
      <c r="B350" t="s">
        <v>98</v>
      </c>
      <c r="C350" t="s">
        <v>198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 s="5">
        <f>E350/G350</f>
        <v>1.4725368971354846</v>
      </c>
      <c r="W350" s="5">
        <f>F350/E350</f>
        <v>8.1243915238172051E-2</v>
      </c>
      <c r="X350" s="5">
        <f>R350/L350</f>
        <v>0</v>
      </c>
      <c r="Y350" s="5">
        <f>LOG(G350)</f>
        <v>3.2413365042431028</v>
      </c>
      <c r="Z350" s="5">
        <f>LN(E350)</f>
        <v>7.8504398097546799</v>
      </c>
      <c r="AA350" s="5">
        <f>F350/L350</f>
        <v>0.19850612579802904</v>
      </c>
      <c r="AB350" s="5">
        <f>(N350-P350)/O350</f>
        <v>-54.232441135037227</v>
      </c>
      <c r="AC350" s="5">
        <f>F350/G350</f>
        <v>0.11963466285595618</v>
      </c>
      <c r="AD350" s="5">
        <f>R350/J350</f>
        <v>0</v>
      </c>
      <c r="AE350" s="5">
        <f>R350/G350</f>
        <v>0</v>
      </c>
      <c r="AF350" s="5">
        <f>R350/(R350+L350)</f>
        <v>0</v>
      </c>
      <c r="AG350" s="5">
        <f>R350/L350</f>
        <v>0</v>
      </c>
      <c r="AH350" s="5">
        <f>R350/(R350+L350)</f>
        <v>0</v>
      </c>
      <c r="AI350" s="5"/>
      <c r="AJ350" s="5">
        <f>H350/E350</f>
        <v>2.4633441675695198</v>
      </c>
      <c r="AK350" s="5">
        <f>H350/L350</f>
        <v>6.0187757541951559</v>
      </c>
      <c r="AL350">
        <v>82950</v>
      </c>
      <c r="AM350">
        <v>0.9</v>
      </c>
      <c r="AN350">
        <v>3.1720000000000002</v>
      </c>
      <c r="AO350">
        <v>0</v>
      </c>
      <c r="AP350">
        <v>1</v>
      </c>
      <c r="AQ350">
        <v>37</v>
      </c>
      <c r="AR350">
        <v>9.1707339045000005</v>
      </c>
      <c r="AS350" t="s">
        <v>100</v>
      </c>
      <c r="AT350">
        <v>1</v>
      </c>
      <c r="AU350">
        <f>H350/J350</f>
        <v>22.059647286618873</v>
      </c>
      <c r="AV350">
        <v>150</v>
      </c>
    </row>
    <row r="351" spans="1:48" x14ac:dyDescent="0.25">
      <c r="A351" t="s">
        <v>197</v>
      </c>
      <c r="B351" t="s">
        <v>98</v>
      </c>
      <c r="C351" t="s">
        <v>198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 s="5">
        <f>E351/G351</f>
        <v>1.3775450515877485</v>
      </c>
      <c r="W351" s="5">
        <f>F351/E351</f>
        <v>9.2375629500466572E-2</v>
      </c>
      <c r="X351" s="5">
        <f>R351/L351</f>
        <v>0</v>
      </c>
      <c r="Y351" s="5">
        <f>LOG(G351)</f>
        <v>3.3062371143269469</v>
      </c>
      <c r="Z351" s="5">
        <f>LN(E351)</f>
        <v>7.9331952601898621</v>
      </c>
      <c r="AA351" s="5">
        <f>F351/L351</f>
        <v>0.21896154084834388</v>
      </c>
      <c r="AB351" s="5">
        <f>(N351-P351)/O351</f>
        <v>-35.716298507462689</v>
      </c>
      <c r="AC351" s="5">
        <f>F351/G351</f>
        <v>0.12725159130567099</v>
      </c>
      <c r="AD351" s="5">
        <f>R351/J351</f>
        <v>0</v>
      </c>
      <c r="AE351" s="5">
        <f>R351/G351</f>
        <v>0</v>
      </c>
      <c r="AF351" s="5">
        <f>R351/(R351+L351)</f>
        <v>0</v>
      </c>
      <c r="AG351" s="5">
        <f>R351/L351</f>
        <v>0</v>
      </c>
      <c r="AH351" s="5">
        <f>R351/(R351+L351)</f>
        <v>0</v>
      </c>
      <c r="AI351" s="5"/>
      <c r="AJ351" s="5">
        <f>H351/E351</f>
        <v>2.4335529397250388</v>
      </c>
      <c r="AK351" s="5">
        <f>H351/L351</f>
        <v>5.7683450093893001</v>
      </c>
      <c r="AL351">
        <v>85135</v>
      </c>
      <c r="AM351">
        <v>0.4</v>
      </c>
      <c r="AN351">
        <v>2.6230000000000002</v>
      </c>
      <c r="AO351">
        <v>0</v>
      </c>
      <c r="AP351">
        <v>1</v>
      </c>
      <c r="AQ351">
        <v>38</v>
      </c>
      <c r="AR351">
        <v>8.73403229</v>
      </c>
      <c r="AS351" t="s">
        <v>100</v>
      </c>
      <c r="AT351">
        <v>1</v>
      </c>
      <c r="AU351">
        <f>H351/J351</f>
        <v>20.509692454170381</v>
      </c>
      <c r="AV351">
        <v>180</v>
      </c>
    </row>
    <row r="352" spans="1:48" x14ac:dyDescent="0.25">
      <c r="A352" t="s">
        <v>197</v>
      </c>
      <c r="B352" t="s">
        <v>98</v>
      </c>
      <c r="C352" t="s">
        <v>198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 s="5">
        <f>E352/G352</f>
        <v>1.2591003751257681</v>
      </c>
      <c r="W352" s="5">
        <f>F352/E352</f>
        <v>0.15112416582685087</v>
      </c>
      <c r="X352" s="5">
        <f>R352/L352</f>
        <v>2.0467101958814668E-2</v>
      </c>
      <c r="Y352" s="5">
        <f>LOG(G352)</f>
        <v>3.3735508290977281</v>
      </c>
      <c r="Z352" s="5">
        <f>LN(E352)</f>
        <v>7.9982853274952772</v>
      </c>
      <c r="AA352" s="5">
        <f>F352/L352</f>
        <v>0.30197587002473697</v>
      </c>
      <c r="AB352" s="5">
        <f>(N352-P352)/O352</f>
        <v>-32.849464601309904</v>
      </c>
      <c r="AC352" s="5">
        <f>F352/G352</f>
        <v>0.19028049388315674</v>
      </c>
      <c r="AD352" s="5">
        <f>R352/J352</f>
        <v>8.3659488508176297E-2</v>
      </c>
      <c r="AE352" s="5">
        <f>R352/G352</f>
        <v>1.2896693595952399E-2</v>
      </c>
      <c r="AF352" s="5">
        <f>R352/(R352+L352)</f>
        <v>2.005660145195029E-2</v>
      </c>
      <c r="AG352" s="5">
        <f>R352/L352</f>
        <v>2.0467101958814668E-2</v>
      </c>
      <c r="AH352" s="5">
        <f>R352/(R352+L352)</f>
        <v>2.005660145195029E-2</v>
      </c>
      <c r="AI352" s="5">
        <f>(T352+U352)/R352</f>
        <v>23.475804599586628</v>
      </c>
      <c r="AJ352" s="5">
        <f>H352/E352</f>
        <v>2.5197763933745336</v>
      </c>
      <c r="AK352" s="5">
        <f>H352/L352</f>
        <v>5.0350098840504192</v>
      </c>
      <c r="AL352">
        <v>86601</v>
      </c>
      <c r="AM352">
        <v>-0.7</v>
      </c>
      <c r="AN352">
        <v>-0.91</v>
      </c>
      <c r="AO352">
        <v>0</v>
      </c>
      <c r="AP352">
        <v>1</v>
      </c>
      <c r="AQ352">
        <v>39</v>
      </c>
      <c r="AR352">
        <v>8.4796429999999994</v>
      </c>
      <c r="AS352" t="s">
        <v>100</v>
      </c>
      <c r="AT352">
        <v>1</v>
      </c>
      <c r="AU352">
        <f>H352/J352</f>
        <v>20.580654377981368</v>
      </c>
      <c r="AV352">
        <v>200</v>
      </c>
    </row>
    <row r="353" spans="1:48" x14ac:dyDescent="0.25">
      <c r="A353" t="s">
        <v>197</v>
      </c>
      <c r="B353" t="s">
        <v>98</v>
      </c>
      <c r="C353" t="s">
        <v>198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 s="5">
        <f>E353/G353</f>
        <v>1.2679381263612353</v>
      </c>
      <c r="W353" s="5">
        <f>F353/E353</f>
        <v>0.1803516149846571</v>
      </c>
      <c r="X353" s="5">
        <f>R353/L353</f>
        <v>1.5218042001265369E-2</v>
      </c>
      <c r="Y353" s="5">
        <f>LOG(G353)</f>
        <v>3.6172497265767052</v>
      </c>
      <c r="Z353" s="5">
        <f>LN(E353)</f>
        <v>8.5664173566316855</v>
      </c>
      <c r="AA353" s="5">
        <f>F353/L353</f>
        <v>0.41880873945359176</v>
      </c>
      <c r="AB353" s="5">
        <f>(N353-P353)/O353</f>
        <v>-686.27466367713009</v>
      </c>
      <c r="AC353" s="5">
        <f>F353/G353</f>
        <v>0.22867468878986902</v>
      </c>
      <c r="AD353" s="5">
        <f>R353/J353</f>
        <v>2.7631161720967013E-2</v>
      </c>
      <c r="AE353" s="5">
        <f>R353/G353</f>
        <v>8.309236868291596E-3</v>
      </c>
      <c r="AF353" s="5">
        <f>R353/(R353+L353)</f>
        <v>1.4989924697621166E-2</v>
      </c>
      <c r="AG353" s="5">
        <f>R353/L353</f>
        <v>1.5218042001265369E-2</v>
      </c>
      <c r="AH353" s="5">
        <f>R353/(R353+L353)</f>
        <v>1.4989924697621166E-2</v>
      </c>
      <c r="AI353" s="5">
        <f>(T353+U353)/R353</f>
        <v>50.852033701336431</v>
      </c>
      <c r="AJ353" s="5">
        <f>H353/E353</f>
        <v>3.4683091282850738</v>
      </c>
      <c r="AK353" s="5">
        <f>H353/L353</f>
        <v>8.0540347485994488</v>
      </c>
      <c r="AL353">
        <v>93457</v>
      </c>
      <c r="AM353">
        <v>0.6</v>
      </c>
      <c r="AN353">
        <v>7.1689999999999996</v>
      </c>
      <c r="AO353">
        <v>1</v>
      </c>
      <c r="AP353">
        <v>1</v>
      </c>
      <c r="AQ353">
        <v>40</v>
      </c>
      <c r="AR353">
        <v>7.9248999999999992</v>
      </c>
      <c r="AS353" t="s">
        <v>100</v>
      </c>
      <c r="AT353">
        <v>1</v>
      </c>
      <c r="AU353">
        <f>H353/J353</f>
        <v>14.623585388076537</v>
      </c>
      <c r="AV353">
        <v>220</v>
      </c>
    </row>
    <row r="354" spans="1:48" x14ac:dyDescent="0.25">
      <c r="A354" t="s">
        <v>197</v>
      </c>
      <c r="B354" t="s">
        <v>98</v>
      </c>
      <c r="C354" t="s">
        <v>198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 s="5">
        <f>E354/G354</f>
        <v>1.3582530130185198</v>
      </c>
      <c r="W354" s="5">
        <f>F354/E354</f>
        <v>0.11758823637805617</v>
      </c>
      <c r="X354" s="5">
        <f>R354/L354</f>
        <v>1.7466267679087922E-2</v>
      </c>
      <c r="Y354" s="5">
        <f>LOG(G354)</f>
        <v>3.6058871277665414</v>
      </c>
      <c r="Z354" s="5">
        <f>LN(E354)</f>
        <v>8.6090612721706243</v>
      </c>
      <c r="AA354" s="5">
        <f>F354/L354</f>
        <v>0.26868836863383999</v>
      </c>
      <c r="AB354" s="5">
        <f>(N354-P354)/O354</f>
        <v>-692.74799357945426</v>
      </c>
      <c r="AC354" s="5">
        <f>F354/G354</f>
        <v>0.1597145763560287</v>
      </c>
      <c r="AD354" s="5">
        <f>R354/J354</f>
        <v>4.6048148490084102E-2</v>
      </c>
      <c r="AE354" s="5">
        <f>R354/G354</f>
        <v>1.0382353196271501E-2</v>
      </c>
      <c r="AF354" s="5">
        <f>R354/(R354+L354)</f>
        <v>1.7166434145212212E-2</v>
      </c>
      <c r="AG354" s="5">
        <f>R354/L354</f>
        <v>1.7466267679087922E-2</v>
      </c>
      <c r="AH354" s="5">
        <f>R354/(R354+L354)</f>
        <v>1.7166434145212212E-2</v>
      </c>
      <c r="AI354" s="5">
        <f>(T354+U354)/R354</f>
        <v>31.713869728142825</v>
      </c>
      <c r="AJ354" s="5">
        <f>H354/E354</f>
        <v>2.3698826932764057</v>
      </c>
      <c r="AK354" s="5">
        <f>H354/L354</f>
        <v>5.4151668085468279</v>
      </c>
      <c r="AL354">
        <v>92434</v>
      </c>
      <c r="AM354">
        <v>2.8</v>
      </c>
      <c r="AN354">
        <v>1.38</v>
      </c>
      <c r="AO354">
        <v>1</v>
      </c>
      <c r="AP354">
        <v>1</v>
      </c>
      <c r="AQ354">
        <v>41</v>
      </c>
      <c r="AR354">
        <v>8.3419999999999987</v>
      </c>
      <c r="AS354" t="s">
        <v>100</v>
      </c>
      <c r="AT354">
        <v>1</v>
      </c>
      <c r="AU354">
        <f>H354/J354</f>
        <v>14.276570695014135</v>
      </c>
      <c r="AV354">
        <v>240</v>
      </c>
    </row>
    <row r="355" spans="1:48" x14ac:dyDescent="0.25">
      <c r="A355" t="s">
        <v>197</v>
      </c>
      <c r="B355" t="s">
        <v>98</v>
      </c>
      <c r="C355" t="s">
        <v>198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 s="5">
        <f>E355/G355</f>
        <v>1.2746792602575916</v>
      </c>
      <c r="W355" s="5">
        <f>F355/E355</f>
        <v>8.0323775925802698E-2</v>
      </c>
      <c r="X355" s="5">
        <f>R355/L355</f>
        <v>3.1456971243289215E-2</v>
      </c>
      <c r="Y355" s="5">
        <f>LOG(G355)</f>
        <v>3.5515418488617048</v>
      </c>
      <c r="Z355" s="5">
        <f>LN(E355)</f>
        <v>8.4204219047149103</v>
      </c>
      <c r="AA355" s="5">
        <f>F355/L355</f>
        <v>0.16149072449901664</v>
      </c>
      <c r="AB355" s="5">
        <f>(N355-P355)/O355</f>
        <v>-30.048660738639462</v>
      </c>
      <c r="AC355" s="5">
        <f>F355/G355</f>
        <v>0.10238705127819873</v>
      </c>
      <c r="AD355" s="5">
        <f>R355/J355</f>
        <v>0.12441812591431101</v>
      </c>
      <c r="AE355" s="5">
        <f>R355/G355</f>
        <v>1.9944096094281182E-2</v>
      </c>
      <c r="AF355" s="5">
        <f>R355/(R355+L355)</f>
        <v>3.0497608839050134E-2</v>
      </c>
      <c r="AG355" s="5">
        <f>R355/L355</f>
        <v>3.1456971243289215E-2</v>
      </c>
      <c r="AH355" s="5">
        <f>R355/(R355+L355)</f>
        <v>3.0497608839050134E-2</v>
      </c>
      <c r="AI355" s="5">
        <f>(T355+U355)/R355</f>
        <v>16.179776388419508</v>
      </c>
      <c r="AJ355" s="5">
        <f>H355/E355</f>
        <v>2.2162271763265236</v>
      </c>
      <c r="AK355" s="5">
        <f>H355/L355</f>
        <v>4.4557184748135157</v>
      </c>
      <c r="AL355">
        <v>94696</v>
      </c>
      <c r="AM355">
        <v>2.14</v>
      </c>
      <c r="AN355">
        <v>-1.095</v>
      </c>
      <c r="AO355">
        <v>1</v>
      </c>
      <c r="AP355">
        <v>1</v>
      </c>
      <c r="AQ355">
        <v>42</v>
      </c>
      <c r="AR355">
        <v>8.6</v>
      </c>
      <c r="AS355" t="s">
        <v>100</v>
      </c>
      <c r="AT355">
        <v>1</v>
      </c>
      <c r="AU355">
        <f>H355/J355</f>
        <v>17.6231887663481</v>
      </c>
      <c r="AV355">
        <v>260</v>
      </c>
    </row>
    <row r="356" spans="1:48" x14ac:dyDescent="0.25">
      <c r="A356" t="s">
        <v>199</v>
      </c>
      <c r="B356" t="s">
        <v>46</v>
      </c>
      <c r="C356" t="s">
        <v>200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 s="5">
        <f>E356/G356</f>
        <v>1.3229967493937362</v>
      </c>
      <c r="W356" s="5">
        <f>F356/E356</f>
        <v>6.1074061074061076E-2</v>
      </c>
      <c r="X356" s="5">
        <f>R356/L356</f>
        <v>1.0392156862745099</v>
      </c>
      <c r="Y356" s="5">
        <f>LOG(G356)</f>
        <v>4.2873761815525988</v>
      </c>
      <c r="Z356" s="5">
        <f>LN(E356)</f>
        <v>10.151947911834128</v>
      </c>
      <c r="AA356" s="5">
        <f>F356/L356</f>
        <v>0.27662957074721778</v>
      </c>
      <c r="AB356" s="5">
        <f>(N356-P356)/O356</f>
        <v>7.5838709677419356</v>
      </c>
      <c r="AC356" s="5">
        <f>F356/G356</f>
        <v>8.080078427325732E-2</v>
      </c>
      <c r="AD356" s="5">
        <f>R356/J356</f>
        <v>2.0605954465849385</v>
      </c>
      <c r="AE356" s="5">
        <f>R356/G356</f>
        <v>0.30354470873535938</v>
      </c>
      <c r="AF356" s="5">
        <f>R356/(R356+L356)</f>
        <v>0.50961538461538458</v>
      </c>
      <c r="AG356" s="5">
        <f>R356/L356</f>
        <v>1.0392156862745099</v>
      </c>
      <c r="AH356" s="5">
        <f>R356/(R356+L356)</f>
        <v>0.50961538461538458</v>
      </c>
      <c r="AI356" s="5">
        <f>(T356+U356)/R356</f>
        <v>0.2473227944926058</v>
      </c>
      <c r="AJ356" s="5">
        <f>H356/E356</f>
        <v>0.29564592254592253</v>
      </c>
      <c r="AK356" s="5">
        <f>H356/L356</f>
        <v>1.3391021197668258</v>
      </c>
      <c r="AL356">
        <v>62641</v>
      </c>
      <c r="AM356">
        <v>2.44</v>
      </c>
      <c r="AN356">
        <v>2.875</v>
      </c>
      <c r="AO356">
        <v>0</v>
      </c>
      <c r="AP356">
        <v>1</v>
      </c>
      <c r="AQ356">
        <v>9</v>
      </c>
      <c r="AR356">
        <v>16.741921197749999</v>
      </c>
      <c r="AS356" t="s">
        <v>80</v>
      </c>
      <c r="AT356">
        <v>1</v>
      </c>
      <c r="AU356">
        <f>H356/J356</f>
        <v>2.6552214010507882</v>
      </c>
    </row>
    <row r="357" spans="1:48" x14ac:dyDescent="0.25">
      <c r="A357" t="s">
        <v>199</v>
      </c>
      <c r="B357" t="s">
        <v>46</v>
      </c>
      <c r="C357" t="s">
        <v>200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 s="5">
        <f>E357/G357</f>
        <v>1.3409919766593728</v>
      </c>
      <c r="W357" s="5">
        <f>F357/E357</f>
        <v>4.3047515443490426E-2</v>
      </c>
      <c r="X357" s="5">
        <f>R357/L357</f>
        <v>0.73819142324425113</v>
      </c>
      <c r="Y357" s="5">
        <f>LOG(G357)</f>
        <v>4.2831654904677503</v>
      </c>
      <c r="Z357" s="5">
        <f>LN(E357)</f>
        <v>10.155762630356586</v>
      </c>
      <c r="AA357" s="5">
        <f>F357/L357</f>
        <v>0.17215661901802362</v>
      </c>
      <c r="AB357" s="5">
        <f>(N357-P357)/O357</f>
        <v>10.148305084745763</v>
      </c>
      <c r="AC357" s="5">
        <f>F357/G357</f>
        <v>5.7726372824841096E-2</v>
      </c>
      <c r="AD357" s="5">
        <f>R357/J357</f>
        <v>1.7596296296296297</v>
      </c>
      <c r="AE357" s="5">
        <f>R357/G357</f>
        <v>0.2475252683130145</v>
      </c>
      <c r="AF357" s="5">
        <f>R357/(R357+L357)</f>
        <v>0.42468937159202647</v>
      </c>
      <c r="AG357" s="5">
        <f>R357/L357</f>
        <v>0.73819142324425113</v>
      </c>
      <c r="AH357" s="5">
        <f>R357/(R357+L357)</f>
        <v>0.42468937159202647</v>
      </c>
      <c r="AI357" s="5">
        <f>(T357+U357)/R357</f>
        <v>0.24458008840244158</v>
      </c>
      <c r="AJ357" s="5">
        <f>H357/E357</f>
        <v>0.30735973037025527</v>
      </c>
      <c r="AK357" s="5">
        <f>H357/L357</f>
        <v>1.2292001398384089</v>
      </c>
      <c r="AL357">
        <v>65298</v>
      </c>
      <c r="AM357">
        <v>1.81</v>
      </c>
      <c r="AN357">
        <v>2.3260000000000001</v>
      </c>
      <c r="AO357">
        <v>0</v>
      </c>
      <c r="AP357">
        <v>1</v>
      </c>
      <c r="AQ357">
        <v>10</v>
      </c>
      <c r="AR357">
        <v>15.944686855</v>
      </c>
      <c r="AS357" t="s">
        <v>80</v>
      </c>
      <c r="AT357">
        <v>1</v>
      </c>
      <c r="AU357">
        <f>H357/J357</f>
        <v>2.9300489259259259</v>
      </c>
    </row>
    <row r="358" spans="1:48" x14ac:dyDescent="0.25">
      <c r="A358" t="s">
        <v>199</v>
      </c>
      <c r="B358" t="s">
        <v>46</v>
      </c>
      <c r="C358" t="s">
        <v>200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 s="5">
        <f>E358/G358</f>
        <v>1.1964386926128849</v>
      </c>
      <c r="W358" s="5">
        <f>F358/E358</f>
        <v>2.2265208637637677E-2</v>
      </c>
      <c r="X358" s="5">
        <f>R358/L358</f>
        <v>1.1621452093460876</v>
      </c>
      <c r="Y358" s="5">
        <f>LOG(G358)</f>
        <v>4.3257618853192303</v>
      </c>
      <c r="Z358" s="5">
        <f>LN(E358)</f>
        <v>10.139784221095251</v>
      </c>
      <c r="AA358" s="5">
        <f>F358/L358</f>
        <v>8.8442841461502275E-2</v>
      </c>
      <c r="AB358" s="5">
        <f>(N358-P358)/O358</f>
        <v>10.118918918918919</v>
      </c>
      <c r="AC358" s="5">
        <f>F358/G358</f>
        <v>2.6638957113168337E-2</v>
      </c>
      <c r="AD358" s="5">
        <f>R358/J358</f>
        <v>3.1930202498922879</v>
      </c>
      <c r="AE358" s="5">
        <f>R358/G358</f>
        <v>0.35003778575477046</v>
      </c>
      <c r="AF358" s="5">
        <f>R358/(R358+L358)</f>
        <v>0.53749637365825353</v>
      </c>
      <c r="AG358" s="5">
        <f>R358/L358</f>
        <v>1.1621452093460876</v>
      </c>
      <c r="AH358" s="5">
        <f>R358/(R358+L358)</f>
        <v>0.53749637365825353</v>
      </c>
      <c r="AI358" s="5">
        <f>(T358+U358)/R358</f>
        <v>9.2430171366887054E-2</v>
      </c>
      <c r="AJ358" s="5">
        <f>H358/E358</f>
        <v>0.1945440961667522</v>
      </c>
      <c r="AK358" s="5">
        <f>H358/L358</f>
        <v>0.77277661909989026</v>
      </c>
      <c r="AL358">
        <v>63544</v>
      </c>
      <c r="AM358">
        <v>1.23</v>
      </c>
      <c r="AN358">
        <v>-3.573</v>
      </c>
      <c r="AO358">
        <v>0</v>
      </c>
      <c r="AP358">
        <v>1</v>
      </c>
      <c r="AQ358">
        <v>11</v>
      </c>
      <c r="AR358">
        <v>15.480278500000001</v>
      </c>
      <c r="AS358" t="s">
        <v>80</v>
      </c>
      <c r="AT358">
        <v>1</v>
      </c>
      <c r="AU358">
        <f>H358/J358</f>
        <v>2.1232212408444635</v>
      </c>
    </row>
    <row r="359" spans="1:48" x14ac:dyDescent="0.25">
      <c r="A359" t="s">
        <v>260</v>
      </c>
      <c r="B359" t="s">
        <v>138</v>
      </c>
      <c r="C359" t="s">
        <v>261</v>
      </c>
      <c r="D359">
        <v>2021</v>
      </c>
      <c r="E359">
        <v>592.68079999999998</v>
      </c>
      <c r="F359">
        <v>59.198700000000002</v>
      </c>
      <c r="G359">
        <v>1761.0385000000001</v>
      </c>
      <c r="H359">
        <v>2689.1889999999999</v>
      </c>
      <c r="I359">
        <v>376201873</v>
      </c>
      <c r="J359">
        <v>199.10929999999999</v>
      </c>
      <c r="K359">
        <v>378.9785</v>
      </c>
      <c r="L359">
        <v>364.4511</v>
      </c>
      <c r="M359">
        <v>8.2142999999999997</v>
      </c>
      <c r="N359">
        <v>138.8852</v>
      </c>
      <c r="O359">
        <v>15.8538</v>
      </c>
      <c r="P359">
        <v>-18.014700000000001</v>
      </c>
      <c r="Q359">
        <v>1396.5873999999999</v>
      </c>
      <c r="R359">
        <v>1005.8153</v>
      </c>
      <c r="S359">
        <v>1.6676</v>
      </c>
      <c r="T359">
        <v>626.83690000000001</v>
      </c>
      <c r="U359">
        <v>0</v>
      </c>
      <c r="V359" s="5">
        <f>E359/G359</f>
        <v>0.33655186981999541</v>
      </c>
      <c r="W359" s="5">
        <f>F359/E359</f>
        <v>9.98829386745783E-2</v>
      </c>
      <c r="X359" s="5">
        <f>R359/L359</f>
        <v>2.7598086547138969</v>
      </c>
      <c r="Y359" s="5">
        <f>LOG(G359)</f>
        <v>3.2457688506605087</v>
      </c>
      <c r="Z359" s="5">
        <f>LN(E359)</f>
        <v>6.3846559741405269</v>
      </c>
      <c r="AA359" s="5">
        <f>F359/L359</f>
        <v>0.16243249094322942</v>
      </c>
      <c r="AB359" s="5">
        <f>(N359-P359)/O359</f>
        <v>9.8966746142880577</v>
      </c>
      <c r="AC359" s="5">
        <f>F359/G359</f>
        <v>3.3615789774045259E-2</v>
      </c>
      <c r="AD359" s="5">
        <f>R359/J359</f>
        <v>5.0515736833990177</v>
      </c>
      <c r="AE359" s="5">
        <f>R359/G359</f>
        <v>0.57114895557365719</v>
      </c>
      <c r="AF359" s="5">
        <f>R359/(R359+L359)</f>
        <v>0.73402901800700948</v>
      </c>
      <c r="AG359" s="5">
        <f>R359/L359</f>
        <v>2.7598086547138969</v>
      </c>
      <c r="AH359" s="5">
        <f>R359/(R359+L359)</f>
        <v>0.73402901800700948</v>
      </c>
      <c r="AI359" s="5">
        <f>(T359+U359)/R359</f>
        <v>0.62321273100538443</v>
      </c>
      <c r="AJ359" s="5">
        <f>H359/E359</f>
        <v>4.5373310557723485</v>
      </c>
      <c r="AK359" s="5">
        <f>H359/L359</f>
        <v>7.3787375041535057</v>
      </c>
      <c r="AL359">
        <v>51204</v>
      </c>
      <c r="AM359">
        <v>3.1</v>
      </c>
      <c r="AN359">
        <v>3.169</v>
      </c>
      <c r="AO359">
        <v>1</v>
      </c>
      <c r="AP359">
        <v>1</v>
      </c>
      <c r="AQ359">
        <v>17</v>
      </c>
      <c r="AR359">
        <v>6.8190999999999997</v>
      </c>
      <c r="AS359" t="s">
        <v>112</v>
      </c>
      <c r="AT359">
        <v>1</v>
      </c>
      <c r="AU359">
        <f>H359/J359</f>
        <v>13.506094391371976</v>
      </c>
      <c r="AV359">
        <v>80</v>
      </c>
    </row>
    <row r="360" spans="1:48" x14ac:dyDescent="0.25">
      <c r="A360" t="s">
        <v>199</v>
      </c>
      <c r="B360" t="s">
        <v>46</v>
      </c>
      <c r="C360" t="s">
        <v>200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 s="5">
        <f>E360/G360</f>
        <v>1.4378624218305855</v>
      </c>
      <c r="W360" s="5">
        <f>F360/E360</f>
        <v>5.6539617270283095E-2</v>
      </c>
      <c r="X360" s="5">
        <f>R360/L360</f>
        <v>1.8566694283347143</v>
      </c>
      <c r="Y360" s="5">
        <f>LOG(G360)</f>
        <v>4.2452658394574616</v>
      </c>
      <c r="Z360" s="5">
        <f>LN(E360)</f>
        <v>10.138243419178504</v>
      </c>
      <c r="AA360" s="5">
        <f>F360/L360</f>
        <v>0.39491853079259875</v>
      </c>
      <c r="AB360" s="5">
        <f>(N360-P360)/O360</f>
        <v>10.603921568627451</v>
      </c>
      <c r="AC360" s="5">
        <f>F360/G360</f>
        <v>8.1296191017623656E-2</v>
      </c>
      <c r="AD360" s="5">
        <f>R360/J360</f>
        <v>1.8732237392031206</v>
      </c>
      <c r="AE360" s="5">
        <f>R360/G360</f>
        <v>0.38220579874928939</v>
      </c>
      <c r="AF360" s="5">
        <f>R360/(R360+L360)</f>
        <v>0.64994199535962882</v>
      </c>
      <c r="AG360" s="5">
        <f>R360/L360</f>
        <v>1.8566694283347143</v>
      </c>
      <c r="AH360" s="5">
        <f>R360/(R360+L360)</f>
        <v>0.64994199535962882</v>
      </c>
      <c r="AI360" s="5">
        <f>(T360+U360)/R360</f>
        <v>0.25464822251970848</v>
      </c>
      <c r="AJ360" s="5">
        <f>H360/E360</f>
        <v>0.30102063498339393</v>
      </c>
      <c r="AK360" s="5">
        <f>H360/L360</f>
        <v>2.1025721900027614</v>
      </c>
      <c r="AL360">
        <v>76399</v>
      </c>
      <c r="AM360">
        <v>8</v>
      </c>
      <c r="AN360">
        <v>1.827</v>
      </c>
      <c r="AO360">
        <v>1</v>
      </c>
      <c r="AP360">
        <v>1</v>
      </c>
      <c r="AQ360">
        <v>13</v>
      </c>
      <c r="AR360">
        <v>15.228999999999999</v>
      </c>
      <c r="AS360" t="s">
        <v>80</v>
      </c>
      <c r="AT360">
        <v>1</v>
      </c>
      <c r="AU360">
        <f>H360/J360</f>
        <v>2.1213190025076623</v>
      </c>
    </row>
    <row r="361" spans="1:48" x14ac:dyDescent="0.25">
      <c r="A361" t="s">
        <v>199</v>
      </c>
      <c r="B361" t="s">
        <v>46</v>
      </c>
      <c r="C361" t="s">
        <v>200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 s="5">
        <f>E361/G361</f>
        <v>1.508893632159374</v>
      </c>
      <c r="W361" s="5">
        <f>F361/E361</f>
        <v>4.6249361468034107E-2</v>
      </c>
      <c r="X361" s="5">
        <f>R361/L361</f>
        <v>1.541891229789319</v>
      </c>
      <c r="Y361" s="5">
        <f>LOG(G361)</f>
        <v>4.2270120959910846</v>
      </c>
      <c r="Z361" s="5">
        <f>LN(E361)</f>
        <v>10.144431728475844</v>
      </c>
      <c r="AA361" s="5">
        <f>F361/L361</f>
        <v>0.28833904948554628</v>
      </c>
      <c r="AB361" s="5">
        <f>(N361-P361)/O361</f>
        <v>16.160493827160494</v>
      </c>
      <c r="AC361" s="5">
        <f>F361/G361</f>
        <v>6.9785367010553781E-2</v>
      </c>
      <c r="AD361" s="5">
        <f>R361/J361</f>
        <v>2.1584362139917697</v>
      </c>
      <c r="AE361" s="5">
        <f>R361/G361</f>
        <v>0.37317680540732834</v>
      </c>
      <c r="AF361" s="5">
        <f>R361/(R361+L361)</f>
        <v>0.60659213569776405</v>
      </c>
      <c r="AG361" s="5">
        <f>R361/L361</f>
        <v>1.541891229789319</v>
      </c>
      <c r="AH361" s="5">
        <f>R361/(R361+L361)</f>
        <v>0.60659213569776405</v>
      </c>
      <c r="AI361" s="5">
        <f>(T361+U361)/R361</f>
        <v>0.13695583095011121</v>
      </c>
      <c r="AJ361" s="5">
        <f>H361/E361</f>
        <v>0.24587467091044835</v>
      </c>
      <c r="AK361" s="5">
        <f>H361/L361</f>
        <v>1.5328918422341991</v>
      </c>
      <c r="AL361">
        <v>80034</v>
      </c>
      <c r="AM361">
        <v>4.1399999999999997</v>
      </c>
      <c r="AN361">
        <v>1.0660000000000001</v>
      </c>
      <c r="AO361">
        <v>1</v>
      </c>
      <c r="AP361">
        <v>1</v>
      </c>
      <c r="AQ361">
        <v>14</v>
      </c>
      <c r="AR361">
        <v>15.7</v>
      </c>
      <c r="AS361" t="s">
        <v>80</v>
      </c>
      <c r="AT361">
        <v>1</v>
      </c>
      <c r="AU361">
        <f>H361/J361</f>
        <v>2.1458383058984913</v>
      </c>
    </row>
    <row r="362" spans="1:48" x14ac:dyDescent="0.25">
      <c r="A362" t="s">
        <v>254</v>
      </c>
      <c r="B362" t="s">
        <v>98</v>
      </c>
      <c r="C362" t="s">
        <v>255</v>
      </c>
      <c r="D362">
        <v>2018</v>
      </c>
      <c r="E362">
        <v>840.86099999999999</v>
      </c>
      <c r="F362">
        <v>168.22800000000001</v>
      </c>
      <c r="G362">
        <v>1648.38</v>
      </c>
      <c r="H362">
        <v>8507.1288999999997</v>
      </c>
      <c r="I362">
        <v>80823325</v>
      </c>
      <c r="J362">
        <v>311.51600000000002</v>
      </c>
      <c r="K362">
        <v>526.63599999999997</v>
      </c>
      <c r="L362">
        <v>298.77100000000002</v>
      </c>
      <c r="M362">
        <v>18.5029</v>
      </c>
      <c r="N362">
        <v>218.77</v>
      </c>
      <c r="O362">
        <v>11.847</v>
      </c>
      <c r="P362">
        <v>-8.3049999999999997</v>
      </c>
      <c r="Q362">
        <v>1349.6089999999999</v>
      </c>
      <c r="R362">
        <v>814.07500000000005</v>
      </c>
      <c r="S362">
        <v>0.93600000000000005</v>
      </c>
      <c r="T362">
        <v>287.43900000000002</v>
      </c>
      <c r="U362">
        <v>0</v>
      </c>
      <c r="V362" s="5">
        <f>E362/G362</f>
        <v>0.51011356604666391</v>
      </c>
      <c r="W362" s="5">
        <f>F362/E362</f>
        <v>0.20006636055186292</v>
      </c>
      <c r="X362" s="5">
        <f>R362/L362</f>
        <v>2.7247457082514703</v>
      </c>
      <c r="Y362" s="5">
        <f>LOG(G362)</f>
        <v>3.2170573365354365</v>
      </c>
      <c r="Z362" s="5">
        <f>LN(E362)</f>
        <v>6.7344263668835467</v>
      </c>
      <c r="AA362" s="5">
        <f>F362/L362</f>
        <v>0.56306669656693586</v>
      </c>
      <c r="AB362" s="5">
        <f>(N362-P362)/O362</f>
        <v>19.167299738330382</v>
      </c>
      <c r="AC362" s="5">
        <f>F362/G362</f>
        <v>0.10205656462708841</v>
      </c>
      <c r="AD362" s="5">
        <f>R362/J362</f>
        <v>2.6132686603577344</v>
      </c>
      <c r="AE362" s="5">
        <f>R362/G362</f>
        <v>0.49386367221150462</v>
      </c>
      <c r="AF362" s="5">
        <f>R362/(R362+L362)</f>
        <v>0.73152529640219766</v>
      </c>
      <c r="AG362" s="5">
        <f>R362/L362</f>
        <v>2.7247457082514703</v>
      </c>
      <c r="AH362" s="5">
        <f>R362/(R362+L362)</f>
        <v>0.73152529640219766</v>
      </c>
      <c r="AI362" s="5">
        <f>(T362+U362)/R362</f>
        <v>0.35308663206706997</v>
      </c>
      <c r="AJ362" s="5">
        <f>H362/E362</f>
        <v>10.117164311342778</v>
      </c>
      <c r="AK362" s="5">
        <f>H362/L362</f>
        <v>28.473743770312378</v>
      </c>
      <c r="AL362">
        <v>82950</v>
      </c>
      <c r="AM362">
        <v>0.9</v>
      </c>
      <c r="AN362">
        <v>3.1720000000000002</v>
      </c>
      <c r="AO362">
        <v>0</v>
      </c>
      <c r="AP362">
        <v>1</v>
      </c>
      <c r="AQ362">
        <v>18</v>
      </c>
      <c r="AR362">
        <v>11.516735601000001</v>
      </c>
      <c r="AS362" t="s">
        <v>57</v>
      </c>
      <c r="AT362">
        <v>1</v>
      </c>
      <c r="AU362">
        <f>H362/J362</f>
        <v>27.308802437113982</v>
      </c>
      <c r="AV362">
        <v>150</v>
      </c>
    </row>
    <row r="363" spans="1:48" x14ac:dyDescent="0.25">
      <c r="A363" t="s">
        <v>101</v>
      </c>
      <c r="B363" t="s">
        <v>46</v>
      </c>
      <c r="C363" t="s">
        <v>102</v>
      </c>
      <c r="D363">
        <v>2021</v>
      </c>
      <c r="E363">
        <v>15785</v>
      </c>
      <c r="F363">
        <v>4822</v>
      </c>
      <c r="G363">
        <v>27241</v>
      </c>
      <c r="H363">
        <v>293344.97399999999</v>
      </c>
      <c r="I363">
        <v>583909025</v>
      </c>
      <c r="J363">
        <v>6709</v>
      </c>
      <c r="K363">
        <v>-1125</v>
      </c>
      <c r="L363">
        <v>14797</v>
      </c>
      <c r="M363">
        <v>27.729600000000001</v>
      </c>
      <c r="N363">
        <v>5802</v>
      </c>
      <c r="O363">
        <v>96</v>
      </c>
      <c r="P363">
        <v>-348</v>
      </c>
      <c r="Q363">
        <v>12444</v>
      </c>
      <c r="R363">
        <v>4673</v>
      </c>
      <c r="S363">
        <v>1.1073</v>
      </c>
      <c r="T363">
        <v>3844</v>
      </c>
      <c r="U363">
        <v>1954</v>
      </c>
      <c r="V363" s="5">
        <f>E363/G363</f>
        <v>0.57945743548327888</v>
      </c>
      <c r="W363" s="5">
        <f>F363/E363</f>
        <v>0.30547988596769082</v>
      </c>
      <c r="X363" s="5">
        <f>R363/L363</f>
        <v>0.31580725822801919</v>
      </c>
      <c r="Y363" s="5">
        <f>LOG(G363)</f>
        <v>4.4352230462110294</v>
      </c>
      <c r="Z363" s="5">
        <f>LN(E363)</f>
        <v>9.6668154009920926</v>
      </c>
      <c r="AA363" s="5">
        <f>F363/L363</f>
        <v>0.3258768669324863</v>
      </c>
      <c r="AB363" s="5">
        <f>(N363-P363)/O363</f>
        <v>64.0625</v>
      </c>
      <c r="AC363" s="5">
        <f>F363/G363</f>
        <v>0.1770125913145626</v>
      </c>
      <c r="AD363" s="5">
        <f>R363/J363</f>
        <v>0.69652705321210318</v>
      </c>
      <c r="AE363" s="5">
        <f>R363/G363</f>
        <v>0.17154289490106825</v>
      </c>
      <c r="AF363" s="5">
        <f>R363/(R363+L363)</f>
        <v>0.24001027221366206</v>
      </c>
      <c r="AG363" s="5">
        <f>R363/L363</f>
        <v>0.31580725822801919</v>
      </c>
      <c r="AH363" s="5">
        <f>R363/(R363+L363)</f>
        <v>0.24001027221366206</v>
      </c>
      <c r="AI363" s="5">
        <f>(T363+U363)/R363</f>
        <v>1.2407447036165205</v>
      </c>
      <c r="AJ363" s="5">
        <f>H363/E363</f>
        <v>18.583780424453593</v>
      </c>
      <c r="AK363" s="5">
        <f>H363/L363</f>
        <v>19.824624856389807</v>
      </c>
      <c r="AL363">
        <v>69288</v>
      </c>
      <c r="AM363">
        <v>4.7</v>
      </c>
      <c r="AN363">
        <v>5.7389999999999999</v>
      </c>
      <c r="AO363">
        <v>1</v>
      </c>
      <c r="AP363">
        <v>1</v>
      </c>
      <c r="AQ363">
        <v>39</v>
      </c>
      <c r="AR363">
        <v>13.269600000000001</v>
      </c>
      <c r="AS363" t="s">
        <v>93</v>
      </c>
      <c r="AT363">
        <v>1</v>
      </c>
      <c r="AU363">
        <f>H363/J363</f>
        <v>43.724098077209717</v>
      </c>
      <c r="AV363">
        <v>2200</v>
      </c>
    </row>
    <row r="364" spans="1:48" x14ac:dyDescent="0.25">
      <c r="A364" t="s">
        <v>115</v>
      </c>
      <c r="B364" t="s">
        <v>46</v>
      </c>
      <c r="C364" t="s">
        <v>116</v>
      </c>
      <c r="D364">
        <v>2023</v>
      </c>
      <c r="E364">
        <v>22680</v>
      </c>
      <c r="F364">
        <v>854</v>
      </c>
      <c r="G364">
        <v>67885</v>
      </c>
      <c r="H364">
        <v>238140.69149999999</v>
      </c>
      <c r="I364">
        <v>15404071415</v>
      </c>
      <c r="J364">
        <v>3981</v>
      </c>
      <c r="K364">
        <v>-2763</v>
      </c>
      <c r="L364">
        <v>55892</v>
      </c>
      <c r="M364">
        <v>1.3099000000000001</v>
      </c>
      <c r="N364">
        <v>401</v>
      </c>
      <c r="O364">
        <v>-100</v>
      </c>
      <c r="P364">
        <v>-546</v>
      </c>
      <c r="Q364">
        <v>11993</v>
      </c>
      <c r="R364">
        <v>3109</v>
      </c>
      <c r="S364">
        <v>1.6668000000000001</v>
      </c>
      <c r="T364">
        <v>3933</v>
      </c>
      <c r="U364">
        <v>1840</v>
      </c>
      <c r="V364" s="5">
        <f>E364/G364</f>
        <v>0.33409442439419607</v>
      </c>
      <c r="W364" s="5">
        <f>F364/E364</f>
        <v>3.7654320987654324E-2</v>
      </c>
      <c r="X364" s="5">
        <f>R364/L364</f>
        <v>5.5625134187361341E-2</v>
      </c>
      <c r="Y364" s="5">
        <f>LOG(G364)</f>
        <v>4.8317738223380182</v>
      </c>
      <c r="Z364" s="5">
        <f>LN(E364)</f>
        <v>10.029238757841688</v>
      </c>
      <c r="AA364" s="5">
        <f>F364/L364</f>
        <v>1.5279467544550203E-2</v>
      </c>
      <c r="AB364" s="5">
        <f>(N364-P364)/O364</f>
        <v>-9.4700000000000006</v>
      </c>
      <c r="AC364" s="5">
        <f>F364/G364</f>
        <v>1.2580098696324666E-2</v>
      </c>
      <c r="AD364" s="5">
        <f>R364/J364</f>
        <v>0.78095955790002514</v>
      </c>
      <c r="AE364" s="5">
        <f>R364/G364</f>
        <v>4.5798040804301395E-2</v>
      </c>
      <c r="AF364" s="5">
        <f>R364/(R364+L364)</f>
        <v>5.2694022135218045E-2</v>
      </c>
      <c r="AG364" s="5">
        <f>R364/L364</f>
        <v>5.5625134187361341E-2</v>
      </c>
      <c r="AH364" s="5">
        <f>R364/(R364+L364)</f>
        <v>5.2694022135218045E-2</v>
      </c>
      <c r="AI364" s="5">
        <f>(T364+U364)/R364</f>
        <v>1.8568671598584754</v>
      </c>
      <c r="AJ364" s="5">
        <f>H364/E364</f>
        <v>10.500030489417989</v>
      </c>
      <c r="AK364" s="5">
        <f>H364/L364</f>
        <v>4.2607294693337145</v>
      </c>
      <c r="AL364">
        <v>80034</v>
      </c>
      <c r="AM364">
        <v>4.1399999999999997</v>
      </c>
      <c r="AN364">
        <v>1.0660000000000001</v>
      </c>
      <c r="AO364">
        <v>1</v>
      </c>
      <c r="AP364">
        <v>1</v>
      </c>
      <c r="AQ364">
        <v>44</v>
      </c>
      <c r="AR364">
        <v>12.5</v>
      </c>
      <c r="AS364" t="s">
        <v>117</v>
      </c>
      <c r="AT364">
        <v>1</v>
      </c>
      <c r="AU364">
        <f>H364/J364</f>
        <v>59.819314619442345</v>
      </c>
      <c r="AV364">
        <v>3500</v>
      </c>
    </row>
    <row r="365" spans="1:48" x14ac:dyDescent="0.25">
      <c r="A365" t="s">
        <v>74</v>
      </c>
      <c r="B365" t="s">
        <v>75</v>
      </c>
      <c r="C365" t="s">
        <v>76</v>
      </c>
      <c r="D365">
        <v>2023</v>
      </c>
      <c r="E365">
        <v>14770.7718</v>
      </c>
      <c r="F365">
        <v>-2420.8188</v>
      </c>
      <c r="G365">
        <v>160647.37289999999</v>
      </c>
      <c r="H365">
        <v>9549.6460999999999</v>
      </c>
      <c r="I365">
        <v>5357334900</v>
      </c>
      <c r="J365">
        <v>618.22429999999997</v>
      </c>
      <c r="K365">
        <v>-56673.516000000003</v>
      </c>
      <c r="L365">
        <v>7723.1112999999996</v>
      </c>
      <c r="M365">
        <v>-7.9554</v>
      </c>
      <c r="N365">
        <v>-1519.4752000000001</v>
      </c>
      <c r="O365">
        <v>338.55650000000003</v>
      </c>
      <c r="P365">
        <v>-1382.2156</v>
      </c>
      <c r="Q365">
        <v>152924.2616</v>
      </c>
      <c r="R365">
        <v>20760.394799999998</v>
      </c>
      <c r="S365">
        <v>0.54159999999999997</v>
      </c>
      <c r="T365">
        <v>36407.7961</v>
      </c>
      <c r="U365">
        <v>34935.913099999998</v>
      </c>
      <c r="V365" s="5">
        <f>E365/G365</f>
        <v>9.1945305630329432E-2</v>
      </c>
      <c r="W365" s="5">
        <f>F365/E365</f>
        <v>-0.1638925056035325</v>
      </c>
      <c r="X365" s="5">
        <f>R365/L365</f>
        <v>2.6880869630870139</v>
      </c>
      <c r="Y365" s="5">
        <f>LOG(G365)</f>
        <v>5.2058736278373514</v>
      </c>
      <c r="Z365" s="5">
        <f>LN(E365)</f>
        <v>9.600405628730277</v>
      </c>
      <c r="AA365" s="5">
        <f>F365/L365</f>
        <v>-0.31345123823348242</v>
      </c>
      <c r="AB365" s="5">
        <f>(N365-P365)/O365</f>
        <v>-0.40542597764331828</v>
      </c>
      <c r="AC365" s="5">
        <f>F365/G365</f>
        <v>-1.5069146518237275E-2</v>
      </c>
      <c r="AD365" s="5">
        <f>R365/J365</f>
        <v>33.580683903884072</v>
      </c>
      <c r="AE365" s="5">
        <f>R365/G365</f>
        <v>0.12922959414296156</v>
      </c>
      <c r="AF365" s="5">
        <f>R365/(R365+L365)</f>
        <v>0.7288567189416334</v>
      </c>
      <c r="AG365" s="5">
        <f>R365/L365</f>
        <v>2.6880869630870139</v>
      </c>
      <c r="AH365" s="5">
        <f>R365/(R365+L365)</f>
        <v>0.7288567189416334</v>
      </c>
      <c r="AI365" s="5">
        <f>(T365+U365)/R365</f>
        <v>3.4365295018377977</v>
      </c>
      <c r="AJ365" s="5">
        <f>H365/E365</f>
        <v>0.64652316272329113</v>
      </c>
      <c r="AK365" s="5">
        <f>H365/L365</f>
        <v>1.2365024572415524</v>
      </c>
      <c r="AL365">
        <v>34017</v>
      </c>
      <c r="AM365">
        <v>3.27</v>
      </c>
      <c r="AN365">
        <v>-0.30499999999999999</v>
      </c>
      <c r="AO365">
        <v>1</v>
      </c>
      <c r="AP365">
        <v>1</v>
      </c>
      <c r="AQ365">
        <v>25</v>
      </c>
      <c r="AR365">
        <v>20.9</v>
      </c>
      <c r="AS365" t="s">
        <v>77</v>
      </c>
      <c r="AT365">
        <v>1</v>
      </c>
      <c r="AU365">
        <f>H365/J365</f>
        <v>15.44689540673183</v>
      </c>
      <c r="AV365">
        <v>1700</v>
      </c>
    </row>
    <row r="366" spans="1:48" x14ac:dyDescent="0.25">
      <c r="A366" t="s">
        <v>175</v>
      </c>
      <c r="B366" t="s">
        <v>119</v>
      </c>
      <c r="C366" t="s">
        <v>176</v>
      </c>
      <c r="D366">
        <v>2020</v>
      </c>
      <c r="E366">
        <v>3474.7559999999999</v>
      </c>
      <c r="F366">
        <v>-74.387299999999996</v>
      </c>
      <c r="G366">
        <v>5455.8977000000004</v>
      </c>
      <c r="H366">
        <v>1507.4007999999999</v>
      </c>
      <c r="I366">
        <v>214906372</v>
      </c>
      <c r="J366">
        <v>88.363200000000006</v>
      </c>
      <c r="K366">
        <v>782.4</v>
      </c>
      <c r="L366">
        <v>836.04330000000004</v>
      </c>
      <c r="M366">
        <v>-1.1613</v>
      </c>
      <c r="N366">
        <v>-37.545900000000003</v>
      </c>
      <c r="O366">
        <v>18.8443</v>
      </c>
      <c r="P366">
        <v>-21.979500000000002</v>
      </c>
      <c r="Q366">
        <v>4619.8544000000002</v>
      </c>
      <c r="R366">
        <v>2244.8755000000001</v>
      </c>
      <c r="S366">
        <v>0.98670000000000002</v>
      </c>
      <c r="T366">
        <v>1448.4828</v>
      </c>
      <c r="U366">
        <v>13.992699999999999</v>
      </c>
      <c r="V366" s="5">
        <f>E366/G366</f>
        <v>0.63688070984175515</v>
      </c>
      <c r="W366" s="5">
        <f>F366/E366</f>
        <v>-2.1407920441032405E-2</v>
      </c>
      <c r="X366" s="5">
        <f>R366/L366</f>
        <v>2.6851187013878346</v>
      </c>
      <c r="Y366" s="5">
        <f>LOG(G366)</f>
        <v>3.7368662185505452</v>
      </c>
      <c r="Z366" s="5">
        <f>LN(E366)</f>
        <v>8.1532795397063076</v>
      </c>
      <c r="AA366" s="5">
        <f>F366/L366</f>
        <v>-8.8975415507785288E-2</v>
      </c>
      <c r="AB366" s="5">
        <f>(N366-P366)/O366</f>
        <v>-0.8260535015893401</v>
      </c>
      <c r="AC366" s="5">
        <f>F366/G366</f>
        <v>-1.363429156672054E-2</v>
      </c>
      <c r="AD366" s="5">
        <f>R366/J366</f>
        <v>25.405095107465552</v>
      </c>
      <c r="AE366" s="5">
        <f>R366/G366</f>
        <v>0.41145850297009784</v>
      </c>
      <c r="AF366" s="5">
        <f>R366/(R366+L366)</f>
        <v>0.7286383204906276</v>
      </c>
      <c r="AG366" s="5">
        <f>R366/L366</f>
        <v>2.6851187013878346</v>
      </c>
      <c r="AH366" s="5">
        <f>R366/(R366+L366)</f>
        <v>0.7286383204906276</v>
      </c>
      <c r="AI366" s="5">
        <f>(T366+U366)/R366</f>
        <v>0.65147287678091725</v>
      </c>
      <c r="AJ366" s="5">
        <f>H366/E366</f>
        <v>0.43381486354725335</v>
      </c>
      <c r="AK366" s="5">
        <f>H366/L366</f>
        <v>1.8030176188242879</v>
      </c>
      <c r="AL366">
        <v>27057</v>
      </c>
      <c r="AM366">
        <v>-0.3</v>
      </c>
      <c r="AN366">
        <v>-11.164999999999999</v>
      </c>
      <c r="AO366">
        <v>0</v>
      </c>
      <c r="AP366">
        <v>1</v>
      </c>
      <c r="AQ366">
        <v>51</v>
      </c>
      <c r="AR366">
        <v>11.634859000000001</v>
      </c>
      <c r="AS366" t="s">
        <v>80</v>
      </c>
      <c r="AT366">
        <v>1</v>
      </c>
      <c r="AU366">
        <f>H366/J366</f>
        <v>17.059146794140545</v>
      </c>
      <c r="AV366">
        <v>350</v>
      </c>
    </row>
    <row r="367" spans="1:48" x14ac:dyDescent="0.25">
      <c r="A367" t="s">
        <v>201</v>
      </c>
      <c r="B367" t="s">
        <v>162</v>
      </c>
      <c r="C367" t="s">
        <v>202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 s="5">
        <f>E367/G367</f>
        <v>0.82018587781933583</v>
      </c>
      <c r="W367" s="5">
        <f>F367/E367</f>
        <v>6.8195951081323841E-2</v>
      </c>
      <c r="X367" s="5">
        <f>R367/L367</f>
        <v>1.7365678931943993</v>
      </c>
      <c r="Y367" s="5">
        <f>LOG(G367)</f>
        <v>4.246646274890713</v>
      </c>
      <c r="Z367" s="5">
        <f>LN(E367)</f>
        <v>9.5800401236376054</v>
      </c>
      <c r="AA367" s="5">
        <f>F367/L367</f>
        <v>0.32139368283946596</v>
      </c>
      <c r="AB367" s="5">
        <f>(N367-P367)/O367</f>
        <v>-6.7594202898550728</v>
      </c>
      <c r="AC367" s="5">
        <f>F367/G367</f>
        <v>5.5933356001360082E-2</v>
      </c>
      <c r="AD367" s="5">
        <f>R367/J367</f>
        <v>2.1162698412698413</v>
      </c>
      <c r="AE367" s="5">
        <f>R367/G367</f>
        <v>0.30222146662133059</v>
      </c>
      <c r="AF367" s="5">
        <f>R367/(R367+L367)</f>
        <v>0.63457877201332702</v>
      </c>
      <c r="AG367" s="5">
        <f>R367/L367</f>
        <v>1.7365678931943993</v>
      </c>
      <c r="AH367" s="5">
        <f>R367/(R367+L367)</f>
        <v>0.63457877201332702</v>
      </c>
      <c r="AI367" s="5">
        <f>(T367+U367)/R367</f>
        <v>1.1318207387961747</v>
      </c>
      <c r="AJ367" s="5">
        <f>H367/E367</f>
        <v>5.4899699302148823</v>
      </c>
      <c r="AK367" s="5">
        <f>H367/L367</f>
        <v>25.873114555519376</v>
      </c>
      <c r="AL367">
        <v>19223</v>
      </c>
      <c r="AM367">
        <v>8</v>
      </c>
      <c r="AN367">
        <v>3.423</v>
      </c>
      <c r="AO367">
        <v>1</v>
      </c>
      <c r="AP367">
        <v>1</v>
      </c>
      <c r="AQ367">
        <v>24</v>
      </c>
      <c r="AR367">
        <v>22.8</v>
      </c>
      <c r="AS367" t="s">
        <v>77</v>
      </c>
      <c r="AT367">
        <v>1</v>
      </c>
      <c r="AU367">
        <f>H367/J367</f>
        <v>31.530291587301587</v>
      </c>
      <c r="AV367">
        <v>400</v>
      </c>
    </row>
    <row r="368" spans="1:48" x14ac:dyDescent="0.25">
      <c r="A368" t="s">
        <v>168</v>
      </c>
      <c r="B368" t="s">
        <v>169</v>
      </c>
      <c r="C368" t="s">
        <v>170</v>
      </c>
      <c r="D368">
        <v>2019</v>
      </c>
      <c r="E368">
        <v>845</v>
      </c>
      <c r="F368">
        <v>-3747</v>
      </c>
      <c r="G368">
        <v>5024</v>
      </c>
      <c r="H368" t="s">
        <v>51</v>
      </c>
      <c r="I368" t="s">
        <v>51</v>
      </c>
      <c r="J368">
        <v>-2363</v>
      </c>
      <c r="K368">
        <v>5847</v>
      </c>
      <c r="L368">
        <v>-4224</v>
      </c>
      <c r="M368" t="s">
        <v>51</v>
      </c>
      <c r="N368">
        <v>-3010</v>
      </c>
      <c r="O368" t="s">
        <v>51</v>
      </c>
      <c r="P368">
        <v>-98</v>
      </c>
      <c r="Q368">
        <v>9248</v>
      </c>
      <c r="R368">
        <v>8601</v>
      </c>
      <c r="S368">
        <v>2.0038</v>
      </c>
      <c r="T368">
        <v>1511</v>
      </c>
      <c r="U368">
        <v>1243</v>
      </c>
      <c r="V368" s="5">
        <f>E368/G368</f>
        <v>0.16819267515923567</v>
      </c>
      <c r="W368" s="5">
        <f>F368/E368</f>
        <v>-4.4343195266272186</v>
      </c>
      <c r="X368" s="5">
        <f>R368/L368</f>
        <v>-2.0362215909090908</v>
      </c>
      <c r="Y368" s="5">
        <f>LOG(G368)</f>
        <v>3.7010496307291398</v>
      </c>
      <c r="Z368" s="5">
        <f>LN(E368)</f>
        <v>6.739336627357174</v>
      </c>
      <c r="AA368" s="5">
        <f>F368/L368</f>
        <v>0.88707386363636365</v>
      </c>
      <c r="AB368" s="5"/>
      <c r="AC368" s="5">
        <f>F368/G368</f>
        <v>-0.74582006369426757</v>
      </c>
      <c r="AD368" s="5">
        <f>R368/J368</f>
        <v>-3.6398645789250952</v>
      </c>
      <c r="AE368" s="5">
        <f>R368/G368</f>
        <v>1.7119824840764331</v>
      </c>
      <c r="AF368" s="5">
        <f>R368/(R368+L368)</f>
        <v>1.9650445510623715</v>
      </c>
      <c r="AG368" s="5">
        <f>R368/L368</f>
        <v>-2.0362215909090908</v>
      </c>
      <c r="AH368" s="5">
        <f>R368/(R368+L368)</f>
        <v>1.9650445510623715</v>
      </c>
      <c r="AI368" s="5">
        <f>(T368+U368)/R368</f>
        <v>0.32019532612486923</v>
      </c>
      <c r="AJ368" s="5"/>
      <c r="AK368" s="5"/>
      <c r="AL368">
        <v>65233</v>
      </c>
      <c r="AM368">
        <v>0.6</v>
      </c>
      <c r="AN368">
        <v>1.958</v>
      </c>
      <c r="AO368">
        <v>0</v>
      </c>
      <c r="AP368">
        <v>1</v>
      </c>
      <c r="AQ368">
        <v>7</v>
      </c>
      <c r="AR368">
        <v>23.561575479999998</v>
      </c>
      <c r="AS368" t="s">
        <v>124</v>
      </c>
      <c r="AT368">
        <v>1</v>
      </c>
      <c r="AU368" t="e">
        <f>H368/J368</f>
        <v>#VALUE!</v>
      </c>
    </row>
    <row r="369" spans="1:48" x14ac:dyDescent="0.25">
      <c r="A369" t="s">
        <v>224</v>
      </c>
      <c r="B369" t="s">
        <v>46</v>
      </c>
      <c r="C369" t="s">
        <v>225</v>
      </c>
      <c r="D369">
        <v>2021</v>
      </c>
      <c r="E369">
        <v>2764.5839999999998</v>
      </c>
      <c r="F369">
        <v>242.38499999999999</v>
      </c>
      <c r="G369">
        <v>4082.145</v>
      </c>
      <c r="H369">
        <v>30661.581600000001</v>
      </c>
      <c r="I369">
        <v>1119310329</v>
      </c>
      <c r="J369">
        <v>324.13099999999997</v>
      </c>
      <c r="K369">
        <v>-1624.335</v>
      </c>
      <c r="L369">
        <v>2766.6060000000002</v>
      </c>
      <c r="M369">
        <v>9.3623999999999992</v>
      </c>
      <c r="N369">
        <v>235.1</v>
      </c>
      <c r="O369">
        <v>2.98</v>
      </c>
      <c r="P369">
        <v>-40.040999999999997</v>
      </c>
      <c r="Q369">
        <v>1315.539</v>
      </c>
      <c r="R369">
        <v>521.70799999999997</v>
      </c>
      <c r="S369">
        <v>2.9725000000000001</v>
      </c>
      <c r="T369">
        <v>2146.0430000000001</v>
      </c>
      <c r="U369">
        <v>0</v>
      </c>
      <c r="V369" s="5">
        <f>E369/G369</f>
        <v>0.67723806969130196</v>
      </c>
      <c r="W369" s="5">
        <f>F369/E369</f>
        <v>8.7675035376027638E-2</v>
      </c>
      <c r="X369" s="5">
        <f>R369/L369</f>
        <v>0.18857329160711714</v>
      </c>
      <c r="Y369" s="5">
        <f>LOG(G369)</f>
        <v>3.6108884270291086</v>
      </c>
      <c r="Z369" s="5">
        <f>LN(E369)</f>
        <v>7.9246454505578194</v>
      </c>
      <c r="AA369" s="5">
        <f>F369/L369</f>
        <v>8.7610957252315644E-2</v>
      </c>
      <c r="AB369" s="5">
        <f>(N369-P369)/O369</f>
        <v>92.329194630872465</v>
      </c>
      <c r="AC369" s="5">
        <f>F369/G369</f>
        <v>5.9376871718177571E-2</v>
      </c>
      <c r="AD369" s="5">
        <f>R369/J369</f>
        <v>1.6095590980190109</v>
      </c>
      <c r="AE369" s="5">
        <f>R369/G369</f>
        <v>0.12780241760153055</v>
      </c>
      <c r="AF369" s="5">
        <f>R369/(R369+L369)</f>
        <v>0.15865516492646381</v>
      </c>
      <c r="AG369" s="5">
        <f>R369/L369</f>
        <v>0.18857329160711714</v>
      </c>
      <c r="AH369" s="5">
        <f>R369/(R369+L369)</f>
        <v>0.15865516492646381</v>
      </c>
      <c r="AI369" s="5">
        <f>(T369+U369)/R369</f>
        <v>4.1134945218398036</v>
      </c>
      <c r="AJ369" s="5">
        <f>H369/E369</f>
        <v>11.090848243352346</v>
      </c>
      <c r="AK369" s="5">
        <f>H369/L369</f>
        <v>11.082742392664514</v>
      </c>
      <c r="AL369">
        <v>69288</v>
      </c>
      <c r="AM369">
        <v>4.7</v>
      </c>
      <c r="AN369">
        <v>5.7389999999999999</v>
      </c>
      <c r="AO369">
        <v>1</v>
      </c>
      <c r="AP369">
        <v>1</v>
      </c>
      <c r="AQ369">
        <v>19</v>
      </c>
      <c r="AR369">
        <v>22.3003</v>
      </c>
      <c r="AS369" t="s">
        <v>226</v>
      </c>
      <c r="AT369">
        <v>1</v>
      </c>
      <c r="AU369">
        <f>H369/J369</f>
        <v>94.596263856280345</v>
      </c>
      <c r="AV369">
        <v>300</v>
      </c>
    </row>
    <row r="370" spans="1:48" x14ac:dyDescent="0.25">
      <c r="A370" t="s">
        <v>285</v>
      </c>
      <c r="B370" t="s">
        <v>46</v>
      </c>
      <c r="C370" t="s">
        <v>286</v>
      </c>
      <c r="D370">
        <v>2019</v>
      </c>
      <c r="E370">
        <v>2.7421000000000002</v>
      </c>
      <c r="F370">
        <v>16.6432</v>
      </c>
      <c r="G370">
        <v>8.5827000000000009</v>
      </c>
      <c r="H370">
        <v>16.652984134978599</v>
      </c>
      <c r="I370">
        <v>41625000</v>
      </c>
      <c r="J370">
        <v>19.088899999999999</v>
      </c>
      <c r="K370">
        <v>-7.7786999999999997</v>
      </c>
      <c r="L370">
        <v>6.1750999999999996</v>
      </c>
      <c r="M370">
        <v>227.20079999999999</v>
      </c>
      <c r="N370">
        <v>18.610099999999999</v>
      </c>
      <c r="O370">
        <v>2.4380999999999999</v>
      </c>
      <c r="P370">
        <v>-2.0960000000000001</v>
      </c>
      <c r="Q370">
        <v>2.4076</v>
      </c>
      <c r="R370">
        <v>0</v>
      </c>
      <c r="S370">
        <v>2.7587999999999999</v>
      </c>
      <c r="T370">
        <v>7.7786999999999997</v>
      </c>
      <c r="U370">
        <v>0</v>
      </c>
      <c r="V370" s="5">
        <f>E370/G370</f>
        <v>0.3194915352977501</v>
      </c>
      <c r="W370" s="5">
        <f>F370/E370</f>
        <v>6.0695087706502315</v>
      </c>
      <c r="X370" s="5">
        <f>R370/L370</f>
        <v>0</v>
      </c>
      <c r="Y370" s="5">
        <f>LOG(G370)</f>
        <v>0.93362393244551278</v>
      </c>
      <c r="Z370" s="5">
        <f>LN(E370)</f>
        <v>1.0087240502052424</v>
      </c>
      <c r="AA370" s="5">
        <f>F370/L370</f>
        <v>2.6952114135803469</v>
      </c>
      <c r="AB370" s="5">
        <f>(N370-P370)/O370</f>
        <v>8.492719740781757</v>
      </c>
      <c r="AC370" s="5">
        <f>F370/G370</f>
        <v>1.9391566756382022</v>
      </c>
      <c r="AD370" s="5">
        <f>R370/J370</f>
        <v>0</v>
      </c>
      <c r="AE370" s="5">
        <f>R370/G370</f>
        <v>0</v>
      </c>
      <c r="AF370" s="5">
        <f>R370/(R370+L370)</f>
        <v>0</v>
      </c>
      <c r="AG370" s="5">
        <f>R370/L370</f>
        <v>0</v>
      </c>
      <c r="AH370" s="5">
        <f>R370/(R370+L370)</f>
        <v>0</v>
      </c>
      <c r="AI370" s="5"/>
      <c r="AJ370" s="5">
        <f>H370/E370</f>
        <v>6.0730768881436115</v>
      </c>
      <c r="AK370" s="5">
        <f>H370/L370</f>
        <v>2.6967958632214217</v>
      </c>
      <c r="AL370">
        <v>63414</v>
      </c>
      <c r="AM370">
        <v>1.8</v>
      </c>
      <c r="AN370">
        <v>2.2999999999999998</v>
      </c>
      <c r="AO370">
        <v>0</v>
      </c>
      <c r="AP370">
        <v>1</v>
      </c>
      <c r="AQ370">
        <v>17</v>
      </c>
      <c r="AR370">
        <v>24</v>
      </c>
      <c r="AS370" t="s">
        <v>287</v>
      </c>
      <c r="AT370">
        <v>1</v>
      </c>
      <c r="AU370">
        <v>872.39097773986964</v>
      </c>
    </row>
    <row r="371" spans="1:48" x14ac:dyDescent="0.25">
      <c r="A371" t="s">
        <v>203</v>
      </c>
      <c r="B371" t="s">
        <v>46</v>
      </c>
      <c r="C371" t="s">
        <v>204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 s="5">
        <f>E371/G371</f>
        <v>0.71047130196943131</v>
      </c>
      <c r="W371" s="5">
        <f>F371/E371</f>
        <v>0.33384494059985248</v>
      </c>
      <c r="X371" s="5">
        <f>R371/L371</f>
        <v>0.11574404023094355</v>
      </c>
      <c r="Y371" s="5">
        <f>LOG(G371)</f>
        <v>5.220074075694586</v>
      </c>
      <c r="Z371" s="5">
        <f>LN(E371)</f>
        <v>11.677838027441517</v>
      </c>
      <c r="AA371" s="5">
        <f>F371/L371</f>
        <v>0.31526517669103693</v>
      </c>
      <c r="AB371" s="5">
        <f>(N371-P371)/O371</f>
        <v>-141.95878524945769</v>
      </c>
      <c r="AC371" s="5">
        <f>F371/G371</f>
        <v>0.23718724960388465</v>
      </c>
      <c r="AD371" s="5">
        <f>R371/J371</f>
        <v>0.25691432634198363</v>
      </c>
      <c r="AE371" s="5">
        <f>R371/G371</f>
        <v>8.7079108604890751E-2</v>
      </c>
      <c r="AF371" s="5">
        <f>R371/(R371+L371)</f>
        <v>0.10373709028012029</v>
      </c>
      <c r="AG371" s="5">
        <f>R371/L371</f>
        <v>0.11574404023094355</v>
      </c>
      <c r="AH371" s="5">
        <f>R371/(R371+L371)</f>
        <v>0.10373709028012029</v>
      </c>
      <c r="AI371" s="5">
        <f>(T371+U371)/R371</f>
        <v>3.3207416632074165</v>
      </c>
      <c r="AJ371" s="5">
        <f>H371/E371</f>
        <v>7.9339671599012966</v>
      </c>
      <c r="AK371" s="5">
        <f>H371/L371</f>
        <v>7.4924111596024954</v>
      </c>
      <c r="AL371">
        <v>69288</v>
      </c>
      <c r="AM371">
        <v>4.7</v>
      </c>
      <c r="AN371">
        <v>5.7389999999999999</v>
      </c>
      <c r="AO371">
        <v>1</v>
      </c>
      <c r="AP371">
        <v>1</v>
      </c>
      <c r="AQ371">
        <v>17</v>
      </c>
      <c r="AR371">
        <v>30.133050000000001</v>
      </c>
      <c r="AS371" t="s">
        <v>48</v>
      </c>
      <c r="AT371">
        <v>1</v>
      </c>
      <c r="AU371">
        <f>H371/J371</f>
        <v>16.63072899395663</v>
      </c>
      <c r="AV371">
        <v>24860</v>
      </c>
    </row>
    <row r="372" spans="1:48" x14ac:dyDescent="0.25">
      <c r="A372" t="s">
        <v>203</v>
      </c>
      <c r="B372" t="s">
        <v>46</v>
      </c>
      <c r="C372" t="s">
        <v>204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 s="5">
        <f>E372/G372</f>
        <v>0.6278516316959839</v>
      </c>
      <c r="W372" s="5">
        <f>F372/E372</f>
        <v>0.19895548371051977</v>
      </c>
      <c r="X372" s="5">
        <f>R372/L372</f>
        <v>0.21698631008726227</v>
      </c>
      <c r="Y372" s="5">
        <f>LOG(G372)</f>
        <v>5.2688750437432379</v>
      </c>
      <c r="Z372" s="5">
        <f>LN(E372)</f>
        <v>11.666581736883748</v>
      </c>
      <c r="AA372" s="5">
        <f>F372/L372</f>
        <v>0.18454734196145187</v>
      </c>
      <c r="AB372" s="5">
        <f>(N372-P372)/O372</f>
        <v>-218.75</v>
      </c>
      <c r="AC372" s="5">
        <f>F372/G372</f>
        <v>0.12491452508251358</v>
      </c>
      <c r="AD372" s="5">
        <f>R372/J372</f>
        <v>0.69080963355028235</v>
      </c>
      <c r="AE372" s="5">
        <f>R372/G372</f>
        <v>0.14687148341382783</v>
      </c>
      <c r="AF372" s="5">
        <f>R372/(R372+L372)</f>
        <v>0.17829806982110058</v>
      </c>
      <c r="AG372" s="5">
        <f>R372/L372</f>
        <v>0.21698631008726227</v>
      </c>
      <c r="AH372" s="5">
        <f>R372/(R372+L372)</f>
        <v>0.17829806982110058</v>
      </c>
      <c r="AI372" s="5">
        <f>(T372+U372)/R372</f>
        <v>1.4934379353325025</v>
      </c>
      <c r="AJ372" s="5">
        <f>H372/E372</f>
        <v>2.7060963424778532</v>
      </c>
      <c r="AK372" s="5">
        <f>H372/L372</f>
        <v>2.5101237612657399</v>
      </c>
      <c r="AL372">
        <v>76399</v>
      </c>
      <c r="AM372">
        <v>8</v>
      </c>
      <c r="AN372">
        <v>1.827</v>
      </c>
      <c r="AO372">
        <v>1</v>
      </c>
      <c r="AP372">
        <v>1</v>
      </c>
      <c r="AQ372">
        <v>18</v>
      </c>
      <c r="AR372">
        <v>31.719000000000001</v>
      </c>
      <c r="AS372" t="s">
        <v>48</v>
      </c>
      <c r="AT372">
        <v>1</v>
      </c>
      <c r="AU372">
        <f>H372/J372</f>
        <v>7.9913690176513787</v>
      </c>
      <c r="AV372">
        <v>29500</v>
      </c>
    </row>
    <row r="373" spans="1:48" x14ac:dyDescent="0.25">
      <c r="A373" t="s">
        <v>203</v>
      </c>
      <c r="B373" t="s">
        <v>46</v>
      </c>
      <c r="C373" t="s">
        <v>204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 s="5">
        <f>E373/G373</f>
        <v>0.58749341311628189</v>
      </c>
      <c r="W373" s="5">
        <f>F373/E373</f>
        <v>0.28982520644616094</v>
      </c>
      <c r="X373" s="5">
        <f>R373/L373</f>
        <v>0.24759740938054947</v>
      </c>
      <c r="Y373" s="5">
        <f>LOG(G373)</f>
        <v>5.3610153866562866</v>
      </c>
      <c r="Z373" s="5">
        <f>LN(E373)</f>
        <v>11.812303867882832</v>
      </c>
      <c r="AA373" s="5">
        <f>F373/L373</f>
        <v>0.25526219575890524</v>
      </c>
      <c r="AB373" s="5">
        <f>(N373-P373)/O373</f>
        <v>-70.965484180249277</v>
      </c>
      <c r="AC373" s="5">
        <f>F373/G373</f>
        <v>0.17027039974218611</v>
      </c>
      <c r="AD373" s="5">
        <f>R373/J373</f>
        <v>0.6318560479840053</v>
      </c>
      <c r="AE373" s="5">
        <f>R373/G373</f>
        <v>0.16515767148761229</v>
      </c>
      <c r="AF373" s="5">
        <f>R373/(R373+L373)</f>
        <v>0.19845938082180312</v>
      </c>
      <c r="AG373" s="5">
        <f>R373/L373</f>
        <v>0.24759740938054947</v>
      </c>
      <c r="AH373" s="5">
        <f>R373/(R373+L373)</f>
        <v>0.19845938082180312</v>
      </c>
      <c r="AI373" s="5">
        <f>(T373+U373)/R373</f>
        <v>1.724580740428225</v>
      </c>
      <c r="AJ373" s="5">
        <f>H373/E373</f>
        <v>6.7428845576789076</v>
      </c>
      <c r="AK373" s="5">
        <f>H373/L373</f>
        <v>5.9387640538493676</v>
      </c>
      <c r="AL373">
        <v>80034</v>
      </c>
      <c r="AM373">
        <v>4.1399999999999997</v>
      </c>
      <c r="AN373">
        <v>1.0660000000000001</v>
      </c>
      <c r="AO373">
        <v>1</v>
      </c>
      <c r="AP373">
        <v>1</v>
      </c>
      <c r="AQ373">
        <v>19</v>
      </c>
      <c r="AR373">
        <v>32.700000000000003</v>
      </c>
      <c r="AS373" t="s">
        <v>48</v>
      </c>
      <c r="AT373">
        <v>1</v>
      </c>
      <c r="AU373">
        <f>H373/J373</f>
        <v>15.155425068310564</v>
      </c>
      <c r="AV373">
        <v>31800</v>
      </c>
    </row>
    <row r="374" spans="1:48" x14ac:dyDescent="0.25">
      <c r="A374" t="s">
        <v>205</v>
      </c>
      <c r="B374" t="s">
        <v>46</v>
      </c>
      <c r="C374" t="s">
        <v>206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 s="5">
        <f>E374/G374</f>
        <v>0.42635059957967608</v>
      </c>
      <c r="W374" s="5">
        <f>F374/E374</f>
        <v>0.15015404131931859</v>
      </c>
      <c r="X374" s="5">
        <f>R374/L374</f>
        <v>1.0579075896419159</v>
      </c>
      <c r="Y374" s="5">
        <f>LOG(G374)</f>
        <v>5.4130448137361888</v>
      </c>
      <c r="Z374" s="5">
        <f>LN(E374)</f>
        <v>11.611503028331223</v>
      </c>
      <c r="AA374" s="5">
        <f>F374/L374</f>
        <v>0.20033124591987234</v>
      </c>
      <c r="AB374" s="5">
        <f>(N374-P374)/O374</f>
        <v>17.083790706183681</v>
      </c>
      <c r="AC374" s="5">
        <f>F374/G374</f>
        <v>6.4018265545802935E-2</v>
      </c>
      <c r="AD374" s="5">
        <f>R374/J374</f>
        <v>1.8656830973904144</v>
      </c>
      <c r="AE374" s="5">
        <f>R374/G374</f>
        <v>0.33806712819878848</v>
      </c>
      <c r="AF374" s="5">
        <f>R374/(R374+L374)</f>
        <v>0.51406953109395748</v>
      </c>
      <c r="AG374" s="5">
        <f>R374/L374</f>
        <v>1.0579075896419159</v>
      </c>
      <c r="AH374" s="5">
        <f>R374/(R374+L374)</f>
        <v>0.51406953109395748</v>
      </c>
      <c r="AI374" s="5">
        <f>(T374+U374)/R374</f>
        <v>1.5286373817250993</v>
      </c>
      <c r="AJ374" s="5">
        <f>H374/E374</f>
        <v>6.8651694980065239</v>
      </c>
      <c r="AK374" s="5">
        <f>H374/L374</f>
        <v>9.1593136415290513</v>
      </c>
      <c r="AL374">
        <v>62641</v>
      </c>
      <c r="AM374">
        <v>2.44</v>
      </c>
      <c r="AN374">
        <v>2.875</v>
      </c>
      <c r="AO374">
        <v>0</v>
      </c>
      <c r="AP374">
        <v>1</v>
      </c>
      <c r="AQ374">
        <v>43</v>
      </c>
      <c r="AR374">
        <v>18.341467809000001</v>
      </c>
      <c r="AS374" t="s">
        <v>96</v>
      </c>
      <c r="AT374">
        <v>1</v>
      </c>
      <c r="AU374">
        <f>H374/J374</f>
        <v>16.152995603786458</v>
      </c>
      <c r="AV374">
        <v>14700</v>
      </c>
    </row>
    <row r="375" spans="1:48" x14ac:dyDescent="0.25">
      <c r="A375" t="s">
        <v>205</v>
      </c>
      <c r="B375" t="s">
        <v>46</v>
      </c>
      <c r="C375" t="s">
        <v>206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 s="5">
        <f>E375/G375</f>
        <v>0.43915674423149403</v>
      </c>
      <c r="W375" s="5">
        <f>F375/E375</f>
        <v>0.31181710544090652</v>
      </c>
      <c r="X375" s="5">
        <f>R375/L375</f>
        <v>0.84486465357177754</v>
      </c>
      <c r="Y375" s="5">
        <f>LOG(G375)</f>
        <v>5.4572095062839479</v>
      </c>
      <c r="Z375" s="5">
        <f>LN(E375)</f>
        <v>11.742790377244564</v>
      </c>
      <c r="AA375" s="5">
        <f>F375/L375</f>
        <v>0.38346525945470539</v>
      </c>
      <c r="AB375" s="5">
        <f>(N375-P375)/O375</f>
        <v>21.17795979151154</v>
      </c>
      <c r="AC375" s="5">
        <f>F375/G375</f>
        <v>0.13693658482111698</v>
      </c>
      <c r="AD375" s="5">
        <f>R375/J375</f>
        <v>1.5343046780719813</v>
      </c>
      <c r="AE375" s="5">
        <f>R375/G375</f>
        <v>0.30170368095590389</v>
      </c>
      <c r="AF375" s="5">
        <f>R375/(R375+L375)</f>
        <v>0.4579548163254496</v>
      </c>
      <c r="AG375" s="5">
        <f>R375/L375</f>
        <v>0.84486465357177754</v>
      </c>
      <c r="AH375" s="5">
        <f>R375/(R375+L375)</f>
        <v>0.4579548163254496</v>
      </c>
      <c r="AI375" s="5">
        <f>(T375+U375)/R375</f>
        <v>1.5478457000751835</v>
      </c>
      <c r="AJ375" s="5">
        <f>H375/E375</f>
        <v>8.157077378956318</v>
      </c>
      <c r="AK375" s="5">
        <f>H375/L375</f>
        <v>10.031379738102219</v>
      </c>
      <c r="AL375">
        <v>65298</v>
      </c>
      <c r="AM375">
        <v>1.81</v>
      </c>
      <c r="AN375">
        <v>2.3260000000000001</v>
      </c>
      <c r="AO375">
        <v>0</v>
      </c>
      <c r="AP375">
        <v>1</v>
      </c>
      <c r="AQ375">
        <v>44</v>
      </c>
      <c r="AR375">
        <v>17.46806458</v>
      </c>
      <c r="AS375" t="s">
        <v>96</v>
      </c>
      <c r="AT375">
        <v>1</v>
      </c>
      <c r="AU375">
        <f>H375/J375</f>
        <v>18.217347352168666</v>
      </c>
      <c r="AV375">
        <v>16900</v>
      </c>
    </row>
    <row r="376" spans="1:48" x14ac:dyDescent="0.25">
      <c r="A376" t="s">
        <v>164</v>
      </c>
      <c r="B376" t="s">
        <v>46</v>
      </c>
      <c r="C376" t="s">
        <v>165</v>
      </c>
      <c r="D376">
        <v>2018</v>
      </c>
      <c r="E376">
        <v>136819</v>
      </c>
      <c r="F376">
        <v>30736</v>
      </c>
      <c r="G376">
        <v>232792</v>
      </c>
      <c r="H376">
        <v>723246.08570000005</v>
      </c>
      <c r="I376">
        <v>8748080380</v>
      </c>
      <c r="J376">
        <v>36559</v>
      </c>
      <c r="K376">
        <v>-105128</v>
      </c>
      <c r="L376">
        <v>177628</v>
      </c>
      <c r="M376">
        <v>14.2225</v>
      </c>
      <c r="N376">
        <v>27524</v>
      </c>
      <c r="O376">
        <v>-1764</v>
      </c>
      <c r="P376">
        <v>-25139</v>
      </c>
      <c r="Q376">
        <v>55164</v>
      </c>
      <c r="R376">
        <v>4012</v>
      </c>
      <c r="S376">
        <v>2.7544</v>
      </c>
      <c r="T376">
        <v>16701</v>
      </c>
      <c r="U376">
        <v>92439</v>
      </c>
      <c r="V376" s="5">
        <f>E376/G376</f>
        <v>0.58773067803017287</v>
      </c>
      <c r="W376" s="5">
        <f>F376/E376</f>
        <v>0.22464716157843576</v>
      </c>
      <c r="X376" s="5">
        <f>R376/L376</f>
        <v>2.2586529150809557E-2</v>
      </c>
      <c r="Y376" s="5">
        <f>LOG(G376)</f>
        <v>5.3669680515124147</v>
      </c>
      <c r="Z376" s="5">
        <f>LN(E376)</f>
        <v>11.826414163415308</v>
      </c>
      <c r="AA376" s="5">
        <f>F376/L376</f>
        <v>0.17303578264687999</v>
      </c>
      <c r="AB376" s="5">
        <f>(N376-P376)/O376</f>
        <v>-29.854308390022677</v>
      </c>
      <c r="AC376" s="5">
        <f>F376/G376</f>
        <v>0.13203202859204782</v>
      </c>
      <c r="AD376" s="5">
        <f>R376/J376</f>
        <v>0.10974041959572198</v>
      </c>
      <c r="AE376" s="5">
        <f>R376/G376</f>
        <v>1.7234269218873499E-2</v>
      </c>
      <c r="AF376" s="5">
        <f>R376/(R376+L376)</f>
        <v>2.2087645892975117E-2</v>
      </c>
      <c r="AG376" s="5">
        <f>R376/L376</f>
        <v>2.2586529150809557E-2</v>
      </c>
      <c r="AH376" s="5">
        <f>R376/(R376+L376)</f>
        <v>2.2087645892975117E-2</v>
      </c>
      <c r="AI376" s="5">
        <f>(T376+U376)/R376</f>
        <v>27.203389830508474</v>
      </c>
      <c r="AJ376" s="5">
        <f>H376/E376</f>
        <v>5.2861524035404441</v>
      </c>
      <c r="AK376" s="5">
        <f>H376/L376</f>
        <v>4.0716896305762607</v>
      </c>
      <c r="AL376">
        <v>62641</v>
      </c>
      <c r="AM376">
        <v>2.44</v>
      </c>
      <c r="AN376">
        <v>2.875</v>
      </c>
      <c r="AO376">
        <v>0</v>
      </c>
      <c r="AP376">
        <v>1</v>
      </c>
      <c r="AQ376">
        <v>20</v>
      </c>
      <c r="AR376">
        <v>26.55247374675</v>
      </c>
      <c r="AS376" t="s">
        <v>60</v>
      </c>
      <c r="AT376">
        <v>1</v>
      </c>
      <c r="AU376">
        <f>H376/J376</f>
        <v>19.782983279083126</v>
      </c>
      <c r="AV376">
        <v>21400</v>
      </c>
    </row>
    <row r="377" spans="1:48" x14ac:dyDescent="0.25">
      <c r="A377" t="s">
        <v>101</v>
      </c>
      <c r="B377" t="s">
        <v>46</v>
      </c>
      <c r="C377" t="s">
        <v>102</v>
      </c>
      <c r="D377">
        <v>2020</v>
      </c>
      <c r="E377">
        <v>12868</v>
      </c>
      <c r="F377">
        <v>5260</v>
      </c>
      <c r="G377">
        <v>24284</v>
      </c>
      <c r="H377">
        <v>228840.34650000001</v>
      </c>
      <c r="I377">
        <v>771023996</v>
      </c>
      <c r="J377">
        <v>5113</v>
      </c>
      <c r="K377">
        <v>-1284</v>
      </c>
      <c r="L377">
        <v>13264</v>
      </c>
      <c r="M377">
        <v>33.439500000000002</v>
      </c>
      <c r="N377">
        <v>4237</v>
      </c>
      <c r="O377">
        <v>73</v>
      </c>
      <c r="P377">
        <v>-419</v>
      </c>
      <c r="Q377">
        <v>11020</v>
      </c>
      <c r="R377">
        <v>4708</v>
      </c>
      <c r="S377">
        <v>1.3407</v>
      </c>
      <c r="T377">
        <v>4478</v>
      </c>
      <c r="U377">
        <v>1514</v>
      </c>
      <c r="V377" s="5">
        <f>E377/G377</f>
        <v>0.52989622796903313</v>
      </c>
      <c r="W377" s="5">
        <f>F377/E377</f>
        <v>0.40876593099160707</v>
      </c>
      <c r="X377" s="5">
        <f>R377/L377</f>
        <v>0.35494571773220746</v>
      </c>
      <c r="Y377" s="5">
        <f>LOG(G377)</f>
        <v>4.3853202242009113</v>
      </c>
      <c r="Z377" s="5">
        <f>LN(E377)</f>
        <v>9.4624988883589172</v>
      </c>
      <c r="AA377" s="5">
        <f>F377/L377</f>
        <v>0.39656212303980698</v>
      </c>
      <c r="AB377" s="5">
        <f>(N377-P377)/O377</f>
        <v>63.780821917808218</v>
      </c>
      <c r="AC377" s="5">
        <f>F377/G377</f>
        <v>0.2166035249547027</v>
      </c>
      <c r="AD377" s="5">
        <f>R377/J377</f>
        <v>0.92079014277332294</v>
      </c>
      <c r="AE377" s="5">
        <f>R377/G377</f>
        <v>0.19387250864766925</v>
      </c>
      <c r="AF377" s="5">
        <f>R377/(R377+L377)</f>
        <v>0.26196305363899397</v>
      </c>
      <c r="AG377" s="5">
        <f>R377/L377</f>
        <v>0.35494571773220746</v>
      </c>
      <c r="AH377" s="5">
        <f>R377/(R377+L377)</f>
        <v>0.26196305363899397</v>
      </c>
      <c r="AI377" s="5">
        <f>(T377+U377)/R377</f>
        <v>1.2727272727272727</v>
      </c>
      <c r="AJ377" s="5">
        <f>H377/E377</f>
        <v>17.783676290021759</v>
      </c>
      <c r="AK377" s="5">
        <f>H377/L377</f>
        <v>17.252740236731004</v>
      </c>
      <c r="AL377">
        <v>63544</v>
      </c>
      <c r="AM377">
        <v>1.23</v>
      </c>
      <c r="AN377">
        <v>-3.573</v>
      </c>
      <c r="AO377">
        <v>0</v>
      </c>
      <c r="AP377">
        <v>1</v>
      </c>
      <c r="AQ377">
        <v>38</v>
      </c>
      <c r="AR377">
        <v>14.198472000000001</v>
      </c>
      <c r="AS377" t="s">
        <v>93</v>
      </c>
      <c r="AT377">
        <v>1</v>
      </c>
      <c r="AU377">
        <f>H377/J377</f>
        <v>44.756570799921768</v>
      </c>
      <c r="AV377">
        <v>1900</v>
      </c>
    </row>
    <row r="378" spans="1:48" x14ac:dyDescent="0.25">
      <c r="A378" t="s">
        <v>205</v>
      </c>
      <c r="B378" t="s">
        <v>46</v>
      </c>
      <c r="C378" t="s">
        <v>206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 s="5">
        <f>E378/G378</f>
        <v>0.54344370134853637</v>
      </c>
      <c r="W378" s="5">
        <f>F378/E378</f>
        <v>0.36686336813436221</v>
      </c>
      <c r="X378" s="5">
        <f>R378/L378</f>
        <v>0.47075212258769561</v>
      </c>
      <c r="Y378" s="5">
        <f>LOG(G378)</f>
        <v>5.5621024470548042</v>
      </c>
      <c r="Z378" s="5">
        <f>LN(E378)</f>
        <v>12.197385017132609</v>
      </c>
      <c r="AA378" s="5">
        <f>F378/L378</f>
        <v>0.43675469250999749</v>
      </c>
      <c r="AB378" s="5">
        <f>(N378-P378)/O378</f>
        <v>51.996606883179837</v>
      </c>
      <c r="AC378" s="5">
        <f>F378/G378</f>
        <v>0.19936958666812848</v>
      </c>
      <c r="AD378" s="5">
        <f>R378/J378</f>
        <v>0.78162386345509649</v>
      </c>
      <c r="AE378" s="5">
        <f>R378/G378</f>
        <v>0.21488871834228704</v>
      </c>
      <c r="AF378" s="5">
        <f>R378/(R378+L378)</f>
        <v>0.32007577304014828</v>
      </c>
      <c r="AG378" s="5">
        <f>R378/L378</f>
        <v>0.47075212258769561</v>
      </c>
      <c r="AH378" s="5">
        <f>R378/(R378+L378)</f>
        <v>0.32007577304014828</v>
      </c>
      <c r="AI378" s="5">
        <f>(T378+U378)/R378</f>
        <v>1.336186224489796</v>
      </c>
      <c r="AJ378" s="5">
        <f>H378/E378</f>
        <v>9.6880016144651222</v>
      </c>
      <c r="AK378" s="5">
        <f>H378/L378</f>
        <v>11.533667664012681</v>
      </c>
      <c r="AL378">
        <v>76399</v>
      </c>
      <c r="AM378">
        <v>8</v>
      </c>
      <c r="AN378">
        <v>1.827</v>
      </c>
      <c r="AO378">
        <v>1</v>
      </c>
      <c r="AP378">
        <v>1</v>
      </c>
      <c r="AQ378">
        <v>47</v>
      </c>
      <c r="AR378">
        <v>16.684000000000001</v>
      </c>
      <c r="AS378" t="s">
        <v>96</v>
      </c>
      <c r="AT378">
        <v>1</v>
      </c>
      <c r="AU378">
        <f>H378/J378</f>
        <v>19.150184240907638</v>
      </c>
      <c r="AV378">
        <v>25000</v>
      </c>
    </row>
    <row r="379" spans="1:48" x14ac:dyDescent="0.25">
      <c r="A379" t="s">
        <v>166</v>
      </c>
      <c r="B379" t="s">
        <v>142</v>
      </c>
      <c r="C379" t="s">
        <v>167</v>
      </c>
      <c r="D379">
        <v>2021</v>
      </c>
      <c r="E379">
        <v>317.0265</v>
      </c>
      <c r="F379">
        <v>-1495.1157000000001</v>
      </c>
      <c r="G379">
        <v>10895.2197</v>
      </c>
      <c r="H379">
        <v>5600</v>
      </c>
      <c r="I379" t="s">
        <v>51</v>
      </c>
      <c r="J379">
        <v>-1395.6357</v>
      </c>
      <c r="K379">
        <v>-2048.8515000000002</v>
      </c>
      <c r="L379">
        <v>9763.6381999999994</v>
      </c>
      <c r="M379">
        <v>-26.7851</v>
      </c>
      <c r="N379">
        <v>-1564.5718999999999</v>
      </c>
      <c r="O379">
        <v>18.84</v>
      </c>
      <c r="P379">
        <v>-18.501899999999999</v>
      </c>
      <c r="Q379">
        <v>1131.5815</v>
      </c>
      <c r="R379">
        <v>167.28790000000001</v>
      </c>
      <c r="S379">
        <v>2.6080000000000001</v>
      </c>
      <c r="T379">
        <v>2187.7174</v>
      </c>
      <c r="U379">
        <v>28.422000000000001</v>
      </c>
      <c r="V379" s="5">
        <f>E379/G379</f>
        <v>2.9097761103431444E-2</v>
      </c>
      <c r="W379" s="5">
        <f>F379/E379</f>
        <v>-4.7160590676173761</v>
      </c>
      <c r="X379" s="5">
        <f>R379/L379</f>
        <v>1.7133766796069934E-2</v>
      </c>
      <c r="Y379" s="5">
        <f>LOG(G379)</f>
        <v>4.0372359921348817</v>
      </c>
      <c r="Z379" s="5">
        <f>LN(E379)</f>
        <v>5.7589853665978232</v>
      </c>
      <c r="AA379" s="5">
        <f>F379/L379</f>
        <v>-0.15313100192508158</v>
      </c>
      <c r="AB379" s="5">
        <f>(N379-P379)/O379</f>
        <v>-82.063163481953282</v>
      </c>
      <c r="AC379" s="5">
        <f>F379/G379</f>
        <v>-0.13722676009920204</v>
      </c>
      <c r="AD379" s="5">
        <f>R379/J379</f>
        <v>-0.119865019216691</v>
      </c>
      <c r="AE379" s="5">
        <f>R379/G379</f>
        <v>1.5354247514623318E-2</v>
      </c>
      <c r="AF379" s="5">
        <f>R379/(R379+L379)</f>
        <v>1.6845145992980457E-2</v>
      </c>
      <c r="AG379" s="5">
        <f>R379/L379</f>
        <v>1.7133766796069934E-2</v>
      </c>
      <c r="AH379" s="5">
        <f>R379/(R379+L379)</f>
        <v>1.6845145992980457E-2</v>
      </c>
      <c r="AI379" s="5">
        <f>(T379+U379)/R379</f>
        <v>13.247457825700483</v>
      </c>
      <c r="AJ379" s="5">
        <f>H379/E379</f>
        <v>17.664138486845737</v>
      </c>
      <c r="AK379" s="5">
        <f>H379/L379</f>
        <v>0.57355668914483127</v>
      </c>
      <c r="AL379">
        <v>4333</v>
      </c>
      <c r="AM379">
        <v>1.6</v>
      </c>
      <c r="AN379">
        <v>3.7029999999999998</v>
      </c>
      <c r="AO379">
        <v>1</v>
      </c>
      <c r="AP379">
        <v>1</v>
      </c>
      <c r="AQ379">
        <v>8</v>
      </c>
      <c r="AR379">
        <v>15.94195</v>
      </c>
      <c r="AS379" t="s">
        <v>280</v>
      </c>
      <c r="AT379">
        <v>0</v>
      </c>
      <c r="AU379">
        <f>H379/J379</f>
        <v>-4.0125084217894393</v>
      </c>
    </row>
    <row r="380" spans="1:48" x14ac:dyDescent="0.25">
      <c r="A380" t="s">
        <v>207</v>
      </c>
      <c r="B380" t="s">
        <v>46</v>
      </c>
      <c r="C380" t="s">
        <v>208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 s="5">
        <f>E380/G380</f>
        <v>0.60807337224343971</v>
      </c>
      <c r="W380" s="5">
        <f>F380/E380</f>
        <v>7.6688353125970873E-2</v>
      </c>
      <c r="X380" s="5">
        <f>R380/L380</f>
        <v>1.977576394436475</v>
      </c>
      <c r="Y380" s="5">
        <f>LOG(G380)</f>
        <v>4.4145455242870115</v>
      </c>
      <c r="Z380" s="5">
        <f>LN(E380)</f>
        <v>9.6674069903018509</v>
      </c>
      <c r="AA380" s="5">
        <f>F380/L380</f>
        <v>0.23120754605331598</v>
      </c>
      <c r="AB380" s="5">
        <f>(N380-P380)/O380</f>
        <v>4.2311572368624448</v>
      </c>
      <c r="AC380" s="5">
        <f>F380/G380</f>
        <v>4.6632145497104836E-2</v>
      </c>
      <c r="AD380" s="5">
        <f>R380/J380</f>
        <v>6.1360828674536529</v>
      </c>
      <c r="AE380" s="5">
        <f>R380/G380</f>
        <v>0.39885648946655167</v>
      </c>
      <c r="AF380" s="5">
        <f>R380/(R380+L380)</f>
        <v>0.66415639179956076</v>
      </c>
      <c r="AG380" s="5">
        <f>R380/L380</f>
        <v>1.977576394436475</v>
      </c>
      <c r="AH380" s="5">
        <f>R380/(R380+L380)</f>
        <v>0.66415639179956076</v>
      </c>
      <c r="AI380" s="5">
        <f>(T380+U380)/R380</f>
        <v>0.36626078734308243</v>
      </c>
      <c r="AJ380" s="5">
        <f>H380/E380</f>
        <v>7.3901475914696286</v>
      </c>
      <c r="AK380" s="5">
        <f>H380/L380</f>
        <v>22.280539611912349</v>
      </c>
      <c r="AL380">
        <v>62641</v>
      </c>
      <c r="AM380">
        <v>2.44</v>
      </c>
      <c r="AN380">
        <v>2.875</v>
      </c>
      <c r="AO380">
        <v>0</v>
      </c>
      <c r="AP380">
        <v>1</v>
      </c>
      <c r="AQ380">
        <v>21</v>
      </c>
      <c r="AR380">
        <v>16.955194079249999</v>
      </c>
      <c r="AS380" t="s">
        <v>77</v>
      </c>
      <c r="AT380">
        <v>1</v>
      </c>
      <c r="AU380">
        <f>H380/J380</f>
        <v>69.13272113021749</v>
      </c>
      <c r="AV380">
        <v>1200</v>
      </c>
    </row>
    <row r="381" spans="1:48" x14ac:dyDescent="0.25">
      <c r="A381" t="s">
        <v>254</v>
      </c>
      <c r="B381" t="s">
        <v>98</v>
      </c>
      <c r="C381" t="s">
        <v>255</v>
      </c>
      <c r="D381">
        <v>2019</v>
      </c>
      <c r="E381">
        <v>971.97</v>
      </c>
      <c r="F381">
        <v>181.12100000000001</v>
      </c>
      <c r="G381">
        <v>2331.6640000000002</v>
      </c>
      <c r="H381">
        <v>11503.7184</v>
      </c>
      <c r="I381">
        <v>73994997</v>
      </c>
      <c r="J381">
        <v>367.27</v>
      </c>
      <c r="K381">
        <v>1021.782</v>
      </c>
      <c r="L381">
        <v>445.08</v>
      </c>
      <c r="M381">
        <v>13.5771</v>
      </c>
      <c r="N381">
        <v>235.42</v>
      </c>
      <c r="O381">
        <v>21.831</v>
      </c>
      <c r="P381">
        <v>-9.9890000000000008</v>
      </c>
      <c r="Q381">
        <v>1886.5840000000001</v>
      </c>
      <c r="R381">
        <v>1174.567</v>
      </c>
      <c r="S381">
        <v>0.67649999999999999</v>
      </c>
      <c r="T381">
        <v>152.785</v>
      </c>
      <c r="U381">
        <v>0</v>
      </c>
      <c r="V381" s="5">
        <f>E381/G381</f>
        <v>0.41685680269541409</v>
      </c>
      <c r="W381" s="5">
        <f>F381/E381</f>
        <v>0.18634422873133946</v>
      </c>
      <c r="X381" s="5">
        <f>R381/L381</f>
        <v>2.6390019771726432</v>
      </c>
      <c r="Y381" s="5">
        <f>LOG(G381)</f>
        <v>3.3676659674165697</v>
      </c>
      <c r="Z381" s="5">
        <f>LN(E381)</f>
        <v>6.8793249397865992</v>
      </c>
      <c r="AA381" s="5">
        <f>F381/L381</f>
        <v>0.40694032533477131</v>
      </c>
      <c r="AB381" s="5">
        <f>(N381-P381)/O381</f>
        <v>11.241308231414044</v>
      </c>
      <c r="AC381" s="5">
        <f>F381/G381</f>
        <v>7.7678859389689076E-2</v>
      </c>
      <c r="AD381" s="5">
        <f>R381/J381</f>
        <v>3.1981022136302992</v>
      </c>
      <c r="AE381" s="5">
        <f>R381/G381</f>
        <v>0.50374625160400466</v>
      </c>
      <c r="AF381" s="5">
        <f>R381/(R381+L381)</f>
        <v>0.72519937986487182</v>
      </c>
      <c r="AG381" s="5">
        <f>R381/L381</f>
        <v>2.6390019771726432</v>
      </c>
      <c r="AH381" s="5">
        <f>R381/(R381+L381)</f>
        <v>0.72519937986487182</v>
      </c>
      <c r="AI381" s="5">
        <f>(T381+U381)/R381</f>
        <v>0.13007772225850037</v>
      </c>
      <c r="AJ381" s="5">
        <f>H381/E381</f>
        <v>11.835466526744652</v>
      </c>
      <c r="AK381" s="5">
        <f>H381/L381</f>
        <v>25.846406039363711</v>
      </c>
      <c r="AL381">
        <v>85135</v>
      </c>
      <c r="AM381">
        <v>0.4</v>
      </c>
      <c r="AN381">
        <v>2.6230000000000002</v>
      </c>
      <c r="AO381">
        <v>0</v>
      </c>
      <c r="AP381">
        <v>1</v>
      </c>
      <c r="AQ381">
        <v>19</v>
      </c>
      <c r="AR381">
        <v>10.968319620000001</v>
      </c>
      <c r="AS381" t="s">
        <v>57</v>
      </c>
      <c r="AT381">
        <v>1</v>
      </c>
      <c r="AU381">
        <f>H381/J381</f>
        <v>31.3222381354317</v>
      </c>
      <c r="AV381">
        <v>180</v>
      </c>
    </row>
    <row r="382" spans="1:48" x14ac:dyDescent="0.25">
      <c r="A382" t="s">
        <v>207</v>
      </c>
      <c r="B382" t="s">
        <v>46</v>
      </c>
      <c r="C382" t="s">
        <v>208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 s="5">
        <f>E382/G382</f>
        <v>0.63634998855280323</v>
      </c>
      <c r="W382" s="5">
        <f>F382/E382</f>
        <v>0.11047322825648974</v>
      </c>
      <c r="X382" s="5">
        <f>R382/L382</f>
        <v>1.6728806605188864</v>
      </c>
      <c r="Y382" s="5">
        <f>LOG(G382)</f>
        <v>4.5941754483360562</v>
      </c>
      <c r="Z382" s="5">
        <f>LN(E382)</f>
        <v>10.12647333140492</v>
      </c>
      <c r="AA382" s="5">
        <f>F382/L382</f>
        <v>0.24955581623173109</v>
      </c>
      <c r="AB382" s="5">
        <f>(N382-P382)/O382</f>
        <v>6.6230861538581802</v>
      </c>
      <c r="AC382" s="5">
        <f>F382/G382</f>
        <v>7.0299637536408471E-2</v>
      </c>
      <c r="AD382" s="5">
        <f>R382/J382</f>
        <v>3.6838168450581343</v>
      </c>
      <c r="AE382" s="5">
        <f>R382/G382</f>
        <v>0.47124890075470038</v>
      </c>
      <c r="AF382" s="5">
        <f>R382/(R382+L382)</f>
        <v>0.6258718113490821</v>
      </c>
      <c r="AG382" s="5">
        <f>R382/L382</f>
        <v>1.6728806605188864</v>
      </c>
      <c r="AH382" s="5">
        <f>R382/(R382+L382)</f>
        <v>0.6258718113490821</v>
      </c>
      <c r="AI382" s="5">
        <f>(T382+U382)/R382</f>
        <v>0.44328383833330826</v>
      </c>
      <c r="AJ382" s="5">
        <f>H382/E382</f>
        <v>9.5571803287686663</v>
      </c>
      <c r="AK382" s="5">
        <f>H382/L382</f>
        <v>21.589392972949526</v>
      </c>
      <c r="AL382">
        <v>63544</v>
      </c>
      <c r="AM382">
        <v>1.23</v>
      </c>
      <c r="AN382">
        <v>-3.573</v>
      </c>
      <c r="AO382">
        <v>0</v>
      </c>
      <c r="AP382">
        <v>1</v>
      </c>
      <c r="AQ382">
        <v>23</v>
      </c>
      <c r="AR382">
        <v>15.6774795</v>
      </c>
      <c r="AS382" t="s">
        <v>77</v>
      </c>
      <c r="AT382">
        <v>1</v>
      </c>
      <c r="AU382">
        <f>H382/J382</f>
        <v>47.541567898610595</v>
      </c>
      <c r="AV382">
        <v>1800</v>
      </c>
    </row>
    <row r="383" spans="1:48" x14ac:dyDescent="0.25">
      <c r="A383" t="s">
        <v>207</v>
      </c>
      <c r="B383" t="s">
        <v>46</v>
      </c>
      <c r="C383" t="s">
        <v>208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 s="5">
        <f>E383/G383</f>
        <v>0.66609999945496956</v>
      </c>
      <c r="W383" s="5">
        <f>F383/E383</f>
        <v>0.17227607499049424</v>
      </c>
      <c r="X383" s="5">
        <f>R383/L383</f>
        <v>1.143055493863179</v>
      </c>
      <c r="Y383" s="5">
        <f>LOG(G383)</f>
        <v>4.6491854883089685</v>
      </c>
      <c r="Z383" s="5">
        <f>LN(E383)</f>
        <v>10.298829729563229</v>
      </c>
      <c r="AA383" s="5">
        <f>F383/L383</f>
        <v>0.32280572554609532</v>
      </c>
      <c r="AB383" s="5">
        <f>(N383-P383)/O383</f>
        <v>8.7760168229670068</v>
      </c>
      <c r="AC383" s="5">
        <f>F383/G383</f>
        <v>0.11475309345727251</v>
      </c>
      <c r="AD383" s="5">
        <f>R383/J383</f>
        <v>2.6670544344052742</v>
      </c>
      <c r="AE383" s="5">
        <f>R383/G383</f>
        <v>0.40634085313149054</v>
      </c>
      <c r="AF383" s="5">
        <f>R383/(R383+L383)</f>
        <v>0.533376525776591</v>
      </c>
      <c r="AG383" s="5">
        <f>R383/L383</f>
        <v>1.143055493863179</v>
      </c>
      <c r="AH383" s="5">
        <f>R383/(R383+L383)</f>
        <v>0.533376525776591</v>
      </c>
      <c r="AI383" s="5">
        <f>(T383+U383)/R383</f>
        <v>0.33272324728135627</v>
      </c>
      <c r="AJ383" s="5">
        <f>H383/E383</f>
        <v>8.9855721445637595</v>
      </c>
      <c r="AK383" s="5">
        <f>H383/L383</f>
        <v>16.836894709452462</v>
      </c>
      <c r="AL383">
        <v>69288</v>
      </c>
      <c r="AM383">
        <v>4.7</v>
      </c>
      <c r="AN383">
        <v>5.7389999999999999</v>
      </c>
      <c r="AO383">
        <v>1</v>
      </c>
      <c r="AP383">
        <v>1</v>
      </c>
      <c r="AQ383">
        <v>24</v>
      </c>
      <c r="AR383">
        <v>14.65185</v>
      </c>
      <c r="AS383" t="s">
        <v>77</v>
      </c>
      <c r="AT383">
        <v>1</v>
      </c>
      <c r="AU383">
        <f>H383/J383</f>
        <v>39.284982170633704</v>
      </c>
      <c r="AV383">
        <v>2100</v>
      </c>
    </row>
    <row r="384" spans="1:48" x14ac:dyDescent="0.25">
      <c r="A384" t="s">
        <v>207</v>
      </c>
      <c r="B384" t="s">
        <v>46</v>
      </c>
      <c r="C384" t="s">
        <v>208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 s="5">
        <f>E384/G384</f>
        <v>0.65059575960934724</v>
      </c>
      <c r="W384" s="5">
        <f>F384/E384</f>
        <v>0.14207957792921522</v>
      </c>
      <c r="X384" s="5">
        <f>R384/L384</f>
        <v>0.81490288414802203</v>
      </c>
      <c r="Y384" s="5">
        <f>LOG(G384)</f>
        <v>4.6865895130679371</v>
      </c>
      <c r="Z384" s="5">
        <f>LN(E384)</f>
        <v>10.361404367146704</v>
      </c>
      <c r="AA384" s="5">
        <f>F384/L384</f>
        <v>0.21619277598771855</v>
      </c>
      <c r="AB384" s="5">
        <f>(N384-P384)/O384</f>
        <v>8.5534655315967445</v>
      </c>
      <c r="AC384" s="5">
        <f>F384/G384</f>
        <v>9.2436370927833231E-2</v>
      </c>
      <c r="AD384" s="5">
        <f>R384/J384</f>
        <v>2.6525292969316063</v>
      </c>
      <c r="AE384" s="5">
        <f>R384/G384</f>
        <v>0.34842359984103638</v>
      </c>
      <c r="AF384" s="5">
        <f>R384/(R384+L384)</f>
        <v>0.449006330457492</v>
      </c>
      <c r="AG384" s="5">
        <f>R384/L384</f>
        <v>0.81490288414802203</v>
      </c>
      <c r="AH384" s="5">
        <f>R384/(R384+L384)</f>
        <v>0.449006330457492</v>
      </c>
      <c r="AI384" s="5">
        <f>(T384+U384)/R384</f>
        <v>0.35781998638755408</v>
      </c>
      <c r="AJ384" s="5">
        <f>H384/E384</f>
        <v>4.1507309947162074</v>
      </c>
      <c r="AK384" s="5">
        <f>H384/L384</f>
        <v>6.3158834591487159</v>
      </c>
      <c r="AL384">
        <v>76399</v>
      </c>
      <c r="AM384">
        <v>8</v>
      </c>
      <c r="AN384">
        <v>1.827</v>
      </c>
      <c r="AO384">
        <v>1</v>
      </c>
      <c r="AP384">
        <v>1</v>
      </c>
      <c r="AQ384">
        <v>25</v>
      </c>
      <c r="AR384">
        <v>15.423</v>
      </c>
      <c r="AS384" t="s">
        <v>77</v>
      </c>
      <c r="AT384">
        <v>1</v>
      </c>
      <c r="AU384">
        <f>H384/J384</f>
        <v>20.558358839179927</v>
      </c>
      <c r="AV384">
        <v>2400</v>
      </c>
    </row>
    <row r="385" spans="1:48" x14ac:dyDescent="0.25">
      <c r="A385" t="s">
        <v>207</v>
      </c>
      <c r="B385" t="s">
        <v>46</v>
      </c>
      <c r="C385" t="s">
        <v>208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 s="5">
        <f>E385/G385</f>
        <v>0.69201556546262255</v>
      </c>
      <c r="W385" s="5">
        <f>F385/E385</f>
        <v>0.16036362043723068</v>
      </c>
      <c r="X385" s="5">
        <f>R385/L385</f>
        <v>0.82441791126839781</v>
      </c>
      <c r="Y385" s="5">
        <f>LOG(G385)</f>
        <v>4.6878141642424938</v>
      </c>
      <c r="Z385" s="5">
        <f>LN(E385)</f>
        <v>10.425944183136762</v>
      </c>
      <c r="AA385" s="5">
        <f>F385/L385</f>
        <v>0.26267280859777098</v>
      </c>
      <c r="AB385" s="5">
        <f>(N385-P385)/O385</f>
        <v>10.434815225498909</v>
      </c>
      <c r="AC385" s="5">
        <f>F385/G385</f>
        <v>0.11097412147650357</v>
      </c>
      <c r="AD385" s="5">
        <f>R385/J385</f>
        <v>2.1924308100719654</v>
      </c>
      <c r="AE385" s="5">
        <f>R385/G385</f>
        <v>0.34830043475341621</v>
      </c>
      <c r="AF385" s="5">
        <f>R385/(R385+L385)</f>
        <v>0.45187997014085124</v>
      </c>
      <c r="AG385" s="5">
        <f>R385/L385</f>
        <v>0.82441791126839781</v>
      </c>
      <c r="AH385" s="5">
        <f>R385/(R385+L385)</f>
        <v>0.45187997014085124</v>
      </c>
      <c r="AI385" s="5">
        <f>(T385+U385)/R385</f>
        <v>0.42053430272614034</v>
      </c>
      <c r="AJ385" s="5">
        <f>H385/E385</f>
        <v>6.3189989163870903</v>
      </c>
      <c r="AK385" s="5">
        <f>H385/L385</f>
        <v>10.350409827167482</v>
      </c>
      <c r="AL385">
        <v>80034</v>
      </c>
      <c r="AM385">
        <v>4.1399999999999997</v>
      </c>
      <c r="AN385">
        <v>1.0660000000000001</v>
      </c>
      <c r="AO385">
        <v>1</v>
      </c>
      <c r="AP385">
        <v>1</v>
      </c>
      <c r="AQ385">
        <v>26</v>
      </c>
      <c r="AR385">
        <v>15.9</v>
      </c>
      <c r="AS385" t="s">
        <v>77</v>
      </c>
      <c r="AT385">
        <v>1</v>
      </c>
      <c r="AU385">
        <f>H385/J385</f>
        <v>27.525551169843315</v>
      </c>
      <c r="AV385">
        <v>2700</v>
      </c>
    </row>
    <row r="386" spans="1:48" x14ac:dyDescent="0.25">
      <c r="A386" t="s">
        <v>209</v>
      </c>
      <c r="B386" t="s">
        <v>193</v>
      </c>
      <c r="C386" t="s">
        <v>210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 s="5">
        <f>E386/G386</f>
        <v>0.58888045733439809</v>
      </c>
      <c r="W386" s="5">
        <f>F386/E386</f>
        <v>-1.5068919555425064E-2</v>
      </c>
      <c r="X386" s="5">
        <f>R386/L386</f>
        <v>0.24494177346952051</v>
      </c>
      <c r="Y386" s="5">
        <f>LOG(G386)</f>
        <v>4.6556653063152584</v>
      </c>
      <c r="Z386" s="5">
        <f>LN(E386)</f>
        <v>10.190533457676388</v>
      </c>
      <c r="AA386" s="5">
        <f>F386/L386</f>
        <v>-2.2813457024380999E-2</v>
      </c>
      <c r="AB386" s="5">
        <f>(N386-P386)/O386</f>
        <v>2.6652172984768385</v>
      </c>
      <c r="AC386" s="5">
        <f>F386/G386</f>
        <v>-8.8737922393339677E-3</v>
      </c>
      <c r="AD386" s="5">
        <f>R386/J386</f>
        <v>2.6149615231711567</v>
      </c>
      <c r="AE386" s="5">
        <f>R386/G386</f>
        <v>9.5275451071690664E-2</v>
      </c>
      <c r="AF386" s="5">
        <f>R386/(R386+L386)</f>
        <v>0.19674958193979933</v>
      </c>
      <c r="AG386" s="5">
        <f>R386/L386</f>
        <v>0.24494177346952051</v>
      </c>
      <c r="AH386" s="5">
        <f>R386/(R386+L386)</f>
        <v>0.19674958193979933</v>
      </c>
      <c r="AI386" s="5">
        <f>(T386+U386)/R386</f>
        <v>1.8900398406374501</v>
      </c>
      <c r="AJ386" s="5">
        <f>H386/E386</f>
        <v>1.2170390379817899</v>
      </c>
      <c r="AK386" s="5">
        <f>H386/L386</f>
        <v>1.8425254503396524</v>
      </c>
      <c r="AL386">
        <v>49334</v>
      </c>
      <c r="AM386">
        <v>1.1000000000000001</v>
      </c>
      <c r="AN386">
        <v>2.351</v>
      </c>
      <c r="AO386">
        <v>0</v>
      </c>
      <c r="AP386">
        <v>1</v>
      </c>
      <c r="AQ386">
        <v>153</v>
      </c>
      <c r="AR386">
        <v>11.730008482500001</v>
      </c>
      <c r="AS386" t="s">
        <v>112</v>
      </c>
      <c r="AT386">
        <v>1</v>
      </c>
      <c r="AU386">
        <f>H386/J386</f>
        <v>19.67052450814947</v>
      </c>
      <c r="AV386">
        <v>4500</v>
      </c>
    </row>
    <row r="387" spans="1:48" x14ac:dyDescent="0.25">
      <c r="A387" t="s">
        <v>209</v>
      </c>
      <c r="B387" t="s">
        <v>193</v>
      </c>
      <c r="C387" t="s">
        <v>210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 s="5">
        <f>E387/G387</f>
        <v>0.59405418158604029</v>
      </c>
      <c r="W387" s="5">
        <f>F387/E387</f>
        <v>3.0023533747164171E-4</v>
      </c>
      <c r="X387" s="5">
        <f>R387/L387</f>
        <v>0.34134147133303033</v>
      </c>
      <c r="Y387" s="5">
        <f>LOG(G387)</f>
        <v>4.6428287316473105</v>
      </c>
      <c r="Z387" s="5">
        <f>LN(E387)</f>
        <v>10.169723477827555</v>
      </c>
      <c r="AA387" s="5">
        <f>F387/L387</f>
        <v>4.5313394098407477E-4</v>
      </c>
      <c r="AB387" s="5">
        <f>(N387-P387)/O387</f>
        <v>4.9143963123773933</v>
      </c>
      <c r="AC387" s="5">
        <f>F387/G387</f>
        <v>1.7835605768492472E-4</v>
      </c>
      <c r="AD387" s="5">
        <f>R387/J387</f>
        <v>2.3614076362331105</v>
      </c>
      <c r="AE387" s="5">
        <f>R387/G387</f>
        <v>0.13435391535473318</v>
      </c>
      <c r="AF387" s="5">
        <f>R387/(R387+L387)</f>
        <v>0.25447768419014427</v>
      </c>
      <c r="AG387" s="5">
        <f>R387/L387</f>
        <v>0.34134147133303033</v>
      </c>
      <c r="AH387" s="5">
        <f>R387/(R387+L387)</f>
        <v>0.25447768419014427</v>
      </c>
      <c r="AI387" s="5">
        <f>(T387+U387)/R387</f>
        <v>1.173863420201636</v>
      </c>
      <c r="AJ387" s="5">
        <f>H387/E387</f>
        <v>0.79854088169966431</v>
      </c>
      <c r="AK387" s="5">
        <f>H387/L387</f>
        <v>1.2052078206671601</v>
      </c>
      <c r="AL387">
        <v>50152</v>
      </c>
      <c r="AM387">
        <v>1</v>
      </c>
      <c r="AN387">
        <v>1.224</v>
      </c>
      <c r="AO387">
        <v>0</v>
      </c>
      <c r="AP387">
        <v>1</v>
      </c>
      <c r="AQ387">
        <v>154</v>
      </c>
      <c r="AR387">
        <v>11.17143665</v>
      </c>
      <c r="AS387" t="s">
        <v>112</v>
      </c>
      <c r="AT387">
        <v>1</v>
      </c>
      <c r="AU387">
        <f>H387/J387</f>
        <v>8.3376536107873207</v>
      </c>
      <c r="AV387">
        <v>4200</v>
      </c>
    </row>
    <row r="388" spans="1:48" x14ac:dyDescent="0.25">
      <c r="A388" t="s">
        <v>209</v>
      </c>
      <c r="B388" t="s">
        <v>193</v>
      </c>
      <c r="C388" t="s">
        <v>210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 s="5">
        <f>E388/G388</f>
        <v>0.56390491506689777</v>
      </c>
      <c r="W388" s="5">
        <f>F388/E388</f>
        <v>-0.1154585388938098</v>
      </c>
      <c r="X388" s="5">
        <f>R388/L388</f>
        <v>0.50474292546831401</v>
      </c>
      <c r="Y388" s="5">
        <f>LOG(G388)</f>
        <v>4.6458494511382264</v>
      </c>
      <c r="Z388" s="5">
        <f>LN(E388)</f>
        <v>10.124594058481508</v>
      </c>
      <c r="AA388" s="5">
        <f>F388/L388</f>
        <v>-0.18782865773196042</v>
      </c>
      <c r="AB388" s="5">
        <f>(N388-P388)/O388</f>
        <v>6.8984768887948311</v>
      </c>
      <c r="AC388" s="5">
        <f>F388/G388</f>
        <v>-6.5107637568661919E-2</v>
      </c>
      <c r="AD388" s="5">
        <f>R388/J388</f>
        <v>3.3697498211490808</v>
      </c>
      <c r="AE388" s="5">
        <f>R388/G388</f>
        <v>0.17496062556989309</v>
      </c>
      <c r="AF388" s="5">
        <f>R388/(R388+L388)</f>
        <v>0.33543465593049743</v>
      </c>
      <c r="AG388" s="5">
        <f>R388/L388</f>
        <v>0.50474292546831401</v>
      </c>
      <c r="AH388" s="5">
        <f>R388/(R388+L388)</f>
        <v>0.33543465593049743</v>
      </c>
      <c r="AI388" s="5">
        <f>(T388+U388)/R388</f>
        <v>1.306854074542009</v>
      </c>
      <c r="AJ388" s="5">
        <f>H388/E388</f>
        <v>0.87751929920333838</v>
      </c>
      <c r="AK388" s="5">
        <f>H388/L388</f>
        <v>1.4275537667668377</v>
      </c>
      <c r="AL388">
        <v>48461</v>
      </c>
      <c r="AM388">
        <v>0.3</v>
      </c>
      <c r="AN388">
        <v>-2.355</v>
      </c>
      <c r="AO388">
        <v>0</v>
      </c>
      <c r="AP388">
        <v>1</v>
      </c>
      <c r="AQ388">
        <v>155</v>
      </c>
      <c r="AR388">
        <v>10.846055</v>
      </c>
      <c r="AS388" t="s">
        <v>112</v>
      </c>
      <c r="AT388">
        <v>1</v>
      </c>
      <c r="AU388">
        <f>H388/J388</f>
        <v>9.5305923223786397</v>
      </c>
      <c r="AV388">
        <v>3900</v>
      </c>
    </row>
    <row r="389" spans="1:48" x14ac:dyDescent="0.25">
      <c r="A389" t="s">
        <v>209</v>
      </c>
      <c r="B389" t="s">
        <v>193</v>
      </c>
      <c r="C389" t="s">
        <v>210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 s="5">
        <f>E389/G389</f>
        <v>0.57587508613032823</v>
      </c>
      <c r="W389" s="5">
        <f>F389/E389</f>
        <v>7.3101523402488947E-2</v>
      </c>
      <c r="X389" s="5">
        <f>R389/L389</f>
        <v>0.32121177413812851</v>
      </c>
      <c r="Y389" s="5">
        <f>LOG(G389)</f>
        <v>4.6589628559531162</v>
      </c>
      <c r="Z389" s="5">
        <f>LN(E389)</f>
        <v>10.175793914768821</v>
      </c>
      <c r="AA389" s="5">
        <f>F389/L389</f>
        <v>9.6550029400117893E-2</v>
      </c>
      <c r="AB389" s="5">
        <f>(N389-P389)/O389</f>
        <v>17.939599573744186</v>
      </c>
      <c r="AC389" s="5">
        <f>F389/G389</f>
        <v>4.2097346085666523E-2</v>
      </c>
      <c r="AD389" s="5">
        <f>R389/J389</f>
        <v>1.6831515209911923</v>
      </c>
      <c r="AE389" s="5">
        <f>R389/G389</f>
        <v>0.14005343454268521</v>
      </c>
      <c r="AF389" s="5">
        <f>R389/(R389+L389)</f>
        <v>0.24311906722725501</v>
      </c>
      <c r="AG389" s="5">
        <f>R389/L389</f>
        <v>0.32121177413812851</v>
      </c>
      <c r="AH389" s="5">
        <f>R389/(R389+L389)</f>
        <v>0.24311906722725501</v>
      </c>
      <c r="AI389" s="5">
        <f>(T389+U389)/R389</f>
        <v>1.7122481725797822</v>
      </c>
      <c r="AJ389" s="5">
        <f>H389/E389</f>
        <v>1.3631119194515224</v>
      </c>
      <c r="AK389" s="5">
        <f>H389/L389</f>
        <v>1.8003523014708429</v>
      </c>
      <c r="AL389">
        <v>53654</v>
      </c>
      <c r="AM389">
        <v>2.2000000000000002</v>
      </c>
      <c r="AN389">
        <v>2.8380000000000001</v>
      </c>
      <c r="AO389">
        <v>1</v>
      </c>
      <c r="AP389">
        <v>1</v>
      </c>
      <c r="AQ389">
        <v>156</v>
      </c>
      <c r="AR389">
        <v>10.1365</v>
      </c>
      <c r="AS389" t="s">
        <v>112</v>
      </c>
      <c r="AT389">
        <v>1</v>
      </c>
      <c r="AU389">
        <f>H389/J389</f>
        <v>9.4338562858457298</v>
      </c>
      <c r="AV389">
        <v>3600</v>
      </c>
    </row>
    <row r="390" spans="1:48" x14ac:dyDescent="0.25">
      <c r="A390" t="s">
        <v>209</v>
      </c>
      <c r="B390" t="s">
        <v>193</v>
      </c>
      <c r="C390" t="s">
        <v>210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 s="5">
        <f>E390/G390</f>
        <v>0.57044253477609241</v>
      </c>
      <c r="W390" s="5">
        <f>F390/E390</f>
        <v>0.1706073620653453</v>
      </c>
      <c r="X390" s="5">
        <f>R390/L390</f>
        <v>0.24610286567721459</v>
      </c>
      <c r="Y390" s="5">
        <f>LOG(G390)</f>
        <v>4.6627224003036432</v>
      </c>
      <c r="Z390" s="5">
        <f>LN(E390)</f>
        <v>10.174972249130636</v>
      </c>
      <c r="AA390" s="5">
        <f>F390/L390</f>
        <v>0.19505673453976025</v>
      </c>
      <c r="AB390" s="5">
        <f>(N390-P390)/O390</f>
        <v>16.626369676681968</v>
      </c>
      <c r="AC390" s="5">
        <f>F390/G390</f>
        <v>9.7321696068018132E-2</v>
      </c>
      <c r="AD390" s="5">
        <f>R390/J390</f>
        <v>1.5041290970192525</v>
      </c>
      <c r="AE390" s="5">
        <f>R390/G390</f>
        <v>0.12279067601238849</v>
      </c>
      <c r="AF390" s="5">
        <f>R390/(R390+L390)</f>
        <v>0.1974980336342185</v>
      </c>
      <c r="AG390" s="5">
        <f>R390/L390</f>
        <v>0.24610286567721459</v>
      </c>
      <c r="AH390" s="5">
        <f>R390/(R390+L390)</f>
        <v>0.1974980336342185</v>
      </c>
      <c r="AI390" s="5">
        <f>(T390+U390)/R390</f>
        <v>1.7375308173715154</v>
      </c>
      <c r="AJ390" s="5">
        <f>H390/E390</f>
        <v>0.99487428564073976</v>
      </c>
      <c r="AK390" s="5">
        <f>H390/L390</f>
        <v>1.1374475701718694</v>
      </c>
      <c r="AL390">
        <v>50537</v>
      </c>
      <c r="AM390">
        <v>7.1</v>
      </c>
      <c r="AN390">
        <v>1.335</v>
      </c>
      <c r="AO390">
        <v>1</v>
      </c>
      <c r="AP390">
        <v>1</v>
      </c>
      <c r="AQ390">
        <v>157</v>
      </c>
      <c r="AR390">
        <v>10.67</v>
      </c>
      <c r="AS390" t="s">
        <v>112</v>
      </c>
      <c r="AT390">
        <v>1</v>
      </c>
      <c r="AU390">
        <f>H390/J390</f>
        <v>6.9518409788584483</v>
      </c>
      <c r="AV390">
        <v>3300</v>
      </c>
    </row>
    <row r="391" spans="1:48" x14ac:dyDescent="0.25">
      <c r="A391" t="s">
        <v>209</v>
      </c>
      <c r="B391" t="s">
        <v>193</v>
      </c>
      <c r="C391" t="s">
        <v>210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 s="5">
        <f>E391/G391</f>
        <v>0.54585218320158158</v>
      </c>
      <c r="W391" s="5">
        <f>F391/E391</f>
        <v>2.9876897108261368E-2</v>
      </c>
      <c r="X391" s="5">
        <f>R391/L391</f>
        <v>0.24306767500484774</v>
      </c>
      <c r="Y391" s="5">
        <f>LOG(G391)</f>
        <v>4.6444494614657232</v>
      </c>
      <c r="Z391" s="5">
        <f>LN(E391)</f>
        <v>10.088833028507837</v>
      </c>
      <c r="AA391" s="5">
        <f>F391/L391</f>
        <v>3.1513070041758906E-2</v>
      </c>
      <c r="AB391" s="5">
        <f>(N391-P391)/O391</f>
        <v>6.7664662685279682</v>
      </c>
      <c r="AC391" s="5">
        <f>F391/G391</f>
        <v>1.6308369513833486E-2</v>
      </c>
      <c r="AD391" s="5">
        <f>R391/J391</f>
        <v>1.9032654229116874</v>
      </c>
      <c r="AE391" s="5">
        <f>R391/G391</f>
        <v>0.12579026593075765</v>
      </c>
      <c r="AF391" s="5">
        <f>R391/(R391+L391)</f>
        <v>0.19553856953435766</v>
      </c>
      <c r="AG391" s="5">
        <f>R391/L391</f>
        <v>0.24306767500484774</v>
      </c>
      <c r="AH391" s="5">
        <f>R391/(R391+L391)</f>
        <v>0.19553856953435766</v>
      </c>
      <c r="AI391" s="5">
        <f>(T391+U391)/R391</f>
        <v>1.6433984842441167</v>
      </c>
      <c r="AJ391" s="5">
        <f>H391/E391</f>
        <v>0.78741855618350887</v>
      </c>
      <c r="AK391" s="5">
        <f>H391/L391</f>
        <v>0.83054060210055014</v>
      </c>
      <c r="AL391">
        <v>51867</v>
      </c>
      <c r="AM391">
        <v>6.29</v>
      </c>
      <c r="AN391">
        <v>-0.95699999999999996</v>
      </c>
      <c r="AO391">
        <v>1</v>
      </c>
      <c r="AP391">
        <v>1</v>
      </c>
      <c r="AQ391">
        <v>158</v>
      </c>
      <c r="AR391">
        <v>11</v>
      </c>
      <c r="AS391" t="s">
        <v>112</v>
      </c>
      <c r="AT391">
        <v>1</v>
      </c>
      <c r="AU391">
        <f>H391/J391</f>
        <v>6.5032884782836913</v>
      </c>
      <c r="AV391">
        <v>3000</v>
      </c>
    </row>
    <row r="392" spans="1:48" x14ac:dyDescent="0.25">
      <c r="A392" t="s">
        <v>249</v>
      </c>
      <c r="B392" t="s">
        <v>214</v>
      </c>
      <c r="C392" t="s">
        <v>250</v>
      </c>
      <c r="D392">
        <v>2019</v>
      </c>
      <c r="E392">
        <v>654.096</v>
      </c>
      <c r="F392">
        <v>203.95859999999999</v>
      </c>
      <c r="G392">
        <v>4878.0227000000004</v>
      </c>
      <c r="H392">
        <v>11064.1631</v>
      </c>
      <c r="I392">
        <v>623852935</v>
      </c>
      <c r="J392">
        <v>408.38650000000001</v>
      </c>
      <c r="K392">
        <v>303.74630000000002</v>
      </c>
      <c r="L392">
        <v>1486.1179</v>
      </c>
      <c r="M392">
        <v>12.733000000000001</v>
      </c>
      <c r="N392">
        <v>366.89659999999998</v>
      </c>
      <c r="O392">
        <v>88.5</v>
      </c>
      <c r="P392">
        <v>-84.700400000000002</v>
      </c>
      <c r="Q392">
        <v>3391.9049</v>
      </c>
      <c r="R392">
        <v>1275.425</v>
      </c>
      <c r="S392">
        <v>1.5347999999999999</v>
      </c>
      <c r="T392">
        <v>240.929</v>
      </c>
      <c r="U392">
        <v>730.74969999999996</v>
      </c>
      <c r="V392" s="5">
        <f>E392/G392</f>
        <v>0.1340903969143071</v>
      </c>
      <c r="W392" s="5">
        <f>F392/E392</f>
        <v>0.31181753137154178</v>
      </c>
      <c r="X392" s="5">
        <f>R392/L392</f>
        <v>0.85822598597325284</v>
      </c>
      <c r="Y392" s="5">
        <f>LOG(G392)</f>
        <v>3.6882438169825909</v>
      </c>
      <c r="Z392" s="5">
        <f>LN(E392)</f>
        <v>6.4832541296755748</v>
      </c>
      <c r="AA392" s="5">
        <f>F392/L392</f>
        <v>0.13724254313873752</v>
      </c>
      <c r="AB392" s="5">
        <f>(N392-P392)/O392</f>
        <v>5.1027909604519772</v>
      </c>
      <c r="AC392" s="5">
        <f>F392/G392</f>
        <v>4.1811736546449436E-2</v>
      </c>
      <c r="AD392" s="5">
        <f>R392/J392</f>
        <v>3.1230831577439506</v>
      </c>
      <c r="AE392" s="5">
        <f>R392/G392</f>
        <v>0.26146352291472524</v>
      </c>
      <c r="AF392" s="5">
        <f>R392/(R392+L392)</f>
        <v>0.46185232175824609</v>
      </c>
      <c r="AG392" s="5">
        <f>R392/L392</f>
        <v>0.85822598597325284</v>
      </c>
      <c r="AH392" s="5">
        <f>R392/(R392+L392)</f>
        <v>0.46185232175824609</v>
      </c>
      <c r="AI392" s="5">
        <f>(T392+U392)/R392</f>
        <v>0.76184699217907759</v>
      </c>
      <c r="AJ392" s="5">
        <f>H392/E392</f>
        <v>16.915197616252048</v>
      </c>
      <c r="AK392" s="5">
        <f>H392/L392</f>
        <v>7.4450103184949192</v>
      </c>
      <c r="AL392">
        <v>8797</v>
      </c>
      <c r="AM392">
        <v>3.7</v>
      </c>
      <c r="AN392">
        <v>1.1240000000000001</v>
      </c>
      <c r="AO392">
        <v>0</v>
      </c>
      <c r="AP392">
        <v>1</v>
      </c>
      <c r="AQ392">
        <v>20</v>
      </c>
      <c r="AR392">
        <v>22.139756269999999</v>
      </c>
      <c r="AS392" t="s">
        <v>124</v>
      </c>
      <c r="AT392">
        <v>0</v>
      </c>
      <c r="AU392">
        <f>H392/J392</f>
        <v>27.09238209392328</v>
      </c>
      <c r="AV392">
        <v>60</v>
      </c>
    </row>
    <row r="393" spans="1:48" x14ac:dyDescent="0.25">
      <c r="A393" t="s">
        <v>222</v>
      </c>
      <c r="B393" t="s">
        <v>46</v>
      </c>
      <c r="C393" t="s">
        <v>223</v>
      </c>
      <c r="D393">
        <v>2020</v>
      </c>
      <c r="E393">
        <v>1092.673</v>
      </c>
      <c r="F393">
        <v>-1166.3910000000001</v>
      </c>
      <c r="G393">
        <v>2690.5039999999999</v>
      </c>
      <c r="H393">
        <v>4102.5174800000004</v>
      </c>
      <c r="I393">
        <v>4177455245</v>
      </c>
      <c r="J393">
        <v>-1126.001</v>
      </c>
      <c r="K393">
        <v>-1554.4670000000001</v>
      </c>
      <c r="L393">
        <v>1522.55</v>
      </c>
      <c r="M393">
        <v>-90.628299999999996</v>
      </c>
      <c r="N393">
        <v>-1173.6790000000001</v>
      </c>
      <c r="O393">
        <v>9.4589999999999996</v>
      </c>
      <c r="P393">
        <v>-12.236000000000001</v>
      </c>
      <c r="Q393">
        <v>1167.954</v>
      </c>
      <c r="R393">
        <v>456.85599999999999</v>
      </c>
      <c r="S393">
        <v>2.5909</v>
      </c>
      <c r="T393">
        <v>2011.3230000000001</v>
      </c>
      <c r="U393">
        <v>0</v>
      </c>
      <c r="V393" s="5">
        <f>E393/G393</f>
        <v>0.40612204999509388</v>
      </c>
      <c r="W393" s="5">
        <f>F393/E393</f>
        <v>-1.0674657468428341</v>
      </c>
      <c r="X393" s="5">
        <f>R393/L393</f>
        <v>0.30005976815211322</v>
      </c>
      <c r="Y393" s="5">
        <f>LOG(G393)</f>
        <v>3.4298336420530706</v>
      </c>
      <c r="Z393" s="5">
        <f>LN(E393)</f>
        <v>6.9963822668360729</v>
      </c>
      <c r="AA393" s="5">
        <f>F393/L393</f>
        <v>-0.76607730452201905</v>
      </c>
      <c r="AB393" s="5">
        <f>(N393-P393)/O393</f>
        <v>-122.78708108679565</v>
      </c>
      <c r="AC393" s="5">
        <f>F393/G393</f>
        <v>-0.43352137740735569</v>
      </c>
      <c r="AD393" s="5">
        <f>R393/J393</f>
        <v>-0.40573320982841043</v>
      </c>
      <c r="AE393" s="5">
        <f>R393/G393</f>
        <v>0.16980312982251652</v>
      </c>
      <c r="AF393" s="5">
        <f>R393/(R393+L393)</f>
        <v>0.23080459491382768</v>
      </c>
      <c r="AG393" s="5">
        <f>R393/L393</f>
        <v>0.30005976815211322</v>
      </c>
      <c r="AH393" s="5">
        <f>R393/(R393+L393)</f>
        <v>0.23080459491382768</v>
      </c>
      <c r="AI393" s="5">
        <f>(T393+U393)/R393</f>
        <v>4.4025316511110724</v>
      </c>
      <c r="AJ393" s="5">
        <f>H393/E393</f>
        <v>3.7545701962069167</v>
      </c>
      <c r="AK393" s="5">
        <f>H393/L393</f>
        <v>2.6945042724376873</v>
      </c>
      <c r="AL393">
        <v>63544</v>
      </c>
      <c r="AM393">
        <v>1.23</v>
      </c>
      <c r="AN393">
        <v>-3.573</v>
      </c>
      <c r="AO393">
        <v>0</v>
      </c>
      <c r="AP393">
        <v>1</v>
      </c>
      <c r="AQ393">
        <v>16</v>
      </c>
      <c r="AR393">
        <v>21.3963085</v>
      </c>
      <c r="AS393" t="s">
        <v>112</v>
      </c>
      <c r="AT393">
        <v>1</v>
      </c>
      <c r="AU393">
        <f>H393/J393</f>
        <v>-3.6434403521844123</v>
      </c>
      <c r="AV393">
        <v>300</v>
      </c>
    </row>
    <row r="394" spans="1:48" x14ac:dyDescent="0.25">
      <c r="A394" t="s">
        <v>94</v>
      </c>
      <c r="B394" t="s">
        <v>46</v>
      </c>
      <c r="C394" t="s">
        <v>95</v>
      </c>
      <c r="D394">
        <v>2022</v>
      </c>
      <c r="E394">
        <v>394328</v>
      </c>
      <c r="F394">
        <v>99803</v>
      </c>
      <c r="G394">
        <v>352755</v>
      </c>
      <c r="H394">
        <v>2417523.2234</v>
      </c>
      <c r="I394">
        <v>22271098005</v>
      </c>
      <c r="J394">
        <v>132441</v>
      </c>
      <c r="K394">
        <v>-36629</v>
      </c>
      <c r="L394">
        <v>50672</v>
      </c>
      <c r="M394">
        <v>48.776400000000002</v>
      </c>
      <c r="N394">
        <v>119437</v>
      </c>
      <c r="O394">
        <v>106</v>
      </c>
      <c r="P394">
        <v>-10708</v>
      </c>
      <c r="Q394">
        <v>302083</v>
      </c>
      <c r="R394">
        <v>132480</v>
      </c>
      <c r="S394">
        <v>0.49669999999999997</v>
      </c>
      <c r="T394">
        <v>23646</v>
      </c>
      <c r="U394">
        <v>24658</v>
      </c>
      <c r="V394" s="5">
        <f>E394/G394</f>
        <v>1.1178523337727317</v>
      </c>
      <c r="W394" s="5">
        <f>F394/E394</f>
        <v>0.25309640705199732</v>
      </c>
      <c r="X394" s="5">
        <f>R394/L394</f>
        <v>2.6144616356173036</v>
      </c>
      <c r="Y394" s="5">
        <f>LOG(G394)</f>
        <v>5.5474731782223321</v>
      </c>
      <c r="Z394" s="5">
        <f>LN(E394)</f>
        <v>12.884938329264349</v>
      </c>
      <c r="AA394" s="5">
        <f>F394/L394</f>
        <v>1.9695887275023682</v>
      </c>
      <c r="AB394" s="5">
        <f>(N394-P394)/O394</f>
        <v>1227.7830188679245</v>
      </c>
      <c r="AC394" s="5">
        <f>F394/G394</f>
        <v>0.28292440929256851</v>
      </c>
      <c r="AD394" s="5">
        <f>R394/J394</f>
        <v>1.000294470745464</v>
      </c>
      <c r="AE394" s="5">
        <f>R394/G394</f>
        <v>0.37555810690139046</v>
      </c>
      <c r="AF394" s="5">
        <f>R394/(R394+L394)</f>
        <v>0.7233336245304447</v>
      </c>
      <c r="AG394" s="5">
        <f>R394/L394</f>
        <v>2.6144616356173036</v>
      </c>
      <c r="AH394" s="5">
        <f>R394/(R394+L394)</f>
        <v>0.7233336245304447</v>
      </c>
      <c r="AI394" s="5">
        <f>(T394+U394)/R394</f>
        <v>0.36461352657004831</v>
      </c>
      <c r="AJ394" s="5">
        <f>H394/E394</f>
        <v>6.1307419797731839</v>
      </c>
      <c r="AK394" s="5">
        <f>H394/L394</f>
        <v>47.709252119513735</v>
      </c>
      <c r="AL394">
        <v>76399</v>
      </c>
      <c r="AM394">
        <v>8</v>
      </c>
      <c r="AN394">
        <v>1.827</v>
      </c>
      <c r="AO394">
        <v>1</v>
      </c>
      <c r="AP394">
        <v>1</v>
      </c>
      <c r="AQ394">
        <v>46</v>
      </c>
      <c r="AR394">
        <v>18.138999999999999</v>
      </c>
      <c r="AS394" t="s">
        <v>96</v>
      </c>
      <c r="AT394">
        <v>1</v>
      </c>
      <c r="AU394">
        <f>H394/J394</f>
        <v>18.253586301824964</v>
      </c>
      <c r="AV394">
        <v>26200</v>
      </c>
    </row>
    <row r="395" spans="1:48" x14ac:dyDescent="0.25">
      <c r="A395" t="s">
        <v>211</v>
      </c>
      <c r="B395" t="s">
        <v>46</v>
      </c>
      <c r="C395" t="s">
        <v>212</v>
      </c>
      <c r="D395">
        <v>2023</v>
      </c>
      <c r="E395">
        <v>8971</v>
      </c>
      <c r="F395">
        <v>1731</v>
      </c>
      <c r="G395">
        <v>17387</v>
      </c>
      <c r="H395">
        <v>144830.45000000001</v>
      </c>
      <c r="I395">
        <v>344672278</v>
      </c>
      <c r="J395">
        <v>1453</v>
      </c>
      <c r="K395">
        <v>-2593</v>
      </c>
      <c r="L395">
        <v>7628</v>
      </c>
      <c r="M395">
        <v>17.654599999999999</v>
      </c>
      <c r="N395">
        <v>762</v>
      </c>
      <c r="O395">
        <v>-278</v>
      </c>
      <c r="P395">
        <v>-694</v>
      </c>
      <c r="Q395">
        <v>9759</v>
      </c>
      <c r="R395">
        <v>2284</v>
      </c>
      <c r="S395">
        <v>0.93859999999999999</v>
      </c>
      <c r="T395">
        <v>1897</v>
      </c>
      <c r="U395">
        <v>2980</v>
      </c>
      <c r="V395" s="5">
        <f>E395/G395</f>
        <v>0.51596020014953703</v>
      </c>
      <c r="W395" s="5">
        <f>F395/E395</f>
        <v>0.19295507747185375</v>
      </c>
      <c r="X395" s="5">
        <f>R395/L395</f>
        <v>0.29942317776612482</v>
      </c>
      <c r="Y395" s="5">
        <f>LOG(G395)</f>
        <v>4.2402246541222777</v>
      </c>
      <c r="Z395" s="5">
        <f>LN(E395)</f>
        <v>9.1017524315592837</v>
      </c>
      <c r="AA395" s="5">
        <f>F395/L395</f>
        <v>0.22692711064499213</v>
      </c>
      <c r="AB395" s="5">
        <f>(N395-P395)/O395</f>
        <v>-5.2374100719424463</v>
      </c>
      <c r="AC395" s="5">
        <f>F395/G395</f>
        <v>9.9557140392247084E-2</v>
      </c>
      <c r="AD395" s="5">
        <f>R395/J395</f>
        <v>1.571920165175499</v>
      </c>
      <c r="AE395" s="5">
        <f>R395/G395</f>
        <v>0.13136251222177489</v>
      </c>
      <c r="AF395" s="5">
        <f>R395/(R395+L395)</f>
        <v>0.2304277643260694</v>
      </c>
      <c r="AG395" s="5">
        <f>R395/L395</f>
        <v>0.29942317776612482</v>
      </c>
      <c r="AH395" s="5">
        <f>R395/(R395+L395)</f>
        <v>0.2304277643260694</v>
      </c>
      <c r="AI395" s="5">
        <f>(T395+U395)/R395</f>
        <v>2.1352889667250436</v>
      </c>
      <c r="AJ395" s="5">
        <f>H395/E395</f>
        <v>16.144292720989856</v>
      </c>
      <c r="AK395" s="5">
        <f>H395/L395</f>
        <v>18.986687205034087</v>
      </c>
      <c r="AL395">
        <v>80034</v>
      </c>
      <c r="AM395">
        <v>4.1399999999999997</v>
      </c>
      <c r="AN395">
        <v>1.0660000000000001</v>
      </c>
      <c r="AO395">
        <v>1</v>
      </c>
      <c r="AP395">
        <v>1</v>
      </c>
      <c r="AQ395">
        <v>14</v>
      </c>
      <c r="AR395">
        <v>16.3</v>
      </c>
      <c r="AS395" t="s">
        <v>100</v>
      </c>
      <c r="AT395">
        <v>1</v>
      </c>
      <c r="AU395">
        <f>H395/J395</f>
        <v>99.676841018582252</v>
      </c>
      <c r="AV395">
        <v>1200</v>
      </c>
    </row>
    <row r="396" spans="1:48" x14ac:dyDescent="0.25">
      <c r="A396" t="s">
        <v>211</v>
      </c>
      <c r="B396" t="s">
        <v>46</v>
      </c>
      <c r="C396" t="s">
        <v>212</v>
      </c>
      <c r="D396">
        <v>2019</v>
      </c>
      <c r="E396">
        <v>3460.4369999999999</v>
      </c>
      <c r="F396">
        <v>626.69799999999998</v>
      </c>
      <c r="G396">
        <v>6022.43</v>
      </c>
      <c r="H396">
        <v>53245.552000000003</v>
      </c>
      <c r="I396">
        <v>536862589</v>
      </c>
      <c r="J396">
        <v>358.43700000000001</v>
      </c>
      <c r="K396">
        <v>-560.22500000000002</v>
      </c>
      <c r="L396">
        <v>2127.9409999999998</v>
      </c>
      <c r="M396">
        <v>23.7255</v>
      </c>
      <c r="N396">
        <v>42.122999999999998</v>
      </c>
      <c r="O396">
        <v>-22.126000000000001</v>
      </c>
      <c r="P396">
        <v>-264.892</v>
      </c>
      <c r="Q396">
        <v>3894.489</v>
      </c>
      <c r="R396">
        <v>1130.8699999999999</v>
      </c>
      <c r="S396">
        <v>0.91779999999999995</v>
      </c>
      <c r="T396">
        <v>775.77800000000002</v>
      </c>
      <c r="U396">
        <v>915.31700000000001</v>
      </c>
      <c r="V396" s="5">
        <f>E396/G396</f>
        <v>0.57459148549671801</v>
      </c>
      <c r="W396" s="5">
        <f>F396/E396</f>
        <v>0.18110371609134915</v>
      </c>
      <c r="X396" s="5">
        <f>R396/L396</f>
        <v>0.53143860661550302</v>
      </c>
      <c r="Y396" s="5">
        <f>LOG(G396)</f>
        <v>3.7797717608014878</v>
      </c>
      <c r="Z396" s="5">
        <f>LN(E396)</f>
        <v>8.1491501606545587</v>
      </c>
      <c r="AA396" s="5">
        <f>F396/L396</f>
        <v>0.29450910528064456</v>
      </c>
      <c r="AB396" s="5">
        <f>(N396-P396)/O396</f>
        <v>-13.875757027930939</v>
      </c>
      <c r="AC396" s="5">
        <f>F396/G396</f>
        <v>0.10406065325790419</v>
      </c>
      <c r="AD396" s="5">
        <f>R396/J396</f>
        <v>3.1550035292115486</v>
      </c>
      <c r="AE396" s="5">
        <f>R396/G396</f>
        <v>0.18777636269744935</v>
      </c>
      <c r="AF396" s="5">
        <f>R396/(R396+L396)</f>
        <v>0.3470192042435109</v>
      </c>
      <c r="AG396" s="5">
        <f>R396/L396</f>
        <v>0.53143860661550302</v>
      </c>
      <c r="AH396" s="5">
        <f>R396/(R396+L396)</f>
        <v>0.3470192042435109</v>
      </c>
      <c r="AI396" s="5">
        <f>(T396+U396)/R396</f>
        <v>1.4953929275690399</v>
      </c>
      <c r="AJ396" s="5">
        <f>H396/E396</f>
        <v>15.386944481289504</v>
      </c>
      <c r="AK396" s="5">
        <f>H396/L396</f>
        <v>25.022099766863843</v>
      </c>
      <c r="AL396">
        <v>65298</v>
      </c>
      <c r="AM396">
        <v>1.81</v>
      </c>
      <c r="AN396">
        <v>2.3260000000000001</v>
      </c>
      <c r="AO396">
        <v>0</v>
      </c>
      <c r="AP396">
        <v>1</v>
      </c>
      <c r="AQ396">
        <v>10</v>
      </c>
      <c r="AR396">
        <v>16.554037945000001</v>
      </c>
      <c r="AS396" t="s">
        <v>100</v>
      </c>
      <c r="AT396">
        <v>1</v>
      </c>
      <c r="AU396">
        <f>H396/J396</f>
        <v>148.54926249243243</v>
      </c>
      <c r="AV396">
        <v>500</v>
      </c>
    </row>
    <row r="397" spans="1:48" x14ac:dyDescent="0.25">
      <c r="A397" t="s">
        <v>125</v>
      </c>
      <c r="B397" t="s">
        <v>46</v>
      </c>
      <c r="C397" t="s">
        <v>126</v>
      </c>
      <c r="D397">
        <v>2023</v>
      </c>
      <c r="E397">
        <v>574785</v>
      </c>
      <c r="F397">
        <v>30425</v>
      </c>
      <c r="G397">
        <v>527854</v>
      </c>
      <c r="H397">
        <v>1570152.6072</v>
      </c>
      <c r="I397">
        <v>14713157796</v>
      </c>
      <c r="J397">
        <v>96065</v>
      </c>
      <c r="K397">
        <v>67776</v>
      </c>
      <c r="L397">
        <v>201875</v>
      </c>
      <c r="M397">
        <v>8.7643000000000004</v>
      </c>
      <c r="N397">
        <v>36852</v>
      </c>
      <c r="O397">
        <v>233</v>
      </c>
      <c r="P397">
        <v>-52729</v>
      </c>
      <c r="Q397">
        <v>325979</v>
      </c>
      <c r="R397">
        <v>154556</v>
      </c>
      <c r="S397">
        <v>0.84299999999999997</v>
      </c>
      <c r="T397">
        <v>73387</v>
      </c>
      <c r="U397">
        <v>13393</v>
      </c>
      <c r="V397" s="5">
        <f>E397/G397</f>
        <v>1.0889090543976174</v>
      </c>
      <c r="W397" s="5">
        <f>F397/E397</f>
        <v>5.2932835755978319E-2</v>
      </c>
      <c r="X397" s="5">
        <f>R397/L397</f>
        <v>0.76560247678018578</v>
      </c>
      <c r="Y397" s="5">
        <f>LOG(G397)</f>
        <v>5.7225138169230707</v>
      </c>
      <c r="Z397" s="5">
        <f>LN(E397)</f>
        <v>13.261751336813097</v>
      </c>
      <c r="AA397" s="5">
        <f>F397/L397</f>
        <v>0.15071207430340558</v>
      </c>
      <c r="AB397" s="5">
        <f>(N397-P397)/O397</f>
        <v>384.46781115879827</v>
      </c>
      <c r="AC397" s="5">
        <f>F397/G397</f>
        <v>5.7639044129626754E-2</v>
      </c>
      <c r="AD397" s="5">
        <f>R397/J397</f>
        <v>1.6088689949513351</v>
      </c>
      <c r="AE397" s="5">
        <f>R397/G397</f>
        <v>0.2928006607887787</v>
      </c>
      <c r="AF397" s="5">
        <f>R397/(R397+L397)</f>
        <v>0.43362109356369116</v>
      </c>
      <c r="AG397" s="5">
        <f>R397/L397</f>
        <v>0.76560247678018578</v>
      </c>
      <c r="AH397" s="5">
        <f>R397/(R397+L397)</f>
        <v>0.43362109356369116</v>
      </c>
      <c r="AI397" s="5">
        <f>(T397+U397)/R397</f>
        <v>0.56147933435130304</v>
      </c>
      <c r="AJ397" s="5">
        <f>H397/E397</f>
        <v>2.7317216127769512</v>
      </c>
      <c r="AK397" s="5">
        <f>H397/L397</f>
        <v>7.7778457322600616</v>
      </c>
      <c r="AL397">
        <v>80034</v>
      </c>
      <c r="AM397">
        <v>4.1399999999999997</v>
      </c>
      <c r="AN397">
        <v>1.0660000000000001</v>
      </c>
      <c r="AO397">
        <v>1</v>
      </c>
      <c r="AP397">
        <v>1</v>
      </c>
      <c r="AQ397">
        <v>29</v>
      </c>
      <c r="AR397">
        <v>26.1</v>
      </c>
      <c r="AS397" t="s">
        <v>93</v>
      </c>
      <c r="AT397">
        <v>1</v>
      </c>
      <c r="AU397">
        <f>H397/J397</f>
        <v>16.344689608077864</v>
      </c>
      <c r="AV397">
        <v>90000</v>
      </c>
    </row>
    <row r="398" spans="1:48" x14ac:dyDescent="0.25">
      <c r="A398" t="s">
        <v>45</v>
      </c>
      <c r="B398" t="s">
        <v>46</v>
      </c>
      <c r="C398" t="s">
        <v>47</v>
      </c>
      <c r="D398">
        <v>2021</v>
      </c>
      <c r="E398">
        <v>16675</v>
      </c>
      <c r="F398">
        <v>4332</v>
      </c>
      <c r="G398">
        <v>28791</v>
      </c>
      <c r="H398">
        <v>321626.21000000002</v>
      </c>
      <c r="I398">
        <v>12341657560</v>
      </c>
      <c r="J398">
        <v>5775</v>
      </c>
      <c r="K398">
        <v>-3843</v>
      </c>
      <c r="L398">
        <v>16893</v>
      </c>
      <c r="M398">
        <v>23.167200000000001</v>
      </c>
      <c r="N398">
        <v>4532</v>
      </c>
      <c r="O398">
        <v>127</v>
      </c>
      <c r="P398">
        <v>-1128</v>
      </c>
      <c r="Q398">
        <v>11898</v>
      </c>
      <c r="R398">
        <v>7718</v>
      </c>
      <c r="S398">
        <v>2.5642999999999998</v>
      </c>
      <c r="T398">
        <v>847</v>
      </c>
      <c r="U398">
        <v>10714</v>
      </c>
      <c r="V398" s="5">
        <f>E398/G398</f>
        <v>0.57917404744538226</v>
      </c>
      <c r="W398" s="5">
        <f>F398/E398</f>
        <v>0.25979010494752625</v>
      </c>
      <c r="X398" s="5">
        <f>R398/L398</f>
        <v>0.45687562895874029</v>
      </c>
      <c r="Y398" s="5">
        <f>LOG(G398)</f>
        <v>4.4592567495234317</v>
      </c>
      <c r="Z398" s="5">
        <f>LN(E398)</f>
        <v>9.7216658707838253</v>
      </c>
      <c r="AA398" s="5">
        <f>F398/L398</f>
        <v>0.25643757769490322</v>
      </c>
      <c r="AB398" s="5">
        <f>(N398-P398)/O398</f>
        <v>44.566929133858267</v>
      </c>
      <c r="AC398" s="5">
        <f>F398/G398</f>
        <v>0.15046368656871939</v>
      </c>
      <c r="AD398" s="5">
        <f>R398/J398</f>
        <v>1.3364502164502166</v>
      </c>
      <c r="AE398" s="5">
        <f>R398/G398</f>
        <v>0.26806988294953282</v>
      </c>
      <c r="AF398" s="5">
        <f>R398/(R398+L398)</f>
        <v>0.31359960993051889</v>
      </c>
      <c r="AG398" s="5">
        <f>R398/L398</f>
        <v>0.45687562895874029</v>
      </c>
      <c r="AH398" s="5">
        <f>R398/(R398+L398)</f>
        <v>0.31359960993051889</v>
      </c>
      <c r="AI398" s="5">
        <f>(T398+U398)/R398</f>
        <v>1.4979269240735942</v>
      </c>
      <c r="AJ398" s="5">
        <f>H398/E398</f>
        <v>19.28792863568216</v>
      </c>
      <c r="AK398" s="5">
        <f>H398/L398</f>
        <v>19.039022672112711</v>
      </c>
      <c r="AL398">
        <v>69288</v>
      </c>
      <c r="AM398">
        <v>4.7</v>
      </c>
      <c r="AN398">
        <v>5.7389999999999999</v>
      </c>
      <c r="AO398">
        <v>1</v>
      </c>
      <c r="AP398">
        <v>1</v>
      </c>
      <c r="AQ398">
        <v>30</v>
      </c>
      <c r="AR398">
        <v>11.518750000000001</v>
      </c>
      <c r="AS398" t="s">
        <v>48</v>
      </c>
      <c r="AT398">
        <v>1</v>
      </c>
      <c r="AU398">
        <f>H398/J398</f>
        <v>55.692850216450218</v>
      </c>
      <c r="AV398">
        <v>2462</v>
      </c>
    </row>
    <row r="399" spans="1:48" x14ac:dyDescent="0.25">
      <c r="A399" t="s">
        <v>101</v>
      </c>
      <c r="B399" t="s">
        <v>46</v>
      </c>
      <c r="C399" t="s">
        <v>102</v>
      </c>
      <c r="D399">
        <v>2023</v>
      </c>
      <c r="E399">
        <v>19409</v>
      </c>
      <c r="F399">
        <v>5428</v>
      </c>
      <c r="G399">
        <v>29779</v>
      </c>
      <c r="H399">
        <v>278857.59100000001</v>
      </c>
      <c r="I399">
        <v>768895818</v>
      </c>
      <c r="J399">
        <v>7639</v>
      </c>
      <c r="K399">
        <v>-3762</v>
      </c>
      <c r="L399">
        <v>16518</v>
      </c>
      <c r="M399">
        <v>25.496700000000001</v>
      </c>
      <c r="N399">
        <v>6650</v>
      </c>
      <c r="O399">
        <v>-156</v>
      </c>
      <c r="P399">
        <v>-360</v>
      </c>
      <c r="Q399">
        <v>13261</v>
      </c>
      <c r="R399">
        <v>4080</v>
      </c>
      <c r="S399">
        <v>1.22</v>
      </c>
      <c r="T399">
        <v>7141</v>
      </c>
      <c r="U399">
        <v>701</v>
      </c>
      <c r="V399" s="5">
        <f>E399/G399</f>
        <v>0.65176802444675774</v>
      </c>
      <c r="W399" s="5">
        <f>F399/E399</f>
        <v>0.27966407336802512</v>
      </c>
      <c r="X399" s="5">
        <f>R399/L399</f>
        <v>0.24700326916091536</v>
      </c>
      <c r="Y399" s="5">
        <f>LOG(G399)</f>
        <v>4.4739101097434313</v>
      </c>
      <c r="Z399" s="5">
        <f>LN(E399)</f>
        <v>9.8734921550007275</v>
      </c>
      <c r="AA399" s="5">
        <f>F399/L399</f>
        <v>0.32861121201113935</v>
      </c>
      <c r="AB399" s="5">
        <f>(N399-P399)/O399</f>
        <v>-44.935897435897438</v>
      </c>
      <c r="AC399" s="5">
        <f>F399/G399</f>
        <v>0.18227610060781088</v>
      </c>
      <c r="AD399" s="5">
        <f>R399/J399</f>
        <v>0.53410132216258677</v>
      </c>
      <c r="AE399" s="5">
        <f>R399/G399</f>
        <v>0.13700930185701332</v>
      </c>
      <c r="AF399" s="5">
        <f>R399/(R399+L399)</f>
        <v>0.19807748325080105</v>
      </c>
      <c r="AG399" s="5">
        <f>R399/L399</f>
        <v>0.24700326916091536</v>
      </c>
      <c r="AH399" s="5">
        <f>R399/(R399+L399)</f>
        <v>0.19807748325080105</v>
      </c>
      <c r="AI399" s="5">
        <f>(T399+U399)/R399</f>
        <v>1.9220588235294118</v>
      </c>
      <c r="AJ399" s="5">
        <f>H399/E399</f>
        <v>14.367437322891442</v>
      </c>
      <c r="AK399" s="5">
        <f>H399/L399</f>
        <v>16.882043286112122</v>
      </c>
      <c r="AL399">
        <v>80034</v>
      </c>
      <c r="AM399">
        <v>4.1399999999999997</v>
      </c>
      <c r="AN399">
        <v>1.0660000000000001</v>
      </c>
      <c r="AO399">
        <v>1</v>
      </c>
      <c r="AP399">
        <v>1</v>
      </c>
      <c r="AQ399">
        <v>41</v>
      </c>
      <c r="AR399">
        <v>14.4</v>
      </c>
      <c r="AS399" t="s">
        <v>93</v>
      </c>
      <c r="AT399">
        <v>1</v>
      </c>
      <c r="AU399">
        <f>H399/J399</f>
        <v>36.504462756905355</v>
      </c>
      <c r="AV399">
        <v>2800</v>
      </c>
    </row>
    <row r="400" spans="1:48" x14ac:dyDescent="0.25">
      <c r="A400" t="s">
        <v>168</v>
      </c>
      <c r="B400" t="s">
        <v>169</v>
      </c>
      <c r="C400" t="s">
        <v>170</v>
      </c>
      <c r="D400">
        <v>2023</v>
      </c>
      <c r="E400">
        <v>2359</v>
      </c>
      <c r="F400">
        <v>-434</v>
      </c>
      <c r="G400">
        <v>8792</v>
      </c>
      <c r="H400">
        <v>13156.48</v>
      </c>
      <c r="I400">
        <v>4484328446</v>
      </c>
      <c r="J400">
        <v>-374</v>
      </c>
      <c r="K400">
        <v>-4250</v>
      </c>
      <c r="L400">
        <v>6468</v>
      </c>
      <c r="M400">
        <v>-6.9119999999999999</v>
      </c>
      <c r="N400">
        <v>-519</v>
      </c>
      <c r="O400" t="s">
        <v>51</v>
      </c>
      <c r="P400">
        <v>-71</v>
      </c>
      <c r="Q400">
        <v>2324</v>
      </c>
      <c r="R400">
        <v>793</v>
      </c>
      <c r="S400">
        <v>2.5447000000000002</v>
      </c>
      <c r="T400">
        <v>3138</v>
      </c>
      <c r="U400">
        <v>1905</v>
      </c>
      <c r="V400" s="5">
        <f>E400/G400</f>
        <v>0.26831210191082805</v>
      </c>
      <c r="W400" s="5">
        <f>F400/E400</f>
        <v>-0.18397626112759644</v>
      </c>
      <c r="X400" s="5">
        <f>R400/L400</f>
        <v>0.12260358688930117</v>
      </c>
      <c r="Y400" s="5">
        <f>LOG(G400)</f>
        <v>3.9440876794154343</v>
      </c>
      <c r="Z400" s="5">
        <f>LN(E400)</f>
        <v>7.765993079407675</v>
      </c>
      <c r="AA400" s="5">
        <f>F400/L400</f>
        <v>-6.7099567099567103E-2</v>
      </c>
      <c r="AB400" s="5"/>
      <c r="AC400" s="5">
        <f>F400/G400</f>
        <v>-4.9363057324840767E-2</v>
      </c>
      <c r="AD400" s="5">
        <f>R400/J400</f>
        <v>-2.1203208556149731</v>
      </c>
      <c r="AE400" s="5">
        <f>R400/G400</f>
        <v>9.0195632393084618E-2</v>
      </c>
      <c r="AF400" s="5">
        <f>R400/(R400+L400)</f>
        <v>0.10921360694119267</v>
      </c>
      <c r="AG400" s="5">
        <f>R400/L400</f>
        <v>0.12260358688930117</v>
      </c>
      <c r="AH400" s="5">
        <f>R400/(R400+L400)</f>
        <v>0.10921360694119267</v>
      </c>
      <c r="AI400" s="5">
        <f>(T400+U400)/R400</f>
        <v>6.3593947036569984</v>
      </c>
      <c r="AJ400" s="5">
        <f>H400/E400</f>
        <v>5.5771428571428565</v>
      </c>
      <c r="AK400" s="5">
        <f>H400/L400</f>
        <v>2.0340878169449597</v>
      </c>
      <c r="AL400">
        <v>84501</v>
      </c>
      <c r="AM400">
        <v>2.5</v>
      </c>
      <c r="AN400">
        <v>1.075</v>
      </c>
      <c r="AO400">
        <v>1</v>
      </c>
      <c r="AP400">
        <v>1</v>
      </c>
      <c r="AQ400">
        <v>11</v>
      </c>
      <c r="AR400">
        <v>23.2</v>
      </c>
      <c r="AS400" t="s">
        <v>124</v>
      </c>
      <c r="AT400">
        <v>1</v>
      </c>
      <c r="AU400">
        <f>H400/J400</f>
        <v>-35.177754010695189</v>
      </c>
      <c r="AV400">
        <v>350</v>
      </c>
    </row>
    <row r="401" spans="1:48" x14ac:dyDescent="0.25">
      <c r="A401" t="s">
        <v>224</v>
      </c>
      <c r="B401" t="s">
        <v>46</v>
      </c>
      <c r="C401" t="s">
        <v>225</v>
      </c>
      <c r="D401">
        <v>2019</v>
      </c>
      <c r="E401">
        <v>1128.921</v>
      </c>
      <c r="F401">
        <v>-59.936999999999998</v>
      </c>
      <c r="G401">
        <v>1470.2339999999999</v>
      </c>
      <c r="H401">
        <v>15811.8403</v>
      </c>
      <c r="I401">
        <v>3766183420</v>
      </c>
      <c r="J401">
        <v>-21.794</v>
      </c>
      <c r="K401">
        <v>-114.17700000000001</v>
      </c>
      <c r="L401">
        <v>698.42600000000004</v>
      </c>
      <c r="M401">
        <v>-9.0698000000000008</v>
      </c>
      <c r="N401">
        <v>-65.058999999999997</v>
      </c>
      <c r="O401">
        <v>2.3660000000000001</v>
      </c>
      <c r="P401">
        <v>-77.180000000000007</v>
      </c>
      <c r="Q401">
        <v>771.80799999999999</v>
      </c>
      <c r="R401">
        <v>401.30200000000002</v>
      </c>
      <c r="S401">
        <v>2.3671000000000002</v>
      </c>
      <c r="T401">
        <v>515.47900000000004</v>
      </c>
      <c r="U401">
        <v>0</v>
      </c>
      <c r="V401" s="5">
        <f>E401/G401</f>
        <v>0.76785124000669291</v>
      </c>
      <c r="W401" s="5">
        <f>F401/E401</f>
        <v>-5.3092289008708313E-2</v>
      </c>
      <c r="X401" s="5">
        <f>R401/L401</f>
        <v>0.57458055685212173</v>
      </c>
      <c r="Y401" s="5">
        <f>LOG(G401)</f>
        <v>3.1673864618373671</v>
      </c>
      <c r="Z401" s="5">
        <f>LN(E401)</f>
        <v>7.0290175882735957</v>
      </c>
      <c r="AA401" s="5">
        <f>F401/L401</f>
        <v>-8.5817251935065411E-2</v>
      </c>
      <c r="AB401" s="5">
        <f>(N401-P401)/O401</f>
        <v>5.122992392223165</v>
      </c>
      <c r="AC401" s="5">
        <f>F401/G401</f>
        <v>-4.0766979950130386E-2</v>
      </c>
      <c r="AD401" s="5">
        <f>R401/J401</f>
        <v>-18.413416536661465</v>
      </c>
      <c r="AE401" s="5">
        <f>R401/G401</f>
        <v>0.27295110846300658</v>
      </c>
      <c r="AF401" s="5">
        <f>R401/(R401+L401)</f>
        <v>0.36491023234836251</v>
      </c>
      <c r="AG401" s="5">
        <f>R401/L401</f>
        <v>0.57458055685212173</v>
      </c>
      <c r="AH401" s="5">
        <f>R401/(R401+L401)</f>
        <v>0.36491023234836251</v>
      </c>
      <c r="AI401" s="5">
        <f>(T401+U401)/R401</f>
        <v>1.2845163991208617</v>
      </c>
      <c r="AJ401" s="5">
        <f>H401/E401</f>
        <v>14.006153043481341</v>
      </c>
      <c r="AK401" s="5">
        <f>H401/L401</f>
        <v>22.63924925475283</v>
      </c>
      <c r="AL401">
        <v>65298</v>
      </c>
      <c r="AM401">
        <v>1.81</v>
      </c>
      <c r="AN401">
        <v>2.3260000000000001</v>
      </c>
      <c r="AO401">
        <v>0</v>
      </c>
      <c r="AP401">
        <v>1</v>
      </c>
      <c r="AQ401">
        <v>17</v>
      </c>
      <c r="AR401">
        <v>24.577160630000002</v>
      </c>
      <c r="AS401" t="s">
        <v>226</v>
      </c>
      <c r="AT401">
        <v>1</v>
      </c>
      <c r="AU401">
        <f>H401/J401</f>
        <v>-725.51345783243096</v>
      </c>
      <c r="AV401">
        <v>150</v>
      </c>
    </row>
    <row r="402" spans="1:48" x14ac:dyDescent="0.25">
      <c r="A402" t="s">
        <v>213</v>
      </c>
      <c r="B402" t="s">
        <v>214</v>
      </c>
      <c r="C402" t="s">
        <v>215</v>
      </c>
      <c r="D402">
        <v>2020</v>
      </c>
      <c r="E402">
        <v>737.13300000000004</v>
      </c>
      <c r="F402">
        <v>-171.49100000000001</v>
      </c>
      <c r="G402">
        <v>10154.25</v>
      </c>
      <c r="H402">
        <v>2200</v>
      </c>
      <c r="I402" t="s">
        <v>51</v>
      </c>
      <c r="J402">
        <v>38.860999999999997</v>
      </c>
      <c r="K402">
        <v>-2154.5700000000002</v>
      </c>
      <c r="L402">
        <v>438.11099999999999</v>
      </c>
      <c r="M402">
        <v>7.1245000000000003</v>
      </c>
      <c r="N402">
        <v>31.433</v>
      </c>
      <c r="O402">
        <v>500</v>
      </c>
      <c r="P402">
        <v>-3.0840000000000001</v>
      </c>
      <c r="Q402">
        <v>9716.1389999999992</v>
      </c>
      <c r="R402">
        <v>189.21</v>
      </c>
      <c r="S402">
        <v>2.5419999999999998</v>
      </c>
      <c r="T402">
        <v>2343.7800000000002</v>
      </c>
      <c r="U402" t="s">
        <v>51</v>
      </c>
      <c r="V402" s="5">
        <f>E402/G402</f>
        <v>7.2593544574931682E-2</v>
      </c>
      <c r="W402" s="5">
        <f>F402/E402</f>
        <v>-0.23264594042052114</v>
      </c>
      <c r="X402" s="5">
        <f>R402/L402</f>
        <v>0.43187685312626256</v>
      </c>
      <c r="Y402" s="5">
        <f>LOG(G402)</f>
        <v>4.0066478516315085</v>
      </c>
      <c r="Z402" s="5">
        <f>LN(E402)</f>
        <v>6.6027683372378645</v>
      </c>
      <c r="AA402" s="5">
        <f>F402/L402</f>
        <v>-0.39143276475596372</v>
      </c>
      <c r="AB402" s="5">
        <f>(N402-P402)/O402</f>
        <v>6.9034000000000012E-2</v>
      </c>
      <c r="AC402" s="5">
        <f>F402/G402</f>
        <v>-1.6888593446094002E-2</v>
      </c>
      <c r="AD402" s="5">
        <f>R402/J402</f>
        <v>4.8688916908983302</v>
      </c>
      <c r="AE402" s="5">
        <f>R402/G402</f>
        <v>1.8633577073639117E-2</v>
      </c>
      <c r="AF402" s="5">
        <f>R402/(R402+L402)</f>
        <v>0.30161591912274577</v>
      </c>
      <c r="AG402" s="5">
        <f>R402/L402</f>
        <v>0.43187685312626256</v>
      </c>
      <c r="AH402" s="5">
        <f>R402/(R402+L402)</f>
        <v>0.30161591912274577</v>
      </c>
      <c r="AI402" s="5"/>
      <c r="AJ402" s="5">
        <f>H402/E402</f>
        <v>2.984536033524479</v>
      </c>
      <c r="AK402" s="5">
        <f>H402/L402</f>
        <v>5.0215584634944115</v>
      </c>
      <c r="AL402">
        <v>6797</v>
      </c>
      <c r="AM402">
        <v>3.2</v>
      </c>
      <c r="AN402">
        <v>-4.1470000000000002</v>
      </c>
      <c r="AO402">
        <v>0</v>
      </c>
      <c r="AP402">
        <v>1</v>
      </c>
      <c r="AQ402">
        <v>6</v>
      </c>
      <c r="AR402">
        <v>24.452923999999999</v>
      </c>
      <c r="AS402" t="s">
        <v>124</v>
      </c>
      <c r="AT402">
        <v>0</v>
      </c>
      <c r="AU402">
        <f>H402/J402</f>
        <v>56.61202748256607</v>
      </c>
      <c r="AV402">
        <v>200</v>
      </c>
    </row>
    <row r="403" spans="1:48" x14ac:dyDescent="0.25">
      <c r="A403" t="s">
        <v>195</v>
      </c>
      <c r="B403" t="s">
        <v>107</v>
      </c>
      <c r="C403" t="s">
        <v>196</v>
      </c>
      <c r="D403">
        <v>2021</v>
      </c>
      <c r="E403">
        <v>1745.1554000000001</v>
      </c>
      <c r="F403">
        <v>1722.8862999999999</v>
      </c>
      <c r="G403">
        <v>8696.0419000000002</v>
      </c>
      <c r="H403">
        <v>10018.2531</v>
      </c>
      <c r="I403">
        <v>198709511</v>
      </c>
      <c r="J403" t="s">
        <v>51</v>
      </c>
      <c r="K403">
        <v>92.286199999999994</v>
      </c>
      <c r="L403">
        <v>8010.4237000000003</v>
      </c>
      <c r="M403">
        <v>15.155200000000001</v>
      </c>
      <c r="N403">
        <v>1707.6126999999999</v>
      </c>
      <c r="O403">
        <v>620</v>
      </c>
      <c r="P403">
        <v>0</v>
      </c>
      <c r="Q403">
        <v>685.6182</v>
      </c>
      <c r="R403">
        <v>519.4144</v>
      </c>
      <c r="S403">
        <v>2.5419999999999998</v>
      </c>
      <c r="T403">
        <v>427.12819999999999</v>
      </c>
      <c r="U403">
        <v>8213.3649000000005</v>
      </c>
      <c r="V403" s="5">
        <f>E403/G403</f>
        <v>0.20068387664967438</v>
      </c>
      <c r="W403" s="5">
        <f>F403/E403</f>
        <v>0.98723947449035188</v>
      </c>
      <c r="X403" s="5">
        <f>R403/L403</f>
        <v>6.4842312897880797E-2</v>
      </c>
      <c r="Y403" s="5">
        <f>LOG(G403)</f>
        <v>3.9393216236374555</v>
      </c>
      <c r="Z403" s="5">
        <f>LN(E403)</f>
        <v>7.464598885112677</v>
      </c>
      <c r="AA403" s="5">
        <f>F403/L403</f>
        <v>0.21508054561458465</v>
      </c>
      <c r="AB403" s="5">
        <f>(N403-P403)/O403</f>
        <v>2.7542140322580644</v>
      </c>
      <c r="AC403" s="5">
        <f>F403/G403</f>
        <v>0.19812304492231114</v>
      </c>
      <c r="AD403" s="5"/>
      <c r="AE403" s="5">
        <f>R403/G403</f>
        <v>5.972997899193655E-2</v>
      </c>
      <c r="AF403" s="5">
        <f>R403/(R403+L403)</f>
        <v>6.0893816964708858E-2</v>
      </c>
      <c r="AG403" s="5">
        <f>R403/L403</f>
        <v>6.4842312897880797E-2</v>
      </c>
      <c r="AH403" s="5">
        <f>R403/(R403+L403)</f>
        <v>6.0893816964708858E-2</v>
      </c>
      <c r="AI403" s="5">
        <f>(T403+U403)/R403</f>
        <v>16.63506652876778</v>
      </c>
      <c r="AJ403" s="5">
        <f>H403/E403</f>
        <v>5.7406080283738623</v>
      </c>
      <c r="AK403" s="5">
        <f>H403/L403</f>
        <v>1.250652084733046</v>
      </c>
      <c r="AL403">
        <v>60239</v>
      </c>
      <c r="AM403">
        <v>2.2000000000000002</v>
      </c>
      <c r="AN403">
        <v>6.1470000000000002</v>
      </c>
      <c r="AO403">
        <v>1</v>
      </c>
      <c r="AP403">
        <v>1</v>
      </c>
      <c r="AQ403">
        <v>83</v>
      </c>
      <c r="AR403">
        <v>7.2798500000000006</v>
      </c>
      <c r="AS403" t="s">
        <v>57</v>
      </c>
      <c r="AT403">
        <v>1</v>
      </c>
      <c r="AU403" t="e">
        <f>H403/J403</f>
        <v>#VALUE!</v>
      </c>
      <c r="AV403">
        <v>25</v>
      </c>
    </row>
    <row r="404" spans="1:48" x14ac:dyDescent="0.25">
      <c r="A404" t="s">
        <v>216</v>
      </c>
      <c r="B404" t="s">
        <v>110</v>
      </c>
      <c r="C404" t="s">
        <v>217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 s="5">
        <f>E404/G404</f>
        <v>0.44184921676671818</v>
      </c>
      <c r="W404" s="5">
        <f>F404/E404</f>
        <v>4.7219738754631695E-2</v>
      </c>
      <c r="X404" s="5">
        <f>R404/L404</f>
        <v>1.0231585912358265</v>
      </c>
      <c r="Y404" s="5">
        <f>LOG(G404)</f>
        <v>5.043822497858959</v>
      </c>
      <c r="Z404" s="5">
        <f>LN(E404)</f>
        <v>10.797043901635767</v>
      </c>
      <c r="AA404" s="5">
        <f>F404/L404</f>
        <v>6.0612226859207023E-2</v>
      </c>
      <c r="AB404" s="5">
        <f>(N404-P404)/O404</f>
        <v>8.9935063828378361</v>
      </c>
      <c r="AC404" s="5">
        <f>F404/G404</f>
        <v>2.0864004584663063E-2</v>
      </c>
      <c r="AD404" s="5">
        <f>R404/J404</f>
        <v>2.7787953098676454</v>
      </c>
      <c r="AE404" s="5">
        <f>R404/G404</f>
        <v>0.35219272817624647</v>
      </c>
      <c r="AF404" s="5">
        <f>R404/(R404+L404)</f>
        <v>0.50572337515609211</v>
      </c>
      <c r="AG404" s="5">
        <f>R404/L404</f>
        <v>1.0231585912358265</v>
      </c>
      <c r="AH404" s="5">
        <f>R404/(R404+L404)</f>
        <v>0.50572337515609211</v>
      </c>
      <c r="AI404" s="5">
        <f>(T404+U404)/R404</f>
        <v>0.33678238631353069</v>
      </c>
      <c r="AJ404" s="5">
        <f>H404/E404</f>
        <v>0.88223747732041036</v>
      </c>
      <c r="AK404" s="5">
        <f>H404/L404</f>
        <v>1.1324581526574844</v>
      </c>
      <c r="AL404">
        <v>41463</v>
      </c>
      <c r="AM404">
        <v>1.8</v>
      </c>
      <c r="AN404">
        <v>1.792</v>
      </c>
      <c r="AO404">
        <v>0</v>
      </c>
      <c r="AP404">
        <v>1</v>
      </c>
      <c r="AQ404">
        <v>123</v>
      </c>
      <c r="AR404">
        <v>23.033471202000001</v>
      </c>
      <c r="AS404" t="s">
        <v>90</v>
      </c>
      <c r="AT404">
        <v>1</v>
      </c>
      <c r="AU404">
        <f>H404/J404</f>
        <v>3.0756418703624777</v>
      </c>
      <c r="AV404">
        <v>4000</v>
      </c>
    </row>
    <row r="405" spans="1:48" x14ac:dyDescent="0.25">
      <c r="A405" t="s">
        <v>216</v>
      </c>
      <c r="B405" t="s">
        <v>110</v>
      </c>
      <c r="C405" t="s">
        <v>217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 s="5">
        <f>E405/G405</f>
        <v>0.39450305039688022</v>
      </c>
      <c r="W405" s="5">
        <f>F405/E405</f>
        <v>7.1120792129143254E-2</v>
      </c>
      <c r="X405" s="5">
        <f>R405/L405</f>
        <v>1.2787690340578868</v>
      </c>
      <c r="Y405" s="5">
        <f>LOG(G405)</f>
        <v>5.0786723489961219</v>
      </c>
      <c r="Z405" s="5">
        <f>LN(E405)</f>
        <v>10.763946836584903</v>
      </c>
      <c r="AA405" s="5">
        <f>F405/L405</f>
        <v>8.7029863755803169E-2</v>
      </c>
      <c r="AB405" s="5">
        <f>(N405-P405)/O405</f>
        <v>11.592891798904979</v>
      </c>
      <c r="AC405" s="5">
        <f>F405/G405</f>
        <v>2.8057369441589441E-2</v>
      </c>
      <c r="AD405" s="5">
        <f>R405/J405</f>
        <v>3.0806202545379415</v>
      </c>
      <c r="AE405" s="5">
        <f>R405/G405</f>
        <v>0.41225958160406967</v>
      </c>
      <c r="AF405" s="5">
        <f>R405/(R405+L405)</f>
        <v>0.56116658377647699</v>
      </c>
      <c r="AG405" s="5">
        <f>R405/L405</f>
        <v>1.2787690340578868</v>
      </c>
      <c r="AH405" s="5">
        <f>R405/(R405+L405)</f>
        <v>0.56116658377647699</v>
      </c>
      <c r="AI405" s="5">
        <f>(T405+U405)/R405</f>
        <v>0.32591750937393477</v>
      </c>
      <c r="AJ405" s="5">
        <f>H405/E405</f>
        <v>0.82878728449572436</v>
      </c>
      <c r="AK405" s="5">
        <f>H405/L405</f>
        <v>1.0141794304150964</v>
      </c>
      <c r="AL405">
        <v>42878</v>
      </c>
      <c r="AM405">
        <v>1.3</v>
      </c>
      <c r="AN405">
        <v>1.6419999999999999</v>
      </c>
      <c r="AO405">
        <v>0</v>
      </c>
      <c r="AP405">
        <v>1</v>
      </c>
      <c r="AQ405">
        <v>124</v>
      </c>
      <c r="AR405">
        <v>21.936639240000009</v>
      </c>
      <c r="AS405" t="s">
        <v>90</v>
      </c>
      <c r="AT405">
        <v>1</v>
      </c>
      <c r="AU405">
        <f>H405/J405</f>
        <v>2.4432103154376734</v>
      </c>
      <c r="AV405">
        <v>4200</v>
      </c>
    </row>
    <row r="406" spans="1:48" x14ac:dyDescent="0.25">
      <c r="A406" t="s">
        <v>216</v>
      </c>
      <c r="B406" t="s">
        <v>110</v>
      </c>
      <c r="C406" t="s">
        <v>217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 s="5">
        <f>E406/G406</f>
        <v>0.36663051260879509</v>
      </c>
      <c r="W406" s="5">
        <f>F406/E406</f>
        <v>0.11407617742687054</v>
      </c>
      <c r="X406" s="5">
        <f>R406/L406</f>
        <v>1.1459677419354839</v>
      </c>
      <c r="Y406" s="5">
        <f>LOG(G406)</f>
        <v>5.1193677815942635</v>
      </c>
      <c r="Z406" s="5">
        <f>LN(E406)</f>
        <v>10.784379223751655</v>
      </c>
      <c r="AA406" s="5">
        <f>F406/L406</f>
        <v>0.12105968511555291</v>
      </c>
      <c r="AB406" s="5">
        <f>(N406-P406)/O406</f>
        <v>11.531967504931572</v>
      </c>
      <c r="AC406" s="5">
        <f>F406/G406</f>
        <v>4.1823807406465401E-2</v>
      </c>
      <c r="AD406" s="5">
        <f>R406/J406</f>
        <v>3.2382037415154721</v>
      </c>
      <c r="AE406" s="5">
        <f>R406/G406</f>
        <v>0.39590995207845758</v>
      </c>
      <c r="AF406" s="5">
        <f>R406/(R406+L406)</f>
        <v>0.53400977076287115</v>
      </c>
      <c r="AG406" s="5">
        <f>R406/L406</f>
        <v>1.1459677419354839</v>
      </c>
      <c r="AH406" s="5">
        <f>R406/(R406+L406)</f>
        <v>0.53400977076287115</v>
      </c>
      <c r="AI406" s="5">
        <f>(T406+U406)/R406</f>
        <v>0.31618578465869102</v>
      </c>
      <c r="AJ406" s="5">
        <f>H406/E406</f>
        <v>0.65589557237572749</v>
      </c>
      <c r="AK406" s="5">
        <f>H406/L406</f>
        <v>0.69604814301734941</v>
      </c>
      <c r="AL406">
        <v>40493</v>
      </c>
      <c r="AM406">
        <v>0.5</v>
      </c>
      <c r="AN406">
        <v>-7.54</v>
      </c>
      <c r="AO406">
        <v>0</v>
      </c>
      <c r="AP406">
        <v>1</v>
      </c>
      <c r="AQ406">
        <v>125</v>
      </c>
      <c r="AR406">
        <v>21.297708</v>
      </c>
      <c r="AS406" t="s">
        <v>90</v>
      </c>
      <c r="AT406">
        <v>1</v>
      </c>
      <c r="AU406">
        <f>H406/J406</f>
        <v>1.9668491690585221</v>
      </c>
      <c r="AV406">
        <v>4400</v>
      </c>
    </row>
    <row r="407" spans="1:48" x14ac:dyDescent="0.25">
      <c r="A407" t="s">
        <v>216</v>
      </c>
      <c r="B407" t="s">
        <v>110</v>
      </c>
      <c r="C407" t="s">
        <v>217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 s="5">
        <f>E407/G407</f>
        <v>0.40872610968032358</v>
      </c>
      <c r="W407" s="5">
        <f>F407/E407</f>
        <v>5.4795161823459736E-3</v>
      </c>
      <c r="X407" s="5">
        <f>R407/L407</f>
        <v>1.2275670936907892</v>
      </c>
      <c r="Y407" s="5">
        <f>LOG(G407)</f>
        <v>5.0900803495653166</v>
      </c>
      <c r="Z407" s="5">
        <f>LN(E407)</f>
        <v>10.825633129306974</v>
      </c>
      <c r="AA407" s="5">
        <f>F407/L407</f>
        <v>6.8447757977933886E-3</v>
      </c>
      <c r="AB407" s="5">
        <f>(N407-P407)/O407</f>
        <v>11.857894287639427</v>
      </c>
      <c r="AC407" s="5">
        <f>F407/G407</f>
        <v>2.2396213321406486E-3</v>
      </c>
      <c r="AD407" s="5">
        <f>R407/J407</f>
        <v>3.7460393345148666</v>
      </c>
      <c r="AE407" s="5">
        <f>R407/G407</f>
        <v>0.4016618704370275</v>
      </c>
      <c r="AF407" s="5">
        <f>R407/(R407+L407)</f>
        <v>0.5510797394914243</v>
      </c>
      <c r="AG407" s="5">
        <f>R407/L407</f>
        <v>1.2275670936907892</v>
      </c>
      <c r="AH407" s="5">
        <f>R407/(R407+L407)</f>
        <v>0.5510797394914243</v>
      </c>
      <c r="AI407" s="5">
        <f>(T407+U407)/R407</f>
        <v>0.30674069295982304</v>
      </c>
      <c r="AJ407" s="5">
        <f>H407/E407</f>
        <v>0.56686205182814819</v>
      </c>
      <c r="AK407" s="5">
        <f>H407/L407</f>
        <v>0.70809967959244668</v>
      </c>
      <c r="AL407">
        <v>44747</v>
      </c>
      <c r="AM407">
        <v>1.6</v>
      </c>
      <c r="AN407">
        <v>6.3209999999999997</v>
      </c>
      <c r="AO407">
        <v>1</v>
      </c>
      <c r="AP407">
        <v>1</v>
      </c>
      <c r="AQ407">
        <v>126</v>
      </c>
      <c r="AR407">
        <v>19.904399999999999</v>
      </c>
      <c r="AS407" t="s">
        <v>90</v>
      </c>
      <c r="AT407">
        <v>1</v>
      </c>
      <c r="AU407">
        <f>H407/J407</f>
        <v>2.1608344392284859</v>
      </c>
      <c r="AV407">
        <v>4600</v>
      </c>
    </row>
    <row r="408" spans="1:48" x14ac:dyDescent="0.25">
      <c r="A408" t="s">
        <v>216</v>
      </c>
      <c r="B408" t="s">
        <v>110</v>
      </c>
      <c r="C408" t="s">
        <v>217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 s="5">
        <f>E408/G408</f>
        <v>0.38985590370528644</v>
      </c>
      <c r="W408" s="5">
        <f>F408/E408</f>
        <v>4.9366243122486657E-2</v>
      </c>
      <c r="X408" s="5">
        <f>R408/L408</f>
        <v>1.2885341572262272</v>
      </c>
      <c r="Y408" s="5">
        <f>LOG(G408)</f>
        <v>5.0698386553242001</v>
      </c>
      <c r="Z408" s="5">
        <f>LN(E408)</f>
        <v>10.731756825823588</v>
      </c>
      <c r="AA408" s="5">
        <f>F408/L408</f>
        <v>6.0369989223364888E-2</v>
      </c>
      <c r="AB408" s="5">
        <f>(N408-P408)/O408</f>
        <v>11.626711967713982</v>
      </c>
      <c r="AC408" s="5">
        <f>F408/G408</f>
        <v>1.9245721325051916E-2</v>
      </c>
      <c r="AD408" s="5">
        <f>R408/J408</f>
        <v>3.4050044733109526</v>
      </c>
      <c r="AE408" s="5">
        <f>R408/G408</f>
        <v>0.4107797537619699</v>
      </c>
      <c r="AF408" s="5">
        <f>R408/(R408+L408)</f>
        <v>0.56303907597689939</v>
      </c>
      <c r="AG408" s="5">
        <f>R408/L408</f>
        <v>1.2885341572262272</v>
      </c>
      <c r="AH408" s="5">
        <f>R408/(R408+L408)</f>
        <v>0.56303907597689939</v>
      </c>
      <c r="AI408" s="5">
        <f>(T408+U408)/R408</f>
        <v>0.29499134141467959</v>
      </c>
      <c r="AJ408" s="5">
        <f>H408/E408</f>
        <v>0.57752780478182819</v>
      </c>
      <c r="AK408" s="5">
        <f>H408/L408</f>
        <v>0.70625887540936139</v>
      </c>
      <c r="AL408">
        <v>43659</v>
      </c>
      <c r="AM408">
        <v>5.9</v>
      </c>
      <c r="AN408">
        <v>2.5259999999999998</v>
      </c>
      <c r="AO408">
        <v>1</v>
      </c>
      <c r="AP408">
        <v>1</v>
      </c>
      <c r="AQ408">
        <v>127</v>
      </c>
      <c r="AR408">
        <v>20.952000000000002</v>
      </c>
      <c r="AS408" t="s">
        <v>90</v>
      </c>
      <c r="AT408">
        <v>1</v>
      </c>
      <c r="AU408">
        <f>H408/J408</f>
        <v>1.8663181077490256</v>
      </c>
      <c r="AV408">
        <v>4800</v>
      </c>
    </row>
    <row r="409" spans="1:48" x14ac:dyDescent="0.25">
      <c r="A409" t="s">
        <v>216</v>
      </c>
      <c r="B409" t="s">
        <v>110</v>
      </c>
      <c r="C409" t="s">
        <v>217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 s="5">
        <f>E409/G409</f>
        <v>0.39190739474659436</v>
      </c>
      <c r="W409" s="5">
        <f>F409/E409</f>
        <v>5.5301210119101399E-2</v>
      </c>
      <c r="X409" s="5">
        <f>R409/L409</f>
        <v>1.2693808940425653</v>
      </c>
      <c r="Y409" s="5">
        <f>LOG(G409)</f>
        <v>5.0855101065946302</v>
      </c>
      <c r="Z409" s="5">
        <f>LN(E409)</f>
        <v>10.773090056723774</v>
      </c>
      <c r="AA409" s="5">
        <f>F409/L409</f>
        <v>6.7954980022729622E-2</v>
      </c>
      <c r="AB409" s="5">
        <f>(N409-P409)/O409</f>
        <v>10.539852185962028</v>
      </c>
      <c r="AC409" s="5">
        <f>F409/G409</f>
        <v>2.167295318411103E-2</v>
      </c>
      <c r="AD409" s="5">
        <f>R409/J409</f>
        <v>3.2647051653317365</v>
      </c>
      <c r="AE409" s="5">
        <f>R409/G409</f>
        <v>0.40484498237196959</v>
      </c>
      <c r="AF409" s="5">
        <f>R409/(R409+L409)</f>
        <v>0.55935118576826981</v>
      </c>
      <c r="AG409" s="5">
        <f>R409/L409</f>
        <v>1.2693808940425653</v>
      </c>
      <c r="AH409" s="5">
        <f>R409/(R409+L409)</f>
        <v>0.55935118576826981</v>
      </c>
      <c r="AI409" s="5">
        <f>(T409+U409)/R409</f>
        <v>0.25845041971540156</v>
      </c>
      <c r="AJ409" s="5">
        <f>H409/E409</f>
        <v>0.6354996697129226</v>
      </c>
      <c r="AK409" s="5">
        <f>H409/L409</f>
        <v>0.78091179680851908</v>
      </c>
      <c r="AL409">
        <v>44408</v>
      </c>
      <c r="AM409">
        <v>4.8899999999999997</v>
      </c>
      <c r="AN409">
        <v>0.86899999999999999</v>
      </c>
      <c r="AO409">
        <v>1</v>
      </c>
      <c r="AP409">
        <v>1</v>
      </c>
      <c r="AQ409">
        <v>128</v>
      </c>
      <c r="AR409">
        <v>21.6</v>
      </c>
      <c r="AS409" t="s">
        <v>90</v>
      </c>
      <c r="AT409">
        <v>1</v>
      </c>
      <c r="AU409">
        <f>H409/J409</f>
        <v>2.0084174802648094</v>
      </c>
      <c r="AV409">
        <v>5000</v>
      </c>
    </row>
    <row r="410" spans="1:48" x14ac:dyDescent="0.25">
      <c r="A410" t="s">
        <v>218</v>
      </c>
      <c r="B410" t="s">
        <v>110</v>
      </c>
      <c r="C410" t="s">
        <v>219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51</v>
      </c>
      <c r="J410">
        <v>170.67779999999999</v>
      </c>
      <c r="K410">
        <v>340.60430000000002</v>
      </c>
      <c r="L410">
        <v>368.65030000000002</v>
      </c>
      <c r="M410" t="s">
        <v>51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 s="5">
        <f>E410/G410</f>
        <v>0.58850244309218158</v>
      </c>
      <c r="W410" s="5">
        <f>F410/E410</f>
        <v>-5.4600101360499177E-2</v>
      </c>
      <c r="X410" s="5">
        <f>R410/L410</f>
        <v>1.0780430668305439</v>
      </c>
      <c r="Y410" s="5">
        <f>LOG(G410)</f>
        <v>3.0156524701548402</v>
      </c>
      <c r="Z410" s="5">
        <f>LN(E410)</f>
        <v>6.4136222225273674</v>
      </c>
      <c r="AA410" s="5">
        <f>F410/L410</f>
        <v>-9.0360702269874735E-2</v>
      </c>
      <c r="AB410" s="5">
        <f>(N410-P410)/O410</f>
        <v>32.126504530281352</v>
      </c>
      <c r="AC410" s="5">
        <f>F410/G410</f>
        <v>-3.2132293043734515E-2</v>
      </c>
      <c r="AD410" s="5">
        <f>R410/J410</f>
        <v>2.3284861885962909</v>
      </c>
      <c r="AE410" s="5">
        <f>R410/G410</f>
        <v>0.38335244046364497</v>
      </c>
      <c r="AF410" s="5">
        <f>R410/(R410+L410)</f>
        <v>0.51877801958877967</v>
      </c>
      <c r="AG410" s="5">
        <f>R410/L410</f>
        <v>1.0780430668305439</v>
      </c>
      <c r="AH410" s="5">
        <f>R410/(R410+L410)</f>
        <v>0.51877801958877967</v>
      </c>
      <c r="AI410" s="5">
        <f>(T410+U410)/R410</f>
        <v>0.14296354318557478</v>
      </c>
      <c r="AJ410" s="5">
        <f>H410/E410</f>
        <v>1.1407973386640475</v>
      </c>
      <c r="AK410" s="5">
        <f>H410/L410</f>
        <v>1.8879680824890146</v>
      </c>
      <c r="AL410">
        <v>41463</v>
      </c>
      <c r="AM410">
        <v>1.8</v>
      </c>
      <c r="AN410">
        <v>1.792</v>
      </c>
      <c r="AO410">
        <v>0</v>
      </c>
      <c r="AP410">
        <v>1</v>
      </c>
      <c r="AQ410">
        <v>98</v>
      </c>
      <c r="AR410">
        <v>15.142374586500001</v>
      </c>
      <c r="AS410" t="s">
        <v>117</v>
      </c>
      <c r="AT410">
        <v>1</v>
      </c>
      <c r="AU410">
        <f>H410/J410</f>
        <v>4.0778589834178787</v>
      </c>
      <c r="AV410">
        <v>100</v>
      </c>
    </row>
    <row r="411" spans="1:48" x14ac:dyDescent="0.25">
      <c r="A411" t="s">
        <v>218</v>
      </c>
      <c r="B411" t="s">
        <v>110</v>
      </c>
      <c r="C411" t="s">
        <v>219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51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 s="5">
        <f>E411/G411</f>
        <v>0.66676051300320915</v>
      </c>
      <c r="W411" s="5">
        <f>F411/E411</f>
        <v>-7.0386959269918128E-2</v>
      </c>
      <c r="X411" s="5">
        <f>R411/L411</f>
        <v>1.3758245734247374</v>
      </c>
      <c r="Y411" s="5">
        <f>LOG(G411)</f>
        <v>2.9940373011945276</v>
      </c>
      <c r="Z411" s="5">
        <f>LN(E411)</f>
        <v>6.4887013090881958</v>
      </c>
      <c r="AA411" s="5">
        <f>F411/L411</f>
        <v>-0.14822085535984733</v>
      </c>
      <c r="AB411" s="5">
        <f>(N411-P411)/O411</f>
        <v>20.926513573751325</v>
      </c>
      <c r="AC411" s="5">
        <f>F411/G411</f>
        <v>-4.6931245071546598E-2</v>
      </c>
      <c r="AD411" s="5">
        <f>R411/J411</f>
        <v>1.9886688502374947</v>
      </c>
      <c r="AE411" s="5">
        <f>R411/G411</f>
        <v>0.43562803678397899</v>
      </c>
      <c r="AF411" s="5">
        <f>R411/(R411+L411)</f>
        <v>0.57909350244723423</v>
      </c>
      <c r="AG411" s="5">
        <f>R411/L411</f>
        <v>1.3758245734247374</v>
      </c>
      <c r="AH411" s="5">
        <f>R411/(R411+L411)</f>
        <v>0.57909350244723423</v>
      </c>
      <c r="AI411" s="5">
        <f>(T411+U411)/R411</f>
        <v>6.6477087206784274E-2</v>
      </c>
      <c r="AJ411" s="5">
        <f>H411/E411</f>
        <v>1.0734888249965371</v>
      </c>
      <c r="AK411" s="5">
        <f>H411/L411</f>
        <v>2.2605527147445033</v>
      </c>
      <c r="AL411">
        <v>42878</v>
      </c>
      <c r="AM411">
        <v>1.3</v>
      </c>
      <c r="AN411">
        <v>1.6419999999999999</v>
      </c>
      <c r="AO411">
        <v>0</v>
      </c>
      <c r="AP411">
        <v>1</v>
      </c>
      <c r="AQ411">
        <v>99</v>
      </c>
      <c r="AR411">
        <v>14.421309129999999</v>
      </c>
      <c r="AS411" t="s">
        <v>117</v>
      </c>
      <c r="AT411">
        <v>1</v>
      </c>
      <c r="AU411">
        <f>H411/J411</f>
        <v>3.2674883520519691</v>
      </c>
      <c r="AV411">
        <v>120</v>
      </c>
    </row>
    <row r="412" spans="1:48" x14ac:dyDescent="0.25">
      <c r="A412" t="s">
        <v>201</v>
      </c>
      <c r="B412" t="s">
        <v>162</v>
      </c>
      <c r="C412" t="s">
        <v>202</v>
      </c>
      <c r="D412">
        <v>2021</v>
      </c>
      <c r="E412">
        <v>7069.4089999999997</v>
      </c>
      <c r="F412">
        <v>83.304000000000002</v>
      </c>
      <c r="G412">
        <v>10101.157999999999</v>
      </c>
      <c r="H412">
        <v>68038.858999999997</v>
      </c>
      <c r="I412">
        <v>124107297</v>
      </c>
      <c r="J412">
        <v>724.27599999999995</v>
      </c>
      <c r="K412">
        <v>588.52</v>
      </c>
      <c r="L412">
        <v>1531.691</v>
      </c>
      <c r="M412">
        <v>3.4679000000000002</v>
      </c>
      <c r="N412">
        <v>440.70299999999997</v>
      </c>
      <c r="O412">
        <v>90.742000000000004</v>
      </c>
      <c r="P412">
        <v>-572.92899999999997</v>
      </c>
      <c r="Q412">
        <v>8569.4670000000006</v>
      </c>
      <c r="R412">
        <v>3982.6280000000002</v>
      </c>
      <c r="S412">
        <v>0.59830000000000005</v>
      </c>
      <c r="T412">
        <v>2584.5859999999998</v>
      </c>
      <c r="U412">
        <v>809.52200000000005</v>
      </c>
      <c r="V412" s="5">
        <f>E412/G412</f>
        <v>0.69986124363167079</v>
      </c>
      <c r="W412" s="5">
        <f>F412/E412</f>
        <v>1.1783729021761226E-2</v>
      </c>
      <c r="X412" s="5">
        <f>R412/L412</f>
        <v>2.6001510748577878</v>
      </c>
      <c r="Y412" s="5">
        <f>LOG(G412)</f>
        <v>4.0043711642957005</v>
      </c>
      <c r="Z412" s="5">
        <f>LN(E412)</f>
        <v>8.8635321627515804</v>
      </c>
      <c r="AA412" s="5">
        <f>F412/L412</f>
        <v>5.4386948803642511E-2</v>
      </c>
      <c r="AB412" s="5">
        <f>(N412-P412)/O412</f>
        <v>11.170483348394347</v>
      </c>
      <c r="AC412" s="5">
        <f>F412/G412</f>
        <v>8.2469752477884219E-3</v>
      </c>
      <c r="AD412" s="5">
        <f>R412/J412</f>
        <v>5.498771186674694</v>
      </c>
      <c r="AE412" s="5">
        <f>R412/G412</f>
        <v>0.39427439903424938</v>
      </c>
      <c r="AF412" s="5">
        <f>R412/(R412+L412)</f>
        <v>0.72223387874368528</v>
      </c>
      <c r="AG412" s="5">
        <f>R412/L412</f>
        <v>2.6001510748577878</v>
      </c>
      <c r="AH412" s="5">
        <f>R412/(R412+L412)</f>
        <v>0.72223387874368528</v>
      </c>
      <c r="AI412" s="5">
        <f>(T412+U412)/R412</f>
        <v>0.85222822719068902</v>
      </c>
      <c r="AJ412" s="5">
        <f>H412/E412</f>
        <v>9.6244055196127434</v>
      </c>
      <c r="AK412" s="5">
        <f>H412/L412</f>
        <v>44.42074739617847</v>
      </c>
      <c r="AL412">
        <v>17313</v>
      </c>
      <c r="AM412">
        <v>7.3</v>
      </c>
      <c r="AN412">
        <v>4.4390000000000001</v>
      </c>
      <c r="AO412">
        <v>1</v>
      </c>
      <c r="AP412">
        <v>1</v>
      </c>
      <c r="AQ412">
        <v>22</v>
      </c>
      <c r="AR412">
        <v>21.010200000000001</v>
      </c>
      <c r="AS412" t="s">
        <v>77</v>
      </c>
      <c r="AT412">
        <v>1</v>
      </c>
      <c r="AU412">
        <f>H412/J412</f>
        <v>93.940513008852975</v>
      </c>
      <c r="AV412">
        <v>300</v>
      </c>
    </row>
    <row r="413" spans="1:48" x14ac:dyDescent="0.25">
      <c r="A413" t="s">
        <v>153</v>
      </c>
      <c r="B413" t="s">
        <v>46</v>
      </c>
      <c r="C413" t="s">
        <v>154</v>
      </c>
      <c r="D413">
        <v>2020</v>
      </c>
      <c r="E413">
        <v>8894</v>
      </c>
      <c r="F413">
        <v>5667</v>
      </c>
      <c r="G413">
        <v>19310</v>
      </c>
      <c r="H413">
        <v>34639.261100000003</v>
      </c>
      <c r="I413">
        <v>2790248774</v>
      </c>
      <c r="J413">
        <v>3379</v>
      </c>
      <c r="K413">
        <v>4436</v>
      </c>
      <c r="L413">
        <v>3561</v>
      </c>
      <c r="M413">
        <v>24.161000000000001</v>
      </c>
      <c r="N413">
        <v>2636</v>
      </c>
      <c r="O413">
        <v>266</v>
      </c>
      <c r="P413">
        <v>-463</v>
      </c>
      <c r="Q413">
        <v>15749</v>
      </c>
      <c r="R413">
        <v>8215</v>
      </c>
      <c r="S413">
        <v>0.96330000000000005</v>
      </c>
      <c r="T413">
        <v>1101</v>
      </c>
      <c r="U413">
        <v>2392</v>
      </c>
      <c r="V413" s="5">
        <f>E413/G413</f>
        <v>0.46059036768513723</v>
      </c>
      <c r="W413" s="5">
        <f>F413/E413</f>
        <v>0.63717112660220376</v>
      </c>
      <c r="X413" s="5">
        <f>R413/L413</f>
        <v>2.306936253861275</v>
      </c>
      <c r="Y413" s="5">
        <f>LOG(G413)</f>
        <v>4.2857822737793949</v>
      </c>
      <c r="Z413" s="5">
        <f>LN(E413)</f>
        <v>9.093132171070641</v>
      </c>
      <c r="AA413" s="5">
        <f>F413/L413</f>
        <v>1.5914069081718618</v>
      </c>
      <c r="AB413" s="5">
        <f>(N413-P413)/O413</f>
        <v>11.650375939849624</v>
      </c>
      <c r="AC413" s="5">
        <f>F413/G413</f>
        <v>0.29347488348006212</v>
      </c>
      <c r="AD413" s="5">
        <f>R413/J413</f>
        <v>2.4311926605504586</v>
      </c>
      <c r="AE413" s="5">
        <f>R413/G413</f>
        <v>0.42542723977213881</v>
      </c>
      <c r="AF413" s="5">
        <f>R413/(R413+L413)</f>
        <v>0.69760529891304346</v>
      </c>
      <c r="AG413" s="5">
        <f>R413/L413</f>
        <v>2.306936253861275</v>
      </c>
      <c r="AH413" s="5">
        <f>R413/(R413+L413)</f>
        <v>0.69760529891304346</v>
      </c>
      <c r="AI413" s="5">
        <f>(T413+U413)/R413</f>
        <v>0.4251978088861838</v>
      </c>
      <c r="AJ413" s="5">
        <f>H413/E413</f>
        <v>3.8946774342253208</v>
      </c>
      <c r="AK413" s="5">
        <f>H413/L413</f>
        <v>9.727397107554058</v>
      </c>
      <c r="AL413">
        <v>63544</v>
      </c>
      <c r="AM413">
        <v>1.23</v>
      </c>
      <c r="AN413">
        <v>-3.573</v>
      </c>
      <c r="AO413">
        <v>0</v>
      </c>
      <c r="AP413">
        <v>1</v>
      </c>
      <c r="AQ413">
        <v>25</v>
      </c>
      <c r="AR413">
        <v>15.184476999999999</v>
      </c>
      <c r="AS413" t="s">
        <v>90</v>
      </c>
      <c r="AT413">
        <v>1</v>
      </c>
      <c r="AU413">
        <f>H413/J413</f>
        <v>10.25133503995265</v>
      </c>
      <c r="AV413">
        <v>600</v>
      </c>
    </row>
    <row r="414" spans="1:48" x14ac:dyDescent="0.25">
      <c r="A414" t="s">
        <v>218</v>
      </c>
      <c r="B414" t="s">
        <v>110</v>
      </c>
      <c r="C414" t="s">
        <v>219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 s="5">
        <f>E414/G414</f>
        <v>0.59736154774932759</v>
      </c>
      <c r="W414" s="5">
        <f>F414/E414</f>
        <v>-3.6236144927037806E-2</v>
      </c>
      <c r="X414" s="5">
        <f>R414/L414</f>
        <v>1.323444645227714</v>
      </c>
      <c r="Y414" s="5">
        <f>LOG(G414)</f>
        <v>3.1615296495007961</v>
      </c>
      <c r="Z414" s="5">
        <f>LN(E414)</f>
        <v>6.764458300723712</v>
      </c>
      <c r="AA414" s="5">
        <f>F414/L414</f>
        <v>-6.6680739664894156E-2</v>
      </c>
      <c r="AB414" s="5">
        <f>(N414-P414)/O414</f>
        <v>41.969886368645149</v>
      </c>
      <c r="AC414" s="5">
        <f>F414/G414</f>
        <v>-2.1646079618084246E-2</v>
      </c>
      <c r="AD414" s="5">
        <f>R414/J414</f>
        <v>2.28313782701116</v>
      </c>
      <c r="AE414" s="5">
        <f>R414/G414</f>
        <v>0.42962013176060387</v>
      </c>
      <c r="AF414" s="5">
        <f>R414/(R414+L414)</f>
        <v>0.56960455156357159</v>
      </c>
      <c r="AG414" s="5">
        <f>R414/L414</f>
        <v>1.323444645227714</v>
      </c>
      <c r="AH414" s="5">
        <f>R414/(R414+L414)</f>
        <v>0.56960455156357159</v>
      </c>
      <c r="AI414" s="5">
        <f>(T414+U414)/R414</f>
        <v>5.8381744889246474E-2</v>
      </c>
      <c r="AJ414" s="5">
        <f>H414/E414</f>
        <v>2.8125583167252688</v>
      </c>
      <c r="AK414" s="5">
        <f>H414/L414</f>
        <v>5.1755910924717039</v>
      </c>
      <c r="AL414">
        <v>43659</v>
      </c>
      <c r="AM414">
        <v>5.9</v>
      </c>
      <c r="AN414">
        <v>2.5259999999999998</v>
      </c>
      <c r="AO414">
        <v>1</v>
      </c>
      <c r="AP414">
        <v>1</v>
      </c>
      <c r="AQ414">
        <v>102</v>
      </c>
      <c r="AR414">
        <v>13.773999999999999</v>
      </c>
      <c r="AS414" t="s">
        <v>117</v>
      </c>
      <c r="AT414">
        <v>1</v>
      </c>
      <c r="AU414">
        <f>H414/J414</f>
        <v>8.92866040372318</v>
      </c>
      <c r="AV414">
        <v>180</v>
      </c>
    </row>
    <row r="415" spans="1:48" x14ac:dyDescent="0.25">
      <c r="A415" t="s">
        <v>218</v>
      </c>
      <c r="B415" t="s">
        <v>110</v>
      </c>
      <c r="C415" t="s">
        <v>219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 s="5">
        <f>E415/G415</f>
        <v>0.54825320611626116</v>
      </c>
      <c r="W415" s="5">
        <f>F415/E415</f>
        <v>-4.4934869141349143E-2</v>
      </c>
      <c r="X415" s="5">
        <f>R415/L415</f>
        <v>1.9451986033182191</v>
      </c>
      <c r="Y415" s="5">
        <f>LOG(G415)</f>
        <v>3.2398232952171773</v>
      </c>
      <c r="Z415" s="5">
        <f>LN(E415)</f>
        <v>6.858950779709958</v>
      </c>
      <c r="AA415" s="5">
        <f>F415/L415</f>
        <v>-9.6069015152569562E-2</v>
      </c>
      <c r="AB415" s="5">
        <f>(N415-P415)/O415</f>
        <v>16.979316151536601</v>
      </c>
      <c r="AC415" s="5">
        <f>F415/G415</f>
        <v>-2.4635686073159312E-2</v>
      </c>
      <c r="AD415" s="5">
        <f>R415/J415</f>
        <v>2.6579485545084971</v>
      </c>
      <c r="AE415" s="5">
        <f>R415/G415</f>
        <v>0.4988216238627054</v>
      </c>
      <c r="AF415" s="5">
        <f>R415/(R415+L415)</f>
        <v>0.66046432356943729</v>
      </c>
      <c r="AG415" s="5">
        <f>R415/L415</f>
        <v>1.9451986033182191</v>
      </c>
      <c r="AH415" s="5">
        <f>R415/(R415+L415)</f>
        <v>0.66046432356943729</v>
      </c>
      <c r="AI415" s="5">
        <f>(T415+U415)/R415</f>
        <v>6.1292556260819385E-2</v>
      </c>
      <c r="AJ415" s="5">
        <f>H415/E415</f>
        <v>2.0351955595283457</v>
      </c>
      <c r="AK415" s="5">
        <f>H415/L415</f>
        <v>4.3511695211960424</v>
      </c>
      <c r="AL415">
        <v>44408</v>
      </c>
      <c r="AM415">
        <v>4.8899999999999997</v>
      </c>
      <c r="AN415">
        <v>0.86899999999999999</v>
      </c>
      <c r="AO415">
        <v>1</v>
      </c>
      <c r="AP415">
        <v>1</v>
      </c>
      <c r="AQ415">
        <v>103</v>
      </c>
      <c r="AR415">
        <v>14.2</v>
      </c>
      <c r="AS415" t="s">
        <v>117</v>
      </c>
      <c r="AT415">
        <v>1</v>
      </c>
      <c r="AU415">
        <f>H415/J415</f>
        <v>5.945503312389782</v>
      </c>
      <c r="AV415">
        <v>200</v>
      </c>
    </row>
    <row r="416" spans="1:48" x14ac:dyDescent="0.25">
      <c r="A416" t="s">
        <v>220</v>
      </c>
      <c r="B416" t="s">
        <v>104</v>
      </c>
      <c r="C416" t="s">
        <v>221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 s="5">
        <f>E416/G416</f>
        <v>0.71829993267635084</v>
      </c>
      <c r="W416" s="5">
        <f>F416/E416</f>
        <v>6.0151206222952149E-2</v>
      </c>
      <c r="X416" s="5">
        <f>R416/L416</f>
        <v>0.37509284476355537</v>
      </c>
      <c r="Y416" s="5">
        <f>LOG(G416)</f>
        <v>4.4741719404595441</v>
      </c>
      <c r="Z416" s="5">
        <f>LN(E416)</f>
        <v>9.9712935499666369</v>
      </c>
      <c r="AA416" s="5">
        <f>F416/L416</f>
        <v>9.2778139591422795E-2</v>
      </c>
      <c r="AB416" s="5">
        <f>(N416-P416)/O416</f>
        <v>15.859257781975494</v>
      </c>
      <c r="AC416" s="5">
        <f>F416/G416</f>
        <v>4.3206607380347824E-2</v>
      </c>
      <c r="AD416" s="5">
        <f>R416/J416</f>
        <v>1.5693597986128554</v>
      </c>
      <c r="AE416" s="5">
        <f>R416/G416</f>
        <v>0.17468004150812869</v>
      </c>
      <c r="AF416" s="5">
        <f>R416/(R416+L416)</f>
        <v>0.27277637738566796</v>
      </c>
      <c r="AG416" s="5">
        <f>R416/L416</f>
        <v>0.37509284476355537</v>
      </c>
      <c r="AH416" s="5">
        <f>R416/(R416+L416)</f>
        <v>0.27277637738566796</v>
      </c>
      <c r="AI416" s="5">
        <f>(T416+U416)/R416</f>
        <v>0.46732673267326735</v>
      </c>
      <c r="AJ416" s="5">
        <f>H416/E416</f>
        <v>1.5328024209142825</v>
      </c>
      <c r="AK416" s="5">
        <f>H416/L416</f>
        <v>2.3642178753082468</v>
      </c>
      <c r="AL416">
        <v>53024</v>
      </c>
      <c r="AM416">
        <v>1.6</v>
      </c>
      <c r="AN416">
        <v>-0.127</v>
      </c>
      <c r="AO416">
        <v>0</v>
      </c>
      <c r="AP416">
        <v>1</v>
      </c>
      <c r="AQ416">
        <v>127</v>
      </c>
      <c r="AR416">
        <v>24.313108491000001</v>
      </c>
      <c r="AS416" t="s">
        <v>90</v>
      </c>
      <c r="AT416">
        <v>1</v>
      </c>
      <c r="AU416">
        <f>H416/J416</f>
        <v>9.8917069212810596</v>
      </c>
      <c r="AV416">
        <v>1700</v>
      </c>
    </row>
    <row r="417" spans="1:48" x14ac:dyDescent="0.25">
      <c r="A417" t="s">
        <v>220</v>
      </c>
      <c r="B417" t="s">
        <v>104</v>
      </c>
      <c r="C417" t="s">
        <v>221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 s="5">
        <f>E417/G417</f>
        <v>0.7189000028032454</v>
      </c>
      <c r="W417" s="5">
        <f>F417/E417</f>
        <v>5.9904523608010039E-2</v>
      </c>
      <c r="X417" s="5">
        <f>R417/L417</f>
        <v>0.42645544554455445</v>
      </c>
      <c r="Y417" s="5">
        <f>LOG(G417)</f>
        <v>4.4819621294614391</v>
      </c>
      <c r="Z417" s="5">
        <f>LN(E417)</f>
        <v>9.9900661775688029</v>
      </c>
      <c r="AA417" s="5">
        <f>F417/L417</f>
        <v>9.215475840931675E-2</v>
      </c>
      <c r="AB417" s="5">
        <f>(N417-P417)/O417</f>
        <v>14.808221348806816</v>
      </c>
      <c r="AC417" s="5">
        <f>F417/G417</f>
        <v>4.3065362189725495E-2</v>
      </c>
      <c r="AD417" s="5">
        <f>R417/J417</f>
        <v>1.7729515235648372</v>
      </c>
      <c r="AE417" s="5">
        <f>R417/G417</f>
        <v>0.1992893100384957</v>
      </c>
      <c r="AF417" s="5">
        <f>R417/(R417+L417)</f>
        <v>0.29896163029596312</v>
      </c>
      <c r="AG417" s="5">
        <f>R417/L417</f>
        <v>0.42645544554455445</v>
      </c>
      <c r="AH417" s="5">
        <f>R417/(R417+L417)</f>
        <v>0.29896163029596312</v>
      </c>
      <c r="AI417" s="5">
        <f>(T417+U417)/R417</f>
        <v>0.26485884101040119</v>
      </c>
      <c r="AJ417" s="5">
        <f>H417/E417</f>
        <v>2.0093836086464778</v>
      </c>
      <c r="AK417" s="5">
        <f>H417/L417</f>
        <v>3.0911565580282314</v>
      </c>
      <c r="AL417">
        <v>54422</v>
      </c>
      <c r="AM417">
        <v>2.7</v>
      </c>
      <c r="AN417">
        <v>1.4239999999999999</v>
      </c>
      <c r="AO417">
        <v>0</v>
      </c>
      <c r="AP417">
        <v>1</v>
      </c>
      <c r="AQ417">
        <v>128</v>
      </c>
      <c r="AR417">
        <v>23.155341419999999</v>
      </c>
      <c r="AS417" t="s">
        <v>90</v>
      </c>
      <c r="AT417">
        <v>1</v>
      </c>
      <c r="AU417">
        <f>H417/J417</f>
        <v>12.851215259158913</v>
      </c>
      <c r="AV417">
        <v>1800</v>
      </c>
    </row>
    <row r="418" spans="1:48" x14ac:dyDescent="0.25">
      <c r="A418" t="s">
        <v>220</v>
      </c>
      <c r="B418" t="s">
        <v>104</v>
      </c>
      <c r="C418" t="s">
        <v>221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 s="5">
        <f>E418/G418</f>
        <v>0.58345055811256141</v>
      </c>
      <c r="W418" s="5">
        <f>F418/E418</f>
        <v>6.8561197797240334E-2</v>
      </c>
      <c r="X418" s="5">
        <f>R418/L418</f>
        <v>0.57306108730358796</v>
      </c>
      <c r="Y418" s="5">
        <f>LOG(G418)</f>
        <v>4.529932409562119</v>
      </c>
      <c r="Z418" s="5">
        <f>LN(E418)</f>
        <v>9.8917592743709317</v>
      </c>
      <c r="AA418" s="5">
        <f>F418/L418</f>
        <v>9.314993206564931E-2</v>
      </c>
      <c r="AB418" s="5">
        <f>(N418-P418)/O418</f>
        <v>11.897958466251895</v>
      </c>
      <c r="AC418" s="5">
        <f>F418/G418</f>
        <v>4.0002069119665584E-2</v>
      </c>
      <c r="AD418" s="5">
        <f>R418/J418</f>
        <v>2.6788182554132858</v>
      </c>
      <c r="AE418" s="5">
        <f>R418/G418</f>
        <v>0.24609389095370404</v>
      </c>
      <c r="AF418" s="5">
        <f>R418/(R418+L418)</f>
        <v>0.36429677901821489</v>
      </c>
      <c r="AG418" s="5">
        <f>R418/L418</f>
        <v>0.57306108730358796</v>
      </c>
      <c r="AH418" s="5">
        <f>R418/(R418+L418)</f>
        <v>0.36429677901821489</v>
      </c>
      <c r="AI418" s="5">
        <f>(T418+U418)/R418</f>
        <v>0.47302052785923748</v>
      </c>
      <c r="AJ418" s="5">
        <f>H418/E418</f>
        <v>2.4667878388396676</v>
      </c>
      <c r="AK418" s="5">
        <f>H418/L418</f>
        <v>3.3514746969244738</v>
      </c>
      <c r="AL418">
        <v>52368</v>
      </c>
      <c r="AM418">
        <v>1.3</v>
      </c>
      <c r="AN418">
        <v>-3.8849999999999998</v>
      </c>
      <c r="AO418">
        <v>0</v>
      </c>
      <c r="AP418">
        <v>1</v>
      </c>
      <c r="AQ418">
        <v>129</v>
      </c>
      <c r="AR418">
        <v>22.480913999999999</v>
      </c>
      <c r="AS418" t="s">
        <v>90</v>
      </c>
      <c r="AT418">
        <v>1</v>
      </c>
      <c r="AU418">
        <f>H418/J418</f>
        <v>15.666726985286928</v>
      </c>
      <c r="AV418">
        <v>1900</v>
      </c>
    </row>
    <row r="419" spans="1:48" x14ac:dyDescent="0.25">
      <c r="A419" t="s">
        <v>220</v>
      </c>
      <c r="B419" t="s">
        <v>104</v>
      </c>
      <c r="C419" t="s">
        <v>221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 s="5">
        <f>E419/G419</f>
        <v>0.57561079048394903</v>
      </c>
      <c r="W419" s="5">
        <f>F419/E419</f>
        <v>0.19346001355954012</v>
      </c>
      <c r="X419" s="5">
        <f>R419/L419</f>
        <v>0.43122625215889465</v>
      </c>
      <c r="Y419" s="5">
        <f>LOG(G419)</f>
        <v>4.5471861588593896</v>
      </c>
      <c r="Z419" s="5">
        <f>LN(E419)</f>
        <v>9.9179595068113269</v>
      </c>
      <c r="AA419" s="5">
        <f>F419/L419</f>
        <v>0.23818617354828081</v>
      </c>
      <c r="AB419" s="5">
        <f>(N419-P419)/O419</f>
        <v>7.0895528885922001</v>
      </c>
      <c r="AC419" s="5">
        <f>F419/G419</f>
        <v>0.1113576713320424</v>
      </c>
      <c r="AD419" s="5">
        <f>R419/J419</f>
        <v>3.2030451895313745</v>
      </c>
      <c r="AE419" s="5">
        <f>R419/G419</f>
        <v>0.20160847517845029</v>
      </c>
      <c r="AF419" s="5">
        <f>R419/(R419+L419)</f>
        <v>0.30129845054785925</v>
      </c>
      <c r="AG419" s="5">
        <f>R419/L419</f>
        <v>0.43122625215889465</v>
      </c>
      <c r="AH419" s="5">
        <f>R419/(R419+L419)</f>
        <v>0.30129845054785925</v>
      </c>
      <c r="AI419" s="5">
        <f>(T419+U419)/R419</f>
        <v>0.36927266901634093</v>
      </c>
      <c r="AJ419" s="5">
        <f>H419/E419</f>
        <v>1.6250581054858735</v>
      </c>
      <c r="AK419" s="5">
        <f>H419/L419</f>
        <v>2.0007564603016705</v>
      </c>
      <c r="AL419">
        <v>57767</v>
      </c>
      <c r="AM419">
        <v>2.7</v>
      </c>
      <c r="AN419">
        <v>6.1920000000000002</v>
      </c>
      <c r="AO419">
        <v>1</v>
      </c>
      <c r="AP419">
        <v>1</v>
      </c>
      <c r="AQ419">
        <v>130</v>
      </c>
      <c r="AR419">
        <v>21.010200000000001</v>
      </c>
      <c r="AS419" t="s">
        <v>90</v>
      </c>
      <c r="AT419">
        <v>1</v>
      </c>
      <c r="AU419">
        <f>H419/J419</f>
        <v>14.861139189716424</v>
      </c>
      <c r="AV419">
        <v>2000</v>
      </c>
    </row>
    <row r="420" spans="1:48" x14ac:dyDescent="0.25">
      <c r="A420" t="s">
        <v>220</v>
      </c>
      <c r="B420" t="s">
        <v>104</v>
      </c>
      <c r="C420" t="s">
        <v>221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 s="5">
        <f>E420/G420</f>
        <v>0.57124551042368321</v>
      </c>
      <c r="W420" s="5">
        <f>F420/E420</f>
        <v>-9.0144161150761834E-2</v>
      </c>
      <c r="X420" s="5">
        <f>R420/L420</f>
        <v>0.59843408868478509</v>
      </c>
      <c r="Y420" s="5">
        <f>LOG(G420)</f>
        <v>4.5167986048012283</v>
      </c>
      <c r="Z420" s="5">
        <f>LN(E420)</f>
        <v>9.8403769394524456</v>
      </c>
      <c r="AA420" s="5">
        <f>F420/L420</f>
        <v>-0.11896872696108324</v>
      </c>
      <c r="AB420" s="5">
        <f>(N420-P420)/O420</f>
        <v>-5.4199990790659829</v>
      </c>
      <c r="AC420" s="5">
        <f>F420/G420</f>
        <v>-5.1494447348281694E-2</v>
      </c>
      <c r="AD420" s="5">
        <f>R420/J420</f>
        <v>109.23646247366652</v>
      </c>
      <c r="AE420" s="5">
        <f>R420/G420</f>
        <v>0.25902632950990617</v>
      </c>
      <c r="AF420" s="5">
        <f>R420/(R420+L420)</f>
        <v>0.37438771665410703</v>
      </c>
      <c r="AG420" s="5">
        <f>R420/L420</f>
        <v>0.59843408868478509</v>
      </c>
      <c r="AH420" s="5">
        <f>R420/(R420+L420)</f>
        <v>0.37438771665410703</v>
      </c>
      <c r="AI420" s="5">
        <f>(T420+U420)/R420</f>
        <v>0.14882375141527235</v>
      </c>
      <c r="AJ420" s="5">
        <f>H420/E420</f>
        <v>0.71042195684072218</v>
      </c>
      <c r="AK420" s="5">
        <f>H420/L420</f>
        <v>0.93758702429090224</v>
      </c>
      <c r="AL420">
        <v>58061</v>
      </c>
      <c r="AM420">
        <v>10</v>
      </c>
      <c r="AN420">
        <v>4.3259999999999996</v>
      </c>
      <c r="AO420">
        <v>1</v>
      </c>
      <c r="AP420">
        <v>1</v>
      </c>
      <c r="AQ420">
        <v>131</v>
      </c>
      <c r="AR420">
        <v>22.116</v>
      </c>
      <c r="AS420" t="s">
        <v>90</v>
      </c>
      <c r="AT420">
        <v>1</v>
      </c>
      <c r="AU420">
        <f>H420/J420</f>
        <v>171.14447811594687</v>
      </c>
      <c r="AV420">
        <v>2100</v>
      </c>
    </row>
    <row r="421" spans="1:48" x14ac:dyDescent="0.25">
      <c r="A421" t="s">
        <v>220</v>
      </c>
      <c r="B421" t="s">
        <v>104</v>
      </c>
      <c r="C421" t="s">
        <v>221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 s="5">
        <f>E421/G421</f>
        <v>0.60397822228399001</v>
      </c>
      <c r="W421" s="5">
        <f>F421/E421</f>
        <v>-2.5648084314925577E-2</v>
      </c>
      <c r="X421" s="5">
        <f>R421/L421</f>
        <v>0.63129093773318967</v>
      </c>
      <c r="Y421" s="5">
        <f>LOG(G421)</f>
        <v>4.5123481199975277</v>
      </c>
      <c r="Z421" s="5">
        <f>LN(E421)</f>
        <v>9.8858483779874557</v>
      </c>
      <c r="AA421" s="5">
        <f>F421/L421</f>
        <v>-3.7768422665621845E-2</v>
      </c>
      <c r="AB421" s="5">
        <f>(N421-P421)/O421</f>
        <v>1.0952381371708146</v>
      </c>
      <c r="AC421" s="5">
        <f>F421/G421</f>
        <v>-1.5490884369518638E-2</v>
      </c>
      <c r="AD421" s="5">
        <f>R421/J421</f>
        <v>6.7967618736570472</v>
      </c>
      <c r="AE421" s="5">
        <f>R421/G421</f>
        <v>0.25892674964293</v>
      </c>
      <c r="AF421" s="5">
        <f>R421/(R421+L421)</f>
        <v>0.38698856416772559</v>
      </c>
      <c r="AG421" s="5">
        <f>R421/L421</f>
        <v>0.63129093773318967</v>
      </c>
      <c r="AH421" s="5">
        <f>R421/(R421+L421)</f>
        <v>0.38698856416772559</v>
      </c>
      <c r="AI421" s="5">
        <f>(T421+U421)/R421</f>
        <v>0.2458628841607565</v>
      </c>
      <c r="AJ421" s="5">
        <f>H421/E421</f>
        <v>1.0845073907410221</v>
      </c>
      <c r="AK421" s="5">
        <f>H421/L421</f>
        <v>1.5970055702624697</v>
      </c>
      <c r="AL421">
        <v>59229</v>
      </c>
      <c r="AM421">
        <v>3.93</v>
      </c>
      <c r="AN421">
        <v>9.2999999999999999E-2</v>
      </c>
      <c r="AO421">
        <v>1</v>
      </c>
      <c r="AP421">
        <v>1</v>
      </c>
      <c r="AQ421">
        <v>132</v>
      </c>
      <c r="AR421">
        <v>22.8</v>
      </c>
      <c r="AS421" t="s">
        <v>90</v>
      </c>
      <c r="AT421">
        <v>1</v>
      </c>
      <c r="AU421">
        <f>H421/J421</f>
        <v>17.194079501526826</v>
      </c>
      <c r="AV421">
        <v>2200</v>
      </c>
    </row>
    <row r="422" spans="1:48" x14ac:dyDescent="0.25">
      <c r="A422" t="s">
        <v>151</v>
      </c>
      <c r="B422" t="s">
        <v>110</v>
      </c>
      <c r="C422" t="s">
        <v>152</v>
      </c>
      <c r="D422">
        <v>2021</v>
      </c>
      <c r="E422">
        <v>5748.2456000000002</v>
      </c>
      <c r="F422">
        <v>915.10649999999998</v>
      </c>
      <c r="G422">
        <v>16189.4118</v>
      </c>
      <c r="H422">
        <v>79353.270900000003</v>
      </c>
      <c r="I422">
        <v>315458168</v>
      </c>
      <c r="J422">
        <v>1885.3299</v>
      </c>
      <c r="K422">
        <v>1697.8803</v>
      </c>
      <c r="L422">
        <v>7071.8446000000004</v>
      </c>
      <c r="M422">
        <v>7.2225999999999999</v>
      </c>
      <c r="N422">
        <v>1205.7122999999999</v>
      </c>
      <c r="O422">
        <v>19.8705</v>
      </c>
      <c r="P422">
        <v>-122.6529</v>
      </c>
      <c r="Q422">
        <v>9117.5671999999995</v>
      </c>
      <c r="R422">
        <v>5090.3389999999999</v>
      </c>
      <c r="S422">
        <v>1.2523</v>
      </c>
      <c r="T422">
        <v>3392.4587000000001</v>
      </c>
      <c r="U422">
        <v>0</v>
      </c>
      <c r="V422" s="5">
        <f>E422/G422</f>
        <v>0.35506204122869989</v>
      </c>
      <c r="W422" s="5">
        <f>F422/E422</f>
        <v>0.15919752976455981</v>
      </c>
      <c r="X422" s="5">
        <f>R422/L422</f>
        <v>0.71980357147553831</v>
      </c>
      <c r="Y422" s="5">
        <f>LOG(G422)</f>
        <v>4.2092310700841464</v>
      </c>
      <c r="Z422" s="5">
        <f>LN(E422)</f>
        <v>8.6566499741914633</v>
      </c>
      <c r="AA422" s="5">
        <f>F422/L422</f>
        <v>0.12940138701577236</v>
      </c>
      <c r="AB422" s="5">
        <f>(N422-P422)/O422</f>
        <v>66.851121008530228</v>
      </c>
      <c r="AC422" s="5">
        <f>F422/G422</f>
        <v>5.6524999876771308E-2</v>
      </c>
      <c r="AD422" s="5">
        <f>R422/J422</f>
        <v>2.6999725618312214</v>
      </c>
      <c r="AE422" s="5">
        <f>R422/G422</f>
        <v>0.31442396196259581</v>
      </c>
      <c r="AF422" s="5">
        <f>R422/(R422+L422)</f>
        <v>0.41853824670102824</v>
      </c>
      <c r="AG422" s="5">
        <f>R422/L422</f>
        <v>0.71980357147553831</v>
      </c>
      <c r="AH422" s="5">
        <f>R422/(R422+L422)</f>
        <v>0.41853824670102824</v>
      </c>
      <c r="AI422" s="5">
        <f>(T422+U422)/R422</f>
        <v>0.66645044662054931</v>
      </c>
      <c r="AJ422" s="5">
        <f>H422/E422</f>
        <v>13.804780870879977</v>
      </c>
      <c r="AK422" s="5">
        <f>H422/L422</f>
        <v>11.221014514374369</v>
      </c>
      <c r="AL422">
        <v>44747</v>
      </c>
      <c r="AM422">
        <v>1.6</v>
      </c>
      <c r="AN422">
        <v>6.3209999999999997</v>
      </c>
      <c r="AO422">
        <v>1</v>
      </c>
      <c r="AP422">
        <v>1</v>
      </c>
      <c r="AQ422">
        <v>41</v>
      </c>
      <c r="AR422">
        <v>12.1638</v>
      </c>
      <c r="AS422" t="s">
        <v>100</v>
      </c>
      <c r="AT422">
        <v>1</v>
      </c>
      <c r="AU422">
        <f>H422/J422</f>
        <v>42.089859657983467</v>
      </c>
      <c r="AV422">
        <v>750</v>
      </c>
    </row>
    <row r="423" spans="1:48" x14ac:dyDescent="0.25">
      <c r="A423" t="s">
        <v>101</v>
      </c>
      <c r="B423" t="s">
        <v>46</v>
      </c>
      <c r="C423" t="s">
        <v>102</v>
      </c>
      <c r="D423">
        <v>2018</v>
      </c>
      <c r="E423">
        <v>9030.0079999999998</v>
      </c>
      <c r="F423">
        <v>2590.7739999999999</v>
      </c>
      <c r="G423">
        <v>18768.682000000001</v>
      </c>
      <c r="H423">
        <v>122467.82060000001</v>
      </c>
      <c r="I423">
        <v>791236869</v>
      </c>
      <c r="J423">
        <v>3186.8609999999999</v>
      </c>
      <c r="K423">
        <v>895.83799999999997</v>
      </c>
      <c r="L423">
        <v>9362.1139999999996</v>
      </c>
      <c r="M423">
        <v>21.646100000000001</v>
      </c>
      <c r="N423">
        <v>2840.3690000000001</v>
      </c>
      <c r="O423">
        <v>-3.298</v>
      </c>
      <c r="P423">
        <v>-266.57900000000001</v>
      </c>
      <c r="Q423">
        <v>9406.5679999999993</v>
      </c>
      <c r="R423">
        <v>4124.8</v>
      </c>
      <c r="S423">
        <v>1.0566</v>
      </c>
      <c r="T423">
        <v>1642.7750000000001</v>
      </c>
      <c r="U423">
        <v>1586.1869999999999</v>
      </c>
      <c r="V423" s="5">
        <f>E423/G423</f>
        <v>0.48112105048186121</v>
      </c>
      <c r="W423" s="5">
        <f>F423/E423</f>
        <v>0.28690716553075035</v>
      </c>
      <c r="X423" s="5">
        <f>R423/L423</f>
        <v>0.44058425265917511</v>
      </c>
      <c r="Y423" s="5">
        <f>LOG(G423)</f>
        <v>4.2734337760723529</v>
      </c>
      <c r="Z423" s="5">
        <f>LN(E423)</f>
        <v>9.1083085323464079</v>
      </c>
      <c r="AA423" s="5">
        <f>F423/L423</f>
        <v>0.27672959333757313</v>
      </c>
      <c r="AB423" s="5">
        <f>(N423-P423)/O423</f>
        <v>-942.07034566403888</v>
      </c>
      <c r="AC423" s="5">
        <f>F423/G423</f>
        <v>0.13803707687092784</v>
      </c>
      <c r="AD423" s="5">
        <f>R423/J423</f>
        <v>1.2943143739246865</v>
      </c>
      <c r="AE423" s="5">
        <f>R423/G423</f>
        <v>0.21977036000716513</v>
      </c>
      <c r="AF423" s="5">
        <f>R423/(R423+L423)</f>
        <v>0.30583719893223904</v>
      </c>
      <c r="AG423" s="5">
        <f>R423/L423</f>
        <v>0.44058425265917511</v>
      </c>
      <c r="AH423" s="5">
        <f>R423/(R423+L423)</f>
        <v>0.30583719893223904</v>
      </c>
      <c r="AI423" s="5">
        <f>(T423+U423)/R423</f>
        <v>0.78281662141194719</v>
      </c>
      <c r="AJ423" s="5">
        <f>H423/E423</f>
        <v>13.562315847339228</v>
      </c>
      <c r="AK423" s="5">
        <f>H423/L423</f>
        <v>13.081214413753134</v>
      </c>
      <c r="AL423">
        <v>62641</v>
      </c>
      <c r="AM423">
        <v>2.44</v>
      </c>
      <c r="AN423">
        <v>2.875</v>
      </c>
      <c r="AO423">
        <v>0</v>
      </c>
      <c r="AP423">
        <v>1</v>
      </c>
      <c r="AQ423">
        <v>36</v>
      </c>
      <c r="AR423">
        <v>15.355647468000001</v>
      </c>
      <c r="AS423" t="s">
        <v>93</v>
      </c>
      <c r="AT423">
        <v>1</v>
      </c>
      <c r="AU423">
        <f>H423/J423</f>
        <v>38.428980931392992</v>
      </c>
      <c r="AV423">
        <v>1450</v>
      </c>
    </row>
    <row r="424" spans="1:48" x14ac:dyDescent="0.25">
      <c r="A424" t="s">
        <v>101</v>
      </c>
      <c r="B424" t="s">
        <v>46</v>
      </c>
      <c r="C424" t="s">
        <v>102</v>
      </c>
      <c r="D424">
        <v>2019</v>
      </c>
      <c r="E424">
        <v>11171</v>
      </c>
      <c r="F424">
        <v>2951</v>
      </c>
      <c r="G424">
        <v>20762</v>
      </c>
      <c r="H424">
        <v>149836.8518</v>
      </c>
      <c r="I424">
        <v>718030381</v>
      </c>
      <c r="J424">
        <v>4025</v>
      </c>
      <c r="K424">
        <v>-39</v>
      </c>
      <c r="L424">
        <v>10530</v>
      </c>
      <c r="M424">
        <v>21.042899999999999</v>
      </c>
      <c r="N424">
        <v>3268</v>
      </c>
      <c r="O424">
        <v>89</v>
      </c>
      <c r="P424">
        <v>-395</v>
      </c>
      <c r="Q424">
        <v>10232</v>
      </c>
      <c r="R424">
        <v>4138</v>
      </c>
      <c r="S424">
        <v>0.69740000000000002</v>
      </c>
      <c r="T424">
        <v>2650</v>
      </c>
      <c r="U424">
        <v>1527</v>
      </c>
      <c r="V424" s="5">
        <f>E424/G424</f>
        <v>0.53805028417300838</v>
      </c>
      <c r="W424" s="5">
        <f>F424/E424</f>
        <v>0.26416614448124609</v>
      </c>
      <c r="X424" s="5">
        <f>R424/L424</f>
        <v>0.3929724596391263</v>
      </c>
      <c r="Y424" s="5">
        <f>LOG(G424)</f>
        <v>4.3172691867066204</v>
      </c>
      <c r="Z424" s="5">
        <f>LN(E424)</f>
        <v>9.3210764135708484</v>
      </c>
      <c r="AA424" s="5">
        <f>F424/L424</f>
        <v>0.28024691358024689</v>
      </c>
      <c r="AB424" s="5">
        <f>(N424-P424)/O424</f>
        <v>41.157303370786515</v>
      </c>
      <c r="AC424" s="5">
        <f>F424/G424</f>
        <v>0.14213466910702244</v>
      </c>
      <c r="AD424" s="5">
        <f>R424/J424</f>
        <v>1.0280745341614907</v>
      </c>
      <c r="AE424" s="5">
        <f>R424/G424</f>
        <v>0.1993064251998844</v>
      </c>
      <c r="AF424" s="5">
        <f>R424/(R424+L424)</f>
        <v>0.28211071720752656</v>
      </c>
      <c r="AG424" s="5">
        <f>R424/L424</f>
        <v>0.3929724596391263</v>
      </c>
      <c r="AH424" s="5">
        <f>R424/(R424+L424)</f>
        <v>0.28211071720752656</v>
      </c>
      <c r="AI424" s="5">
        <f>(T424+U424)/R424</f>
        <v>1.0094248429192847</v>
      </c>
      <c r="AJ424" s="5">
        <f>H424/E424</f>
        <v>13.413020481604153</v>
      </c>
      <c r="AK424" s="5">
        <f>H424/L424</f>
        <v>14.229520588793923</v>
      </c>
      <c r="AL424">
        <v>65298</v>
      </c>
      <c r="AM424">
        <v>1.81</v>
      </c>
      <c r="AN424">
        <v>2.3260000000000001</v>
      </c>
      <c r="AO424">
        <v>0</v>
      </c>
      <c r="AP424">
        <v>1</v>
      </c>
      <c r="AQ424">
        <v>37</v>
      </c>
      <c r="AR424">
        <v>14.624426160000001</v>
      </c>
      <c r="AS424" t="s">
        <v>93</v>
      </c>
      <c r="AT424">
        <v>1</v>
      </c>
      <c r="AU424">
        <f>H424/J424</f>
        <v>37.226547031055901</v>
      </c>
      <c r="AV424">
        <v>1680</v>
      </c>
    </row>
    <row r="425" spans="1:48" x14ac:dyDescent="0.25">
      <c r="A425" t="s">
        <v>278</v>
      </c>
      <c r="B425" t="s">
        <v>182</v>
      </c>
      <c r="C425" t="s">
        <v>279</v>
      </c>
      <c r="D425">
        <v>2019</v>
      </c>
      <c r="E425">
        <v>187.78659999999999</v>
      </c>
      <c r="F425">
        <v>-138.0915</v>
      </c>
      <c r="G425">
        <v>492.38929999999999</v>
      </c>
      <c r="H425" t="s">
        <v>51</v>
      </c>
      <c r="I425" t="s">
        <v>51</v>
      </c>
      <c r="J425">
        <v>-321.0086</v>
      </c>
      <c r="K425">
        <v>-328.755</v>
      </c>
      <c r="L425">
        <v>370.50749999999999</v>
      </c>
      <c r="M425" t="s">
        <v>51</v>
      </c>
      <c r="N425">
        <v>-327.18029999999999</v>
      </c>
      <c r="O425">
        <v>1.0045999999999999</v>
      </c>
      <c r="P425">
        <v>-6.4528999999999996</v>
      </c>
      <c r="Q425">
        <v>121.8818</v>
      </c>
      <c r="R425">
        <v>15.0322</v>
      </c>
      <c r="S425">
        <v>2.4643999999999999</v>
      </c>
      <c r="T425">
        <v>34.432000000000002</v>
      </c>
      <c r="U425">
        <v>308.30239999999998</v>
      </c>
      <c r="V425" s="5">
        <f>E425/G425</f>
        <v>0.38137831183577708</v>
      </c>
      <c r="W425" s="5">
        <f>F425/E425</f>
        <v>-0.73536397165718959</v>
      </c>
      <c r="X425" s="5">
        <f>R425/L425</f>
        <v>4.0571918247268947E-2</v>
      </c>
      <c r="Y425" s="5">
        <f>LOG(G425)</f>
        <v>2.6923086068071118</v>
      </c>
      <c r="Z425" s="5">
        <f>LN(E425)</f>
        <v>5.2353062117257894</v>
      </c>
      <c r="AA425" s="5">
        <f>F425/L425</f>
        <v>-0.37270905447258151</v>
      </c>
      <c r="AB425" s="5">
        <f>(N425-P425)/O425</f>
        <v>-319.25880947640854</v>
      </c>
      <c r="AC425" s="5">
        <f>F425/G425</f>
        <v>-0.28045187009547118</v>
      </c>
      <c r="AD425" s="5">
        <f>R425/J425</f>
        <v>-4.6828028906390672E-2</v>
      </c>
      <c r="AE425" s="5">
        <f>R425/G425</f>
        <v>3.0529095575391262E-2</v>
      </c>
      <c r="AF425" s="5">
        <f>R425/(R425+L425)</f>
        <v>3.8990018407961617E-2</v>
      </c>
      <c r="AG425" s="5">
        <f>R425/L425</f>
        <v>4.0571918247268947E-2</v>
      </c>
      <c r="AH425" s="5">
        <f>R425/(R425+L425)</f>
        <v>3.8990018407961617E-2</v>
      </c>
      <c r="AI425" s="5">
        <f>(T425+U425)/R425</f>
        <v>22.800015965726907</v>
      </c>
      <c r="AJ425" s="5"/>
      <c r="AK425" s="5"/>
      <c r="AL425">
        <v>2104</v>
      </c>
      <c r="AM425">
        <v>3.7</v>
      </c>
      <c r="AN425">
        <v>6.0839999999999996</v>
      </c>
      <c r="AO425">
        <v>0</v>
      </c>
      <c r="AP425">
        <v>1</v>
      </c>
      <c r="AQ425">
        <v>11</v>
      </c>
      <c r="AR425">
        <v>17.163389035000002</v>
      </c>
      <c r="AS425" t="s">
        <v>280</v>
      </c>
      <c r="AT425">
        <v>0</v>
      </c>
      <c r="AU425" t="e">
        <f>H425/J425</f>
        <v>#VALUE!</v>
      </c>
      <c r="AV425">
        <v>60</v>
      </c>
    </row>
    <row r="426" spans="1:48" x14ac:dyDescent="0.25">
      <c r="A426" t="s">
        <v>115</v>
      </c>
      <c r="B426" t="s">
        <v>46</v>
      </c>
      <c r="C426" t="s">
        <v>116</v>
      </c>
      <c r="D426">
        <v>2021</v>
      </c>
      <c r="E426">
        <v>16434</v>
      </c>
      <c r="F426">
        <v>3162</v>
      </c>
      <c r="G426">
        <v>12419</v>
      </c>
      <c r="H426">
        <v>176480.19190000001</v>
      </c>
      <c r="I426">
        <v>12772490515</v>
      </c>
      <c r="J426">
        <v>4126</v>
      </c>
      <c r="K426">
        <v>-2945</v>
      </c>
      <c r="L426">
        <v>7497</v>
      </c>
      <c r="M426">
        <v>50.363399999999999</v>
      </c>
      <c r="N426">
        <v>3648</v>
      </c>
      <c r="O426">
        <v>34</v>
      </c>
      <c r="P426">
        <v>-301</v>
      </c>
      <c r="Q426">
        <v>4922</v>
      </c>
      <c r="R426">
        <v>732</v>
      </c>
      <c r="S426">
        <v>1.4892000000000001</v>
      </c>
      <c r="T426">
        <v>2535</v>
      </c>
      <c r="U426">
        <v>1073</v>
      </c>
      <c r="V426" s="5">
        <f>E426/G426</f>
        <v>1.3232949512843224</v>
      </c>
      <c r="W426" s="5">
        <f>F426/E426</f>
        <v>0.19240598758671049</v>
      </c>
      <c r="X426" s="5">
        <f>R426/L426</f>
        <v>9.7639055622248894E-2</v>
      </c>
      <c r="Y426" s="5">
        <f>LOG(G426)</f>
        <v>4.0940866270831933</v>
      </c>
      <c r="Z426" s="5">
        <f>LN(E426)</f>
        <v>9.7071076384911326</v>
      </c>
      <c r="AA426" s="5">
        <f>F426/L426</f>
        <v>0.42176870748299322</v>
      </c>
      <c r="AB426" s="5">
        <f>(N426-P426)/O426</f>
        <v>116.14705882352941</v>
      </c>
      <c r="AC426" s="5">
        <f>F426/G426</f>
        <v>0.254609871970368</v>
      </c>
      <c r="AD426" s="5">
        <f>R426/J426</f>
        <v>0.17741153659718856</v>
      </c>
      <c r="AE426" s="5">
        <f>R426/G426</f>
        <v>5.8941943795796765E-2</v>
      </c>
      <c r="AF426" s="5">
        <f>R426/(R426+L426)</f>
        <v>8.8953700328107912E-2</v>
      </c>
      <c r="AG426" s="5">
        <f>R426/L426</f>
        <v>9.7639055622248894E-2</v>
      </c>
      <c r="AH426" s="5">
        <f>R426/(R426+L426)</f>
        <v>8.8953700328107912E-2</v>
      </c>
      <c r="AI426" s="5">
        <f>(T426+U426)/R426</f>
        <v>4.9289617486338795</v>
      </c>
      <c r="AJ426" s="5">
        <f>H426/E426</f>
        <v>10.738724102470488</v>
      </c>
      <c r="AK426" s="5">
        <f>H426/L426</f>
        <v>23.540108296651994</v>
      </c>
      <c r="AL426">
        <v>69288</v>
      </c>
      <c r="AM426">
        <v>4.7</v>
      </c>
      <c r="AN426">
        <v>5.7389999999999999</v>
      </c>
      <c r="AO426">
        <v>1</v>
      </c>
      <c r="AP426">
        <v>1</v>
      </c>
      <c r="AQ426">
        <v>42</v>
      </c>
      <c r="AR426">
        <v>11.518750000000001</v>
      </c>
      <c r="AS426" t="s">
        <v>117</v>
      </c>
      <c r="AT426">
        <v>1</v>
      </c>
      <c r="AU426">
        <f>H426/J426</f>
        <v>42.772707682985946</v>
      </c>
      <c r="AV426">
        <v>2400</v>
      </c>
    </row>
    <row r="427" spans="1:48" x14ac:dyDescent="0.25">
      <c r="A427" t="s">
        <v>118</v>
      </c>
      <c r="B427" t="s">
        <v>119</v>
      </c>
      <c r="C427" t="s">
        <v>120</v>
      </c>
      <c r="D427">
        <v>2020</v>
      </c>
      <c r="E427">
        <v>2482.1251999999999</v>
      </c>
      <c r="F427">
        <v>-714.03909999999996</v>
      </c>
      <c r="G427">
        <v>14387.480299999999</v>
      </c>
      <c r="H427">
        <v>32801.7932</v>
      </c>
      <c r="I427">
        <v>468507848</v>
      </c>
      <c r="J427">
        <v>66.905500000000004</v>
      </c>
      <c r="K427">
        <v>3948.9195</v>
      </c>
      <c r="L427">
        <v>4590.8543</v>
      </c>
      <c r="M427">
        <v>-6.0585000000000004</v>
      </c>
      <c r="N427">
        <v>-880.04700000000003</v>
      </c>
      <c r="O427">
        <v>77.9803</v>
      </c>
      <c r="P427">
        <v>-49.551200000000001</v>
      </c>
      <c r="Q427">
        <v>9796.6260000000002</v>
      </c>
      <c r="R427">
        <v>6950.8905000000004</v>
      </c>
      <c r="S427">
        <v>1.1234</v>
      </c>
      <c r="T427">
        <v>1901.1098</v>
      </c>
      <c r="U427">
        <v>1100.8613</v>
      </c>
      <c r="V427" s="5">
        <f>E427/G427</f>
        <v>0.1725197983416179</v>
      </c>
      <c r="W427" s="5">
        <f>F427/E427</f>
        <v>-0.28767247518376587</v>
      </c>
      <c r="X427" s="5">
        <f>R427/L427</f>
        <v>1.5140734263773086</v>
      </c>
      <c r="Y427" s="5">
        <f>LOG(G427)</f>
        <v>4.1579847419822684</v>
      </c>
      <c r="Z427" s="5">
        <f>LN(E427)</f>
        <v>7.8168704076833126</v>
      </c>
      <c r="AA427" s="5">
        <f>F427/L427</f>
        <v>-0.15553512556475599</v>
      </c>
      <c r="AB427" s="5">
        <f>(N427-P427)/O427</f>
        <v>-10.650071877127942</v>
      </c>
      <c r="AC427" s="5">
        <f>F427/G427</f>
        <v>-4.9629197407137372E-2</v>
      </c>
      <c r="AD427" s="5">
        <f>R427/J427</f>
        <v>103.89116739281523</v>
      </c>
      <c r="AE427" s="5">
        <f>R427/G427</f>
        <v>0.48312076576744301</v>
      </c>
      <c r="AF427" s="5">
        <f>R427/(R427+L427)</f>
        <v>0.6022391432532801</v>
      </c>
      <c r="AG427" s="5">
        <f>R427/L427</f>
        <v>1.5140734263773086</v>
      </c>
      <c r="AH427" s="5">
        <f>R427/(R427+L427)</f>
        <v>0.6022391432532801</v>
      </c>
      <c r="AI427" s="5">
        <f>(T427+U427)/R427</f>
        <v>0.43188295082478995</v>
      </c>
      <c r="AJ427" s="5">
        <f>H427/E427</f>
        <v>13.215204938090956</v>
      </c>
      <c r="AK427" s="5">
        <f>H427/L427</f>
        <v>7.1450303269262978</v>
      </c>
      <c r="AL427">
        <v>27057</v>
      </c>
      <c r="AM427">
        <v>-0.3</v>
      </c>
      <c r="AN427">
        <v>-11.164999999999999</v>
      </c>
      <c r="AO427">
        <v>0</v>
      </c>
      <c r="AP427">
        <v>1</v>
      </c>
      <c r="AQ427">
        <v>32</v>
      </c>
      <c r="AR427">
        <v>13.902670499999999</v>
      </c>
      <c r="AS427" t="s">
        <v>57</v>
      </c>
      <c r="AT427">
        <v>1</v>
      </c>
      <c r="AU427">
        <f>H427/J427</f>
        <v>490.27050391970761</v>
      </c>
      <c r="AV427">
        <v>900</v>
      </c>
    </row>
    <row r="428" spans="1:48" x14ac:dyDescent="0.25">
      <c r="A428" t="s">
        <v>224</v>
      </c>
      <c r="B428" t="s">
        <v>46</v>
      </c>
      <c r="C428" t="s">
        <v>225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 s="5">
        <f>E428/G428</f>
        <v>1.5967973986928947</v>
      </c>
      <c r="W428" s="5">
        <f>F428/E428</f>
        <v>-1.1928523136513375E-2</v>
      </c>
      <c r="X428" s="5">
        <f>R428/L428</f>
        <v>0</v>
      </c>
      <c r="Y428" s="5">
        <f>LOG(G428)</f>
        <v>2.6674501509810322</v>
      </c>
      <c r="Z428" s="5">
        <f>LN(E428)</f>
        <v>6.6100309514522859</v>
      </c>
      <c r="AA428" s="5">
        <f>F428/L428</f>
        <v>-3.6202590629100223E-2</v>
      </c>
      <c r="AB428" s="5">
        <f>(N428-P428)/O428</f>
        <v>14.540462427745673</v>
      </c>
      <c r="AC428" s="5">
        <f>F428/G428</f>
        <v>-1.9047434714632567E-2</v>
      </c>
      <c r="AD428" s="5">
        <f>R428/J428</f>
        <v>0</v>
      </c>
      <c r="AE428" s="5">
        <f>R428/G428</f>
        <v>0</v>
      </c>
      <c r="AF428" s="5">
        <f>R428/(R428+L428)</f>
        <v>0</v>
      </c>
      <c r="AG428" s="5">
        <f>R428/L428</f>
        <v>0</v>
      </c>
      <c r="AH428" s="5">
        <f>R428/(R428+L428)</f>
        <v>0</v>
      </c>
      <c r="AI428" s="5"/>
      <c r="AJ428" s="5">
        <f>H428/E428</f>
        <v>4.5047380088511071</v>
      </c>
      <c r="AK428" s="5">
        <f>H428/L428</f>
        <v>13.671699686492186</v>
      </c>
      <c r="AL428">
        <v>62641</v>
      </c>
      <c r="AM428">
        <v>2.44</v>
      </c>
      <c r="AN428">
        <v>2.875</v>
      </c>
      <c r="AO428">
        <v>0</v>
      </c>
      <c r="AP428">
        <v>1</v>
      </c>
      <c r="AQ428">
        <v>16</v>
      </c>
      <c r="AR428">
        <v>25.806018661500001</v>
      </c>
      <c r="AS428" t="s">
        <v>226</v>
      </c>
      <c r="AT428">
        <v>1</v>
      </c>
      <c r="AU428">
        <f>H428/J428</f>
        <v>-681.63745669451805</v>
      </c>
      <c r="AV428">
        <v>100</v>
      </c>
    </row>
    <row r="429" spans="1:48" x14ac:dyDescent="0.25">
      <c r="A429" t="s">
        <v>229</v>
      </c>
      <c r="B429" t="s">
        <v>169</v>
      </c>
      <c r="C429" t="s">
        <v>230</v>
      </c>
      <c r="D429">
        <v>2021</v>
      </c>
      <c r="E429">
        <v>9955.19</v>
      </c>
      <c r="F429">
        <v>-2046.759</v>
      </c>
      <c r="G429">
        <v>18756.025000000001</v>
      </c>
      <c r="H429">
        <v>124075.18829999999</v>
      </c>
      <c r="I429">
        <v>979072666</v>
      </c>
      <c r="J429">
        <v>-1165.2619999999999</v>
      </c>
      <c r="K429">
        <v>-5905.5280000000002</v>
      </c>
      <c r="L429">
        <v>7424.4089999999997</v>
      </c>
      <c r="M429">
        <v>-21.0626</v>
      </c>
      <c r="N429">
        <v>-1583.06</v>
      </c>
      <c r="O429">
        <v>100.794</v>
      </c>
      <c r="P429">
        <v>-772.17700000000002</v>
      </c>
      <c r="Q429">
        <v>11331.616</v>
      </c>
      <c r="R429">
        <v>4253.5150000000003</v>
      </c>
      <c r="S429">
        <v>1.4697</v>
      </c>
      <c r="T429">
        <v>9247.7620000000006</v>
      </c>
      <c r="U429">
        <v>911.28099999999995</v>
      </c>
      <c r="V429" s="5">
        <f>E429/G429</f>
        <v>0.53077291163772711</v>
      </c>
      <c r="W429" s="5">
        <f>F429/E429</f>
        <v>-0.20559718096791724</v>
      </c>
      <c r="X429" s="5">
        <f>R429/L429</f>
        <v>0.5729095743513053</v>
      </c>
      <c r="Y429" s="5">
        <f>LOG(G429)</f>
        <v>4.2731408029404951</v>
      </c>
      <c r="Z429" s="5">
        <f>LN(E429)</f>
        <v>9.2058493022026529</v>
      </c>
      <c r="AA429" s="5">
        <f>F429/L429</f>
        <v>-0.2756797207696936</v>
      </c>
      <c r="AB429" s="5">
        <f>(N429-P429)/O429</f>
        <v>-8.0449530726035281</v>
      </c>
      <c r="AC429" s="5">
        <f>F429/G429</f>
        <v>-0.10912541436685011</v>
      </c>
      <c r="AD429" s="5">
        <f>R429/J429</f>
        <v>-3.6502649189624314</v>
      </c>
      <c r="AE429" s="5">
        <f>R429/G429</f>
        <v>0.22678126095481319</v>
      </c>
      <c r="AF429" s="5">
        <f>R429/(R429+L429)</f>
        <v>0.36423554392030644</v>
      </c>
      <c r="AG429" s="5">
        <f>R429/L429</f>
        <v>0.5729095743513053</v>
      </c>
      <c r="AH429" s="5">
        <f>R429/(R429+L429)</f>
        <v>0.36423554392030644</v>
      </c>
      <c r="AI429" s="5">
        <f>(T429+U429)/R429</f>
        <v>2.3883877216843015</v>
      </c>
      <c r="AJ429" s="5">
        <f>H429/E429</f>
        <v>12.463367178326077</v>
      </c>
      <c r="AK429" s="5">
        <f>H429/L429</f>
        <v>16.711793261928324</v>
      </c>
      <c r="AL429">
        <v>72794</v>
      </c>
      <c r="AM429">
        <v>2.2999999999999998</v>
      </c>
      <c r="AN429">
        <v>9.6910000000000007</v>
      </c>
      <c r="AO429">
        <v>1</v>
      </c>
      <c r="AP429">
        <v>1</v>
      </c>
      <c r="AQ429">
        <v>22</v>
      </c>
      <c r="AR429">
        <v>22.20815</v>
      </c>
      <c r="AS429" t="s">
        <v>112</v>
      </c>
      <c r="AT429">
        <v>1</v>
      </c>
      <c r="AU429">
        <f>H429/J429</f>
        <v>-106.47836134706186</v>
      </c>
      <c r="AV429">
        <v>600</v>
      </c>
    </row>
    <row r="430" spans="1:48" x14ac:dyDescent="0.25">
      <c r="A430" t="s">
        <v>133</v>
      </c>
      <c r="B430" t="s">
        <v>69</v>
      </c>
      <c r="C430" t="s">
        <v>134</v>
      </c>
      <c r="D430">
        <v>2018</v>
      </c>
      <c r="E430">
        <v>37825.006099999999</v>
      </c>
      <c r="F430">
        <v>9686.9655000000002</v>
      </c>
      <c r="G430">
        <v>114046.43769999999</v>
      </c>
      <c r="H430">
        <v>470074.20880000002</v>
      </c>
      <c r="I430">
        <v>4560903812</v>
      </c>
      <c r="J430">
        <v>13804.148800000001</v>
      </c>
      <c r="K430">
        <v>-19537.054700000001</v>
      </c>
      <c r="L430">
        <v>69885.337199999994</v>
      </c>
      <c r="M430">
        <v>7.0018000000000002</v>
      </c>
      <c r="N430">
        <v>10476.063399999999</v>
      </c>
      <c r="O430">
        <v>731.4</v>
      </c>
      <c r="P430">
        <v>-4509.3895000000002</v>
      </c>
      <c r="Q430">
        <v>44161.1005</v>
      </c>
      <c r="R430">
        <v>19967.0802</v>
      </c>
      <c r="S430">
        <v>1.6014999999999999</v>
      </c>
      <c r="T430">
        <v>31696.723900000001</v>
      </c>
      <c r="U430">
        <v>1733.6196</v>
      </c>
      <c r="V430" s="5">
        <f>E430/G430</f>
        <v>0.33166319670149591</v>
      </c>
      <c r="W430" s="5">
        <f>F430/E430</f>
        <v>0.25609950926088548</v>
      </c>
      <c r="X430" s="5">
        <f>R430/L430</f>
        <v>0.28571201055891882</v>
      </c>
      <c r="Y430" s="5">
        <f>LOG(G430)</f>
        <v>5.0570817244097332</v>
      </c>
      <c r="Z430" s="5">
        <f>LN(E430)</f>
        <v>10.540725699925545</v>
      </c>
      <c r="AA430" s="5">
        <f>F430/L430</f>
        <v>0.13861227387767402</v>
      </c>
      <c r="AB430" s="5">
        <f>(N430-P430)/O430</f>
        <v>20.488724227508889</v>
      </c>
      <c r="AC430" s="5">
        <f>F430/G430</f>
        <v>8.4938781915149641E-2</v>
      </c>
      <c r="AD430" s="5">
        <f>R430/J430</f>
        <v>1.4464550106849037</v>
      </c>
      <c r="AE430" s="5">
        <f>R430/G430</f>
        <v>0.17507850839255107</v>
      </c>
      <c r="AF430" s="5">
        <f>R430/(R430+L430)</f>
        <v>0.22222084589123145</v>
      </c>
      <c r="AG430" s="5">
        <f>R430/L430</f>
        <v>0.28571201055891882</v>
      </c>
      <c r="AH430" s="5">
        <f>R430/(R430+L430)</f>
        <v>0.22222084589123145</v>
      </c>
      <c r="AI430" s="5">
        <f>(T430+U430)/R430</f>
        <v>1.6742730116344202</v>
      </c>
      <c r="AJ430" s="5">
        <f>H430/E430</f>
        <v>12.427604309097521</v>
      </c>
      <c r="AK430" s="5">
        <f>H430/L430</f>
        <v>6.7263638931114729</v>
      </c>
      <c r="AL430">
        <v>9771</v>
      </c>
      <c r="AM430">
        <v>2.1</v>
      </c>
      <c r="AN430">
        <v>6.5709999999999997</v>
      </c>
      <c r="AO430">
        <v>0</v>
      </c>
      <c r="AP430">
        <v>1</v>
      </c>
      <c r="AQ430">
        <v>19</v>
      </c>
      <c r="AR430">
        <v>19.194559335000001</v>
      </c>
      <c r="AS430" t="s">
        <v>93</v>
      </c>
      <c r="AT430">
        <v>1</v>
      </c>
      <c r="AU430">
        <f>H430/J430</f>
        <v>34.053110815496282</v>
      </c>
      <c r="AV430">
        <v>2800</v>
      </c>
    </row>
    <row r="431" spans="1:48" x14ac:dyDescent="0.25">
      <c r="A431" t="s">
        <v>201</v>
      </c>
      <c r="B431" t="s">
        <v>162</v>
      </c>
      <c r="C431" t="s">
        <v>202</v>
      </c>
      <c r="D431">
        <v>2019</v>
      </c>
      <c r="E431">
        <v>2296.3139999999999</v>
      </c>
      <c r="F431">
        <v>-171.999</v>
      </c>
      <c r="G431">
        <v>4781.6909999999998</v>
      </c>
      <c r="H431">
        <v>28431.111700000001</v>
      </c>
      <c r="I431">
        <v>138848172</v>
      </c>
      <c r="J431">
        <v>-50.326000000000001</v>
      </c>
      <c r="K431">
        <v>-1964.558</v>
      </c>
      <c r="L431">
        <v>2081.9630000000002</v>
      </c>
      <c r="M431">
        <v>-9.8935999999999993</v>
      </c>
      <c r="N431">
        <v>-153.161</v>
      </c>
      <c r="O431">
        <v>-47.646999999999998</v>
      </c>
      <c r="P431">
        <v>-136.798</v>
      </c>
      <c r="Q431">
        <v>2699.7280000000001</v>
      </c>
      <c r="R431">
        <v>1017.423</v>
      </c>
      <c r="S431">
        <v>1.722</v>
      </c>
      <c r="T431">
        <v>1384.74</v>
      </c>
      <c r="U431">
        <v>1597.241</v>
      </c>
      <c r="V431" s="5">
        <f>E431/G431</f>
        <v>0.48023052932529514</v>
      </c>
      <c r="W431" s="5">
        <f>F431/E431</f>
        <v>-7.4902212850681577E-2</v>
      </c>
      <c r="X431" s="5">
        <f>R431/L431</f>
        <v>0.48868447710165835</v>
      </c>
      <c r="Y431" s="5">
        <f>LOG(G431)</f>
        <v>3.6795815079297309</v>
      </c>
      <c r="Z431" s="5">
        <f>LN(E431)</f>
        <v>7.7390605076705992</v>
      </c>
      <c r="AA431" s="5">
        <f>F431/L431</f>
        <v>-8.2613860092614511E-2</v>
      </c>
      <c r="AB431" s="5">
        <f>(N431-P431)/O431</f>
        <v>0.34342141163137241</v>
      </c>
      <c r="AC431" s="5">
        <f>F431/G431</f>
        <v>-3.597032932491874E-2</v>
      </c>
      <c r="AD431" s="5">
        <f>R431/J431</f>
        <v>-20.216647458570122</v>
      </c>
      <c r="AE431" s="5">
        <f>R431/G431</f>
        <v>0.21277472760159535</v>
      </c>
      <c r="AF431" s="5">
        <f>R431/(R431+L431)</f>
        <v>0.32826598558553205</v>
      </c>
      <c r="AG431" s="5">
        <f>R431/L431</f>
        <v>0.48868447710165835</v>
      </c>
      <c r="AH431" s="5">
        <f>R431/(R431+L431)</f>
        <v>0.32826598558553205</v>
      </c>
      <c r="AI431" s="5">
        <f>(T431+U431)/R431</f>
        <v>2.9309156565165124</v>
      </c>
      <c r="AJ431" s="5">
        <f>H431/E431</f>
        <v>12.381195124011787</v>
      </c>
      <c r="AK431" s="5">
        <f>H431/L431</f>
        <v>13.655915931262946</v>
      </c>
      <c r="AL431">
        <v>16190</v>
      </c>
      <c r="AM431">
        <v>7.8</v>
      </c>
      <c r="AN431">
        <v>0.254</v>
      </c>
      <c r="AO431">
        <v>0</v>
      </c>
      <c r="AP431">
        <v>1</v>
      </c>
      <c r="AQ431">
        <v>20</v>
      </c>
      <c r="AR431">
        <v>23.155341419999999</v>
      </c>
      <c r="AS431" t="s">
        <v>77</v>
      </c>
      <c r="AT431">
        <v>1</v>
      </c>
      <c r="AU431">
        <f>H431/J431</f>
        <v>-564.93883281007834</v>
      </c>
      <c r="AV431">
        <v>200</v>
      </c>
    </row>
    <row r="432" spans="1:48" x14ac:dyDescent="0.25">
      <c r="A432" t="s">
        <v>224</v>
      </c>
      <c r="B432" t="s">
        <v>46</v>
      </c>
      <c r="C432" t="s">
        <v>225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 s="5">
        <f>E432/G432</f>
        <v>0.70854672788226269</v>
      </c>
      <c r="W432" s="5">
        <f>F432/E432</f>
        <v>-0.15928341095922832</v>
      </c>
      <c r="X432" s="5">
        <f>R432/L432</f>
        <v>0.27179662927971299</v>
      </c>
      <c r="Y432" s="5">
        <f>LOG(G432)</f>
        <v>3.6446946590736511</v>
      </c>
      <c r="Z432" s="5">
        <f>LN(E432)</f>
        <v>8.047680321728329</v>
      </c>
      <c r="AA432" s="5">
        <f>F432/L432</f>
        <v>-0.18817096634267327</v>
      </c>
      <c r="AB432" s="5">
        <f>(N432-P432)/O432</f>
        <v>-71.534973842278632</v>
      </c>
      <c r="AC432" s="5">
        <f>F432/G432</f>
        <v>-0.11285973964108698</v>
      </c>
      <c r="AD432" s="5">
        <f>R432/J432</f>
        <v>-1.7722690069429732</v>
      </c>
      <c r="AE432" s="5">
        <f>R432/G432</f>
        <v>0.16301609866833644</v>
      </c>
      <c r="AF432" s="5">
        <f>R432/(R432+L432)</f>
        <v>0.21371076398719979</v>
      </c>
      <c r="AG432" s="5">
        <f>R432/L432</f>
        <v>0.27179662927971299</v>
      </c>
      <c r="AH432" s="5">
        <f>R432/(R432+L432)</f>
        <v>0.21371076398719979</v>
      </c>
      <c r="AI432" s="5">
        <f>(T432+U432)/R432</f>
        <v>2.7274959163104295</v>
      </c>
      <c r="AJ432" s="5">
        <f>H432/E432</f>
        <v>1.8099621817642155</v>
      </c>
      <c r="AK432" s="5">
        <f>H432/L432</f>
        <v>2.138215968224364</v>
      </c>
      <c r="AL432">
        <v>76399</v>
      </c>
      <c r="AM432">
        <v>8</v>
      </c>
      <c r="AN432">
        <v>1.827</v>
      </c>
      <c r="AO432">
        <v>1</v>
      </c>
      <c r="AP432">
        <v>1</v>
      </c>
      <c r="AQ432">
        <v>20</v>
      </c>
      <c r="AR432">
        <v>23.474</v>
      </c>
      <c r="AS432" t="s">
        <v>226</v>
      </c>
      <c r="AT432">
        <v>1</v>
      </c>
      <c r="AU432">
        <f>H432/J432</f>
        <v>-13.942387367632639</v>
      </c>
      <c r="AV432">
        <v>400</v>
      </c>
    </row>
    <row r="433" spans="1:48" x14ac:dyDescent="0.25">
      <c r="A433" t="s">
        <v>224</v>
      </c>
      <c r="B433" t="s">
        <v>46</v>
      </c>
      <c r="C433" t="s">
        <v>225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 s="5">
        <f>E433/G433</f>
        <v>0.81764173380587313</v>
      </c>
      <c r="W433" s="5">
        <f>F433/E433</f>
        <v>-0.20362656577376179</v>
      </c>
      <c r="X433" s="5">
        <f>R433/L433</f>
        <v>0.28124649394562173</v>
      </c>
      <c r="Y433" s="5">
        <f>LOG(G433)</f>
        <v>3.6295922498229061</v>
      </c>
      <c r="Z433" s="5">
        <f>LN(E433)</f>
        <v>8.1561139915366443</v>
      </c>
      <c r="AA433" s="5">
        <f>F433/L433</f>
        <v>-0.30501265296068963</v>
      </c>
      <c r="AB433" s="5">
        <f>(N433-P433)/O433</f>
        <v>-972.27123287671225</v>
      </c>
      <c r="AC433" s="5">
        <f>F433/G433</f>
        <v>-0.16649357828819425</v>
      </c>
      <c r="AD433" s="5">
        <f>R433/J433</f>
        <v>-1.0241097562884469</v>
      </c>
      <c r="AE433" s="5">
        <f>R433/G433</f>
        <v>0.15352063169671348</v>
      </c>
      <c r="AF433" s="5">
        <f>R433/(R433+L433)</f>
        <v>0.21951005936376697</v>
      </c>
      <c r="AG433" s="5">
        <f>R433/L433</f>
        <v>0.28124649394562173</v>
      </c>
      <c r="AH433" s="5">
        <f>R433/(R433+L433)</f>
        <v>0.21951005936376697</v>
      </c>
      <c r="AI433" s="5">
        <f>(T433+U433)/R433</f>
        <v>3.0964001265526777</v>
      </c>
      <c r="AJ433" s="5">
        <f>H433/E433</f>
        <v>3.7482341684987652</v>
      </c>
      <c r="AK433" s="5">
        <f>H433/L433</f>
        <v>5.6144876937222659</v>
      </c>
      <c r="AL433">
        <v>80034</v>
      </c>
      <c r="AM433">
        <v>4.1399999999999997</v>
      </c>
      <c r="AN433">
        <v>1.0660000000000001</v>
      </c>
      <c r="AO433">
        <v>1</v>
      </c>
      <c r="AP433">
        <v>1</v>
      </c>
      <c r="AQ433">
        <v>21</v>
      </c>
      <c r="AR433">
        <v>24.2</v>
      </c>
      <c r="AS433" t="s">
        <v>226</v>
      </c>
      <c r="AT433">
        <v>1</v>
      </c>
      <c r="AU433">
        <f>H433/J433</f>
        <v>-20.444171740729725</v>
      </c>
      <c r="AV433">
        <v>500</v>
      </c>
    </row>
    <row r="434" spans="1:48" x14ac:dyDescent="0.25">
      <c r="A434" t="s">
        <v>227</v>
      </c>
      <c r="B434" t="s">
        <v>138</v>
      </c>
      <c r="C434" t="s">
        <v>228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 s="5">
        <f>E434/G434</f>
        <v>0.49478738558383034</v>
      </c>
      <c r="W434" s="5">
        <f>F434/E434</f>
        <v>0.1652568091191684</v>
      </c>
      <c r="X434" s="5">
        <f>R434/L434</f>
        <v>0.40440488970460919</v>
      </c>
      <c r="Y434" s="5">
        <f>LOG(G434)</f>
        <v>4.7706970012114418</v>
      </c>
      <c r="Z434" s="5">
        <f>LN(E434)</f>
        <v>10.281308665422458</v>
      </c>
      <c r="AA434" s="5">
        <f>F434/L434</f>
        <v>0.14582821866833481</v>
      </c>
      <c r="AB434" s="5">
        <f>(N434-P434)/O434</f>
        <v>22.951921897540043</v>
      </c>
      <c r="AC434" s="5">
        <f>F434/G434</f>
        <v>8.1766984533999429E-2</v>
      </c>
      <c r="AD434" s="5">
        <f>R434/J434</f>
        <v>1.6026623642817945</v>
      </c>
      <c r="AE434" s="5">
        <f>R434/G434</f>
        <v>0.22675287858488183</v>
      </c>
      <c r="AF434" s="5">
        <f>R434/(R434+L434)</f>
        <v>0.28795462951547285</v>
      </c>
      <c r="AG434" s="5">
        <f>R434/L434</f>
        <v>0.40440488970460919</v>
      </c>
      <c r="AH434" s="5">
        <f>R434/(R434+L434)</f>
        <v>0.28795462951547285</v>
      </c>
      <c r="AI434" s="5">
        <f>(T434+U434)/R434</f>
        <v>0.77127932865216642</v>
      </c>
      <c r="AJ434" s="5">
        <f>H434/E434</f>
        <v>4.1869205119021489</v>
      </c>
      <c r="AK434" s="5">
        <f>H434/L434</f>
        <v>3.6946808014204953</v>
      </c>
      <c r="AL434">
        <v>47603</v>
      </c>
      <c r="AM434">
        <v>1.9</v>
      </c>
      <c r="AN434">
        <v>1.4610000000000001</v>
      </c>
      <c r="AO434">
        <v>0</v>
      </c>
      <c r="AP434">
        <v>1</v>
      </c>
      <c r="AQ434">
        <v>46</v>
      </c>
      <c r="AR434">
        <v>15.355647468000001</v>
      </c>
      <c r="AS434" t="s">
        <v>100</v>
      </c>
      <c r="AT434">
        <v>1</v>
      </c>
      <c r="AU434">
        <f>H434/J434</f>
        <v>14.642072880959129</v>
      </c>
      <c r="AV434">
        <v>4000</v>
      </c>
    </row>
    <row r="435" spans="1:48" x14ac:dyDescent="0.25">
      <c r="A435" t="s">
        <v>227</v>
      </c>
      <c r="B435" t="s">
        <v>138</v>
      </c>
      <c r="C435" t="s">
        <v>228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 s="5">
        <f>E435/G435</f>
        <v>0.45622584894432167</v>
      </c>
      <c r="W435" s="5">
        <f>F435/E435</f>
        <v>0.1205269647458744</v>
      </c>
      <c r="X435" s="5">
        <f>R435/L435</f>
        <v>0.5229057166958665</v>
      </c>
      <c r="Y435" s="5">
        <f>LOG(G435)</f>
        <v>4.8300241347934021</v>
      </c>
      <c r="Z435" s="5">
        <f>LN(E435)</f>
        <v>10.336774262269605</v>
      </c>
      <c r="AA435" s="5">
        <f>F435/L435</f>
        <v>0.10742029596639571</v>
      </c>
      <c r="AB435" s="5">
        <f>(N435-P435)/O435</f>
        <v>14.613259170901454</v>
      </c>
      <c r="AC435" s="5">
        <f>F435/G435</f>
        <v>5.4987516811868878E-2</v>
      </c>
      <c r="AD435" s="5">
        <f>R435/J435</f>
        <v>2.5478525788157</v>
      </c>
      <c r="AE435" s="5">
        <f>R435/G435</f>
        <v>0.267670896166877</v>
      </c>
      <c r="AF435" s="5">
        <f>R435/(R435+L435)</f>
        <v>0.34336053175397852</v>
      </c>
      <c r="AG435" s="5">
        <f>R435/L435</f>
        <v>0.5229057166958665</v>
      </c>
      <c r="AH435" s="5">
        <f>R435/(R435+L435)</f>
        <v>0.34336053175397852</v>
      </c>
      <c r="AI435" s="5">
        <f>(T435+U435)/R435</f>
        <v>0.34621827883601169</v>
      </c>
      <c r="AJ435" s="5">
        <f>H435/E435</f>
        <v>5.3722328001471524</v>
      </c>
      <c r="AK435" s="5">
        <f>H435/L435</f>
        <v>4.7880309489992312</v>
      </c>
      <c r="AL435">
        <v>48796</v>
      </c>
      <c r="AM435">
        <v>1.4</v>
      </c>
      <c r="AN435">
        <v>0.64300000000000002</v>
      </c>
      <c r="AO435">
        <v>0</v>
      </c>
      <c r="AP435">
        <v>1</v>
      </c>
      <c r="AQ435">
        <v>47</v>
      </c>
      <c r="AR435">
        <v>14.624426160000001</v>
      </c>
      <c r="AS435" t="s">
        <v>100</v>
      </c>
      <c r="AT435">
        <v>1</v>
      </c>
      <c r="AU435">
        <f>H435/J435</f>
        <v>23.329630201676295</v>
      </c>
      <c r="AV435">
        <v>4500</v>
      </c>
    </row>
    <row r="436" spans="1:48" x14ac:dyDescent="0.25">
      <c r="A436" t="s">
        <v>227</v>
      </c>
      <c r="B436" t="s">
        <v>138</v>
      </c>
      <c r="C436" t="s">
        <v>228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 s="5">
        <f>E436/G436</f>
        <v>0.43665060108821768</v>
      </c>
      <c r="W436" s="5">
        <f>F436/E436</f>
        <v>0.18819957615284844</v>
      </c>
      <c r="X436" s="5">
        <f>R436/L436</f>
        <v>0.53074044373162244</v>
      </c>
      <c r="Y436" s="5">
        <f>LOG(G436)</f>
        <v>4.8541968166715748</v>
      </c>
      <c r="Z436" s="5">
        <f>LN(E436)</f>
        <v>10.348579284994219</v>
      </c>
      <c r="AA436" s="5">
        <f>F436/L436</f>
        <v>0.16055467546105195</v>
      </c>
      <c r="AB436" s="5">
        <f>(N436-P436)/O436</f>
        <v>29.172552805919867</v>
      </c>
      <c r="AC436" s="5">
        <f>F436/G436</f>
        <v>8.2177458051689078E-2</v>
      </c>
      <c r="AD436" s="5">
        <f>R436/J436</f>
        <v>2.0117886887070404</v>
      </c>
      <c r="AE436" s="5">
        <f>R436/G436</f>
        <v>0.2716513886988644</v>
      </c>
      <c r="AF436" s="5">
        <f>R436/(R436+L436)</f>
        <v>0.346721383043744</v>
      </c>
      <c r="AG436" s="5">
        <f>R436/L436</f>
        <v>0.53074044373162244</v>
      </c>
      <c r="AH436" s="5">
        <f>R436/(R436+L436)</f>
        <v>0.346721383043744</v>
      </c>
      <c r="AI436" s="5">
        <f>(T436+U436)/R436</f>
        <v>0.43301435406698563</v>
      </c>
      <c r="AJ436" s="5">
        <f>H436/E436</f>
        <v>5.1860670220843348</v>
      </c>
      <c r="AK436" s="5">
        <f>H436/L436</f>
        <v>4.424278336173141</v>
      </c>
      <c r="AL436">
        <v>46445</v>
      </c>
      <c r="AM436">
        <v>0.5</v>
      </c>
      <c r="AN436">
        <v>-3.8290000000000002</v>
      </c>
      <c r="AO436">
        <v>0</v>
      </c>
      <c r="AP436">
        <v>1</v>
      </c>
      <c r="AQ436">
        <v>48</v>
      </c>
      <c r="AR436">
        <v>14.198472000000001</v>
      </c>
      <c r="AS436" t="s">
        <v>100</v>
      </c>
      <c r="AT436">
        <v>1</v>
      </c>
      <c r="AU436">
        <f>H436/J436</f>
        <v>16.770369052382826</v>
      </c>
      <c r="AV436">
        <v>4800</v>
      </c>
    </row>
    <row r="437" spans="1:48" x14ac:dyDescent="0.25">
      <c r="A437" t="s">
        <v>227</v>
      </c>
      <c r="B437" t="s">
        <v>138</v>
      </c>
      <c r="C437" t="s">
        <v>228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 s="5">
        <f>E437/G437</f>
        <v>0.40638478015865315</v>
      </c>
      <c r="W437" s="5">
        <f>F437/E437</f>
        <v>0.18877954178248277</v>
      </c>
      <c r="X437" s="5">
        <f>R437/L437</f>
        <v>0.37152903210269006</v>
      </c>
      <c r="Y437" s="5">
        <f>LOG(G437)</f>
        <v>4.9086620430468262</v>
      </c>
      <c r="Z437" s="5">
        <f>LN(E437)</f>
        <v>10.402157213049156</v>
      </c>
      <c r="AA437" s="5">
        <f>F437/L437</f>
        <v>0.1314905379908364</v>
      </c>
      <c r="AB437" s="5">
        <f>(N437-P437)/O437</f>
        <v>25.995236350606529</v>
      </c>
      <c r="AC437" s="5">
        <f>F437/G437</f>
        <v>7.6717132585725531E-2</v>
      </c>
      <c r="AD437" s="5">
        <f>R437/J437</f>
        <v>2.3081953211546162</v>
      </c>
      <c r="AE437" s="5">
        <f>R437/G437</f>
        <v>0.21676572665064844</v>
      </c>
      <c r="AF437" s="5">
        <f>R437/(R437+L437)</f>
        <v>0.27088674275680419</v>
      </c>
      <c r="AG437" s="5">
        <f>R437/L437</f>
        <v>0.37152903210269006</v>
      </c>
      <c r="AH437" s="5">
        <f>R437/(R437+L437)</f>
        <v>0.27088674275680419</v>
      </c>
      <c r="AI437" s="5">
        <f>(T437+U437)/R437</f>
        <v>0.7521877228236209</v>
      </c>
      <c r="AJ437" s="5">
        <f>H437/E437</f>
        <v>5.2722279135537082</v>
      </c>
      <c r="AK437" s="5">
        <f>H437/L437</f>
        <v>3.6722627792065654</v>
      </c>
      <c r="AL437">
        <v>51204</v>
      </c>
      <c r="AM437">
        <v>3.1</v>
      </c>
      <c r="AN437">
        <v>3.169</v>
      </c>
      <c r="AO437">
        <v>1</v>
      </c>
      <c r="AP437">
        <v>1</v>
      </c>
      <c r="AQ437">
        <v>49</v>
      </c>
      <c r="AR437">
        <v>13.269600000000001</v>
      </c>
      <c r="AS437" t="s">
        <v>100</v>
      </c>
      <c r="AT437">
        <v>1</v>
      </c>
      <c r="AU437">
        <f>H437/J437</f>
        <v>22.814636361101396</v>
      </c>
      <c r="AV437">
        <v>5200</v>
      </c>
    </row>
    <row r="438" spans="1:48" x14ac:dyDescent="0.25">
      <c r="A438" t="s">
        <v>227</v>
      </c>
      <c r="B438" t="s">
        <v>138</v>
      </c>
      <c r="C438" t="s">
        <v>228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 s="5">
        <f>E438/G438</f>
        <v>0.4022897499502549</v>
      </c>
      <c r="W438" s="5">
        <f>F438/E438</f>
        <v>7.737127527463325E-2</v>
      </c>
      <c r="X438" s="5">
        <f>R438/L438</f>
        <v>0.31242998506348019</v>
      </c>
      <c r="Y438" s="5">
        <f>LOG(G438)</f>
        <v>4.8881205253094668</v>
      </c>
      <c r="Z438" s="5">
        <f>LN(E438)</f>
        <v>10.344730775362537</v>
      </c>
      <c r="AA438" s="5">
        <f>F438/L438</f>
        <v>5.2417785952740714E-2</v>
      </c>
      <c r="AB438" s="5">
        <f>(N438-P438)/O438</f>
        <v>25.610294120213606</v>
      </c>
      <c r="AC438" s="5">
        <f>F438/G438</f>
        <v>3.1125670983564547E-2</v>
      </c>
      <c r="AD438" s="5">
        <f>R438/J438</f>
        <v>1.7776848844867483</v>
      </c>
      <c r="AE438" s="5">
        <f>R438/G438</f>
        <v>0.18552086364833215</v>
      </c>
      <c r="AF438" s="5">
        <f>R438/(R438+L438)</f>
        <v>0.23805459233573395</v>
      </c>
      <c r="AG438" s="5">
        <f>R438/L438</f>
        <v>0.31242998506348019</v>
      </c>
      <c r="AH438" s="5">
        <f>R438/(R438+L438)</f>
        <v>0.23805459233573395</v>
      </c>
      <c r="AI438" s="5">
        <f>(T438+U438)/R438</f>
        <v>0.73227758272951371</v>
      </c>
      <c r="AJ438" s="5">
        <f>H438/E438</f>
        <v>4.0792391207428906</v>
      </c>
      <c r="AK438" s="5">
        <f>H438/L438</f>
        <v>2.7636184400756685</v>
      </c>
      <c r="AL438">
        <v>48718</v>
      </c>
      <c r="AM438">
        <v>8.5</v>
      </c>
      <c r="AN438">
        <v>1.804</v>
      </c>
      <c r="AO438">
        <v>1</v>
      </c>
      <c r="AP438">
        <v>1</v>
      </c>
      <c r="AQ438">
        <v>50</v>
      </c>
      <c r="AR438">
        <v>13.968</v>
      </c>
      <c r="AS438" t="s">
        <v>100</v>
      </c>
      <c r="AT438">
        <v>1</v>
      </c>
      <c r="AU438">
        <f>H438/J438</f>
        <v>15.72461979413775</v>
      </c>
      <c r="AV438">
        <v>5600</v>
      </c>
    </row>
    <row r="439" spans="1:48" x14ac:dyDescent="0.25">
      <c r="A439" t="s">
        <v>227</v>
      </c>
      <c r="B439" t="s">
        <v>138</v>
      </c>
      <c r="C439" t="s">
        <v>228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 s="5">
        <f>E439/G439</f>
        <v>0.44642545092149227</v>
      </c>
      <c r="W439" s="5">
        <f>F439/E439</f>
        <v>0.19674442445868917</v>
      </c>
      <c r="X439" s="5">
        <f>R439/L439</f>
        <v>0.20528946944041282</v>
      </c>
      <c r="Y439" s="5">
        <f>LOG(G439)</f>
        <v>4.87855536585651</v>
      </c>
      <c r="Z439" s="5">
        <f>LN(E439)</f>
        <v>10.426806004940076</v>
      </c>
      <c r="AA439" s="5">
        <f>F439/L439</f>
        <v>0.13827217907764708</v>
      </c>
      <c r="AB439" s="5">
        <f>(N439-P439)/O439</f>
        <v>10.303598740206519</v>
      </c>
      <c r="AC439" s="5">
        <f>F439/G439</f>
        <v>8.7831718405259787E-2</v>
      </c>
      <c r="AD439" s="5">
        <f>R439/J439</f>
        <v>1.2710421506630558</v>
      </c>
      <c r="AE439" s="5">
        <f>R439/G439</f>
        <v>0.1304016975195727</v>
      </c>
      <c r="AF439" s="5">
        <f>R439/(R439+L439)</f>
        <v>0.17032378913567031</v>
      </c>
      <c r="AG439" s="5">
        <f>R439/L439</f>
        <v>0.20528946944041282</v>
      </c>
      <c r="AH439" s="5">
        <f>R439/(R439+L439)</f>
        <v>0.17032378913567031</v>
      </c>
      <c r="AI439" s="5">
        <f>(T439+U439)/R439</f>
        <v>1.28694871507126</v>
      </c>
      <c r="AJ439" s="5">
        <f>H439/E439</f>
        <v>5.6168968801097332</v>
      </c>
      <c r="AK439" s="5">
        <f>H439/L439</f>
        <v>3.9475607677527211</v>
      </c>
      <c r="AL439">
        <v>49814</v>
      </c>
      <c r="AM439">
        <v>5.99</v>
      </c>
      <c r="AN439">
        <v>-0.30499999999999999</v>
      </c>
      <c r="AO439">
        <v>1</v>
      </c>
      <c r="AP439">
        <v>1</v>
      </c>
      <c r="AQ439">
        <v>51</v>
      </c>
      <c r="AR439">
        <v>14.4</v>
      </c>
      <c r="AS439" t="s">
        <v>100</v>
      </c>
      <c r="AT439">
        <v>1</v>
      </c>
      <c r="AU439">
        <f>H439/J439</f>
        <v>24.441176363281034</v>
      </c>
      <c r="AV439">
        <v>5900</v>
      </c>
    </row>
    <row r="440" spans="1:48" x14ac:dyDescent="0.25">
      <c r="A440" t="s">
        <v>229</v>
      </c>
      <c r="B440" t="s">
        <v>169</v>
      </c>
      <c r="C440" t="s">
        <v>230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 s="5">
        <f>E440/G440</f>
        <v>0.37715131650057532</v>
      </c>
      <c r="W440" s="5">
        <f>F440/E440</f>
        <v>-1.1623678304360023</v>
      </c>
      <c r="X440" s="5">
        <f>R440/L440</f>
        <v>-4.4420788874736381</v>
      </c>
      <c r="Y440" s="5">
        <f>LOG(G440)</f>
        <v>3.3409730765826069</v>
      </c>
      <c r="Z440" s="5">
        <f>LN(E440)</f>
        <v>6.7177660002000863</v>
      </c>
      <c r="AA440" s="5">
        <f>F440/L440</f>
        <v>4.0142866091750014</v>
      </c>
      <c r="AB440" s="5">
        <f>(N440-P440)/O440</f>
        <v>-41.032869785082184</v>
      </c>
      <c r="AC440" s="5">
        <f>F440/G440</f>
        <v>-0.43838855750685585</v>
      </c>
      <c r="AD440" s="5">
        <f>R440/J440</f>
        <v>-1.1688255461298407</v>
      </c>
      <c r="AE440" s="5">
        <f>R440/G440</f>
        <v>0.4851065071837109</v>
      </c>
      <c r="AF440" s="5">
        <f>R440/(R440+L440)</f>
        <v>1.2905221038481092</v>
      </c>
      <c r="AG440" s="5">
        <f>R440/L440</f>
        <v>-4.4420788874736381</v>
      </c>
      <c r="AH440" s="5">
        <f>R440/(R440+L440)</f>
        <v>1.2905221038481092</v>
      </c>
      <c r="AI440" s="5">
        <f>(T440+U440)/R440</f>
        <v>0.94345375198133263</v>
      </c>
      <c r="AJ440" s="5">
        <f>H440/E440</f>
        <v>4.5860830165133359</v>
      </c>
      <c r="AK440" s="5">
        <f>H440/L440</f>
        <v>-15.838232235701906</v>
      </c>
      <c r="AL440">
        <v>64582</v>
      </c>
      <c r="AM440">
        <v>0.4</v>
      </c>
      <c r="AN440">
        <v>3.2509999999999999</v>
      </c>
      <c r="AO440">
        <v>0</v>
      </c>
      <c r="AP440">
        <v>1</v>
      </c>
      <c r="AQ440">
        <v>19</v>
      </c>
      <c r="AR440">
        <v>25.69938222075</v>
      </c>
      <c r="AS440" t="s">
        <v>112</v>
      </c>
      <c r="AT440">
        <v>1</v>
      </c>
      <c r="AU440">
        <f>H440/J440</f>
        <v>-4.1674474748362709</v>
      </c>
      <c r="AV440">
        <v>200</v>
      </c>
    </row>
    <row r="441" spans="1:48" x14ac:dyDescent="0.25">
      <c r="A441" t="s">
        <v>229</v>
      </c>
      <c r="B441" t="s">
        <v>169</v>
      </c>
      <c r="C441" t="s">
        <v>230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 s="5">
        <f>E441/G441</f>
        <v>0.41640651364839082</v>
      </c>
      <c r="W441" s="5">
        <f>F441/E441</f>
        <v>-0.67243439990659093</v>
      </c>
      <c r="X441" s="5">
        <f>R441/L441</f>
        <v>1.3539814028373294</v>
      </c>
      <c r="Y441" s="5">
        <f>LOG(G441)</f>
        <v>3.7180172177655368</v>
      </c>
      <c r="Z441" s="5">
        <f>LN(E441)</f>
        <v>7.6849577215259606</v>
      </c>
      <c r="AA441" s="5">
        <f>F441/L441</f>
        <v>-1.2474280519710876</v>
      </c>
      <c r="AB441" s="5">
        <f>(N441-P441)/O441</f>
        <v>-45.637777622083647</v>
      </c>
      <c r="AC441" s="5">
        <f>F441/G441</f>
        <v>-0.28000606412235135</v>
      </c>
      <c r="AD441" s="5">
        <f>R441/J441</f>
        <v>-2.210743013407185</v>
      </c>
      <c r="AE441" s="5">
        <f>R441/G441</f>
        <v>0.3039237436614321</v>
      </c>
      <c r="AF441" s="5">
        <f>R441/(R441+L441)</f>
        <v>0.57518780785835111</v>
      </c>
      <c r="AG441" s="5">
        <f>R441/L441</f>
        <v>1.3539814028373294</v>
      </c>
      <c r="AH441" s="5">
        <f>R441/(R441+L441)</f>
        <v>0.57518780785835111</v>
      </c>
      <c r="AI441" s="5">
        <f>(T441+U441)/R441</f>
        <v>2.0288546867294515</v>
      </c>
      <c r="AJ441" s="5">
        <f>H441/E441</f>
        <v>8.5648102996352815</v>
      </c>
      <c r="AK441" s="5">
        <f>H441/L441</f>
        <v>15.888515859777666</v>
      </c>
      <c r="AL441">
        <v>65233</v>
      </c>
      <c r="AM441">
        <v>0.6</v>
      </c>
      <c r="AN441">
        <v>1.958</v>
      </c>
      <c r="AO441">
        <v>0</v>
      </c>
      <c r="AP441">
        <v>1</v>
      </c>
      <c r="AQ441">
        <v>20</v>
      </c>
      <c r="AR441">
        <v>24.475602115000001</v>
      </c>
      <c r="AS441" t="s">
        <v>112</v>
      </c>
      <c r="AT441">
        <v>1</v>
      </c>
      <c r="AU441">
        <f>H441/J441</f>
        <v>-25.942324877436135</v>
      </c>
      <c r="AV441">
        <v>300</v>
      </c>
    </row>
    <row r="442" spans="1:48" x14ac:dyDescent="0.25">
      <c r="A442" t="s">
        <v>283</v>
      </c>
      <c r="B442" t="s">
        <v>46</v>
      </c>
      <c r="C442" t="s">
        <v>284</v>
      </c>
      <c r="D442">
        <v>2021</v>
      </c>
      <c r="E442">
        <v>2831.6</v>
      </c>
      <c r="F442">
        <v>661.8</v>
      </c>
      <c r="G442">
        <v>3313.8</v>
      </c>
      <c r="H442">
        <v>34744.127099999998</v>
      </c>
      <c r="I442">
        <v>99163147</v>
      </c>
      <c r="J442">
        <v>887.3</v>
      </c>
      <c r="K442">
        <v>-437.3</v>
      </c>
      <c r="L442">
        <v>2335.4</v>
      </c>
      <c r="M442">
        <v>27.3538</v>
      </c>
      <c r="N442">
        <v>752.3</v>
      </c>
      <c r="O442">
        <v>7.2</v>
      </c>
      <c r="P442">
        <v>-253.4</v>
      </c>
      <c r="Q442">
        <v>978.4</v>
      </c>
      <c r="R442">
        <v>325.3</v>
      </c>
      <c r="S442">
        <v>2.1067</v>
      </c>
      <c r="T442">
        <v>762.6</v>
      </c>
      <c r="U442">
        <v>0</v>
      </c>
      <c r="V442" s="5">
        <f>E442/G442</f>
        <v>0.85448729555193426</v>
      </c>
      <c r="W442" s="5">
        <f>F442/E442</f>
        <v>0.23371945189998586</v>
      </c>
      <c r="X442" s="5">
        <f>R442/L442</f>
        <v>0.13929091376209643</v>
      </c>
      <c r="Y442" s="5">
        <f>LOG(G442)</f>
        <v>3.520326293607321</v>
      </c>
      <c r="Z442" s="5">
        <f>LN(E442)</f>
        <v>7.9485972019000339</v>
      </c>
      <c r="AA442" s="5">
        <f>F442/L442</f>
        <v>0.28337757985784018</v>
      </c>
      <c r="AB442" s="5">
        <f>(N442-P442)/O442</f>
        <v>139.68055555555554</v>
      </c>
      <c r="AC442" s="5">
        <f>F442/G442</f>
        <v>0.1997103023718993</v>
      </c>
      <c r="AD442" s="5">
        <f>R442/J442</f>
        <v>0.36661782936999893</v>
      </c>
      <c r="AE442" s="5">
        <f>R442/G442</f>
        <v>9.8165248355362417E-2</v>
      </c>
      <c r="AF442" s="5">
        <f>R442/(R442+L442)</f>
        <v>0.1222610591197805</v>
      </c>
      <c r="AG442" s="5">
        <f>R442/L442</f>
        <v>0.13929091376209643</v>
      </c>
      <c r="AH442" s="5">
        <f>R442/(R442+L442)</f>
        <v>0.1222610591197805</v>
      </c>
      <c r="AI442" s="5">
        <f>(T442+U442)/R442</f>
        <v>2.3442975714724867</v>
      </c>
      <c r="AJ442" s="5">
        <f>H442/E442</f>
        <v>12.270139532419833</v>
      </c>
      <c r="AK442" s="5">
        <f>H442/L442</f>
        <v>14.877163269675428</v>
      </c>
      <c r="AL442">
        <v>69287</v>
      </c>
      <c r="AM442">
        <v>4.7</v>
      </c>
      <c r="AN442">
        <v>5.9</v>
      </c>
      <c r="AO442">
        <v>0</v>
      </c>
      <c r="AP442">
        <v>0</v>
      </c>
      <c r="AQ442">
        <v>23</v>
      </c>
      <c r="AR442">
        <v>22</v>
      </c>
      <c r="AS442" t="s">
        <v>280</v>
      </c>
      <c r="AT442">
        <v>1</v>
      </c>
      <c r="AU442">
        <v>39.157136368759154</v>
      </c>
      <c r="AV442">
        <v>350</v>
      </c>
    </row>
    <row r="443" spans="1:48" x14ac:dyDescent="0.25">
      <c r="A443" t="s">
        <v>211</v>
      </c>
      <c r="B443" t="s">
        <v>46</v>
      </c>
      <c r="C443" t="s">
        <v>212</v>
      </c>
      <c r="D443">
        <v>2018</v>
      </c>
      <c r="E443">
        <v>2608.8159999999998</v>
      </c>
      <c r="F443">
        <v>-26.704000000000001</v>
      </c>
      <c r="G443">
        <v>3879.14</v>
      </c>
      <c r="H443">
        <v>31924.365000000002</v>
      </c>
      <c r="I443">
        <v>497550691</v>
      </c>
      <c r="J443">
        <v>107.178</v>
      </c>
      <c r="K443">
        <v>-836.21500000000003</v>
      </c>
      <c r="L443">
        <v>1111.1990000000001</v>
      </c>
      <c r="M443">
        <v>-1.5495000000000001</v>
      </c>
      <c r="N443">
        <v>-42.426000000000002</v>
      </c>
      <c r="O443">
        <v>18.109000000000002</v>
      </c>
      <c r="P443">
        <v>-224.46199999999999</v>
      </c>
      <c r="Q443">
        <v>2767.9409999999998</v>
      </c>
      <c r="R443">
        <v>661.70699999999999</v>
      </c>
      <c r="S443">
        <v>1.0299</v>
      </c>
      <c r="T443">
        <v>566.20399999999995</v>
      </c>
      <c r="U443">
        <v>931.71799999999996</v>
      </c>
      <c r="V443" s="5">
        <f>E443/G443</f>
        <v>0.67252432240135696</v>
      </c>
      <c r="W443" s="5">
        <f>F443/E443</f>
        <v>-1.023606110971414E-2</v>
      </c>
      <c r="X443" s="5">
        <f>R443/L443</f>
        <v>0.59548919680453272</v>
      </c>
      <c r="Y443" s="5">
        <f>LOG(G443)</f>
        <v>3.5887354537764629</v>
      </c>
      <c r="Z443" s="5">
        <f>LN(E443)</f>
        <v>7.8666517575443118</v>
      </c>
      <c r="AA443" s="5">
        <f>F443/L443</f>
        <v>-2.4031699092601774E-2</v>
      </c>
      <c r="AB443" s="5">
        <f>(N443-P443)/O443</f>
        <v>10.052239218068364</v>
      </c>
      <c r="AC443" s="5">
        <f>F443/G443</f>
        <v>-6.8840000618693841E-3</v>
      </c>
      <c r="AD443" s="5">
        <f>R443/J443</f>
        <v>6.1739069585176063</v>
      </c>
      <c r="AE443" s="5">
        <f>R443/G443</f>
        <v>0.1705808503946751</v>
      </c>
      <c r="AF443" s="5">
        <f>R443/(R443+L443)</f>
        <v>0.37323298584358111</v>
      </c>
      <c r="AG443" s="5">
        <f>R443/L443</f>
        <v>0.59548919680453272</v>
      </c>
      <c r="AH443" s="5">
        <f>R443/(R443+L443)</f>
        <v>0.37323298584358111</v>
      </c>
      <c r="AI443" s="5">
        <f>(T443+U443)/R443</f>
        <v>2.2637239745083551</v>
      </c>
      <c r="AJ443" s="5">
        <f>H443/E443</f>
        <v>12.237108711384783</v>
      </c>
      <c r="AK443" s="5">
        <f>H443/L443</f>
        <v>28.72965598421165</v>
      </c>
      <c r="AL443">
        <v>62641</v>
      </c>
      <c r="AM443">
        <v>2.44</v>
      </c>
      <c r="AN443">
        <v>2.875</v>
      </c>
      <c r="AO443">
        <v>0</v>
      </c>
      <c r="AP443">
        <v>1</v>
      </c>
      <c r="AQ443">
        <v>9</v>
      </c>
      <c r="AR443">
        <v>17.381739842249999</v>
      </c>
      <c r="AS443" t="s">
        <v>100</v>
      </c>
      <c r="AT443">
        <v>1</v>
      </c>
      <c r="AU443">
        <f>H443/J443</f>
        <v>297.8630409225774</v>
      </c>
      <c r="AV443">
        <v>400</v>
      </c>
    </row>
    <row r="444" spans="1:48" x14ac:dyDescent="0.25">
      <c r="A444" t="s">
        <v>229</v>
      </c>
      <c r="B444" t="s">
        <v>169</v>
      </c>
      <c r="C444" t="s">
        <v>230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 s="5">
        <f>E444/G444</f>
        <v>0.73221516037715217</v>
      </c>
      <c r="W444" s="5">
        <f>F444/E444</f>
        <v>-0.1326474000789577</v>
      </c>
      <c r="X444" s="5">
        <f>R444/L444</f>
        <v>0.77186695036710806</v>
      </c>
      <c r="Y444" s="5">
        <f>LOG(G444)</f>
        <v>4.2305203441738666</v>
      </c>
      <c r="Z444" s="5">
        <f>LN(E444)</f>
        <v>9.4294522068330107</v>
      </c>
      <c r="AA444" s="5">
        <f>F444/L444</f>
        <v>-0.28419738749616236</v>
      </c>
      <c r="AB444" s="5">
        <f>(N444-P444)/O444</f>
        <v>8.0339137751536676</v>
      </c>
      <c r="AC444" s="5">
        <f>F444/G444</f>
        <v>-9.7126437322426276E-2</v>
      </c>
      <c r="AD444" s="5">
        <f>R444/J444</f>
        <v>-5.5938576087702128</v>
      </c>
      <c r="AE444" s="5">
        <f>R444/G444</f>
        <v>0.26379090827179252</v>
      </c>
      <c r="AF444" s="5">
        <f>R444/(R444+L444)</f>
        <v>0.4356235383289852</v>
      </c>
      <c r="AG444" s="5">
        <f>R444/L444</f>
        <v>0.77186695036710806</v>
      </c>
      <c r="AH444" s="5">
        <f>R444/(R444+L444)</f>
        <v>0.4356235383289852</v>
      </c>
      <c r="AI444" s="5">
        <f>(T444+U444)/R444</f>
        <v>1.5370871155089993</v>
      </c>
      <c r="AJ444" s="5">
        <f>H444/E444</f>
        <v>2.3476239878776246</v>
      </c>
      <c r="AK444" s="5">
        <f>H444/L444</f>
        <v>5.0297902844760056</v>
      </c>
      <c r="AL444">
        <v>82808</v>
      </c>
      <c r="AM444">
        <v>6.1</v>
      </c>
      <c r="AN444">
        <v>3.8380000000000001</v>
      </c>
      <c r="AO444">
        <v>1</v>
      </c>
      <c r="AP444">
        <v>1</v>
      </c>
      <c r="AQ444">
        <v>23</v>
      </c>
      <c r="AR444">
        <v>23.376999999999999</v>
      </c>
      <c r="AS444" t="s">
        <v>112</v>
      </c>
      <c r="AT444">
        <v>1</v>
      </c>
      <c r="AU444">
        <f>H444/J444</f>
        <v>-36.451788277698448</v>
      </c>
      <c r="AV444">
        <v>800</v>
      </c>
    </row>
    <row r="445" spans="1:48" x14ac:dyDescent="0.25">
      <c r="A445" t="s">
        <v>229</v>
      </c>
      <c r="B445" t="s">
        <v>169</v>
      </c>
      <c r="C445" t="s">
        <v>230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 s="5">
        <f>E445/G445</f>
        <v>0.69180741940786405</v>
      </c>
      <c r="W445" s="5">
        <f>F445/E445</f>
        <v>1.1537896254925916E-2</v>
      </c>
      <c r="X445" s="5">
        <f>R445/L445</f>
        <v>0.66409534182843521</v>
      </c>
      <c r="Y445" s="5">
        <f>LOG(G445)</f>
        <v>4.2760763289258836</v>
      </c>
      <c r="Z445" s="5">
        <f>LN(E445)</f>
        <v>9.4775819537401791</v>
      </c>
      <c r="AA445" s="5">
        <f>F445/L445</f>
        <v>2.2504529617765209E-2</v>
      </c>
      <c r="AB445" s="5">
        <f>(N445-P445)/O445</f>
        <v>-1.6069150860509587</v>
      </c>
      <c r="AC445" s="5">
        <f>F445/G445</f>
        <v>7.9820022335159568E-3</v>
      </c>
      <c r="AD445" s="5">
        <f>R445/J445</f>
        <v>4.6277431424041016</v>
      </c>
      <c r="AE445" s="5">
        <f>R445/G445</f>
        <v>0.23554415896600753</v>
      </c>
      <c r="AF445" s="5">
        <f>R445/(R445+L445)</f>
        <v>0.39907289272185348</v>
      </c>
      <c r="AG445" s="5">
        <f>R445/L445</f>
        <v>0.66409534182843521</v>
      </c>
      <c r="AH445" s="5">
        <f>R445/(R445+L445)</f>
        <v>0.39907289272185348</v>
      </c>
      <c r="AI445" s="5">
        <f>(T445+U445)/R445</f>
        <v>1.2047883970515991</v>
      </c>
      <c r="AJ445" s="5">
        <f>H445/E445</f>
        <v>1.7570810024220045</v>
      </c>
      <c r="AK445" s="5">
        <f>H445/L445</f>
        <v>3.4271656276105493</v>
      </c>
      <c r="AL445">
        <v>84501</v>
      </c>
      <c r="AM445">
        <v>2.5</v>
      </c>
      <c r="AN445">
        <v>1.075</v>
      </c>
      <c r="AO445">
        <v>1</v>
      </c>
      <c r="AP445">
        <v>1</v>
      </c>
      <c r="AQ445">
        <v>24</v>
      </c>
      <c r="AR445">
        <v>24.1</v>
      </c>
      <c r="AS445" t="s">
        <v>112</v>
      </c>
      <c r="AT445">
        <v>1</v>
      </c>
      <c r="AU445">
        <f>H445/J445</f>
        <v>23.882176597400544</v>
      </c>
      <c r="AV445">
        <v>1000</v>
      </c>
    </row>
    <row r="446" spans="1:48" x14ac:dyDescent="0.25">
      <c r="A446" t="s">
        <v>231</v>
      </c>
      <c r="B446" t="s">
        <v>232</v>
      </c>
      <c r="C446" t="s">
        <v>233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 s="5">
        <f>E446/G446</f>
        <v>0.57418485219501647</v>
      </c>
      <c r="W446" s="5">
        <f>F446/E446</f>
        <v>0.15980499864388928</v>
      </c>
      <c r="X446" s="5">
        <f>R446/L446</f>
        <v>0.69404672192916361</v>
      </c>
      <c r="Y446" s="5">
        <f>LOG(G446)</f>
        <v>3.6360896673909231</v>
      </c>
      <c r="Z446" s="5">
        <f>LN(E446)</f>
        <v>7.8176019725685997</v>
      </c>
      <c r="AA446" s="5">
        <f>F446/L446</f>
        <v>0.22935945048904088</v>
      </c>
      <c r="AB446" s="5">
        <f>(N446-P446)/O446</f>
        <v>15.413807153949845</v>
      </c>
      <c r="AC446" s="5">
        <f>F446/G446</f>
        <v>9.1757609526366371E-2</v>
      </c>
      <c r="AD446" s="5">
        <f>R446/J446</f>
        <v>1.8033868898769845</v>
      </c>
      <c r="AE446" s="5">
        <f>R446/G446</f>
        <v>0.27766053662948448</v>
      </c>
      <c r="AF446" s="5">
        <f>R446/(R446+L446)</f>
        <v>0.40969750889679724</v>
      </c>
      <c r="AG446" s="5">
        <f>R446/L446</f>
        <v>0.69404672192916361</v>
      </c>
      <c r="AH446" s="5">
        <f>R446/(R446+L446)</f>
        <v>0.40969750889679724</v>
      </c>
      <c r="AI446" s="5">
        <f>(T446+U446)/R446</f>
        <v>0.29533116178067315</v>
      </c>
      <c r="AJ446" s="5">
        <f>H446/E446</f>
        <v>3.3394904558347727</v>
      </c>
      <c r="AK446" s="5">
        <f>H446/L446</f>
        <v>4.7929895958417115</v>
      </c>
      <c r="AL446">
        <v>42558</v>
      </c>
      <c r="AM446">
        <v>2.5</v>
      </c>
      <c r="AN446">
        <v>1.4610000000000001</v>
      </c>
      <c r="AO446">
        <v>0</v>
      </c>
      <c r="AP446">
        <v>1</v>
      </c>
      <c r="AQ446">
        <v>38</v>
      </c>
      <c r="AR446">
        <v>17.914922046000001</v>
      </c>
      <c r="AS446" t="s">
        <v>90</v>
      </c>
      <c r="AT446">
        <v>1</v>
      </c>
      <c r="AU446">
        <f>H446/J446</f>
        <v>12.45393764908513</v>
      </c>
      <c r="AV446">
        <v>150</v>
      </c>
    </row>
    <row r="447" spans="1:48" x14ac:dyDescent="0.25">
      <c r="A447" t="s">
        <v>231</v>
      </c>
      <c r="B447" t="s">
        <v>232</v>
      </c>
      <c r="C447" t="s">
        <v>233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 s="5">
        <f>E447/G447</f>
        <v>0.59948370550107632</v>
      </c>
      <c r="W447" s="5">
        <f>F447/E447</f>
        <v>0.1373966790813235</v>
      </c>
      <c r="X447" s="5">
        <f>R447/L447</f>
        <v>0.50864361702127658</v>
      </c>
      <c r="Y447" s="5">
        <f>LOG(G447)</f>
        <v>3.6151149411565209</v>
      </c>
      <c r="Z447" s="5">
        <f>LN(E447)</f>
        <v>7.8124232879347675</v>
      </c>
      <c r="AA447" s="5">
        <f>F447/L447</f>
        <v>0.18368294799439086</v>
      </c>
      <c r="AB447" s="5">
        <f>(N447-P447)/O447</f>
        <v>17.782615508290981</v>
      </c>
      <c r="AC447" s="5">
        <f>F447/G447</f>
        <v>8.2367070299214029E-2</v>
      </c>
      <c r="AD447" s="5">
        <f>R447/J447</f>
        <v>1.5909091678237972</v>
      </c>
      <c r="AE447" s="5">
        <f>R447/G447</f>
        <v>0.22808586762075134</v>
      </c>
      <c r="AF447" s="5">
        <f>R447/(R447+L447)</f>
        <v>0.3371529308065227</v>
      </c>
      <c r="AG447" s="5">
        <f>R447/L447</f>
        <v>0.50864361702127658</v>
      </c>
      <c r="AH447" s="5">
        <f>R447/(R447+L447)</f>
        <v>0.3371529308065227</v>
      </c>
      <c r="AI447" s="5">
        <f>(T447+U447)/R447</f>
        <v>0.48496732026143796</v>
      </c>
      <c r="AJ447" s="5">
        <f>H447/E447</f>
        <v>3.744884953385752</v>
      </c>
      <c r="AK447" s="5">
        <f>H447/L447</f>
        <v>5.0064638587850352</v>
      </c>
      <c r="AL447">
        <v>43257</v>
      </c>
      <c r="AM447">
        <v>1.8</v>
      </c>
      <c r="AN447">
        <v>1.4039999999999999</v>
      </c>
      <c r="AO447">
        <v>0</v>
      </c>
      <c r="AP447">
        <v>1</v>
      </c>
      <c r="AQ447">
        <v>39</v>
      </c>
      <c r="AR447">
        <v>17.061830520000001</v>
      </c>
      <c r="AS447" t="s">
        <v>90</v>
      </c>
      <c r="AT447">
        <v>1</v>
      </c>
      <c r="AU447">
        <f>H447/J447</f>
        <v>15.658958423509416</v>
      </c>
      <c r="AV447">
        <v>180</v>
      </c>
    </row>
    <row r="448" spans="1:48" x14ac:dyDescent="0.25">
      <c r="A448" t="s">
        <v>231</v>
      </c>
      <c r="B448" t="s">
        <v>232</v>
      </c>
      <c r="C448" t="s">
        <v>233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 s="5">
        <f>E448/G448</f>
        <v>0.50596908767581927</v>
      </c>
      <c r="W448" s="5">
        <f>F448/E448</f>
        <v>0.16290068527554627</v>
      </c>
      <c r="X448" s="5">
        <f>R448/L448</f>
        <v>0.59927360774818406</v>
      </c>
      <c r="Y448" s="5">
        <f>LOG(G448)</f>
        <v>3.6809186992214724</v>
      </c>
      <c r="Z448" s="5">
        <f>LN(E448)</f>
        <v>7.7943488222397947</v>
      </c>
      <c r="AA448" s="5">
        <f>F448/L448</f>
        <v>0.18535131463438559</v>
      </c>
      <c r="AB448" s="5">
        <f>(N448-P448)/O448</f>
        <v>20.380937089257973</v>
      </c>
      <c r="AC448" s="5">
        <f>F448/G448</f>
        <v>8.2422711110633914E-2</v>
      </c>
      <c r="AD448" s="5">
        <f>R448/J448</f>
        <v>1.8492341786903368</v>
      </c>
      <c r="AE448" s="5">
        <f>R448/G448</f>
        <v>0.26648721399730824</v>
      </c>
      <c r="AF448" s="5">
        <f>R448/(R448+L448)</f>
        <v>0.37471612414837252</v>
      </c>
      <c r="AG448" s="5">
        <f>R448/L448</f>
        <v>0.59927360774818406</v>
      </c>
      <c r="AH448" s="5">
        <f>R448/(R448+L448)</f>
        <v>0.37471612414837252</v>
      </c>
      <c r="AI448" s="5">
        <f>(T448+U448)/R448</f>
        <v>0.83939393939393936</v>
      </c>
      <c r="AJ448" s="5">
        <f>H448/E448</f>
        <v>4.1911225117215807</v>
      </c>
      <c r="AK448" s="5">
        <f>H448/L448</f>
        <v>4.7687341893458353</v>
      </c>
      <c r="AL448">
        <v>40284</v>
      </c>
      <c r="AM448">
        <v>0.9</v>
      </c>
      <c r="AN448">
        <v>-10.36</v>
      </c>
      <c r="AO448">
        <v>0</v>
      </c>
      <c r="AP448">
        <v>1</v>
      </c>
      <c r="AQ448">
        <v>40</v>
      </c>
      <c r="AR448">
        <v>16.564883999999999</v>
      </c>
      <c r="AS448" t="s">
        <v>90</v>
      </c>
      <c r="AT448">
        <v>1</v>
      </c>
      <c r="AU448">
        <f>H448/J448</f>
        <v>14.7153255841913</v>
      </c>
      <c r="AV448">
        <v>200</v>
      </c>
    </row>
    <row r="449" spans="1:48" x14ac:dyDescent="0.25">
      <c r="A449" t="s">
        <v>231</v>
      </c>
      <c r="B449" t="s">
        <v>232</v>
      </c>
      <c r="C449" t="s">
        <v>233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 s="5">
        <f>E449/G449</f>
        <v>0.56397361589009321</v>
      </c>
      <c r="W449" s="5">
        <f>F449/E449</f>
        <v>0.15438788072409965</v>
      </c>
      <c r="X449" s="5">
        <f>R449/L449</f>
        <v>0.73267326732673266</v>
      </c>
      <c r="Y449" s="5">
        <f>LOG(G449)</f>
        <v>3.651391119409404</v>
      </c>
      <c r="Z449" s="5">
        <f>LN(E449)</f>
        <v>7.8348909513279086</v>
      </c>
      <c r="AA449" s="5">
        <f>F449/L449</f>
        <v>0.26089858818732325</v>
      </c>
      <c r="AB449" s="5">
        <f>(N449-P449)/O449</f>
        <v>17.913027461167868</v>
      </c>
      <c r="AC449" s="5">
        <f>F449/G449</f>
        <v>8.7070691341578896E-2</v>
      </c>
      <c r="AD449" s="5">
        <f>R449/J449</f>
        <v>1.7399056213988346</v>
      </c>
      <c r="AE449" s="5">
        <f>R449/G449</f>
        <v>0.24451787323520577</v>
      </c>
      <c r="AF449" s="5">
        <f>R449/(R449+L449)</f>
        <v>0.42285714285714282</v>
      </c>
      <c r="AG449" s="5">
        <f>R449/L449</f>
        <v>0.73267326732673266</v>
      </c>
      <c r="AH449" s="5">
        <f>R449/(R449+L449)</f>
        <v>0.42285714285714282</v>
      </c>
      <c r="AI449" s="5">
        <f>(T449+U449)/R449</f>
        <v>0.67936117936117935</v>
      </c>
      <c r="AJ449" s="5">
        <f>H449/E449</f>
        <v>3.9352875024844103</v>
      </c>
      <c r="AK449" s="5">
        <f>H449/L449</f>
        <v>6.6502043340059434</v>
      </c>
      <c r="AL449">
        <v>46510</v>
      </c>
      <c r="AM449">
        <v>2.5</v>
      </c>
      <c r="AN449">
        <v>8.6750000000000007</v>
      </c>
      <c r="AO449">
        <v>1</v>
      </c>
      <c r="AP449">
        <v>1</v>
      </c>
      <c r="AQ449">
        <v>41</v>
      </c>
      <c r="AR449">
        <v>15.481199999999999</v>
      </c>
      <c r="AS449" t="s">
        <v>90</v>
      </c>
      <c r="AT449">
        <v>1</v>
      </c>
      <c r="AU449">
        <f>H449/J449</f>
        <v>15.79247997733745</v>
      </c>
      <c r="AV449">
        <v>220</v>
      </c>
    </row>
    <row r="450" spans="1:48" x14ac:dyDescent="0.25">
      <c r="A450" t="s">
        <v>231</v>
      </c>
      <c r="B450" t="s">
        <v>232</v>
      </c>
      <c r="C450" t="s">
        <v>233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 s="5">
        <f>E450/G450</f>
        <v>0.57469450548031387</v>
      </c>
      <c r="W450" s="5">
        <f>F450/E450</f>
        <v>0.13353876791976496</v>
      </c>
      <c r="X450" s="5">
        <f>R450/L450</f>
        <v>0.87473156764495341</v>
      </c>
      <c r="Y450" s="5">
        <f>LOG(G450)</f>
        <v>3.637114112541286</v>
      </c>
      <c r="Z450" s="5">
        <f>LN(E450)</f>
        <v>7.8208480628670998</v>
      </c>
      <c r="AA450" s="5">
        <f>F450/L450</f>
        <v>0.21402620555792445</v>
      </c>
      <c r="AB450" s="5">
        <f>(N450-P450)/O450</f>
        <v>14.037047861566064</v>
      </c>
      <c r="AC450" s="5">
        <f>F450/G450</f>
        <v>7.674399619209972E-2</v>
      </c>
      <c r="AD450" s="5">
        <f>R450/J450</f>
        <v>2.2901462081702197</v>
      </c>
      <c r="AE450" s="5">
        <f>R450/G450</f>
        <v>0.31365503080082141</v>
      </c>
      <c r="AF450" s="5">
        <f>R450/(R450+L450)</f>
        <v>0.466590301641848</v>
      </c>
      <c r="AG450" s="5">
        <f>R450/L450</f>
        <v>0.87473156764495341</v>
      </c>
      <c r="AH450" s="5">
        <f>R450/(R450+L450)</f>
        <v>0.466590301641848</v>
      </c>
      <c r="AI450" s="5">
        <f>(T450+U450)/R450</f>
        <v>0.40016366612111287</v>
      </c>
      <c r="AJ450" s="5">
        <f>H450/E450</f>
        <v>3.1749719775287333</v>
      </c>
      <c r="AK450" s="5">
        <f>H450/L450</f>
        <v>5.0886137088781567</v>
      </c>
      <c r="AL450">
        <v>45850</v>
      </c>
      <c r="AM450">
        <v>9.1</v>
      </c>
      <c r="AN450">
        <v>4.3449999999999998</v>
      </c>
      <c r="AO450">
        <v>1</v>
      </c>
      <c r="AP450">
        <v>1</v>
      </c>
      <c r="AQ450">
        <v>42</v>
      </c>
      <c r="AR450">
        <v>16.295999999999999</v>
      </c>
      <c r="AS450" t="s">
        <v>90</v>
      </c>
      <c r="AT450">
        <v>1</v>
      </c>
      <c r="AU450">
        <f>H450/J450</f>
        <v>13.322566397832849</v>
      </c>
      <c r="AV450">
        <v>240</v>
      </c>
    </row>
    <row r="451" spans="1:48" x14ac:dyDescent="0.25">
      <c r="A451" t="s">
        <v>231</v>
      </c>
      <c r="B451" t="s">
        <v>232</v>
      </c>
      <c r="C451" t="s">
        <v>233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 s="5">
        <f>E451/G451</f>
        <v>0.55788513729086975</v>
      </c>
      <c r="W451" s="5">
        <f>F451/E451</f>
        <v>9.6611706732086744E-2</v>
      </c>
      <c r="X451" s="5">
        <f>R451/L451</f>
        <v>0.89339019189765467</v>
      </c>
      <c r="Y451" s="5">
        <f>LOG(G451)</f>
        <v>3.6816284553798782</v>
      </c>
      <c r="Z451" s="5">
        <f>LN(E451)</f>
        <v>7.8936606143611643</v>
      </c>
      <c r="AA451" s="5">
        <f>F451/L451</f>
        <v>0.15077715283510817</v>
      </c>
      <c r="AB451" s="5">
        <f>(N451-P451)/O451</f>
        <v>10.66668115296444</v>
      </c>
      <c r="AC451" s="5">
        <f>F451/G451</f>
        <v>5.3898235274135467E-2</v>
      </c>
      <c r="AD451" s="5">
        <f>R451/J451</f>
        <v>3.41591372531034</v>
      </c>
      <c r="AE451" s="5">
        <f>R451/G451</f>
        <v>0.31935975609756095</v>
      </c>
      <c r="AF451" s="5">
        <f>R451/(R451+L451)</f>
        <v>0.47184684684684691</v>
      </c>
      <c r="AG451" s="5">
        <f>R451/L451</f>
        <v>0.89339019189765467</v>
      </c>
      <c r="AH451" s="5">
        <f>R451/(R451+L451)</f>
        <v>0.47184684684684691</v>
      </c>
      <c r="AI451" s="5">
        <f>(T451+U451)/R451</f>
        <v>0.55369928400954649</v>
      </c>
      <c r="AJ451" s="5">
        <f>H451/E451</f>
        <v>4.6250592438214335</v>
      </c>
      <c r="AK451" s="5">
        <f>H451/L451</f>
        <v>7.2181031477988435</v>
      </c>
      <c r="AL451">
        <v>46344</v>
      </c>
      <c r="AM451">
        <v>6.84</v>
      </c>
      <c r="AN451">
        <v>0.14499999999999999</v>
      </c>
      <c r="AO451">
        <v>1</v>
      </c>
      <c r="AP451">
        <v>1</v>
      </c>
      <c r="AQ451">
        <v>43</v>
      </c>
      <c r="AR451">
        <v>16.8</v>
      </c>
      <c r="AS451" t="s">
        <v>90</v>
      </c>
      <c r="AT451">
        <v>1</v>
      </c>
      <c r="AU451">
        <f>H451/J451</f>
        <v>27.598710884545326</v>
      </c>
      <c r="AV451">
        <v>260</v>
      </c>
    </row>
    <row r="452" spans="1:48" x14ac:dyDescent="0.25">
      <c r="A452" t="s">
        <v>234</v>
      </c>
      <c r="B452" t="s">
        <v>98</v>
      </c>
      <c r="C452" t="s">
        <v>235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 s="5">
        <f>E452/G452</f>
        <v>1.1104880016608476</v>
      </c>
      <c r="W452" s="5">
        <f>F452/E452</f>
        <v>9.5884283271260654E-2</v>
      </c>
      <c r="X452" s="5">
        <f>R452/L452</f>
        <v>1.4285713882960418</v>
      </c>
      <c r="Y452" s="5">
        <f>LOG(G452)</f>
        <v>3.7905804261216969</v>
      </c>
      <c r="Z452" s="5">
        <f>LN(E452)</f>
        <v>8.8329335428291298</v>
      </c>
      <c r="AA452" s="5">
        <f>F452/L452</f>
        <v>0.37068881084754063</v>
      </c>
      <c r="AB452" s="5">
        <f>(N452-P452)/O452</f>
        <v>104.16649958024631</v>
      </c>
      <c r="AC452" s="5">
        <f>F452/G452</f>
        <v>0.10647834612058488</v>
      </c>
      <c r="AD452" s="5">
        <f>R452/J452</f>
        <v>1.9635596639598505</v>
      </c>
      <c r="AE452" s="5">
        <f>R452/G452</f>
        <v>0.41034936661066906</v>
      </c>
      <c r="AF452" s="5">
        <f>R452/(R452+L452)</f>
        <v>0.58823528728894814</v>
      </c>
      <c r="AG452" s="5">
        <f>R452/L452</f>
        <v>1.4285713882960418</v>
      </c>
      <c r="AH452" s="5">
        <f>R452/(R452+L452)</f>
        <v>0.58823528728894814</v>
      </c>
      <c r="AI452" s="5">
        <f>(T452+U452)/R452</f>
        <v>0.70361447399971</v>
      </c>
      <c r="AJ452" s="5">
        <f>H452/E452</f>
        <v>2.4990506347760539</v>
      </c>
      <c r="AK452" s="5">
        <f>H452/L452</f>
        <v>9.6613342296378981</v>
      </c>
      <c r="AL452">
        <v>82950</v>
      </c>
      <c r="AM452">
        <v>0.9</v>
      </c>
      <c r="AN452">
        <v>3.1720000000000002</v>
      </c>
      <c r="AO452">
        <v>0</v>
      </c>
      <c r="AP452">
        <v>1</v>
      </c>
      <c r="AQ452">
        <v>140</v>
      </c>
      <c r="AR452">
        <v>16.528648316249999</v>
      </c>
      <c r="AS452" t="s">
        <v>100</v>
      </c>
      <c r="AT452">
        <v>1</v>
      </c>
      <c r="AU452">
        <f>H452/J452</f>
        <v>13.27942470972989</v>
      </c>
      <c r="AV452">
        <v>300</v>
      </c>
    </row>
    <row r="453" spans="1:48" x14ac:dyDescent="0.25">
      <c r="A453" t="s">
        <v>234</v>
      </c>
      <c r="B453" t="s">
        <v>98</v>
      </c>
      <c r="C453" t="s">
        <v>235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 s="5">
        <f>E453/G453</f>
        <v>1.0145671930952576</v>
      </c>
      <c r="W453" s="5">
        <f>F453/E453</f>
        <v>0.10000000602196549</v>
      </c>
      <c r="X453" s="5">
        <f>R453/L453</f>
        <v>1.7999999757642633</v>
      </c>
      <c r="Y453" s="5">
        <f>LOG(G453)</f>
        <v>3.816040914719661</v>
      </c>
      <c r="Z453" s="5">
        <f>LN(E453)</f>
        <v>8.8012210353001024</v>
      </c>
      <c r="AA453" s="5">
        <f>F453/L453</f>
        <v>0.40245561330864277</v>
      </c>
      <c r="AB453" s="5">
        <f>(N453-P453)/O453</f>
        <v>42.875042306701069</v>
      </c>
      <c r="AC453" s="5">
        <f>F453/G453</f>
        <v>0.10145672541921437</v>
      </c>
      <c r="AD453" s="5">
        <f>R453/J453</f>
        <v>1.8813756370293686</v>
      </c>
      <c r="AE453" s="5">
        <f>R453/G453</f>
        <v>0.45376955186274098</v>
      </c>
      <c r="AF453" s="5">
        <f>R453/(R453+L453)</f>
        <v>0.64285713976584991</v>
      </c>
      <c r="AG453" s="5">
        <f>R453/L453</f>
        <v>1.7999999757642633</v>
      </c>
      <c r="AH453" s="5">
        <f>R453/(R453+L453)</f>
        <v>0.64285713976584991</v>
      </c>
      <c r="AI453" s="5">
        <f>(T453+U453)/R453</f>
        <v>0.51375827444245603</v>
      </c>
      <c r="AJ453" s="5">
        <f>H453/E453</f>
        <v>3.1190241025555174</v>
      </c>
      <c r="AK453" s="5">
        <f>H453/L453</f>
        <v>12.552686825265731</v>
      </c>
      <c r="AL453">
        <v>85135</v>
      </c>
      <c r="AM453">
        <v>0.4</v>
      </c>
      <c r="AN453">
        <v>2.6230000000000002</v>
      </c>
      <c r="AO453">
        <v>0</v>
      </c>
      <c r="AP453">
        <v>1</v>
      </c>
      <c r="AQ453">
        <v>141</v>
      </c>
      <c r="AR453">
        <v>15.741569824999999</v>
      </c>
      <c r="AS453" t="s">
        <v>100</v>
      </c>
      <c r="AT453">
        <v>1</v>
      </c>
      <c r="AU453">
        <f>H453/J453</f>
        <v>13.120177494606468</v>
      </c>
      <c r="AV453">
        <v>350</v>
      </c>
    </row>
    <row r="454" spans="1:48" x14ac:dyDescent="0.25">
      <c r="A454" t="s">
        <v>179</v>
      </c>
      <c r="B454" t="s">
        <v>110</v>
      </c>
      <c r="C454" t="s">
        <v>180</v>
      </c>
      <c r="D454">
        <v>2021</v>
      </c>
      <c r="E454">
        <v>8973.6501000000007</v>
      </c>
      <c r="F454">
        <v>610.30759999999998</v>
      </c>
      <c r="G454">
        <v>26653.487400000002</v>
      </c>
      <c r="H454">
        <v>12573.243200000001</v>
      </c>
      <c r="I454">
        <v>20599001</v>
      </c>
      <c r="J454">
        <v>4116.0276999999996</v>
      </c>
      <c r="K454">
        <v>13886.365599999999</v>
      </c>
      <c r="L454">
        <v>6686.9978000000001</v>
      </c>
      <c r="M454">
        <v>3.8249</v>
      </c>
      <c r="N454">
        <v>1288.0328</v>
      </c>
      <c r="O454">
        <v>428.16149999999999</v>
      </c>
      <c r="P454">
        <v>-2897.7781</v>
      </c>
      <c r="Q454">
        <v>19966.489600000001</v>
      </c>
      <c r="R454">
        <v>14769.9192</v>
      </c>
      <c r="S454">
        <v>0.28610000000000002</v>
      </c>
      <c r="T454">
        <v>687.71439999999996</v>
      </c>
      <c r="U454">
        <v>128.6618</v>
      </c>
      <c r="V454" s="5">
        <f>E454/G454</f>
        <v>0.33667827272764317</v>
      </c>
      <c r="W454" s="5">
        <f>F454/E454</f>
        <v>6.8011076117175537E-2</v>
      </c>
      <c r="X454" s="5">
        <f>R454/L454</f>
        <v>2.2087519155457178</v>
      </c>
      <c r="Y454" s="5">
        <f>LOG(G454)</f>
        <v>4.4257540411107268</v>
      </c>
      <c r="Z454" s="5">
        <f>LN(E454)</f>
        <v>9.1020477953590238</v>
      </c>
      <c r="AA454" s="5">
        <f>F454/L454</f>
        <v>9.1267803318254417E-2</v>
      </c>
      <c r="AB454" s="5">
        <f>(N454-P454)/O454</f>
        <v>9.7762430765026753</v>
      </c>
      <c r="AC454" s="5">
        <f>F454/G454</f>
        <v>2.2897851633478926E-2</v>
      </c>
      <c r="AD454" s="5">
        <f>R454/J454</f>
        <v>3.5883915941576392</v>
      </c>
      <c r="AE454" s="5">
        <f>R454/G454</f>
        <v>0.5541458413430731</v>
      </c>
      <c r="AF454" s="5">
        <f>R454/(R454+L454)</f>
        <v>0.6883523481029451</v>
      </c>
      <c r="AG454" s="5">
        <f>R454/L454</f>
        <v>2.2087519155457178</v>
      </c>
      <c r="AH454" s="5">
        <f>R454/(R454+L454)</f>
        <v>0.6883523481029451</v>
      </c>
      <c r="AI454" s="5">
        <f>(T454+U454)/R454</f>
        <v>5.5272895467160028E-2</v>
      </c>
      <c r="AJ454" s="5">
        <f>H454/E454</f>
        <v>1.4011292015943433</v>
      </c>
      <c r="AK454" s="5">
        <f>H454/L454</f>
        <v>1.8802523308741033</v>
      </c>
      <c r="AL454">
        <v>44747</v>
      </c>
      <c r="AM454">
        <v>1.6</v>
      </c>
      <c r="AN454">
        <v>6.3209999999999997</v>
      </c>
      <c r="AO454">
        <v>1</v>
      </c>
      <c r="AP454">
        <v>0</v>
      </c>
      <c r="AQ454">
        <v>18</v>
      </c>
      <c r="AR454">
        <v>0</v>
      </c>
      <c r="AS454" t="s">
        <v>87</v>
      </c>
      <c r="AT454">
        <v>1</v>
      </c>
      <c r="AU454">
        <f>H454/J454</f>
        <v>3.0547032518755892</v>
      </c>
    </row>
    <row r="455" spans="1:48" x14ac:dyDescent="0.25">
      <c r="A455" t="s">
        <v>201</v>
      </c>
      <c r="B455" t="s">
        <v>162</v>
      </c>
      <c r="C455" t="s">
        <v>202</v>
      </c>
      <c r="D455">
        <v>2018</v>
      </c>
      <c r="E455">
        <v>1439.653</v>
      </c>
      <c r="F455">
        <v>-36.585000000000001</v>
      </c>
      <c r="G455">
        <v>2239.5189999999998</v>
      </c>
      <c r="H455">
        <v>13237.657300000001</v>
      </c>
      <c r="I455">
        <v>191087118</v>
      </c>
      <c r="J455">
        <v>-23.69</v>
      </c>
      <c r="K455">
        <v>-166.696</v>
      </c>
      <c r="L455">
        <v>336.7</v>
      </c>
      <c r="M455">
        <v>-4.5075000000000003</v>
      </c>
      <c r="N455">
        <v>-69.481999999999999</v>
      </c>
      <c r="O455">
        <v>14.21</v>
      </c>
      <c r="P455">
        <v>-97.561999999999998</v>
      </c>
      <c r="Q455">
        <v>1902.819</v>
      </c>
      <c r="R455">
        <v>735.17700000000002</v>
      </c>
      <c r="S455">
        <v>0.80349999999999999</v>
      </c>
      <c r="T455">
        <v>440.33199999999999</v>
      </c>
      <c r="U455">
        <v>461.541</v>
      </c>
      <c r="V455" s="5">
        <f>E455/G455</f>
        <v>0.64284027061168048</v>
      </c>
      <c r="W455" s="5">
        <f>F455/E455</f>
        <v>-2.5412373676156685E-2</v>
      </c>
      <c r="X455" s="5">
        <f>R455/L455</f>
        <v>2.1834778734778735</v>
      </c>
      <c r="Y455" s="5">
        <f>LOG(G455)</f>
        <v>3.3501547513353631</v>
      </c>
      <c r="Z455" s="5">
        <f>LN(E455)</f>
        <v>7.2721573913093529</v>
      </c>
      <c r="AA455" s="5">
        <f>F455/L455</f>
        <v>-0.10865755865755866</v>
      </c>
      <c r="AB455" s="5">
        <f>(N455-P455)/O455</f>
        <v>1.9760731878958477</v>
      </c>
      <c r="AC455" s="5">
        <f>F455/G455</f>
        <v>-1.6336097170865711E-2</v>
      </c>
      <c r="AD455" s="5">
        <f>R455/J455</f>
        <v>-31.033220768256648</v>
      </c>
      <c r="AE455" s="5">
        <f>R455/G455</f>
        <v>0.32827450894589422</v>
      </c>
      <c r="AF455" s="5">
        <f>R455/(R455+L455)</f>
        <v>0.68587813713700363</v>
      </c>
      <c r="AG455" s="5">
        <f>R455/L455</f>
        <v>2.1834778734778735</v>
      </c>
      <c r="AH455" s="5">
        <f>R455/(R455+L455)</f>
        <v>0.68587813713700363</v>
      </c>
      <c r="AI455" s="5">
        <f>(T455+U455)/R455</f>
        <v>1.2267426755733652</v>
      </c>
      <c r="AJ455" s="5">
        <f>H455/E455</f>
        <v>9.1950333170562626</v>
      </c>
      <c r="AK455" s="5">
        <f>H455/L455</f>
        <v>39.315881496881502</v>
      </c>
      <c r="AL455">
        <v>17196</v>
      </c>
      <c r="AM455">
        <v>7.6</v>
      </c>
      <c r="AN455">
        <v>1.772</v>
      </c>
      <c r="AO455">
        <v>0</v>
      </c>
      <c r="AP455">
        <v>1</v>
      </c>
      <c r="AQ455">
        <v>19</v>
      </c>
      <c r="AR455">
        <v>24.313108491000001</v>
      </c>
      <c r="AS455" t="s">
        <v>77</v>
      </c>
      <c r="AT455">
        <v>1</v>
      </c>
      <c r="AU455">
        <f>H455/J455</f>
        <v>-558.78671591388775</v>
      </c>
      <c r="AV455">
        <v>150</v>
      </c>
    </row>
    <row r="456" spans="1:48" x14ac:dyDescent="0.25">
      <c r="A456" t="s">
        <v>260</v>
      </c>
      <c r="B456" t="s">
        <v>138</v>
      </c>
      <c r="C456" t="s">
        <v>261</v>
      </c>
      <c r="D456">
        <v>2020</v>
      </c>
      <c r="E456">
        <v>520.18899999999996</v>
      </c>
      <c r="F456">
        <v>117.6292</v>
      </c>
      <c r="G456">
        <v>1300.0371</v>
      </c>
      <c r="H456">
        <v>10830.220600000001</v>
      </c>
      <c r="I456">
        <v>208158610</v>
      </c>
      <c r="J456">
        <v>234.21600000000001</v>
      </c>
      <c r="K456">
        <v>530.92439999999999</v>
      </c>
      <c r="L456">
        <v>294.26920000000001</v>
      </c>
      <c r="M456">
        <v>13.016500000000001</v>
      </c>
      <c r="N456">
        <v>187.2954</v>
      </c>
      <c r="O456">
        <v>22.282</v>
      </c>
      <c r="P456">
        <v>-29.876799999999999</v>
      </c>
      <c r="Q456">
        <v>1005.7679000000001</v>
      </c>
      <c r="R456">
        <v>638.48850000000004</v>
      </c>
      <c r="S456">
        <v>0.30669999999999997</v>
      </c>
      <c r="T456">
        <v>102.11660000000001</v>
      </c>
      <c r="U456">
        <v>5.4474999999999998</v>
      </c>
      <c r="V456" s="5">
        <f>E456/G456</f>
        <v>0.40013396540760254</v>
      </c>
      <c r="W456" s="5">
        <f>F456/E456</f>
        <v>0.22612781123783857</v>
      </c>
      <c r="X456" s="5">
        <f>R456/L456</f>
        <v>2.1697428748914258</v>
      </c>
      <c r="Y456" s="5">
        <f>LOG(G456)</f>
        <v>3.1139557462263543</v>
      </c>
      <c r="Z456" s="5">
        <f>LN(E456)</f>
        <v>6.2541922070777902</v>
      </c>
      <c r="AA456" s="5">
        <f>F456/L456</f>
        <v>0.39973330542238195</v>
      </c>
      <c r="AB456" s="5">
        <f>(N456-P456)/O456</f>
        <v>9.7465308320617545</v>
      </c>
      <c r="AC456" s="5">
        <f>F456/G456</f>
        <v>9.048141779953818E-2</v>
      </c>
      <c r="AD456" s="5">
        <f>R456/J456</f>
        <v>2.7260669638282611</v>
      </c>
      <c r="AE456" s="5">
        <f>R456/G456</f>
        <v>0.4911309838773063</v>
      </c>
      <c r="AF456" s="5">
        <f>R456/(R456+L456)</f>
        <v>0.68451699728664794</v>
      </c>
      <c r="AG456" s="5">
        <f>R456/L456</f>
        <v>2.1697428748914258</v>
      </c>
      <c r="AH456" s="5">
        <f>R456/(R456+L456)</f>
        <v>0.68451699728664794</v>
      </c>
      <c r="AI456" s="5">
        <f>(T456+U456)/R456</f>
        <v>0.16846677739693042</v>
      </c>
      <c r="AJ456" s="5">
        <f>H456/E456</f>
        <v>20.819780118380052</v>
      </c>
      <c r="AK456" s="5">
        <f>H456/L456</f>
        <v>36.803785785260573</v>
      </c>
      <c r="AL456">
        <v>46445</v>
      </c>
      <c r="AM456">
        <v>0.5</v>
      </c>
      <c r="AN456">
        <v>-3.8290000000000002</v>
      </c>
      <c r="AO456">
        <v>0</v>
      </c>
      <c r="AP456">
        <v>1</v>
      </c>
      <c r="AQ456">
        <v>16</v>
      </c>
      <c r="AR456">
        <v>7.2964370000000001</v>
      </c>
      <c r="AS456" t="s">
        <v>112</v>
      </c>
      <c r="AT456">
        <v>1</v>
      </c>
      <c r="AU456">
        <f>H456/J456</f>
        <v>46.240310653413943</v>
      </c>
      <c r="AV456">
        <v>70</v>
      </c>
    </row>
    <row r="457" spans="1:48" x14ac:dyDescent="0.25">
      <c r="A457" t="s">
        <v>94</v>
      </c>
      <c r="B457" t="s">
        <v>46</v>
      </c>
      <c r="C457" t="s">
        <v>95</v>
      </c>
      <c r="D457">
        <v>2021</v>
      </c>
      <c r="E457">
        <v>365817</v>
      </c>
      <c r="F457">
        <v>94680</v>
      </c>
      <c r="G457">
        <v>351002</v>
      </c>
      <c r="H457">
        <v>2428611.9887000001</v>
      </c>
      <c r="I457">
        <v>24490216611</v>
      </c>
      <c r="J457">
        <v>121933</v>
      </c>
      <c r="K457">
        <v>-53994</v>
      </c>
      <c r="L457">
        <v>63090</v>
      </c>
      <c r="M457">
        <v>46.250100000000003</v>
      </c>
      <c r="N457">
        <v>108949</v>
      </c>
      <c r="O457">
        <v>-198</v>
      </c>
      <c r="P457">
        <v>-11085</v>
      </c>
      <c r="Q457">
        <v>287912</v>
      </c>
      <c r="R457">
        <v>136522</v>
      </c>
      <c r="S457">
        <v>0.70860000000000001</v>
      </c>
      <c r="T457">
        <v>34940</v>
      </c>
      <c r="U457">
        <v>27699</v>
      </c>
      <c r="V457" s="5">
        <f>E457/G457</f>
        <v>1.0422077367080529</v>
      </c>
      <c r="W457" s="5">
        <f>F457/E457</f>
        <v>0.25881793355694238</v>
      </c>
      <c r="X457" s="5">
        <f>R457/L457</f>
        <v>2.1639245522269772</v>
      </c>
      <c r="Y457" s="5">
        <f>LOG(G457)</f>
        <v>5.5453095910712067</v>
      </c>
      <c r="Z457" s="5">
        <f>LN(E457)</f>
        <v>12.809888487341821</v>
      </c>
      <c r="AA457" s="5">
        <f>F457/L457</f>
        <v>1.5007132667617689</v>
      </c>
      <c r="AB457" s="5">
        <f>(N457-P457)/O457</f>
        <v>-606.23232323232321</v>
      </c>
      <c r="AC457" s="5">
        <f>F457/G457</f>
        <v>0.26974205275183616</v>
      </c>
      <c r="AD457" s="5">
        <f>R457/J457</f>
        <v>1.1196476753626992</v>
      </c>
      <c r="AE457" s="5">
        <f>R457/G457</f>
        <v>0.38894935071595033</v>
      </c>
      <c r="AF457" s="5">
        <f>R457/(R457+L457)</f>
        <v>0.68393683746468148</v>
      </c>
      <c r="AG457" s="5">
        <f>R457/L457</f>
        <v>2.1639245522269772</v>
      </c>
      <c r="AH457" s="5">
        <f>R457/(R457+L457)</f>
        <v>0.68393683746468148</v>
      </c>
      <c r="AI457" s="5">
        <f>(T457+U457)/R457</f>
        <v>0.45881982391116449</v>
      </c>
      <c r="AJ457" s="5">
        <f>H457/E457</f>
        <v>6.6388713173526659</v>
      </c>
      <c r="AK457" s="5">
        <f>H457/L457</f>
        <v>38.494404639404024</v>
      </c>
      <c r="AL457">
        <v>69288</v>
      </c>
      <c r="AM457">
        <v>4.7</v>
      </c>
      <c r="AN457">
        <v>5.7389999999999999</v>
      </c>
      <c r="AO457">
        <v>1</v>
      </c>
      <c r="AP457">
        <v>1</v>
      </c>
      <c r="AQ457">
        <v>45</v>
      </c>
      <c r="AR457">
        <v>17.232050000000001</v>
      </c>
      <c r="AS457" t="s">
        <v>96</v>
      </c>
      <c r="AT457">
        <v>1</v>
      </c>
      <c r="AU457">
        <f>H457/J457</f>
        <v>19.917593995882985</v>
      </c>
      <c r="AV457">
        <v>21900</v>
      </c>
    </row>
    <row r="458" spans="1:48" x14ac:dyDescent="0.25">
      <c r="A458" t="s">
        <v>236</v>
      </c>
      <c r="B458" t="s">
        <v>138</v>
      </c>
      <c r="C458" t="s">
        <v>237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 s="5">
        <f>E458/G458</f>
        <v>0.61275251225733229</v>
      </c>
      <c r="W458" s="5">
        <f>F458/E458</f>
        <v>6.9926786125087376E-2</v>
      </c>
      <c r="X458" s="5">
        <f>R458/L458</f>
        <v>0.71487740914956499</v>
      </c>
      <c r="Y458" s="5">
        <f>LOG(G458)</f>
        <v>5.2077309649547443</v>
      </c>
      <c r="Z458" s="5">
        <f>LN(E458)</f>
        <v>11.501449531617139</v>
      </c>
      <c r="AA458" s="5">
        <f>F458/L458</f>
        <v>0.12388552770387995</v>
      </c>
      <c r="AB458" s="5">
        <f>(N458-P458)/O458</f>
        <v>-22.418367145766613</v>
      </c>
      <c r="AC458" s="5">
        <f>F458/G458</f>
        <v>4.2847813872228462E-2</v>
      </c>
      <c r="AD458" s="5">
        <f>R458/J458</f>
        <v>3.4887146997109721</v>
      </c>
      <c r="AE458" s="5">
        <f>R458/G458</f>
        <v>0.24725191663967175</v>
      </c>
      <c r="AF458" s="5">
        <f>R458/(R458+L458)</f>
        <v>0.41686793781025089</v>
      </c>
      <c r="AG458" s="5">
        <f>R458/L458</f>
        <v>0.71487740914956499</v>
      </c>
      <c r="AH458" s="5">
        <f>R458/(R458+L458)</f>
        <v>0.41686793781025089</v>
      </c>
      <c r="AI458" s="5">
        <f>(T458+U458)/R458</f>
        <v>0.39453227356100973</v>
      </c>
      <c r="AJ458" s="5">
        <f>H458/E458</f>
        <v>1.0994411833138487</v>
      </c>
      <c r="AK458" s="5">
        <f>H458/L458</f>
        <v>1.9478208383632354</v>
      </c>
      <c r="AL458">
        <v>47603</v>
      </c>
      <c r="AM458">
        <v>1.9</v>
      </c>
      <c r="AN458">
        <v>1.4610000000000001</v>
      </c>
      <c r="AO458">
        <v>0</v>
      </c>
      <c r="AP458">
        <v>1</v>
      </c>
      <c r="AQ458">
        <v>171</v>
      </c>
      <c r="AR458">
        <v>27.512201713500001</v>
      </c>
      <c r="AS458" t="s">
        <v>93</v>
      </c>
      <c r="AT458">
        <v>1</v>
      </c>
      <c r="AU458">
        <f>H458/J458</f>
        <v>9.5056734262803548</v>
      </c>
      <c r="AV458">
        <v>4800</v>
      </c>
    </row>
    <row r="459" spans="1:48" x14ac:dyDescent="0.25">
      <c r="A459" t="s">
        <v>236</v>
      </c>
      <c r="B459" t="s">
        <v>138</v>
      </c>
      <c r="C459" t="s">
        <v>237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 s="5">
        <f>E459/G459</f>
        <v>0.40271930511556364</v>
      </c>
      <c r="W459" s="5">
        <f>F459/E459</f>
        <v>8.8470153389498776E-2</v>
      </c>
      <c r="X459" s="5">
        <f>R459/L459</f>
        <v>0.76843715675506041</v>
      </c>
      <c r="Y459" s="5">
        <f>LOG(G459)</f>
        <v>5.2143547117639661</v>
      </c>
      <c r="Z459" s="5">
        <f>LN(E459)</f>
        <v>11.096979955816511</v>
      </c>
      <c r="AA459" s="5">
        <f>F459/L459</f>
        <v>0.1049963068191917</v>
      </c>
      <c r="AB459" s="5">
        <f>(N459-P459)/O459</f>
        <v>-14.184534863720891</v>
      </c>
      <c r="AC459" s="5">
        <f>F459/G459</f>
        <v>3.5628638696486276E-2</v>
      </c>
      <c r="AD459" s="5">
        <f>R459/J459</f>
        <v>4.4180361210190044</v>
      </c>
      <c r="AE459" s="5">
        <f>R459/G459</f>
        <v>0.2607555508226399</v>
      </c>
      <c r="AF459" s="5">
        <f>R459/(R459+L459)</f>
        <v>0.43452895898493821</v>
      </c>
      <c r="AG459" s="5">
        <f>R459/L459</f>
        <v>0.76843715675506041</v>
      </c>
      <c r="AH459" s="5">
        <f>R459/(R459+L459)</f>
        <v>0.43452895898493821</v>
      </c>
      <c r="AI459" s="5">
        <f>(T459+U459)/R459</f>
        <v>0.36732349788146412</v>
      </c>
      <c r="AJ459" s="5">
        <f>H459/E459</f>
        <v>1.3806160727126464</v>
      </c>
      <c r="AK459" s="5">
        <f>H459/L459</f>
        <v>1.6385140436215284</v>
      </c>
      <c r="AL459">
        <v>48796</v>
      </c>
      <c r="AM459">
        <v>1.4</v>
      </c>
      <c r="AN459">
        <v>0.64300000000000002</v>
      </c>
      <c r="AO459">
        <v>0</v>
      </c>
      <c r="AP459">
        <v>1</v>
      </c>
      <c r="AQ459">
        <v>172</v>
      </c>
      <c r="AR459">
        <v>26.202096869999998</v>
      </c>
      <c r="AS459" t="s">
        <v>93</v>
      </c>
      <c r="AT459">
        <v>1</v>
      </c>
      <c r="AU459">
        <f>H459/J459</f>
        <v>9.4204375281455306</v>
      </c>
      <c r="AV459">
        <v>5000</v>
      </c>
    </row>
    <row r="460" spans="1:48" x14ac:dyDescent="0.25">
      <c r="A460" t="s">
        <v>236</v>
      </c>
      <c r="B460" t="s">
        <v>138</v>
      </c>
      <c r="C460" t="s">
        <v>237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 s="5">
        <f>E460/G460</f>
        <v>0.42616087144293779</v>
      </c>
      <c r="W460" s="5">
        <f>F460/E460</f>
        <v>7.2935895708266432E-2</v>
      </c>
      <c r="X460" s="5">
        <f>R460/L460</f>
        <v>1.1875800416844535</v>
      </c>
      <c r="Y460" s="5">
        <f>LOG(G460)</f>
        <v>5.1620625076894653</v>
      </c>
      <c r="Z460" s="5">
        <f>LN(E460)</f>
        <v>11.033149807806412</v>
      </c>
      <c r="AA460" s="5">
        <f>F460/L460</f>
        <v>9.6703392378190395E-2</v>
      </c>
      <c r="AB460" s="5">
        <f>(N460-P460)/O460</f>
        <v>-9.2037568842669106</v>
      </c>
      <c r="AC460" s="5">
        <f>F460/G460</f>
        <v>3.1082424874506052E-2</v>
      </c>
      <c r="AD460" s="5">
        <f>R460/J460</f>
        <v>6.2104403896815388</v>
      </c>
      <c r="AE460" s="5">
        <f>R460/G460</f>
        <v>0.38171222870610261</v>
      </c>
      <c r="AF460" s="5">
        <f>R460/(R460+L460)</f>
        <v>0.54287386932366033</v>
      </c>
      <c r="AG460" s="5">
        <f>R460/L460</f>
        <v>1.1875800416844535</v>
      </c>
      <c r="AH460" s="5">
        <f>R460/(R460+L460)</f>
        <v>0.54287386932366033</v>
      </c>
      <c r="AI460" s="5">
        <f>(T460+U460)/R460</f>
        <v>0.35356183790412954</v>
      </c>
      <c r="AJ460" s="5">
        <f>H460/E460</f>
        <v>1.7392785410500373</v>
      </c>
      <c r="AK460" s="5">
        <f>H460/L460</f>
        <v>2.3060542902342864</v>
      </c>
      <c r="AL460">
        <v>46445</v>
      </c>
      <c r="AM460">
        <v>0.5</v>
      </c>
      <c r="AN460">
        <v>-3.8290000000000002</v>
      </c>
      <c r="AO460">
        <v>0</v>
      </c>
      <c r="AP460">
        <v>1</v>
      </c>
      <c r="AQ460">
        <v>173</v>
      </c>
      <c r="AR460">
        <v>25.438929000000002</v>
      </c>
      <c r="AS460" t="s">
        <v>93</v>
      </c>
      <c r="AT460">
        <v>1</v>
      </c>
      <c r="AU460">
        <f>H460/J460</f>
        <v>12.059492583384738</v>
      </c>
      <c r="AV460">
        <v>5300</v>
      </c>
    </row>
    <row r="461" spans="1:48" x14ac:dyDescent="0.25">
      <c r="A461" t="s">
        <v>236</v>
      </c>
      <c r="B461" t="s">
        <v>138</v>
      </c>
      <c r="C461" t="s">
        <v>237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 s="5">
        <f>E461/G461</f>
        <v>0.46151931597666845</v>
      </c>
      <c r="W461" s="5">
        <f>F461/E461</f>
        <v>9.8948044991620285E-2</v>
      </c>
      <c r="X461" s="5">
        <f>R461/L461</f>
        <v>1.0345165438549937</v>
      </c>
      <c r="Y461" s="5">
        <f>LOG(G461)</f>
        <v>5.2075464258346722</v>
      </c>
      <c r="Z461" s="5">
        <f>LN(E461)</f>
        <v>11.217587400056901</v>
      </c>
      <c r="AA461" s="5">
        <f>F461/L461</f>
        <v>0.12991411167905009</v>
      </c>
      <c r="AB461" s="5">
        <f>(N461-P461)/O461</f>
        <v>-10.90450867990949</v>
      </c>
      <c r="AC461" s="5">
        <f>F461/G461</f>
        <v>4.5666434041761211E-2</v>
      </c>
      <c r="AD461" s="5">
        <f>R461/J461</f>
        <v>5.1496315586471928</v>
      </c>
      <c r="AE461" s="5">
        <f>R461/G461</f>
        <v>0.36364549550842351</v>
      </c>
      <c r="AF461" s="5">
        <f>R461/(R461+L461)</f>
        <v>0.50848273855507509</v>
      </c>
      <c r="AG461" s="5">
        <f>R461/L461</f>
        <v>1.0345165438549937</v>
      </c>
      <c r="AH461" s="5">
        <f>R461/(R461+L461)</f>
        <v>0.50848273855507509</v>
      </c>
      <c r="AI461" s="5">
        <f>(T461+U461)/R461</f>
        <v>0.23769780198097942</v>
      </c>
      <c r="AJ461" s="5">
        <f>H461/E461</f>
        <v>1.8793782024996968</v>
      </c>
      <c r="AK461" s="5">
        <f>H461/L461</f>
        <v>2.4675348533404096</v>
      </c>
      <c r="AL461">
        <v>51204</v>
      </c>
      <c r="AM461">
        <v>3.1</v>
      </c>
      <c r="AN461">
        <v>3.169</v>
      </c>
      <c r="AO461">
        <v>1</v>
      </c>
      <c r="AP461">
        <v>1</v>
      </c>
      <c r="AQ461">
        <v>174</v>
      </c>
      <c r="AR461">
        <v>23.774699999999999</v>
      </c>
      <c r="AS461" t="s">
        <v>93</v>
      </c>
      <c r="AT461">
        <v>1</v>
      </c>
      <c r="AU461">
        <f>H461/J461</f>
        <v>12.282931025416977</v>
      </c>
      <c r="AV461">
        <v>5600</v>
      </c>
    </row>
    <row r="462" spans="1:48" x14ac:dyDescent="0.25">
      <c r="A462" t="s">
        <v>236</v>
      </c>
      <c r="B462" t="s">
        <v>138</v>
      </c>
      <c r="C462" t="s">
        <v>237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 s="5">
        <f>E462/G462</f>
        <v>0.52597441547813983</v>
      </c>
      <c r="W462" s="5">
        <f>F462/E462</f>
        <v>5.1724856027474127E-2</v>
      </c>
      <c r="X462" s="5">
        <f>R462/L462</f>
        <v>0.96190128637897998</v>
      </c>
      <c r="Y462" s="5">
        <f>LOG(G462)</f>
        <v>5.1712010578641054</v>
      </c>
      <c r="Z462" s="5">
        <f>LN(E462)</f>
        <v>11.26462776151015</v>
      </c>
      <c r="AA462" s="5">
        <f>F462/L462</f>
        <v>7.52076630870393E-2</v>
      </c>
      <c r="AB462" s="5">
        <f>(N462-P462)/O462</f>
        <v>-12.700558702065322</v>
      </c>
      <c r="AC462" s="5">
        <f>F462/G462</f>
        <v>2.7205950914741643E-2</v>
      </c>
      <c r="AD462" s="5">
        <f>R462/J462</f>
        <v>3.7458256425034344</v>
      </c>
      <c r="AE462" s="5">
        <f>R462/G462</f>
        <v>0.34796240313659221</v>
      </c>
      <c r="AF462" s="5">
        <f>R462/(R462+L462)</f>
        <v>0.49029035918230685</v>
      </c>
      <c r="AG462" s="5">
        <f>R462/L462</f>
        <v>0.96190128637897998</v>
      </c>
      <c r="AH462" s="5">
        <f>R462/(R462+L462)</f>
        <v>0.49029035918230685</v>
      </c>
      <c r="AI462" s="5">
        <f>(T462+U462)/R462</f>
        <v>0.2463911072329609</v>
      </c>
      <c r="AJ462" s="5">
        <f>H462/E462</f>
        <v>1.0613509689905087</v>
      </c>
      <c r="AK462" s="5">
        <f>H462/L462</f>
        <v>1.5431986132652131</v>
      </c>
      <c r="AL462">
        <v>48718</v>
      </c>
      <c r="AM462">
        <v>8.5</v>
      </c>
      <c r="AN462">
        <v>1.804</v>
      </c>
      <c r="AO462">
        <v>1</v>
      </c>
      <c r="AP462">
        <v>1</v>
      </c>
      <c r="AQ462">
        <v>175</v>
      </c>
      <c r="AR462">
        <v>25.026</v>
      </c>
      <c r="AS462" t="s">
        <v>93</v>
      </c>
      <c r="AT462">
        <v>1</v>
      </c>
      <c r="AU462">
        <f>H462/J462</f>
        <v>6.0095074400047039</v>
      </c>
      <c r="AV462">
        <v>5900</v>
      </c>
    </row>
    <row r="463" spans="1:48" x14ac:dyDescent="0.25">
      <c r="A463" t="s">
        <v>236</v>
      </c>
      <c r="B463" t="s">
        <v>138</v>
      </c>
      <c r="C463" t="s">
        <v>237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 s="5">
        <f>E463/G463</f>
        <v>0.52111440874468484</v>
      </c>
      <c r="W463" s="5">
        <f>F463/E463</f>
        <v>0.10615368235409334</v>
      </c>
      <c r="X463" s="5">
        <f>R463/L463</f>
        <v>0.91983337103219476</v>
      </c>
      <c r="Y463" s="5">
        <f>LOG(G463)</f>
        <v>5.1859841674106466</v>
      </c>
      <c r="Z463" s="5">
        <f>LN(E463)</f>
        <v>11.289384169566324</v>
      </c>
      <c r="AA463" s="5">
        <f>F463/L463</f>
        <v>0.15126797365746969</v>
      </c>
      <c r="AB463" s="5">
        <f>(N463-P463)/O463</f>
        <v>-12.183991965282045</v>
      </c>
      <c r="AC463" s="5">
        <f>F463/G463</f>
        <v>5.5318213416024442E-2</v>
      </c>
      <c r="AD463" s="5">
        <f>R463/J463</f>
        <v>3.6844608078083678</v>
      </c>
      <c r="AE463" s="5">
        <f>R463/G463</f>
        <v>0.33638011732186307</v>
      </c>
      <c r="AF463" s="5">
        <f>R463/(R463+L463)</f>
        <v>0.47912146174313452</v>
      </c>
      <c r="AG463" s="5">
        <f>R463/L463</f>
        <v>0.91983337103219476</v>
      </c>
      <c r="AH463" s="5">
        <f>R463/(R463+L463)</f>
        <v>0.47912146174313452</v>
      </c>
      <c r="AI463" s="5">
        <f>(T463+U463)/R463</f>
        <v>0.25672657226582513</v>
      </c>
      <c r="AJ463" s="5">
        <f>H463/E463</f>
        <v>1.4315611217534823</v>
      </c>
      <c r="AK463" s="5">
        <f>H463/L463</f>
        <v>2.0399607931840458</v>
      </c>
      <c r="AL463">
        <v>49814</v>
      </c>
      <c r="AM463">
        <v>5.99</v>
      </c>
      <c r="AN463">
        <v>-0.30499999999999999</v>
      </c>
      <c r="AO463">
        <v>1</v>
      </c>
      <c r="AP463">
        <v>1</v>
      </c>
      <c r="AQ463">
        <v>176</v>
      </c>
      <c r="AR463">
        <v>25.8</v>
      </c>
      <c r="AS463" t="s">
        <v>93</v>
      </c>
      <c r="AT463">
        <v>1</v>
      </c>
      <c r="AU463">
        <f>H463/J463</f>
        <v>8.1712142966915877</v>
      </c>
      <c r="AV463">
        <v>6200</v>
      </c>
    </row>
    <row r="464" spans="1:48" x14ac:dyDescent="0.25">
      <c r="A464" t="s">
        <v>238</v>
      </c>
      <c r="B464" t="s">
        <v>46</v>
      </c>
      <c r="C464" t="s">
        <v>239</v>
      </c>
      <c r="D464">
        <v>2018</v>
      </c>
      <c r="E464" t="s">
        <v>51</v>
      </c>
      <c r="F464" t="s">
        <v>51</v>
      </c>
      <c r="G464" t="s">
        <v>51</v>
      </c>
      <c r="H464" t="s">
        <v>51</v>
      </c>
      <c r="I464" t="s">
        <v>51</v>
      </c>
      <c r="J464" t="s">
        <v>51</v>
      </c>
      <c r="K464" t="s">
        <v>51</v>
      </c>
      <c r="L464" t="s">
        <v>51</v>
      </c>
      <c r="M464" t="s">
        <v>51</v>
      </c>
      <c r="N464" t="s">
        <v>51</v>
      </c>
      <c r="O464" t="s">
        <v>51</v>
      </c>
      <c r="P464" t="s">
        <v>51</v>
      </c>
      <c r="Q464" t="s">
        <v>51</v>
      </c>
      <c r="R464" t="s">
        <v>51</v>
      </c>
      <c r="S464" t="s">
        <v>51</v>
      </c>
      <c r="T464" t="s">
        <v>51</v>
      </c>
      <c r="U464" t="s">
        <v>51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>
        <v>62641</v>
      </c>
      <c r="AM464">
        <v>2.44</v>
      </c>
      <c r="AN464">
        <v>2.875</v>
      </c>
      <c r="AO464">
        <v>0</v>
      </c>
      <c r="AP464">
        <v>1</v>
      </c>
      <c r="AQ464">
        <v>9</v>
      </c>
      <c r="AR464">
        <v>17.914922046000001</v>
      </c>
      <c r="AS464" t="s">
        <v>57</v>
      </c>
      <c r="AT464">
        <v>1</v>
      </c>
      <c r="AU464" t="e">
        <f>H464/J464</f>
        <v>#VALUE!</v>
      </c>
    </row>
    <row r="465" spans="1:48" x14ac:dyDescent="0.25">
      <c r="A465" t="s">
        <v>131</v>
      </c>
      <c r="B465" t="s">
        <v>46</v>
      </c>
      <c r="C465" t="s">
        <v>132</v>
      </c>
      <c r="D465">
        <v>2018</v>
      </c>
      <c r="E465">
        <v>20848</v>
      </c>
      <c r="F465">
        <v>12259</v>
      </c>
      <c r="G465">
        <v>50124</v>
      </c>
      <c r="H465">
        <v>91276.694199999998</v>
      </c>
      <c r="I465">
        <v>10479311140</v>
      </c>
      <c r="J465">
        <v>9216</v>
      </c>
      <c r="K465">
        <v>13201</v>
      </c>
      <c r="L465">
        <v>26657</v>
      </c>
      <c r="M465">
        <v>27.4283</v>
      </c>
      <c r="N465">
        <v>5135</v>
      </c>
      <c r="O465">
        <v>514</v>
      </c>
      <c r="P465">
        <v>-635</v>
      </c>
      <c r="Q465">
        <v>23467</v>
      </c>
      <c r="R465">
        <v>17493</v>
      </c>
      <c r="S465">
        <v>2.2578999999999998</v>
      </c>
      <c r="T465">
        <v>4292</v>
      </c>
      <c r="U465">
        <v>0</v>
      </c>
      <c r="V465" s="5">
        <f>E465/G465</f>
        <v>0.41592849732662995</v>
      </c>
      <c r="W465" s="5">
        <f>F465/E465</f>
        <v>0.58801803530314656</v>
      </c>
      <c r="X465" s="5">
        <f>R465/L465</f>
        <v>0.65622538170086653</v>
      </c>
      <c r="Y465" s="5">
        <f>LOG(G465)</f>
        <v>4.7000457213127458</v>
      </c>
      <c r="Z465" s="5">
        <f>LN(E465)</f>
        <v>9.9450132993646267</v>
      </c>
      <c r="AA465" s="5">
        <f>F465/L465</f>
        <v>0.45987920621225192</v>
      </c>
      <c r="AB465" s="5">
        <f>(N465-P465)/O465</f>
        <v>11.225680933852139</v>
      </c>
      <c r="AC465" s="5">
        <f>F465/G465</f>
        <v>0.244573457824595</v>
      </c>
      <c r="AD465" s="5">
        <f>R465/J465</f>
        <v>1.8981119791666667</v>
      </c>
      <c r="AE465" s="5">
        <f>R465/G465</f>
        <v>0.34899449365573376</v>
      </c>
      <c r="AF465" s="5">
        <f>R465/(R465+L465)</f>
        <v>0.39621744054360136</v>
      </c>
      <c r="AG465" s="5">
        <f>R465/L465</f>
        <v>0.65622538170086653</v>
      </c>
      <c r="AH465" s="5">
        <f>R465/(R465+L465)</f>
        <v>0.39621744054360136</v>
      </c>
      <c r="AI465" s="5">
        <f>(T465+U465)/R465</f>
        <v>0.24535528497113132</v>
      </c>
      <c r="AJ465" s="5">
        <f>H465/E465</f>
        <v>4.3781990694551034</v>
      </c>
      <c r="AK465" s="5">
        <f>H465/L465</f>
        <v>3.424117275012192</v>
      </c>
      <c r="AL465">
        <v>62641</v>
      </c>
      <c r="AM465">
        <v>2.44</v>
      </c>
      <c r="AN465">
        <v>2.875</v>
      </c>
      <c r="AO465">
        <v>0</v>
      </c>
      <c r="AP465">
        <v>1</v>
      </c>
      <c r="AQ465">
        <v>57</v>
      </c>
      <c r="AR465">
        <v>20.474196624000001</v>
      </c>
      <c r="AS465" t="s">
        <v>117</v>
      </c>
      <c r="AT465">
        <v>1</v>
      </c>
      <c r="AU465">
        <f>H465/J465</f>
        <v>9.9041551866319448</v>
      </c>
      <c r="AV465">
        <v>3200</v>
      </c>
    </row>
    <row r="466" spans="1:48" x14ac:dyDescent="0.25">
      <c r="A466" t="s">
        <v>238</v>
      </c>
      <c r="B466" t="s">
        <v>46</v>
      </c>
      <c r="C466" t="s">
        <v>239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51</v>
      </c>
      <c r="I466" t="s">
        <v>51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51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 s="5">
        <f>E466/G466</f>
        <v>0.26142270321510386</v>
      </c>
      <c r="W466" s="5">
        <f>F466/E466</f>
        <v>-1.3164783114508893</v>
      </c>
      <c r="X466" s="5">
        <f>R466/L466</f>
        <v>0.53933579599557846</v>
      </c>
      <c r="Y466" s="5">
        <f>LOG(G466)</f>
        <v>3.0054893868569263</v>
      </c>
      <c r="Z466" s="5">
        <f>LN(E466)</f>
        <v>5.5787784301564756</v>
      </c>
      <c r="AA466" s="5">
        <f>F466/L466</f>
        <v>-0.88976225182976498</v>
      </c>
      <c r="AB466" s="5"/>
      <c r="AC466" s="5">
        <f>F466/G466</f>
        <v>-0.34415731890354689</v>
      </c>
      <c r="AD466" s="5">
        <f>R466/J466</f>
        <v>-0.6346622366551411</v>
      </c>
      <c r="AE466" s="5">
        <f>R466/G466</f>
        <v>0.20861343708033808</v>
      </c>
      <c r="AF466" s="5">
        <f>R466/(R466+L466)</f>
        <v>0.35036916402425278</v>
      </c>
      <c r="AG466" s="5">
        <f>R466/L466</f>
        <v>0.53933579599557846</v>
      </c>
      <c r="AH466" s="5">
        <f>R466/(R466+L466)</f>
        <v>0.35036916402425278</v>
      </c>
      <c r="AI466" s="5">
        <f>(T466+U466)/R466</f>
        <v>2.054509222926439</v>
      </c>
      <c r="AJ466" s="5"/>
      <c r="AK466" s="5"/>
      <c r="AL466">
        <v>63544</v>
      </c>
      <c r="AM466">
        <v>1.23</v>
      </c>
      <c r="AN466">
        <v>-3.573</v>
      </c>
      <c r="AO466">
        <v>0</v>
      </c>
      <c r="AP466">
        <v>1</v>
      </c>
      <c r="AQ466">
        <v>11</v>
      </c>
      <c r="AR466">
        <v>16.564883999999999</v>
      </c>
      <c r="AS466" t="s">
        <v>57</v>
      </c>
      <c r="AT466">
        <v>1</v>
      </c>
      <c r="AU466" t="e">
        <f>H466/J466</f>
        <v>#VALUE!</v>
      </c>
      <c r="AV466">
        <v>100</v>
      </c>
    </row>
    <row r="467" spans="1:48" x14ac:dyDescent="0.25">
      <c r="A467" t="s">
        <v>205</v>
      </c>
      <c r="B467" t="s">
        <v>46</v>
      </c>
      <c r="C467" t="s">
        <v>206</v>
      </c>
      <c r="D467">
        <v>2021</v>
      </c>
      <c r="E467">
        <v>168088</v>
      </c>
      <c r="F467">
        <v>61271</v>
      </c>
      <c r="G467">
        <v>333779</v>
      </c>
      <c r="H467">
        <v>2040303.5459</v>
      </c>
      <c r="I467">
        <v>7467588182</v>
      </c>
      <c r="J467">
        <v>83729</v>
      </c>
      <c r="K467">
        <v>-48056</v>
      </c>
      <c r="L467">
        <v>141988</v>
      </c>
      <c r="M467">
        <v>28.872900000000001</v>
      </c>
      <c r="N467">
        <v>69916</v>
      </c>
      <c r="O467">
        <v>2346</v>
      </c>
      <c r="P467">
        <v>-20622</v>
      </c>
      <c r="Q467">
        <v>191791</v>
      </c>
      <c r="R467">
        <v>82278</v>
      </c>
      <c r="S467">
        <v>1.8992</v>
      </c>
      <c r="T467">
        <v>14224</v>
      </c>
      <c r="U467">
        <v>116110</v>
      </c>
      <c r="V467" s="5">
        <f>E467/G467</f>
        <v>0.50359069923512267</v>
      </c>
      <c r="W467" s="5">
        <f>F467/E467</f>
        <v>0.36451739564989766</v>
      </c>
      <c r="X467" s="5">
        <f>R467/L467</f>
        <v>0.57947150463419439</v>
      </c>
      <c r="Y467" s="5">
        <f>LOG(G467)</f>
        <v>5.5234590091826039</v>
      </c>
      <c r="Z467" s="5">
        <f>LN(E467)</f>
        <v>12.032242930768884</v>
      </c>
      <c r="AA467" s="5">
        <f>F467/L467</f>
        <v>0.43152238217314137</v>
      </c>
      <c r="AB467" s="5">
        <f>(N467-P467)/O467</f>
        <v>38.592497868712705</v>
      </c>
      <c r="AC467" s="5">
        <f>F467/G467</f>
        <v>0.18356757015869782</v>
      </c>
      <c r="AD467" s="5">
        <f>R467/J467</f>
        <v>0.98267028150342173</v>
      </c>
      <c r="AE467" s="5">
        <f>R467/G467</f>
        <v>0.24650442358566596</v>
      </c>
      <c r="AF467" s="5">
        <f>R467/(R467+L467)</f>
        <v>0.36687683375991009</v>
      </c>
      <c r="AG467" s="5">
        <f>R467/L467</f>
        <v>0.57947150463419439</v>
      </c>
      <c r="AH467" s="5">
        <f>R467/(R467+L467)</f>
        <v>0.36687683375991009</v>
      </c>
      <c r="AI467" s="5">
        <f>(T467+U467)/R467</f>
        <v>1.584068645324388</v>
      </c>
      <c r="AJ467" s="5">
        <f>H467/E467</f>
        <v>12.138305803507686</v>
      </c>
      <c r="AK467" s="5">
        <f>H467/L467</f>
        <v>14.369549158379581</v>
      </c>
      <c r="AL467">
        <v>69288</v>
      </c>
      <c r="AM467">
        <v>4.7</v>
      </c>
      <c r="AN467">
        <v>5.7389999999999999</v>
      </c>
      <c r="AO467">
        <v>1</v>
      </c>
      <c r="AP467">
        <v>1</v>
      </c>
      <c r="AQ467">
        <v>46</v>
      </c>
      <c r="AR467">
        <v>15.8498</v>
      </c>
      <c r="AS467" t="s">
        <v>96</v>
      </c>
      <c r="AT467">
        <v>1</v>
      </c>
      <c r="AU467">
        <f>H467/J467</f>
        <v>24.367943554801801</v>
      </c>
      <c r="AV467">
        <v>22100</v>
      </c>
    </row>
    <row r="468" spans="1:48" x14ac:dyDescent="0.25">
      <c r="A468" t="s">
        <v>258</v>
      </c>
      <c r="B468" t="s">
        <v>104</v>
      </c>
      <c r="C468" t="s">
        <v>259</v>
      </c>
      <c r="D468">
        <v>2019</v>
      </c>
      <c r="E468">
        <v>465.57369999999997</v>
      </c>
      <c r="F468">
        <v>-129.28960000000001</v>
      </c>
      <c r="G468">
        <v>1862.5474999999999</v>
      </c>
      <c r="H468">
        <v>5648.6688000000004</v>
      </c>
      <c r="I468">
        <v>55666950</v>
      </c>
      <c r="J468">
        <v>-45.079500000000003</v>
      </c>
      <c r="K468">
        <v>247.38390000000001</v>
      </c>
      <c r="L468">
        <v>1271.9143999999999</v>
      </c>
      <c r="M468">
        <v>-11.802199999999999</v>
      </c>
      <c r="N468">
        <v>-87.127499999999998</v>
      </c>
      <c r="O468">
        <v>12.756600000000001</v>
      </c>
      <c r="P468">
        <v>-8.5046999999999997</v>
      </c>
      <c r="Q468">
        <v>590.63300000000004</v>
      </c>
      <c r="R468">
        <v>303.2627</v>
      </c>
      <c r="S468">
        <v>0.38429999999999997</v>
      </c>
      <c r="T468">
        <v>55.878900000000002</v>
      </c>
      <c r="U468">
        <v>0</v>
      </c>
      <c r="V468" s="5">
        <f>E468/G468</f>
        <v>0.24996608140195081</v>
      </c>
      <c r="W468" s="5">
        <f>F468/E468</f>
        <v>-0.27769953500380284</v>
      </c>
      <c r="X468" s="5">
        <f>R468/L468</f>
        <v>0.2384301176242678</v>
      </c>
      <c r="Y468" s="5">
        <f>LOG(G468)</f>
        <v>3.2701073572457484</v>
      </c>
      <c r="Z468" s="5">
        <f>LN(E468)</f>
        <v>6.143270408567524</v>
      </c>
      <c r="AA468" s="5">
        <f>F468/L468</f>
        <v>-0.10164960786669293</v>
      </c>
      <c r="AB468" s="5">
        <f>(N468-P468)/O468</f>
        <v>-6.1633037016132821</v>
      </c>
      <c r="AC468" s="5">
        <f>F468/G468</f>
        <v>-6.9415464572044477E-2</v>
      </c>
      <c r="AD468" s="5">
        <f>R468/J468</f>
        <v>-6.7272862387559753</v>
      </c>
      <c r="AE468" s="5">
        <f>R468/G468</f>
        <v>0.16282145824468908</v>
      </c>
      <c r="AF468" s="5">
        <f>R468/(R468+L468)</f>
        <v>0.19252609754166691</v>
      </c>
      <c r="AG468" s="5">
        <f>R468/L468</f>
        <v>0.2384301176242678</v>
      </c>
      <c r="AH468" s="5">
        <f>R468/(R468+L468)</f>
        <v>0.19252609754166691</v>
      </c>
      <c r="AI468" s="5">
        <f>(T468+U468)/R468</f>
        <v>0.18425905988438407</v>
      </c>
      <c r="AJ468" s="5">
        <f>H468/E468</f>
        <v>12.132705949670269</v>
      </c>
      <c r="AK468" s="5">
        <f>H468/L468</f>
        <v>4.4410762233684915</v>
      </c>
      <c r="AL468">
        <v>54422</v>
      </c>
      <c r="AM468">
        <v>2.7</v>
      </c>
      <c r="AN468">
        <v>1.4239999999999999</v>
      </c>
      <c r="AO468">
        <v>0</v>
      </c>
      <c r="AP468">
        <v>1</v>
      </c>
      <c r="AQ468">
        <v>19</v>
      </c>
      <c r="AR468">
        <v>23.053782904999998</v>
      </c>
      <c r="AS468" t="s">
        <v>117</v>
      </c>
      <c r="AT468">
        <v>1</v>
      </c>
      <c r="AU468">
        <f>H468/J468</f>
        <v>-125.30460187002961</v>
      </c>
      <c r="AV468">
        <v>150</v>
      </c>
    </row>
    <row r="469" spans="1:48" x14ac:dyDescent="0.25">
      <c r="A469" t="s">
        <v>166</v>
      </c>
      <c r="B469" t="s">
        <v>142</v>
      </c>
      <c r="C469" t="s">
        <v>167</v>
      </c>
      <c r="D469">
        <v>2020</v>
      </c>
      <c r="E469">
        <v>228.71090000000001</v>
      </c>
      <c r="F469">
        <v>-976.49559999999997</v>
      </c>
      <c r="G469">
        <v>2162.1952999999999</v>
      </c>
      <c r="H469">
        <v>2750</v>
      </c>
      <c r="I469" t="s">
        <v>51</v>
      </c>
      <c r="J469">
        <v>-613.00310000000002</v>
      </c>
      <c r="K469">
        <v>-937.29240000000004</v>
      </c>
      <c r="L469">
        <v>1493.6717000000001</v>
      </c>
      <c r="M469">
        <v>-55.2258</v>
      </c>
      <c r="N469">
        <v>-698.73379999999997</v>
      </c>
      <c r="O469" t="s">
        <v>51</v>
      </c>
      <c r="P469">
        <v>-17.514800000000001</v>
      </c>
      <c r="Q469">
        <v>668.52359999999999</v>
      </c>
      <c r="R469">
        <v>191.738</v>
      </c>
      <c r="S469">
        <v>2.7753000000000001</v>
      </c>
      <c r="T469">
        <v>1100.1282000000001</v>
      </c>
      <c r="U469">
        <v>28.902200000000001</v>
      </c>
      <c r="V469" s="5">
        <f>E469/G469</f>
        <v>0.10577717008264703</v>
      </c>
      <c r="W469" s="5">
        <f>F469/E469</f>
        <v>-4.2695630160171634</v>
      </c>
      <c r="X469" s="5">
        <f>R469/L469</f>
        <v>0.12836689615261504</v>
      </c>
      <c r="Y469" s="5">
        <f>LOG(G469)</f>
        <v>3.3348949189797459</v>
      </c>
      <c r="Z469" s="5">
        <f>LN(E469)</f>
        <v>5.4324587605838621</v>
      </c>
      <c r="AA469" s="5">
        <f>F469/L469</f>
        <v>-0.65375517257239324</v>
      </c>
      <c r="AB469" s="5"/>
      <c r="AC469" s="5">
        <f>F469/G469</f>
        <v>-0.45162229332382697</v>
      </c>
      <c r="AD469" s="5">
        <f>R469/J469</f>
        <v>-0.31278471511808015</v>
      </c>
      <c r="AE469" s="5">
        <f>R469/G469</f>
        <v>8.8677465906988148E-2</v>
      </c>
      <c r="AF469" s="5">
        <f>R469/(R469+L469)</f>
        <v>0.11376343686641888</v>
      </c>
      <c r="AG469" s="5">
        <f>R469/L469</f>
        <v>0.12836689615261504</v>
      </c>
      <c r="AH469" s="5">
        <f>R469/(R469+L469)</f>
        <v>0.11376343686641888</v>
      </c>
      <c r="AI469" s="5">
        <f>(T469+U469)/R469</f>
        <v>5.8884018817344508</v>
      </c>
      <c r="AJ469" s="5">
        <f>H469/E469</f>
        <v>12.023913158489604</v>
      </c>
      <c r="AK469" s="5">
        <f>H469/L469</f>
        <v>1.8411006916714026</v>
      </c>
      <c r="AL469">
        <v>3870</v>
      </c>
      <c r="AM469">
        <v>1.9</v>
      </c>
      <c r="AN469">
        <v>-2.0659999999999998</v>
      </c>
      <c r="AO469">
        <v>0</v>
      </c>
      <c r="AP469">
        <v>1</v>
      </c>
      <c r="AQ469">
        <v>7</v>
      </c>
      <c r="AR469">
        <v>17.057886499999999</v>
      </c>
      <c r="AS469" t="s">
        <v>280</v>
      </c>
      <c r="AT469">
        <v>0</v>
      </c>
      <c r="AU469">
        <f>H469/J469</f>
        <v>-4.4861110816568459</v>
      </c>
    </row>
    <row r="470" spans="1:48" x14ac:dyDescent="0.25">
      <c r="A470" t="s">
        <v>240</v>
      </c>
      <c r="B470" t="s">
        <v>241</v>
      </c>
      <c r="C470" t="s">
        <v>242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 s="5">
        <f>E470/G470</f>
        <v>0.96608747250144444</v>
      </c>
      <c r="W470" s="5">
        <f>F470/E470</f>
        <v>1.3354498206312222E-2</v>
      </c>
      <c r="X470" s="5">
        <f>R470/L470</f>
        <v>0.36760249130911987</v>
      </c>
      <c r="Y470" s="5">
        <f>LOG(G470)</f>
        <v>3.1118045055964867</v>
      </c>
      <c r="Z470" s="5">
        <f>LN(E470)</f>
        <v>7.1306937692727725</v>
      </c>
      <c r="AA470" s="5">
        <f>F470/L470</f>
        <v>2.321978344414985E-2</v>
      </c>
      <c r="AB470" s="5">
        <f>(N470-P470)/O470</f>
        <v>6.4779072372843378E-3</v>
      </c>
      <c r="AC470" s="5">
        <f>F470/G470</f>
        <v>1.2901613418661247E-2</v>
      </c>
      <c r="AD470" s="5">
        <f>R470/J470</f>
        <v>2.0403062213371159</v>
      </c>
      <c r="AE470" s="5">
        <f>R470/G470</f>
        <v>0.20425105367646934</v>
      </c>
      <c r="AF470" s="5">
        <f>R470/(R470+L470)</f>
        <v>0.26879337647099277</v>
      </c>
      <c r="AG470" s="5">
        <f>R470/L470</f>
        <v>0.36760249130911987</v>
      </c>
      <c r="AH470" s="5">
        <f>R470/(R470+L470)</f>
        <v>0.26879337647099277</v>
      </c>
      <c r="AI470" s="5">
        <f>(T470+U470)/R470</f>
        <v>0.26936071536840817</v>
      </c>
      <c r="AJ470" s="5">
        <f>H470/E470</f>
        <v>1.091580617689851</v>
      </c>
      <c r="AK470" s="5">
        <f>H470/L470</f>
        <v>1.8979571649206066</v>
      </c>
      <c r="AL470">
        <v>15346</v>
      </c>
      <c r="AM470">
        <v>2.4</v>
      </c>
      <c r="AN470">
        <v>3.99</v>
      </c>
      <c r="AO470">
        <v>0</v>
      </c>
      <c r="AP470">
        <v>1</v>
      </c>
      <c r="AQ470">
        <v>36</v>
      </c>
      <c r="AR470">
        <v>25.379472898500001</v>
      </c>
      <c r="AS470" t="s">
        <v>57</v>
      </c>
      <c r="AT470">
        <v>1</v>
      </c>
      <c r="AU470">
        <f>H470/J470</f>
        <v>10.534242566279358</v>
      </c>
      <c r="AV470">
        <v>20</v>
      </c>
    </row>
    <row r="471" spans="1:48" x14ac:dyDescent="0.25">
      <c r="A471" t="s">
        <v>240</v>
      </c>
      <c r="B471" t="s">
        <v>241</v>
      </c>
      <c r="C471" t="s">
        <v>242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 s="5">
        <f>E471/G471</f>
        <v>0.83022095788132266</v>
      </c>
      <c r="W471" s="5">
        <f>F471/E471</f>
        <v>2.7295225115070747E-2</v>
      </c>
      <c r="X471" s="5">
        <f>R471/L471</f>
        <v>0.59379942668563823</v>
      </c>
      <c r="Y471" s="5">
        <f>LOG(G471)</f>
        <v>3.1624498141275263</v>
      </c>
      <c r="Z471" s="5">
        <f>LN(E471)</f>
        <v>7.0957464000464432</v>
      </c>
      <c r="AA471" s="5">
        <f>F471/L471</f>
        <v>4.6369234268905948E-2</v>
      </c>
      <c r="AB471" s="5">
        <f>(N471-P471)/O471</f>
        <v>1.1600680231870343E-2</v>
      </c>
      <c r="AC471" s="5">
        <f>F471/G471</f>
        <v>2.266106794062037E-2</v>
      </c>
      <c r="AD471" s="5">
        <f>R471/J471</f>
        <v>2.5587859744687043</v>
      </c>
      <c r="AE471" s="5">
        <f>R471/G471</f>
        <v>0.29019519867827576</v>
      </c>
      <c r="AF471" s="5">
        <f>R471/(R471+L471)</f>
        <v>0.3725684780301779</v>
      </c>
      <c r="AG471" s="5">
        <f>R471/L471</f>
        <v>0.59379942668563823</v>
      </c>
      <c r="AH471" s="5">
        <f>R471/(R471+L471)</f>
        <v>0.3725684780301779</v>
      </c>
      <c r="AI471" s="5">
        <f>(T471+U471)/R471</f>
        <v>0.43678213508916452</v>
      </c>
      <c r="AJ471" s="5">
        <f>H471/E471</f>
        <v>0.62246984395720728</v>
      </c>
      <c r="AK471" s="5">
        <f>H471/L471</f>
        <v>1.0574541846824501</v>
      </c>
      <c r="AL471">
        <v>14896</v>
      </c>
      <c r="AM471">
        <v>2.6</v>
      </c>
      <c r="AN471">
        <v>1.2649999999999999</v>
      </c>
      <c r="AO471">
        <v>0</v>
      </c>
      <c r="AP471">
        <v>1</v>
      </c>
      <c r="AQ471">
        <v>37</v>
      </c>
      <c r="AR471">
        <v>24.17092657000001</v>
      </c>
      <c r="AS471" t="s">
        <v>57</v>
      </c>
      <c r="AT471">
        <v>1</v>
      </c>
      <c r="AU471">
        <f>H471/J471</f>
        <v>4.5567557239174672</v>
      </c>
      <c r="AV471">
        <v>25</v>
      </c>
    </row>
    <row r="472" spans="1:48" x14ac:dyDescent="0.25">
      <c r="A472" t="s">
        <v>240</v>
      </c>
      <c r="B472" t="s">
        <v>241</v>
      </c>
      <c r="C472" t="s">
        <v>242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 s="5">
        <f>E472/G472</f>
        <v>0.72670300228636331</v>
      </c>
      <c r="W472" s="5">
        <f>F472/E472</f>
        <v>5.8885225841594593E-4</v>
      </c>
      <c r="X472" s="5">
        <f>R472/L472</f>
        <v>0.67164470713119551</v>
      </c>
      <c r="Y472" s="5">
        <f>LOG(G472)</f>
        <v>3.1333357643295328</v>
      </c>
      <c r="Z472" s="5">
        <f>LN(E472)</f>
        <v>6.89553481231943</v>
      </c>
      <c r="AA472" s="5">
        <f>F472/L472</f>
        <v>9.099380344243464E-4</v>
      </c>
      <c r="AB472" s="5">
        <f>(N472-P472)/O472</f>
        <v>5.4520829346092498E-3</v>
      </c>
      <c r="AC472" s="5">
        <f>F472/G472</f>
        <v>4.2792070409397332E-4</v>
      </c>
      <c r="AD472" s="5">
        <f>R472/J472</f>
        <v>5.6838320658181267</v>
      </c>
      <c r="AE472" s="5">
        <f>R472/G472</f>
        <v>0.31585741567380038</v>
      </c>
      <c r="AF472" s="5">
        <f>R472/(R472+L472)</f>
        <v>0.40178675783554701</v>
      </c>
      <c r="AG472" s="5">
        <f>R472/L472</f>
        <v>0.67164470713119551</v>
      </c>
      <c r="AH472" s="5">
        <f>R472/(R472+L472)</f>
        <v>0.40178675783554701</v>
      </c>
      <c r="AI472" s="5">
        <f>(T472+U472)/R472</f>
        <v>0.61747388936038594</v>
      </c>
      <c r="AJ472" s="5">
        <f>H472/E472</f>
        <v>0.54071811631254374</v>
      </c>
      <c r="AK472" s="5">
        <f>H472/L472</f>
        <v>0.83555760023514147</v>
      </c>
      <c r="AL472">
        <v>13231</v>
      </c>
      <c r="AM472">
        <v>3</v>
      </c>
      <c r="AN472">
        <v>-5.8630000000000004</v>
      </c>
      <c r="AO472">
        <v>0</v>
      </c>
      <c r="AP472">
        <v>1</v>
      </c>
      <c r="AQ472">
        <v>38</v>
      </c>
      <c r="AR472">
        <v>23.466919000000001</v>
      </c>
      <c r="AS472" t="s">
        <v>57</v>
      </c>
      <c r="AT472">
        <v>1</v>
      </c>
      <c r="AU472">
        <f>H472/J472</f>
        <v>7.0709543760714304</v>
      </c>
      <c r="AV472">
        <v>30</v>
      </c>
    </row>
    <row r="473" spans="1:48" x14ac:dyDescent="0.25">
      <c r="A473" t="s">
        <v>240</v>
      </c>
      <c r="B473" t="s">
        <v>241</v>
      </c>
      <c r="C473" t="s">
        <v>242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 s="5">
        <f>E473/G473</f>
        <v>0.9545495399454843</v>
      </c>
      <c r="W473" s="5">
        <f>F473/E473</f>
        <v>3.8859104921525563E-2</v>
      </c>
      <c r="X473" s="5">
        <f>R473/L473</f>
        <v>0.59559418705050626</v>
      </c>
      <c r="Y473" s="5">
        <f>LOG(G473)</f>
        <v>3.0936175988395691</v>
      </c>
      <c r="Z473" s="5">
        <f>LN(E473)</f>
        <v>7.0768020308108621</v>
      </c>
      <c r="AA473" s="5">
        <f>F473/L473</f>
        <v>7.8135387013489793E-2</v>
      </c>
      <c r="AB473" s="5">
        <f>(N473-P473)/O473</f>
        <v>5.5728268565954434E-3</v>
      </c>
      <c r="AC473" s="5">
        <f>F473/G473</f>
        <v>3.7092940725535532E-2</v>
      </c>
      <c r="AD473" s="5">
        <f>R473/J473</f>
        <v>2.4551950829069979</v>
      </c>
      <c r="AE473" s="5">
        <f>R473/G473</f>
        <v>0.2827443584930831</v>
      </c>
      <c r="AF473" s="5">
        <f>R473/(R473+L473)</f>
        <v>0.37327422717143155</v>
      </c>
      <c r="AG473" s="5">
        <f>R473/L473</f>
        <v>0.59559418705050626</v>
      </c>
      <c r="AH473" s="5">
        <f>R473/(R473+L473)</f>
        <v>0.37327422717143155</v>
      </c>
      <c r="AI473" s="5">
        <f>(T473+U473)/R473</f>
        <v>0.59083929465402674</v>
      </c>
      <c r="AJ473" s="5">
        <f>H473/E473</f>
        <v>0.21552337470248287</v>
      </c>
      <c r="AK473" s="5">
        <f>H473/L473</f>
        <v>0.43336052970956473</v>
      </c>
      <c r="AL473">
        <v>16265</v>
      </c>
      <c r="AM473">
        <v>4.5</v>
      </c>
      <c r="AN473">
        <v>11.334</v>
      </c>
      <c r="AO473">
        <v>1</v>
      </c>
      <c r="AP473">
        <v>1</v>
      </c>
      <c r="AQ473">
        <v>39</v>
      </c>
      <c r="AR473">
        <v>21.931699999999999</v>
      </c>
      <c r="AS473" t="s">
        <v>57</v>
      </c>
      <c r="AT473">
        <v>1</v>
      </c>
      <c r="AU473">
        <f>H473/J473</f>
        <v>1.7864254970955076</v>
      </c>
      <c r="AV473">
        <v>35</v>
      </c>
    </row>
    <row r="474" spans="1:48" x14ac:dyDescent="0.25">
      <c r="A474" t="s">
        <v>240</v>
      </c>
      <c r="B474" t="s">
        <v>241</v>
      </c>
      <c r="C474" t="s">
        <v>242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 s="5">
        <f>E474/G474</f>
        <v>0.92604322472238298</v>
      </c>
      <c r="W474" s="5">
        <f>F474/E474</f>
        <v>3.3237706870083567E-2</v>
      </c>
      <c r="X474" s="5">
        <f>R474/L474</f>
        <v>0.61951646512800163</v>
      </c>
      <c r="Y474" s="5">
        <f>LOG(G474)</f>
        <v>3.1226436688206562</v>
      </c>
      <c r="Z474" s="5">
        <f>LN(E474)</f>
        <v>7.1133183960991486</v>
      </c>
      <c r="AA474" s="5">
        <f>F474/L474</f>
        <v>6.5785256294044539E-2</v>
      </c>
      <c r="AB474" s="5">
        <f>(N474-P474)/O474</f>
        <v>3.5018875155696082E-3</v>
      </c>
      <c r="AC474" s="5">
        <f>F474/G474</f>
        <v>3.077955325234949E-2</v>
      </c>
      <c r="AD474" s="5">
        <f>R474/J474</f>
        <v>2.9907967465760086</v>
      </c>
      <c r="AE474" s="5">
        <f>R474/G474</f>
        <v>0.28985886965132779</v>
      </c>
      <c r="AF474" s="5">
        <f>R474/(R474+L474)</f>
        <v>0.38253174849879462</v>
      </c>
      <c r="AG474" s="5">
        <f>R474/L474</f>
        <v>0.61951646512800163</v>
      </c>
      <c r="AH474" s="5">
        <f>R474/(R474+L474)</f>
        <v>0.38253174849879462</v>
      </c>
      <c r="AI474" s="5">
        <f>(T474+U474)/R474</f>
        <v>0.45322344231827205</v>
      </c>
      <c r="AJ474" s="5">
        <f>H474/E474</f>
        <v>0.27104879310772978</v>
      </c>
      <c r="AK474" s="5">
        <f>H474/L474</f>
        <v>0.53646944996776258</v>
      </c>
      <c r="AL474">
        <v>15355</v>
      </c>
      <c r="AM474">
        <v>12.8</v>
      </c>
      <c r="AN474">
        <v>1.827</v>
      </c>
      <c r="AO474">
        <v>1</v>
      </c>
      <c r="AP474">
        <v>1</v>
      </c>
      <c r="AQ474">
        <v>40</v>
      </c>
      <c r="AR474">
        <v>23.085999999999999</v>
      </c>
      <c r="AS474" t="s">
        <v>57</v>
      </c>
      <c r="AT474">
        <v>1</v>
      </c>
      <c r="AU474">
        <f>H474/J474</f>
        <v>2.5898764212336092</v>
      </c>
      <c r="AV474">
        <v>40</v>
      </c>
    </row>
    <row r="475" spans="1:48" x14ac:dyDescent="0.25">
      <c r="A475" t="s">
        <v>240</v>
      </c>
      <c r="B475" t="s">
        <v>241</v>
      </c>
      <c r="C475" t="s">
        <v>242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 s="5">
        <f>E475/G475</f>
        <v>0.94718647795615796</v>
      </c>
      <c r="W475" s="5">
        <f>F475/E475</f>
        <v>2.9343268147131868E-2</v>
      </c>
      <c r="X475" s="5">
        <f>R475/L475</f>
        <v>0.64464079433498445</v>
      </c>
      <c r="Y475" s="5">
        <f>LOG(G475)</f>
        <v>3.2141886286190484</v>
      </c>
      <c r="Z475" s="5">
        <f>LN(E475)</f>
        <v>7.3466835315684786</v>
      </c>
      <c r="AA475" s="5">
        <f>F475/L475</f>
        <v>6.7698963795772185E-2</v>
      </c>
      <c r="AB475" s="5">
        <f>(N475-P475)/O475</f>
        <v>3.2960911387237514E-3</v>
      </c>
      <c r="AC475" s="5">
        <f>F475/G475</f>
        <v>2.779354680800495E-2</v>
      </c>
      <c r="AD475" s="5">
        <f>R475/J475</f>
        <v>2.995548628127279</v>
      </c>
      <c r="AE475" s="5">
        <f>R475/G475</f>
        <v>0.26465477589507502</v>
      </c>
      <c r="AF475" s="5">
        <f>R475/(R475+L475)</f>
        <v>0.39196449252351601</v>
      </c>
      <c r="AG475" s="5">
        <f>R475/L475</f>
        <v>0.64464079433498445</v>
      </c>
      <c r="AH475" s="5">
        <f>R475/(R475+L475)</f>
        <v>0.39196449252351601</v>
      </c>
      <c r="AI475" s="5">
        <f>(T475+U475)/R475</f>
        <v>0.35136871956333887</v>
      </c>
      <c r="AJ475" s="5">
        <f>H475/E475</f>
        <v>0.24465785625681796</v>
      </c>
      <c r="AK475" s="5">
        <f>H475/L475</f>
        <v>0.56445939388999178</v>
      </c>
      <c r="AL475">
        <v>16502</v>
      </c>
      <c r="AM475">
        <v>7.69</v>
      </c>
      <c r="AN475">
        <v>0.219</v>
      </c>
      <c r="AO475">
        <v>1</v>
      </c>
      <c r="AP475">
        <v>1</v>
      </c>
      <c r="AQ475">
        <v>41</v>
      </c>
      <c r="AR475">
        <v>23.8</v>
      </c>
      <c r="AS475" t="s">
        <v>57</v>
      </c>
      <c r="AT475">
        <v>1</v>
      </c>
      <c r="AU475">
        <f>H475/J475</f>
        <v>2.6229577430715159</v>
      </c>
      <c r="AV475">
        <v>45</v>
      </c>
    </row>
    <row r="476" spans="1:48" x14ac:dyDescent="0.25">
      <c r="A476" t="s">
        <v>243</v>
      </c>
      <c r="B476" t="s">
        <v>110</v>
      </c>
      <c r="C476" t="s">
        <v>244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 s="5">
        <f>E476/G476</f>
        <v>1.0591988900553002</v>
      </c>
      <c r="W476" s="5">
        <f>F476/E476</f>
        <v>3.054722266739637E-2</v>
      </c>
      <c r="X476" s="5">
        <f>R476/L476</f>
        <v>0.59524524967090386</v>
      </c>
      <c r="Y476" s="5">
        <f>LOG(G476)</f>
        <v>3.6596038138598708</v>
      </c>
      <c r="Z476" s="5">
        <f>LN(E476)</f>
        <v>8.4840620463494361</v>
      </c>
      <c r="AA476" s="5">
        <f>F476/L476</f>
        <v>9.7069188946155419E-2</v>
      </c>
      <c r="AB476" s="5">
        <f>(N476-P476)/O476</f>
        <v>20.174800622850075</v>
      </c>
      <c r="AC476" s="5">
        <f>F476/G476</f>
        <v>3.2355584343578339E-2</v>
      </c>
      <c r="AD476" s="5">
        <f>R476/J476</f>
        <v>2.4988119309927157</v>
      </c>
      <c r="AE476" s="5">
        <f>R476/G476</f>
        <v>0.19841010407045415</v>
      </c>
      <c r="AF476" s="5">
        <f>R476/(R476+L476)</f>
        <v>0.3731371397555967</v>
      </c>
      <c r="AG476" s="5">
        <f>R476/L476</f>
        <v>0.59524524967090386</v>
      </c>
      <c r="AH476" s="5">
        <f>R476/(R476+L476)</f>
        <v>0.3731371397555967</v>
      </c>
      <c r="AI476" s="5">
        <f>(T476+U476)/R476</f>
        <v>0.21524272301122352</v>
      </c>
      <c r="AJ476" s="5">
        <f>H476/E476</f>
        <v>0.39234454973708816</v>
      </c>
      <c r="AK476" s="5">
        <f>H476/L476</f>
        <v>1.2467440213827383</v>
      </c>
      <c r="AL476">
        <v>41463</v>
      </c>
      <c r="AM476">
        <v>1.8</v>
      </c>
      <c r="AN476">
        <v>1.792</v>
      </c>
      <c r="AO476">
        <v>0</v>
      </c>
      <c r="AP476">
        <v>1</v>
      </c>
      <c r="AQ476">
        <v>51</v>
      </c>
      <c r="AR476">
        <v>14.182646619750001</v>
      </c>
      <c r="AS476" t="s">
        <v>57</v>
      </c>
      <c r="AT476">
        <v>1</v>
      </c>
      <c r="AU476">
        <f>H476/J476</f>
        <v>5.2337735366177869</v>
      </c>
      <c r="AV476">
        <v>150</v>
      </c>
    </row>
    <row r="477" spans="1:48" x14ac:dyDescent="0.25">
      <c r="A477" t="s">
        <v>243</v>
      </c>
      <c r="B477" t="s">
        <v>110</v>
      </c>
      <c r="C477" t="s">
        <v>244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 s="5">
        <f>E477/G477</f>
        <v>0.97235629963831027</v>
      </c>
      <c r="W477" s="5">
        <f>F477/E477</f>
        <v>3.6152459455076925E-2</v>
      </c>
      <c r="X477" s="5">
        <f>R477/L477</f>
        <v>0.74075378380957568</v>
      </c>
      <c r="Y477" s="5">
        <f>LOG(G477)</f>
        <v>3.7079896211686281</v>
      </c>
      <c r="Z477" s="5">
        <f>LN(E477)</f>
        <v>8.5099286484037684</v>
      </c>
      <c r="AA477" s="5">
        <f>F477/L477</f>
        <v>0.11237019630198943</v>
      </c>
      <c r="AB477" s="5">
        <f>(N477-P477)/O477</f>
        <v>17.903200864449513</v>
      </c>
      <c r="AC477" s="5">
        <f>F477/G477</f>
        <v>3.5153071698562646E-2</v>
      </c>
      <c r="AD477" s="5">
        <f>R477/J477</f>
        <v>2.1878077189249892</v>
      </c>
      <c r="AE477" s="5">
        <f>R477/G477</f>
        <v>0.23173200483924555</v>
      </c>
      <c r="AF477" s="5">
        <f>R477/(R477+L477)</f>
        <v>0.4255362192512161</v>
      </c>
      <c r="AG477" s="5">
        <f>R477/L477</f>
        <v>0.74075378380957568</v>
      </c>
      <c r="AH477" s="5">
        <f>R477/(R477+L477)</f>
        <v>0.4255362192512161</v>
      </c>
      <c r="AI477" s="5">
        <f>(T477+U477)/R477</f>
        <v>0.18747037131463112</v>
      </c>
      <c r="AJ477" s="5">
        <f>H477/E477</f>
        <v>0.66702354315050283</v>
      </c>
      <c r="AK477" s="5">
        <f>H477/L477</f>
        <v>2.0732632747989905</v>
      </c>
      <c r="AL477">
        <v>42878</v>
      </c>
      <c r="AM477">
        <v>1.3</v>
      </c>
      <c r="AN477">
        <v>1.6419999999999999</v>
      </c>
      <c r="AO477">
        <v>0</v>
      </c>
      <c r="AP477">
        <v>1</v>
      </c>
      <c r="AQ477">
        <v>52</v>
      </c>
      <c r="AR477">
        <v>13.507282495</v>
      </c>
      <c r="AS477" t="s">
        <v>57</v>
      </c>
      <c r="AT477">
        <v>1</v>
      </c>
      <c r="AU477">
        <f>H477/J477</f>
        <v>6.1233590635764736</v>
      </c>
      <c r="AV477">
        <v>170</v>
      </c>
    </row>
    <row r="478" spans="1:48" x14ac:dyDescent="0.25">
      <c r="A478" t="s">
        <v>243</v>
      </c>
      <c r="B478" t="s">
        <v>110</v>
      </c>
      <c r="C478" t="s">
        <v>244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 s="5">
        <f>E478/G478</f>
        <v>0.87756715930033691</v>
      </c>
      <c r="W478" s="5">
        <f>F478/E478</f>
        <v>2.5053373792835922E-2</v>
      </c>
      <c r="X478" s="5">
        <f>R478/L478</f>
        <v>0.68396291683962918</v>
      </c>
      <c r="Y478" s="5">
        <f>LOG(G478)</f>
        <v>3.7439889253477627</v>
      </c>
      <c r="Z478" s="5">
        <f>LN(E478)</f>
        <v>8.490251296084999</v>
      </c>
      <c r="AA478" s="5">
        <f>F478/L478</f>
        <v>6.9007864452859821E-2</v>
      </c>
      <c r="AB478" s="5">
        <f>(N478-P478)/O478</f>
        <v>15.415703303487101</v>
      </c>
      <c r="AC478" s="5">
        <f>F478/G478</f>
        <v>2.198601807026853E-2</v>
      </c>
      <c r="AD478" s="5">
        <f>R478/J478</f>
        <v>2.4112421224758851</v>
      </c>
      <c r="AE478" s="5">
        <f>R478/G478</f>
        <v>0.21791169989475695</v>
      </c>
      <c r="AF478" s="5">
        <f>R478/(R478+L478)</f>
        <v>0.40616269515201314</v>
      </c>
      <c r="AG478" s="5">
        <f>R478/L478</f>
        <v>0.68396291683962918</v>
      </c>
      <c r="AH478" s="5">
        <f>R478/(R478+L478)</f>
        <v>0.40616269515201314</v>
      </c>
      <c r="AI478" s="5">
        <f>(T478+U478)/R478</f>
        <v>0.24833101446469302</v>
      </c>
      <c r="AJ478" s="5">
        <f>H478/E478</f>
        <v>0.6822982690474737</v>
      </c>
      <c r="AK478" s="5">
        <f>H478/L478</f>
        <v>1.8793455466789359</v>
      </c>
      <c r="AL478">
        <v>40493</v>
      </c>
      <c r="AM478">
        <v>0.5</v>
      </c>
      <c r="AN478">
        <v>-7.54</v>
      </c>
      <c r="AO478">
        <v>0</v>
      </c>
      <c r="AP478">
        <v>1</v>
      </c>
      <c r="AQ478">
        <v>53</v>
      </c>
      <c r="AR478">
        <v>13.1138665</v>
      </c>
      <c r="AS478" t="s">
        <v>57</v>
      </c>
      <c r="AT478">
        <v>1</v>
      </c>
      <c r="AU478">
        <f>H478/J478</f>
        <v>6.6254427444379242</v>
      </c>
      <c r="AV478">
        <v>190</v>
      </c>
    </row>
    <row r="479" spans="1:48" x14ac:dyDescent="0.25">
      <c r="A479" t="s">
        <v>243</v>
      </c>
      <c r="B479" t="s">
        <v>110</v>
      </c>
      <c r="C479" t="s">
        <v>244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 s="5">
        <f>E479/G479</f>
        <v>1.0195864682927767</v>
      </c>
      <c r="W479" s="5">
        <f>F479/E479</f>
        <v>4.0082858317664387E-2</v>
      </c>
      <c r="X479" s="5">
        <f>R479/L479</f>
        <v>0.53612503686228252</v>
      </c>
      <c r="Y479" s="5">
        <f>LOG(G479)</f>
        <v>3.7349805960344549</v>
      </c>
      <c r="Z479" s="5">
        <f>LN(E479)</f>
        <v>8.6195077648985325</v>
      </c>
      <c r="AA479" s="5">
        <f>F479/L479</f>
        <v>0.11499908080631908</v>
      </c>
      <c r="AB479" s="5">
        <f>(N479-P479)/O479</f>
        <v>24.868117286487628</v>
      </c>
      <c r="AC479" s="5">
        <f>F479/G479</f>
        <v>4.0867939951187177E-2</v>
      </c>
      <c r="AD479" s="5">
        <f>R479/J479</f>
        <v>1.7151241823025201</v>
      </c>
      <c r="AE479" s="5">
        <f>R479/G479</f>
        <v>0.19052609515824775</v>
      </c>
      <c r="AF479" s="5">
        <f>R479/(R479+L479)</f>
        <v>0.34901132655020162</v>
      </c>
      <c r="AG479" s="5">
        <f>R479/L479</f>
        <v>0.53612503686228252</v>
      </c>
      <c r="AH479" s="5">
        <f>R479/(R479+L479)</f>
        <v>0.34901132655020162</v>
      </c>
      <c r="AI479" s="5">
        <f>(T479+U479)/R479</f>
        <v>0.23894387506553219</v>
      </c>
      <c r="AJ479" s="5">
        <f>H479/E479</f>
        <v>0.66528895060779514</v>
      </c>
      <c r="AK479" s="5">
        <f>H479/L479</f>
        <v>1.9087365772211011</v>
      </c>
      <c r="AL479">
        <v>44747</v>
      </c>
      <c r="AM479">
        <v>1.6</v>
      </c>
      <c r="AN479">
        <v>6.3209999999999997</v>
      </c>
      <c r="AO479">
        <v>1</v>
      </c>
      <c r="AP479">
        <v>1</v>
      </c>
      <c r="AQ479">
        <v>54</v>
      </c>
      <c r="AR479">
        <v>12.25595</v>
      </c>
      <c r="AS479" t="s">
        <v>57</v>
      </c>
      <c r="AT479">
        <v>1</v>
      </c>
      <c r="AU479">
        <f>H479/J479</f>
        <v>6.1062625994804849</v>
      </c>
      <c r="AV479">
        <v>210</v>
      </c>
    </row>
    <row r="480" spans="1:48" x14ac:dyDescent="0.25">
      <c r="A480" t="s">
        <v>243</v>
      </c>
      <c r="B480" t="s">
        <v>110</v>
      </c>
      <c r="C480" t="s">
        <v>244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 s="5">
        <f>E480/G480</f>
        <v>1.0142591154862841</v>
      </c>
      <c r="W480" s="5">
        <f>F480/E480</f>
        <v>4.8576812066398946E-2</v>
      </c>
      <c r="X480" s="5">
        <f>R480/L480</f>
        <v>0.47443751437053872</v>
      </c>
      <c r="Y480" s="5">
        <f>LOG(G480)</f>
        <v>3.7240665711776422</v>
      </c>
      <c r="Z480" s="5">
        <f>LN(E480)</f>
        <v>8.5891385825907332</v>
      </c>
      <c r="AA480" s="5">
        <f>F480/L480</f>
        <v>0.12869809464962562</v>
      </c>
      <c r="AB480" s="5">
        <f>(N480-P480)/O480</f>
        <v>29.790775168784748</v>
      </c>
      <c r="AC480" s="5">
        <f>F480/G480</f>
        <v>4.9269474439609245E-2</v>
      </c>
      <c r="AD480" s="5">
        <f>R480/J480</f>
        <v>1.6587966976093389</v>
      </c>
      <c r="AE480" s="5">
        <f>R480/G480</f>
        <v>0.18162885045896832</v>
      </c>
      <c r="AF480" s="5">
        <f>R480/(R480+L480)</f>
        <v>0.32177525988484074</v>
      </c>
      <c r="AG480" s="5">
        <f>R480/L480</f>
        <v>0.47443751437053872</v>
      </c>
      <c r="AH480" s="5">
        <f>R480/(R480+L480)</f>
        <v>0.32177525988484074</v>
      </c>
      <c r="AI480" s="5">
        <f>(T480+U480)/R480</f>
        <v>0.39619283138483663</v>
      </c>
      <c r="AJ480" s="5">
        <f>H480/E480</f>
        <v>0.57837892405137381</v>
      </c>
      <c r="AK480" s="5">
        <f>H480/L480</f>
        <v>1.5323415091374561</v>
      </c>
      <c r="AL480">
        <v>43659</v>
      </c>
      <c r="AM480">
        <v>5.9</v>
      </c>
      <c r="AN480">
        <v>2.5259999999999998</v>
      </c>
      <c r="AO480">
        <v>1</v>
      </c>
      <c r="AP480">
        <v>1</v>
      </c>
      <c r="AQ480">
        <v>55</v>
      </c>
      <c r="AR480">
        <v>12.901</v>
      </c>
      <c r="AS480" t="s">
        <v>57</v>
      </c>
      <c r="AT480">
        <v>1</v>
      </c>
      <c r="AU480">
        <f>H480/J480</f>
        <v>5.3575928504290395</v>
      </c>
      <c r="AV480">
        <v>230</v>
      </c>
    </row>
    <row r="481" spans="1:48" x14ac:dyDescent="0.25">
      <c r="A481" t="s">
        <v>243</v>
      </c>
      <c r="B481" t="s">
        <v>110</v>
      </c>
      <c r="C481" t="s">
        <v>244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 s="5">
        <f>E481/G481</f>
        <v>0.93483268986373236</v>
      </c>
      <c r="W481" s="5">
        <f>F481/E481</f>
        <v>3.1642957820931218E-2</v>
      </c>
      <c r="X481" s="5">
        <f>R481/L481</f>
        <v>0.85226744007527755</v>
      </c>
      <c r="Y481" s="5">
        <f>LOG(G481)</f>
        <v>3.8271366305485022</v>
      </c>
      <c r="Z481" s="5">
        <f>LN(E481)</f>
        <v>8.7449200473248716</v>
      </c>
      <c r="AA481" s="5">
        <f>F481/L481</f>
        <v>9.3278626073544355E-2</v>
      </c>
      <c r="AB481" s="5">
        <f>(N481-P481)/O481</f>
        <v>12.624619714643629</v>
      </c>
      <c r="AC481" s="5">
        <f>F481/G481</f>
        <v>2.9580871374985756E-2</v>
      </c>
      <c r="AD481" s="5">
        <f>R481/J481</f>
        <v>2.7006097856704829</v>
      </c>
      <c r="AE481" s="5">
        <f>R481/G481</f>
        <v>0.27027428022018696</v>
      </c>
      <c r="AF481" s="5">
        <f>R481/(R481+L481)</f>
        <v>0.46012115833588307</v>
      </c>
      <c r="AG481" s="5">
        <f>R481/L481</f>
        <v>0.85226744007527755</v>
      </c>
      <c r="AH481" s="5">
        <f>R481/(R481+L481)</f>
        <v>0.46012115833588307</v>
      </c>
      <c r="AI481" s="5">
        <f>(T481+U481)/R481</f>
        <v>0.11684038274185582</v>
      </c>
      <c r="AJ481" s="5">
        <f>H481/E481</f>
        <v>0.71619480710643901</v>
      </c>
      <c r="AK481" s="5">
        <f>H481/L481</f>
        <v>2.111233342532381</v>
      </c>
      <c r="AL481">
        <v>44408</v>
      </c>
      <c r="AM481">
        <v>4.8899999999999997</v>
      </c>
      <c r="AN481">
        <v>0.86899999999999999</v>
      </c>
      <c r="AO481">
        <v>1</v>
      </c>
      <c r="AP481">
        <v>1</v>
      </c>
      <c r="AQ481">
        <v>56</v>
      </c>
      <c r="AR481">
        <v>13.3</v>
      </c>
      <c r="AS481" t="s">
        <v>57</v>
      </c>
      <c r="AT481">
        <v>1</v>
      </c>
      <c r="AU481">
        <f>H481/J481</f>
        <v>6.6899392802958051</v>
      </c>
      <c r="AV481">
        <v>250</v>
      </c>
    </row>
    <row r="482" spans="1:48" x14ac:dyDescent="0.25">
      <c r="A482" t="s">
        <v>245</v>
      </c>
      <c r="B482" t="s">
        <v>107</v>
      </c>
      <c r="C482" t="s">
        <v>246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 s="5">
        <f>E482/G482</f>
        <v>1.2509160447328365</v>
      </c>
      <c r="W482" s="5">
        <f>F482/E482</f>
        <v>-1.4831717781989622E-2</v>
      </c>
      <c r="X482" s="5">
        <f>R482/L482</f>
        <v>0</v>
      </c>
      <c r="Y482" s="5">
        <f>LOG(G482)</f>
        <v>3.6959706128798917</v>
      </c>
      <c r="Z482" s="5">
        <f>LN(E482)</f>
        <v>8.7341629560687561</v>
      </c>
      <c r="AA482" s="5">
        <f>F482/L482</f>
        <v>-3.8417775318000204E-2</v>
      </c>
      <c r="AB482" s="5">
        <f>(N482-P482)/O482</f>
        <v>-3.2800010837134801</v>
      </c>
      <c r="AC482" s="5">
        <f>F482/G482</f>
        <v>-1.8553233744440133E-2</v>
      </c>
      <c r="AD482" s="5">
        <f>R482/J482</f>
        <v>0</v>
      </c>
      <c r="AE482" s="5">
        <f>R482/G482</f>
        <v>0</v>
      </c>
      <c r="AF482" s="5">
        <f>R482/(R482+L482)</f>
        <v>0</v>
      </c>
      <c r="AG482" s="5">
        <f>R482/L482</f>
        <v>0</v>
      </c>
      <c r="AH482" s="5">
        <f>R482/(R482+L482)</f>
        <v>0</v>
      </c>
      <c r="AI482" s="5"/>
      <c r="AJ482" s="5">
        <f>H482/E482</f>
        <v>3.3099531939999287</v>
      </c>
      <c r="AK482" s="5">
        <f>H482/L482</f>
        <v>8.573588035406118</v>
      </c>
      <c r="AL482">
        <v>54589</v>
      </c>
      <c r="AM482">
        <v>2</v>
      </c>
      <c r="AN482">
        <v>2.351</v>
      </c>
      <c r="AO482">
        <v>0</v>
      </c>
      <c r="AP482">
        <v>1</v>
      </c>
      <c r="AQ482">
        <v>12</v>
      </c>
      <c r="AR482">
        <v>22.287016116749999</v>
      </c>
      <c r="AS482" t="s">
        <v>77</v>
      </c>
      <c r="AT482">
        <v>1</v>
      </c>
      <c r="AU482">
        <f>H482/J482</f>
        <v>-1582.4545503525137</v>
      </c>
      <c r="AV482">
        <v>200</v>
      </c>
    </row>
    <row r="483" spans="1:48" x14ac:dyDescent="0.25">
      <c r="A483" t="s">
        <v>245</v>
      </c>
      <c r="B483" t="s">
        <v>107</v>
      </c>
      <c r="C483" t="s">
        <v>246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 s="5">
        <f>E483/G483</f>
        <v>1.3165650113367069</v>
      </c>
      <c r="W483" s="5">
        <f>F483/E483</f>
        <v>-2.7498517441823994E-2</v>
      </c>
      <c r="X483" s="5">
        <f>R483/L483</f>
        <v>0.30878743249877272</v>
      </c>
      <c r="Y483" s="5">
        <f>LOG(G483)</f>
        <v>3.759780655966495</v>
      </c>
      <c r="Z483" s="5">
        <f>LN(E483)</f>
        <v>8.9322409720404501</v>
      </c>
      <c r="AA483" s="5">
        <f>F483/L483</f>
        <v>-9.1033268100563489E-2</v>
      </c>
      <c r="AB483" s="5">
        <f>(N483-P483)/O483</f>
        <v>8.8571665560716646</v>
      </c>
      <c r="AC483" s="5">
        <f>F483/G483</f>
        <v>-3.620358592753764E-2</v>
      </c>
      <c r="AD483" s="5">
        <f>R483/J483</f>
        <v>45.065597723444434</v>
      </c>
      <c r="AE483" s="5">
        <f>R483/G483</f>
        <v>0.12280359234673954</v>
      </c>
      <c r="AF483" s="5">
        <f>R483/(R483+L483)</f>
        <v>0.23593398349587397</v>
      </c>
      <c r="AG483" s="5">
        <f>R483/L483</f>
        <v>0.30878743249877272</v>
      </c>
      <c r="AH483" s="5">
        <f>R483/(R483+L483)</f>
        <v>0.23593398349587397</v>
      </c>
      <c r="AI483" s="5">
        <f>(T483+U483)/R483</f>
        <v>2.7933227344992053</v>
      </c>
      <c r="AJ483" s="5">
        <f>H483/E483</f>
        <v>3.6284604816120196</v>
      </c>
      <c r="AK483" s="5">
        <f>H483/L483</f>
        <v>12.011942698863439</v>
      </c>
      <c r="AL483">
        <v>55215</v>
      </c>
      <c r="AM483">
        <v>1.8</v>
      </c>
      <c r="AN483">
        <v>1.6870000000000001</v>
      </c>
      <c r="AO483">
        <v>0</v>
      </c>
      <c r="AP483">
        <v>1</v>
      </c>
      <c r="AQ483">
        <v>13</v>
      </c>
      <c r="AR483">
        <v>21.225729635</v>
      </c>
      <c r="AS483" t="s">
        <v>77</v>
      </c>
      <c r="AT483">
        <v>1</v>
      </c>
      <c r="AU483">
        <f>H483/J483</f>
        <v>1753.0680350671228</v>
      </c>
      <c r="AV483">
        <v>250</v>
      </c>
    </row>
    <row r="484" spans="1:48" x14ac:dyDescent="0.25">
      <c r="A484" t="s">
        <v>245</v>
      </c>
      <c r="B484" t="s">
        <v>107</v>
      </c>
      <c r="C484" t="s">
        <v>246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 s="5">
        <f>E484/G484</f>
        <v>1.1633551150929038</v>
      </c>
      <c r="W484" s="5">
        <f>F484/E484</f>
        <v>-7.3730959650032971E-2</v>
      </c>
      <c r="X484" s="5">
        <f>R484/L484</f>
        <v>0.21675579322638144</v>
      </c>
      <c r="Y484" s="5">
        <f>LOG(G484)</f>
        <v>3.888378055375362</v>
      </c>
      <c r="Z484" s="5">
        <f>LN(E484)</f>
        <v>9.1046295171789886</v>
      </c>
      <c r="AA484" s="5">
        <f>F484/L484</f>
        <v>-0.19344544689041257</v>
      </c>
      <c r="AB484" s="5">
        <f>(N484-P484)/O484</f>
        <v>-8.9583236015415153</v>
      </c>
      <c r="AC484" s="5">
        <f>F484/G484</f>
        <v>-8.5775289049574349E-2</v>
      </c>
      <c r="AD484" s="5">
        <f>R484/J484</f>
        <v>-3.5769834914377232</v>
      </c>
      <c r="AE484" s="5">
        <f>R484/G484</f>
        <v>9.6111286753082517E-2</v>
      </c>
      <c r="AF484" s="5">
        <f>R484/(R484+L484)</f>
        <v>0.17814239671842952</v>
      </c>
      <c r="AG484" s="5">
        <f>R484/L484</f>
        <v>0.21675579322638144</v>
      </c>
      <c r="AH484" s="5">
        <f>R484/(R484+L484)</f>
        <v>0.17814239671842952</v>
      </c>
      <c r="AI484" s="5">
        <f>(T484+U484)/R484</f>
        <v>2.8733552631578947</v>
      </c>
      <c r="AJ484" s="5">
        <f>H484/E484</f>
        <v>6.6306761562869667</v>
      </c>
      <c r="AK484" s="5">
        <f>H484/L484</f>
        <v>17.396682727673706</v>
      </c>
      <c r="AL484">
        <v>52274</v>
      </c>
      <c r="AM484">
        <v>0.5</v>
      </c>
      <c r="AN484">
        <v>-2.17</v>
      </c>
      <c r="AO484">
        <v>0</v>
      </c>
      <c r="AP484">
        <v>1</v>
      </c>
      <c r="AQ484">
        <v>14</v>
      </c>
      <c r="AR484">
        <v>20.607504500000001</v>
      </c>
      <c r="AS484" t="s">
        <v>77</v>
      </c>
      <c r="AT484">
        <v>1</v>
      </c>
      <c r="AU484">
        <f>H484/J484</f>
        <v>-287.0864302929038</v>
      </c>
      <c r="AV484">
        <v>300</v>
      </c>
    </row>
    <row r="485" spans="1:48" x14ac:dyDescent="0.25">
      <c r="A485" t="s">
        <v>245</v>
      </c>
      <c r="B485" t="s">
        <v>107</v>
      </c>
      <c r="C485" t="s">
        <v>246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 s="5">
        <f>E485/G485</f>
        <v>1.4007007308640307</v>
      </c>
      <c r="W485" s="5">
        <f>F485/E485</f>
        <v>-3.5167594500366481E-3</v>
      </c>
      <c r="X485" s="5">
        <f>R485/L485</f>
        <v>0.86125530910806991</v>
      </c>
      <c r="Y485" s="5">
        <f>LOG(G485)</f>
        <v>3.9118903351433287</v>
      </c>
      <c r="Z485" s="5">
        <f>LN(E485)</f>
        <v>9.3444330045760822</v>
      </c>
      <c r="AA485" s="5">
        <f>F485/L485</f>
        <v>-1.6667720813593637E-2</v>
      </c>
      <c r="AB485" s="5">
        <f>(N485-P485)/O485</f>
        <v>6.1724217351502331</v>
      </c>
      <c r="AC485" s="5">
        <f>F485/G485</f>
        <v>-4.9259275319393199E-3</v>
      </c>
      <c r="AD485" s="5">
        <f>R485/J485</f>
        <v>7.9495538108751873</v>
      </c>
      <c r="AE485" s="5">
        <f>R485/G485</f>
        <v>0.25453277545327757</v>
      </c>
      <c r="AF485" s="5">
        <f>R485/(R485+L485)</f>
        <v>0.46272819472616639</v>
      </c>
      <c r="AG485" s="5">
        <f>R485/L485</f>
        <v>0.86125530910806991</v>
      </c>
      <c r="AH485" s="5">
        <f>R485/(R485+L485)</f>
        <v>0.46272819472616639</v>
      </c>
      <c r="AI485" s="5">
        <f>(T485+U485)/R485</f>
        <v>1.9178082191780823</v>
      </c>
      <c r="AJ485" s="5">
        <f>H485/E485</f>
        <v>3.9048282816647442</v>
      </c>
      <c r="AK485" s="5">
        <f>H485/L485</f>
        <v>18.506977388838546</v>
      </c>
      <c r="AL485">
        <v>60239</v>
      </c>
      <c r="AM485">
        <v>2.2000000000000002</v>
      </c>
      <c r="AN485">
        <v>6.1470000000000002</v>
      </c>
      <c r="AO485">
        <v>1</v>
      </c>
      <c r="AP485">
        <v>1</v>
      </c>
      <c r="AQ485">
        <v>15</v>
      </c>
      <c r="AR485">
        <v>19.259350000000001</v>
      </c>
      <c r="AS485" t="s">
        <v>77</v>
      </c>
      <c r="AT485">
        <v>1</v>
      </c>
      <c r="AU485">
        <f>H485/J485</f>
        <v>170.8229964719574</v>
      </c>
      <c r="AV485">
        <v>350</v>
      </c>
    </row>
    <row r="486" spans="1:48" x14ac:dyDescent="0.25">
      <c r="A486" t="s">
        <v>245</v>
      </c>
      <c r="B486" t="s">
        <v>107</v>
      </c>
      <c r="C486" t="s">
        <v>246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 s="5">
        <f>E486/G486</f>
        <v>1.5101988164793796</v>
      </c>
      <c r="W486" s="5">
        <f>F486/E486</f>
        <v>-3.6667521684116071E-2</v>
      </c>
      <c r="X486" s="5">
        <f>R486/L486</f>
        <v>0.72511453561016248</v>
      </c>
      <c r="Y486" s="5">
        <f>LOG(G486)</f>
        <v>3.9126959390322877</v>
      </c>
      <c r="Z486" s="5">
        <f>LN(E486)</f>
        <v>9.4215566513362745</v>
      </c>
      <c r="AA486" s="5">
        <f>F486/L486</f>
        <v>-0.17611220016120785</v>
      </c>
      <c r="AB486" s="5">
        <f>(N486-P486)/O486</f>
        <v>105.66615503900502</v>
      </c>
      <c r="AC486" s="5">
        <f>F486/G486</f>
        <v>-5.5375247850584078E-2</v>
      </c>
      <c r="AD486" s="5">
        <f>R486/J486</f>
        <v>-3.6279879875439636</v>
      </c>
      <c r="AE486" s="5">
        <f>R486/G486</f>
        <v>0.22799895233106338</v>
      </c>
      <c r="AF486" s="5">
        <f>R486/(R486+L486)</f>
        <v>0.42032834379526801</v>
      </c>
      <c r="AG486" s="5">
        <f>R486/L486</f>
        <v>0.72511453561016248</v>
      </c>
      <c r="AH486" s="5">
        <f>R486/(R486+L486)</f>
        <v>0.42032834379526801</v>
      </c>
      <c r="AI486" s="5">
        <f>(T486+U486)/R486</f>
        <v>1.9241815048822515</v>
      </c>
      <c r="AJ486" s="5">
        <f>H486/E486</f>
        <v>1.2344471447537901</v>
      </c>
      <c r="AK486" s="5">
        <f>H486/L486</f>
        <v>5.928985452526141</v>
      </c>
      <c r="AL486">
        <v>58977</v>
      </c>
      <c r="AM486">
        <v>8.6</v>
      </c>
      <c r="AN486">
        <v>2.6629999999999998</v>
      </c>
      <c r="AO486">
        <v>1</v>
      </c>
      <c r="AP486">
        <v>1</v>
      </c>
      <c r="AQ486">
        <v>16</v>
      </c>
      <c r="AR486">
        <v>20.273</v>
      </c>
      <c r="AS486" t="s">
        <v>77</v>
      </c>
      <c r="AT486">
        <v>1</v>
      </c>
      <c r="AU486">
        <f>H486/J486</f>
        <v>-29.664676328667827</v>
      </c>
      <c r="AV486">
        <v>400</v>
      </c>
    </row>
    <row r="487" spans="1:48" x14ac:dyDescent="0.25">
      <c r="A487" t="s">
        <v>245</v>
      </c>
      <c r="B487" t="s">
        <v>107</v>
      </c>
      <c r="C487" t="s">
        <v>246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 s="5">
        <f>E487/G487</f>
        <v>1.5515485226013943</v>
      </c>
      <c r="W487" s="5">
        <f>F487/E487</f>
        <v>-4.016003633525668E-2</v>
      </c>
      <c r="X487" s="5">
        <f>R487/L487</f>
        <v>0.69797859690844233</v>
      </c>
      <c r="Y487" s="5">
        <f>LOG(G487)</f>
        <v>3.9653905474769444</v>
      </c>
      <c r="Z487" s="5">
        <f>LN(E487)</f>
        <v>9.5699026415755117</v>
      </c>
      <c r="AA487" s="5">
        <f>F487/L487</f>
        <v>-0.20612021606570238</v>
      </c>
      <c r="AB487" s="5">
        <f>(N487-P487)/O487</f>
        <v>4.7311850406930844</v>
      </c>
      <c r="AC487" s="5">
        <f>F487/G487</f>
        <v>-6.2310245043585809E-2</v>
      </c>
      <c r="AD487" s="5">
        <f>R487/J487</f>
        <v>-6.2551922190955773</v>
      </c>
      <c r="AE487" s="5">
        <f>R487/G487</f>
        <v>0.21099928109273905</v>
      </c>
      <c r="AF487" s="5">
        <f>R487/(R487+L487)</f>
        <v>0.41106442577030811</v>
      </c>
      <c r="AG487" s="5">
        <f>R487/L487</f>
        <v>0.69797859690844233</v>
      </c>
      <c r="AH487" s="5">
        <f>R487/(R487+L487)</f>
        <v>0.41106442577030811</v>
      </c>
      <c r="AI487" s="5">
        <f>(T487+U487)/R487</f>
        <v>2.3929585462805223</v>
      </c>
      <c r="AJ487" s="5">
        <f>H487/E487</f>
        <v>2.6033979470429212</v>
      </c>
      <c r="AK487" s="5">
        <f>H487/L487</f>
        <v>13.361864089709451</v>
      </c>
      <c r="AL487">
        <v>60128</v>
      </c>
      <c r="AM487">
        <v>8.6300000000000008</v>
      </c>
      <c r="AN487">
        <v>-0.19600000000000001</v>
      </c>
      <c r="AO487">
        <v>1</v>
      </c>
      <c r="AP487">
        <v>1</v>
      </c>
      <c r="AQ487">
        <v>17</v>
      </c>
      <c r="AR487">
        <v>20.9</v>
      </c>
      <c r="AS487" t="s">
        <v>77</v>
      </c>
      <c r="AT487">
        <v>1</v>
      </c>
      <c r="AU487">
        <f>H487/J487</f>
        <v>-119.7472653986365</v>
      </c>
      <c r="AV487">
        <v>450</v>
      </c>
    </row>
    <row r="488" spans="1:48" x14ac:dyDescent="0.25">
      <c r="A488" t="s">
        <v>247</v>
      </c>
      <c r="B488" t="s">
        <v>98</v>
      </c>
      <c r="C488" t="s">
        <v>248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 s="5">
        <f>E488/G488</f>
        <v>0.8892978742983344</v>
      </c>
      <c r="W488" s="5">
        <f>F488/E488</f>
        <v>0.13317466887417218</v>
      </c>
      <c r="X488" s="5">
        <f>R488/L488</f>
        <v>0.29732254047322543</v>
      </c>
      <c r="Y488" s="5">
        <f>LOG(G488)</f>
        <v>4.0361096670605798</v>
      </c>
      <c r="Z488" s="5">
        <f>LN(E488)</f>
        <v>9.1761629201745958</v>
      </c>
      <c r="AA488" s="5">
        <f>F488/L488</f>
        <v>0.20034246575342465</v>
      </c>
      <c r="AB488" s="5">
        <f>(N488-P488)/O488</f>
        <v>381</v>
      </c>
      <c r="AC488" s="5">
        <f>F488/G488</f>
        <v>0.11843194994018588</v>
      </c>
      <c r="AD488" s="5">
        <f>R488/J488</f>
        <v>0.87015945330296129</v>
      </c>
      <c r="AE488" s="5">
        <f>R488/G488</f>
        <v>0.17576147970921138</v>
      </c>
      <c r="AF488" s="5">
        <f>R488/(R488+L488)</f>
        <v>0.22918166546676266</v>
      </c>
      <c r="AG488" s="5">
        <f>R488/L488</f>
        <v>0.29732254047322543</v>
      </c>
      <c r="AH488" s="5">
        <f>R488/(R488+L488)</f>
        <v>0.22918166546676266</v>
      </c>
      <c r="AI488" s="5">
        <f>(T488+U488)/R488</f>
        <v>1.3591623036649214</v>
      </c>
      <c r="AJ488" s="5">
        <f>H488/E488</f>
        <v>1.3480430153145695</v>
      </c>
      <c r="AK488" s="5">
        <f>H488/L488</f>
        <v>2.0279401774595267</v>
      </c>
      <c r="AL488">
        <v>82950</v>
      </c>
      <c r="AM488">
        <v>0.9</v>
      </c>
      <c r="AN488">
        <v>3.1720000000000002</v>
      </c>
      <c r="AO488">
        <v>0</v>
      </c>
      <c r="AP488">
        <v>1</v>
      </c>
      <c r="AQ488">
        <v>39</v>
      </c>
      <c r="AR488">
        <v>13.436191534500001</v>
      </c>
      <c r="AS488" t="s">
        <v>80</v>
      </c>
      <c r="AT488">
        <v>1</v>
      </c>
      <c r="AU488">
        <f>H488/J488</f>
        <v>5.9350741230068333</v>
      </c>
      <c r="AV488">
        <v>1000</v>
      </c>
    </row>
    <row r="489" spans="1:48" x14ac:dyDescent="0.25">
      <c r="A489" t="s">
        <v>247</v>
      </c>
      <c r="B489" t="s">
        <v>98</v>
      </c>
      <c r="C489" t="s">
        <v>248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 s="5">
        <f>E489/G489</f>
        <v>0.75327132271795683</v>
      </c>
      <c r="W489" s="5">
        <f>F489/E489</f>
        <v>0.10799497697781499</v>
      </c>
      <c r="X489" s="5">
        <f>R489/L489</f>
        <v>0.28920883421861898</v>
      </c>
      <c r="Y489" s="5">
        <f>LOG(G489)</f>
        <v>4.1033247070614447</v>
      </c>
      <c r="Z489" s="5">
        <f>LN(E489)</f>
        <v>9.1649245084457007</v>
      </c>
      <c r="AA489" s="5">
        <f>F489/L489</f>
        <v>0.14425496225887616</v>
      </c>
      <c r="AB489" s="5">
        <f>(N489-P489)/O489</f>
        <v>-2384</v>
      </c>
      <c r="AC489" s="5">
        <f>F489/G489</f>
        <v>8.1349519154973987E-2</v>
      </c>
      <c r="AD489" s="5">
        <f>R489/J489</f>
        <v>1.0058337384540592</v>
      </c>
      <c r="AE489" s="5">
        <f>R489/G489</f>
        <v>0.16309317357717168</v>
      </c>
      <c r="AF489" s="5">
        <f>R489/(R489+L489)</f>
        <v>0.22433047815244497</v>
      </c>
      <c r="AG489" s="5">
        <f>R489/L489</f>
        <v>0.28920883421861898</v>
      </c>
      <c r="AH489" s="5">
        <f>R489/(R489+L489)</f>
        <v>0.22433047815244497</v>
      </c>
      <c r="AI489" s="5">
        <f>(T489+U489)/R489</f>
        <v>1.3214113098115032</v>
      </c>
      <c r="AJ489" s="5">
        <f>H489/E489</f>
        <v>2.5664810276266223</v>
      </c>
      <c r="AK489" s="5">
        <f>H489/L489</f>
        <v>3.4281929969247975</v>
      </c>
      <c r="AL489">
        <v>85135</v>
      </c>
      <c r="AM489">
        <v>0.4</v>
      </c>
      <c r="AN489">
        <v>2.6230000000000002</v>
      </c>
      <c r="AO489">
        <v>0</v>
      </c>
      <c r="AP489">
        <v>1</v>
      </c>
      <c r="AQ489">
        <v>40</v>
      </c>
      <c r="AR489">
        <v>12.796372890000001</v>
      </c>
      <c r="AS489" t="s">
        <v>80</v>
      </c>
      <c r="AT489">
        <v>1</v>
      </c>
      <c r="AU489">
        <f>H489/J489</f>
        <v>11.922845260087508</v>
      </c>
      <c r="AV489">
        <v>1100</v>
      </c>
    </row>
    <row r="490" spans="1:48" x14ac:dyDescent="0.25">
      <c r="A490" t="s">
        <v>247</v>
      </c>
      <c r="B490" t="s">
        <v>98</v>
      </c>
      <c r="C490" t="s">
        <v>248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 s="5">
        <f>E490/G490</f>
        <v>0.70700152207001521</v>
      </c>
      <c r="W490" s="5">
        <f>F490/E490</f>
        <v>0.10822976807906841</v>
      </c>
      <c r="X490" s="5">
        <f>R490/L490</f>
        <v>0.31448389372207852</v>
      </c>
      <c r="Y490" s="5">
        <f>LOG(G490)</f>
        <v>4.1599880503819868</v>
      </c>
      <c r="Z490" s="5">
        <f>LN(E490)</f>
        <v>9.2320040116122097</v>
      </c>
      <c r="AA490" s="5">
        <f>F490/L490</f>
        <v>0.13002586409593228</v>
      </c>
      <c r="AB490" s="5">
        <f>(N490-P490)/O490</f>
        <v>130.30000000000001</v>
      </c>
      <c r="AC490" s="5">
        <f>F490/G490</f>
        <v>7.651861076518611E-2</v>
      </c>
      <c r="AD490" s="5">
        <f>R490/J490</f>
        <v>1.1910062333036509</v>
      </c>
      <c r="AE490" s="5">
        <f>R490/G490</f>
        <v>0.18506987685069876</v>
      </c>
      <c r="AF490" s="5">
        <f>R490/(R490+L490)</f>
        <v>0.23924514801896074</v>
      </c>
      <c r="AG490" s="5">
        <f>R490/L490</f>
        <v>0.31448389372207852</v>
      </c>
      <c r="AH490" s="5">
        <f>R490/(R490+L490)</f>
        <v>0.23924514801896074</v>
      </c>
      <c r="AI490" s="5">
        <f>(T490+U490)/R490</f>
        <v>1.3906542056074767</v>
      </c>
      <c r="AJ490" s="5">
        <f>H490/E490</f>
        <v>3.3008731774146196</v>
      </c>
      <c r="AK490" s="5">
        <f>H490/L490</f>
        <v>3.9656269691982131</v>
      </c>
      <c r="AL490">
        <v>86601</v>
      </c>
      <c r="AM490">
        <v>-0.7</v>
      </c>
      <c r="AN490">
        <v>-0.91</v>
      </c>
      <c r="AO490">
        <v>0</v>
      </c>
      <c r="AP490">
        <v>1</v>
      </c>
      <c r="AQ490">
        <v>41</v>
      </c>
      <c r="AR490">
        <v>12.423662999999999</v>
      </c>
      <c r="AS490" t="s">
        <v>80</v>
      </c>
      <c r="AT490">
        <v>1</v>
      </c>
      <c r="AU490">
        <f>H490/J490</f>
        <v>15.018532056990205</v>
      </c>
      <c r="AV490">
        <v>1300</v>
      </c>
    </row>
    <row r="491" spans="1:48" x14ac:dyDescent="0.25">
      <c r="A491" t="s">
        <v>247</v>
      </c>
      <c r="B491" t="s">
        <v>98</v>
      </c>
      <c r="C491" t="s">
        <v>248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 s="5">
        <f>E491/G491</f>
        <v>0.82117117117117122</v>
      </c>
      <c r="W491" s="5">
        <f>F491/E491</f>
        <v>0.15672752919050231</v>
      </c>
      <c r="X491" s="5">
        <f>R491/L491</f>
        <v>0.27973687048420143</v>
      </c>
      <c r="Y491" s="5">
        <f>LOG(G491)</f>
        <v>4.1914510144648958</v>
      </c>
      <c r="Z491" s="5">
        <f>LN(E491)</f>
        <v>9.4541489237339764</v>
      </c>
      <c r="AA491" s="5">
        <f>F491/L491</f>
        <v>0.21567993098242208</v>
      </c>
      <c r="AB491" s="5">
        <f>(N491-P491)/O491</f>
        <v>146.51724137931035</v>
      </c>
      <c r="AC491" s="5">
        <f>F491/G491</f>
        <v>0.1287001287001287</v>
      </c>
      <c r="AD491" s="5">
        <f>R491/J491</f>
        <v>0.73442808607021515</v>
      </c>
      <c r="AE491" s="5">
        <f>R491/G491</f>
        <v>0.16692406692406692</v>
      </c>
      <c r="AF491" s="5">
        <f>R491/(R491+L491)</f>
        <v>0.21858936546726215</v>
      </c>
      <c r="AG491" s="5">
        <f>R491/L491</f>
        <v>0.27973687048420143</v>
      </c>
      <c r="AH491" s="5">
        <f>R491/(R491+L491)</f>
        <v>0.21858936546726215</v>
      </c>
      <c r="AI491" s="5">
        <f>(T491+U491)/R491</f>
        <v>1.3554356206630687</v>
      </c>
      <c r="AJ491" s="5">
        <f>H491/E491</f>
        <v>3.5235818822976253</v>
      </c>
      <c r="AK491" s="5">
        <f>H491/L491</f>
        <v>4.8489624069880293</v>
      </c>
      <c r="AL491">
        <v>93457</v>
      </c>
      <c r="AM491">
        <v>0.6</v>
      </c>
      <c r="AN491">
        <v>7.1689999999999996</v>
      </c>
      <c r="AO491">
        <v>1</v>
      </c>
      <c r="AP491">
        <v>1</v>
      </c>
      <c r="AQ491">
        <v>42</v>
      </c>
      <c r="AR491">
        <v>11.610900000000001</v>
      </c>
      <c r="AS491" t="s">
        <v>80</v>
      </c>
      <c r="AT491">
        <v>1</v>
      </c>
      <c r="AU491">
        <f>H491/J491</f>
        <v>12.730585617214043</v>
      </c>
      <c r="AV491">
        <v>1500</v>
      </c>
    </row>
    <row r="492" spans="1:48" x14ac:dyDescent="0.25">
      <c r="A492" t="s">
        <v>247</v>
      </c>
      <c r="B492" t="s">
        <v>98</v>
      </c>
      <c r="C492" t="s">
        <v>248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 s="5">
        <f>E492/G492</f>
        <v>0.80712641377239513</v>
      </c>
      <c r="W492" s="5">
        <f>F492/E492</f>
        <v>0.24553571428571427</v>
      </c>
      <c r="X492" s="5">
        <f>R492/L492</f>
        <v>0.21704028844646497</v>
      </c>
      <c r="Y492" s="5">
        <f>LOG(G492)</f>
        <v>4.3006389546353985</v>
      </c>
      <c r="Z492" s="5">
        <f>LN(E492)</f>
        <v>9.6883121708710949</v>
      </c>
      <c r="AA492" s="5">
        <f>F492/L492</f>
        <v>0.31039347860166172</v>
      </c>
      <c r="AB492" s="5">
        <f>(N492-P492)/O492</f>
        <v>-139.7719298245614</v>
      </c>
      <c r="AC492" s="5">
        <f>F492/G492</f>
        <v>0.19817836052447202</v>
      </c>
      <c r="AD492" s="5">
        <f>R492/J492</f>
        <v>0.4843449361553262</v>
      </c>
      <c r="AE492" s="5">
        <f>R492/G492</f>
        <v>0.13857471724552098</v>
      </c>
      <c r="AF492" s="5">
        <f>R492/(R492+L492)</f>
        <v>0.17833451407226122</v>
      </c>
      <c r="AG492" s="5">
        <f>R492/L492</f>
        <v>0.21704028844646497</v>
      </c>
      <c r="AH492" s="5">
        <f>R492/(R492+L492)</f>
        <v>0.17833451407226122</v>
      </c>
      <c r="AI492" s="5">
        <f>(T492+U492)/R492</f>
        <v>1.6316359696641387</v>
      </c>
      <c r="AJ492" s="5">
        <f>H492/E492</f>
        <v>1.9952903955853174</v>
      </c>
      <c r="AK492" s="5">
        <f>H492/L492</f>
        <v>2.5223423342216647</v>
      </c>
      <c r="AL492">
        <v>92434</v>
      </c>
      <c r="AM492">
        <v>2.8</v>
      </c>
      <c r="AN492">
        <v>1.38</v>
      </c>
      <c r="AO492">
        <v>1</v>
      </c>
      <c r="AP492">
        <v>1</v>
      </c>
      <c r="AQ492">
        <v>43</v>
      </c>
      <c r="AR492">
        <v>12.222</v>
      </c>
      <c r="AS492" t="s">
        <v>80</v>
      </c>
      <c r="AT492">
        <v>1</v>
      </c>
      <c r="AU492">
        <f>H492/J492</f>
        <v>5.6288339163897145</v>
      </c>
      <c r="AV492">
        <v>1700</v>
      </c>
    </row>
    <row r="493" spans="1:48" x14ac:dyDescent="0.25">
      <c r="A493" t="s">
        <v>247</v>
      </c>
      <c r="B493" t="s">
        <v>98</v>
      </c>
      <c r="C493" t="s">
        <v>248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 s="5">
        <f>E493/G493</f>
        <v>0.70690712795975952</v>
      </c>
      <c r="W493" s="5">
        <f>F493/E493</f>
        <v>0.24360754367696402</v>
      </c>
      <c r="X493" s="5">
        <f>R493/L493</f>
        <v>0.17772371231901257</v>
      </c>
      <c r="Y493" s="5">
        <f>LOG(G493)</f>
        <v>4.3883321478572155</v>
      </c>
      <c r="Z493" s="5">
        <f>LN(E493)</f>
        <v>9.7576522043125831</v>
      </c>
      <c r="AA493" s="5">
        <f>F493/L493</f>
        <v>0.24988131972466177</v>
      </c>
      <c r="AB493" s="5">
        <f>(N493-P493)/O493</f>
        <v>-53.86904761904762</v>
      </c>
      <c r="AC493" s="5">
        <f>F493/G493</f>
        <v>0.17220790905001432</v>
      </c>
      <c r="AD493" s="5">
        <f>R493/J493</f>
        <v>0.47973730578247636</v>
      </c>
      <c r="AE493" s="5">
        <f>R493/G493</f>
        <v>0.12247985932196459</v>
      </c>
      <c r="AF493" s="5">
        <f>R493/(R493+L493)</f>
        <v>0.15090441880384944</v>
      </c>
      <c r="AG493" s="5">
        <f>R493/L493</f>
        <v>0.17772371231901257</v>
      </c>
      <c r="AH493" s="5">
        <f>R493/(R493+L493)</f>
        <v>0.15090441880384944</v>
      </c>
      <c r="AI493" s="5">
        <f>(T493+U493)/R493</f>
        <v>2.0310517529215359</v>
      </c>
      <c r="AJ493" s="5">
        <f>H493/E493</f>
        <v>2.6369186162212195</v>
      </c>
      <c r="AK493" s="5">
        <f>H493/L493</f>
        <v>2.7048288155708518</v>
      </c>
      <c r="AL493">
        <v>94696</v>
      </c>
      <c r="AM493">
        <v>2.14</v>
      </c>
      <c r="AN493">
        <v>-1.095</v>
      </c>
      <c r="AO493">
        <v>1</v>
      </c>
      <c r="AP493">
        <v>1</v>
      </c>
      <c r="AQ493">
        <v>44</v>
      </c>
      <c r="AR493">
        <v>12.6</v>
      </c>
      <c r="AS493" t="s">
        <v>80</v>
      </c>
      <c r="AT493">
        <v>1</v>
      </c>
      <c r="AU493">
        <f>H493/J493</f>
        <v>7.3012614448181958</v>
      </c>
      <c r="AV493">
        <v>1900</v>
      </c>
    </row>
    <row r="494" spans="1:48" x14ac:dyDescent="0.25">
      <c r="A494" t="s">
        <v>205</v>
      </c>
      <c r="B494" t="s">
        <v>46</v>
      </c>
      <c r="C494" t="s">
        <v>206</v>
      </c>
      <c r="D494">
        <v>2023</v>
      </c>
      <c r="E494">
        <v>211915</v>
      </c>
      <c r="F494">
        <v>72361</v>
      </c>
      <c r="G494">
        <v>411976</v>
      </c>
      <c r="H494">
        <v>2532080.9388000001</v>
      </c>
      <c r="I494">
        <v>7195405383</v>
      </c>
      <c r="J494">
        <v>105259</v>
      </c>
      <c r="K494">
        <v>-31821</v>
      </c>
      <c r="L494">
        <v>206223</v>
      </c>
      <c r="M494">
        <v>28.287700000000001</v>
      </c>
      <c r="N494">
        <v>88523</v>
      </c>
      <c r="O494">
        <v>1968</v>
      </c>
      <c r="P494">
        <v>-28107</v>
      </c>
      <c r="Q494">
        <v>205753</v>
      </c>
      <c r="R494">
        <v>79441</v>
      </c>
      <c r="S494">
        <v>1.5358000000000001</v>
      </c>
      <c r="T494">
        <v>34704</v>
      </c>
      <c r="U494">
        <v>76558</v>
      </c>
      <c r="V494" s="5">
        <f>E494/G494</f>
        <v>0.51438676039380937</v>
      </c>
      <c r="W494" s="5">
        <f>F494/E494</f>
        <v>0.34146237878394642</v>
      </c>
      <c r="X494" s="5">
        <f>R494/L494</f>
        <v>0.38521891350625292</v>
      </c>
      <c r="Y494" s="5">
        <f>LOG(G494)</f>
        <v>5.6148719165885668</v>
      </c>
      <c r="Z494" s="5">
        <f>LN(E494)</f>
        <v>12.263940529858628</v>
      </c>
      <c r="AA494" s="5">
        <f>F494/L494</f>
        <v>0.35088714643856406</v>
      </c>
      <c r="AB494" s="5">
        <f>(N494-P494)/O494</f>
        <v>59.263211382113823</v>
      </c>
      <c r="AC494" s="5">
        <f>F494/G494</f>
        <v>0.175643726819038</v>
      </c>
      <c r="AD494" s="5">
        <f>R494/J494</f>
        <v>0.7547193114128008</v>
      </c>
      <c r="AE494" s="5">
        <f>R494/G494</f>
        <v>0.19282919393362721</v>
      </c>
      <c r="AF494" s="5">
        <f>R494/(R494+L494)</f>
        <v>0.27809244427019153</v>
      </c>
      <c r="AG494" s="5">
        <f>R494/L494</f>
        <v>0.38521891350625292</v>
      </c>
      <c r="AH494" s="5">
        <f>R494/(R494+L494)</f>
        <v>0.27809244427019153</v>
      </c>
      <c r="AI494" s="5">
        <f>(T494+U494)/R494</f>
        <v>1.4005614229428129</v>
      </c>
      <c r="AJ494" s="5">
        <f>H494/E494</f>
        <v>11.948568712927354</v>
      </c>
      <c r="AK494" s="5">
        <f>H494/L494</f>
        <v>12.278363416301771</v>
      </c>
      <c r="AL494">
        <v>80034</v>
      </c>
      <c r="AM494">
        <v>4.1399999999999997</v>
      </c>
      <c r="AN494">
        <v>1.0660000000000001</v>
      </c>
      <c r="AO494">
        <v>1</v>
      </c>
      <c r="AP494">
        <v>1</v>
      </c>
      <c r="AQ494">
        <v>48</v>
      </c>
      <c r="AR494">
        <v>17.2</v>
      </c>
      <c r="AS494" t="s">
        <v>96</v>
      </c>
      <c r="AT494">
        <v>1</v>
      </c>
      <c r="AU494">
        <f>H494/J494</f>
        <v>24.055719119505223</v>
      </c>
      <c r="AV494">
        <v>28000</v>
      </c>
    </row>
    <row r="495" spans="1:48" x14ac:dyDescent="0.25">
      <c r="A495" t="s">
        <v>249</v>
      </c>
      <c r="B495" t="s">
        <v>214</v>
      </c>
      <c r="C495" t="s">
        <v>250</v>
      </c>
      <c r="D495">
        <v>2018</v>
      </c>
      <c r="E495">
        <v>434.82330000000002</v>
      </c>
      <c r="F495">
        <v>82.943399999999997</v>
      </c>
      <c r="G495">
        <v>3424.3220000000001</v>
      </c>
      <c r="H495">
        <v>5188.0325000000003</v>
      </c>
      <c r="I495">
        <v>99984633</v>
      </c>
      <c r="J495">
        <v>230.2405</v>
      </c>
      <c r="K495">
        <v>-589.75300000000004</v>
      </c>
      <c r="L495">
        <v>1311.9503</v>
      </c>
      <c r="M495">
        <v>16.686299999999999</v>
      </c>
      <c r="N495">
        <v>204.8168</v>
      </c>
      <c r="O495">
        <v>66.06</v>
      </c>
      <c r="P495">
        <v>-38.792900000000003</v>
      </c>
      <c r="Q495">
        <v>2112.3717000000001</v>
      </c>
      <c r="R495">
        <v>200.69470000000001</v>
      </c>
      <c r="S495">
        <v>2.0409999999999999</v>
      </c>
      <c r="T495">
        <v>76.746300000000005</v>
      </c>
      <c r="U495">
        <v>713.70140000000004</v>
      </c>
      <c r="V495" s="5">
        <f>E495/G495</f>
        <v>0.1269808446752379</v>
      </c>
      <c r="W495" s="5">
        <f>F495/E495</f>
        <v>0.19075196752335946</v>
      </c>
      <c r="X495" s="5">
        <f>R495/L495</f>
        <v>0.15297431617645882</v>
      </c>
      <c r="Y495" s="5">
        <f>LOG(G495)</f>
        <v>3.5345745960308257</v>
      </c>
      <c r="Z495" s="5">
        <f>LN(E495)</f>
        <v>6.0749397416677624</v>
      </c>
      <c r="AA495" s="5">
        <f>F495/L495</f>
        <v>6.3221449775955688E-2</v>
      </c>
      <c r="AB495" s="5">
        <f>(N495-P495)/O495</f>
        <v>3.6877036027853465</v>
      </c>
      <c r="AC495" s="5">
        <f>F495/G495</f>
        <v>2.4221845959579734E-2</v>
      </c>
      <c r="AD495" s="5">
        <f>R495/J495</f>
        <v>0.87167418416829368</v>
      </c>
      <c r="AE495" s="5">
        <f>R495/G495</f>
        <v>5.8608594635668025E-2</v>
      </c>
      <c r="AF495" s="5">
        <f>R495/(R495+L495)</f>
        <v>0.13267799120084356</v>
      </c>
      <c r="AG495" s="5">
        <f>R495/L495</f>
        <v>0.15297431617645882</v>
      </c>
      <c r="AH495" s="5">
        <f>R495/(R495+L495)</f>
        <v>0.13267799120084356</v>
      </c>
      <c r="AI495" s="5">
        <f>(T495+U495)/R495</f>
        <v>3.938557919068117</v>
      </c>
      <c r="AJ495" s="5">
        <f>H495/E495</f>
        <v>11.931358094195964</v>
      </c>
      <c r="AK495" s="5">
        <f>H495/L495</f>
        <v>3.9544428626602701</v>
      </c>
      <c r="AL495">
        <v>8921</v>
      </c>
      <c r="AM495">
        <v>3.7</v>
      </c>
      <c r="AN495">
        <v>1.175</v>
      </c>
      <c r="AO495">
        <v>0</v>
      </c>
      <c r="AP495">
        <v>1</v>
      </c>
      <c r="AQ495">
        <v>19</v>
      </c>
      <c r="AR495">
        <v>23.246744083500001</v>
      </c>
      <c r="AS495" t="s">
        <v>124</v>
      </c>
      <c r="AT495">
        <v>0</v>
      </c>
      <c r="AU495">
        <f>H495/J495</f>
        <v>22.533101257163707</v>
      </c>
      <c r="AV495">
        <v>50</v>
      </c>
    </row>
    <row r="496" spans="1:48" x14ac:dyDescent="0.25">
      <c r="A496" t="s">
        <v>207</v>
      </c>
      <c r="B496" t="s">
        <v>46</v>
      </c>
      <c r="C496" t="s">
        <v>208</v>
      </c>
      <c r="D496">
        <v>2019</v>
      </c>
      <c r="E496">
        <v>20156.447</v>
      </c>
      <c r="F496">
        <v>1866.9159999999999</v>
      </c>
      <c r="G496">
        <v>33975.712</v>
      </c>
      <c r="H496">
        <v>141804.96960000001</v>
      </c>
      <c r="I496">
        <v>1985600569</v>
      </c>
      <c r="J496">
        <v>2925.9749999999999</v>
      </c>
      <c r="K496">
        <v>11354.057000000001</v>
      </c>
      <c r="L496">
        <v>7582.1570000000002</v>
      </c>
      <c r="M496">
        <v>12.301299999999999</v>
      </c>
      <c r="N496">
        <v>2604.2539999999999</v>
      </c>
      <c r="O496">
        <v>626.02300000000002</v>
      </c>
      <c r="P496">
        <v>-253.035</v>
      </c>
      <c r="Q496">
        <v>26393.555</v>
      </c>
      <c r="R496">
        <v>16372.494000000001</v>
      </c>
      <c r="S496">
        <v>0.73199999999999998</v>
      </c>
      <c r="T496">
        <v>5018.4369999999999</v>
      </c>
      <c r="U496">
        <v>0</v>
      </c>
      <c r="V496" s="5">
        <f>E496/G496</f>
        <v>0.59326047383495595</v>
      </c>
      <c r="W496" s="5">
        <f>F496/E496</f>
        <v>9.262128389988572E-2</v>
      </c>
      <c r="X496" s="5">
        <f>R496/L496</f>
        <v>2.1593451573213271</v>
      </c>
      <c r="Y496" s="5">
        <f>LOG(G496)</f>
        <v>4.5311685666387067</v>
      </c>
      <c r="Z496" s="5">
        <f>LN(E496)</f>
        <v>9.9112794665738324</v>
      </c>
      <c r="AA496" s="5">
        <f>F496/L496</f>
        <v>0.24622491990076173</v>
      </c>
      <c r="AB496" s="5">
        <f>(N496-P496)/O496</f>
        <v>4.5641917309747404</v>
      </c>
      <c r="AC496" s="5">
        <f>F496/G496</f>
        <v>5.4948546773648188E-2</v>
      </c>
      <c r="AD496" s="5">
        <f>R496/J496</f>
        <v>5.595568656601646</v>
      </c>
      <c r="AE496" s="5">
        <f>R496/G496</f>
        <v>0.4818881794147537</v>
      </c>
      <c r="AF496" s="5">
        <f>R496/(R496+L496)</f>
        <v>0.68347871150366579</v>
      </c>
      <c r="AG496" s="5">
        <f>R496/L496</f>
        <v>2.1593451573213271</v>
      </c>
      <c r="AH496" s="5">
        <f>R496/(R496+L496)</f>
        <v>0.68347871150366579</v>
      </c>
      <c r="AI496" s="5">
        <f>(T496+U496)/R496</f>
        <v>0.30651634381420445</v>
      </c>
      <c r="AJ496" s="5">
        <f>H496/E496</f>
        <v>7.0352165537904581</v>
      </c>
      <c r="AK496" s="5">
        <f>H496/L496</f>
        <v>18.702457572429587</v>
      </c>
      <c r="AL496">
        <v>65298</v>
      </c>
      <c r="AM496">
        <v>1.81</v>
      </c>
      <c r="AN496">
        <v>2.3260000000000001</v>
      </c>
      <c r="AO496">
        <v>0</v>
      </c>
      <c r="AP496">
        <v>1</v>
      </c>
      <c r="AQ496">
        <v>22</v>
      </c>
      <c r="AR496">
        <v>16.147803884999998</v>
      </c>
      <c r="AS496" t="s">
        <v>77</v>
      </c>
      <c r="AT496">
        <v>1</v>
      </c>
      <c r="AU496">
        <f>H496/J496</f>
        <v>48.464176761592292</v>
      </c>
      <c r="AV496">
        <v>1500</v>
      </c>
    </row>
    <row r="497" spans="1:48" x14ac:dyDescent="0.25">
      <c r="A497" t="s">
        <v>249</v>
      </c>
      <c r="B497" t="s">
        <v>214</v>
      </c>
      <c r="C497" t="s">
        <v>250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 s="5">
        <f>E497/G497</f>
        <v>0.11849249761483832</v>
      </c>
      <c r="W497" s="5">
        <f>F497/E497</f>
        <v>-0.28169159286762052</v>
      </c>
      <c r="X497" s="5">
        <f>R497/L497</f>
        <v>0.54546652106671312</v>
      </c>
      <c r="Y497" s="5">
        <f>LOG(G497)</f>
        <v>3.8782791374885606</v>
      </c>
      <c r="Z497" s="5">
        <f>LN(E497)</f>
        <v>6.7971620967725839</v>
      </c>
      <c r="AA497" s="5">
        <f>F497/L497</f>
        <v>-0.10311189032625846</v>
      </c>
      <c r="AB497" s="5">
        <f>(N497-P497)/O497</f>
        <v>2.8522940886352424</v>
      </c>
      <c r="AC497" s="5">
        <f>F497/G497</f>
        <v>-3.3378340395986535E-2</v>
      </c>
      <c r="AD497" s="5">
        <f>R497/J497</f>
        <v>4.4771579123284253</v>
      </c>
      <c r="AE497" s="5">
        <f>R497/G497</f>
        <v>0.17657291663619881</v>
      </c>
      <c r="AF497" s="5">
        <f>R497/(R497+L497)</f>
        <v>0.35294619044236608</v>
      </c>
      <c r="AG497" s="5">
        <f>R497/L497</f>
        <v>0.54546652106671312</v>
      </c>
      <c r="AH497" s="5">
        <f>R497/(R497+L497)</f>
        <v>0.35294619044236608</v>
      </c>
      <c r="AI497" s="5">
        <f>(T497+U497)/R497</f>
        <v>0.87293343395203638</v>
      </c>
      <c r="AJ497" s="5">
        <f>H497/E497</f>
        <v>5.8176773469626877</v>
      </c>
      <c r="AK497" s="5">
        <f>H497/L497</f>
        <v>2.1295335883008812</v>
      </c>
      <c r="AL497">
        <v>7518</v>
      </c>
      <c r="AM497">
        <v>8.3000000000000007</v>
      </c>
      <c r="AN497">
        <v>2.5590000000000002</v>
      </c>
      <c r="AO497">
        <v>1</v>
      </c>
      <c r="AP497">
        <v>1</v>
      </c>
      <c r="AQ497">
        <v>22</v>
      </c>
      <c r="AR497">
        <v>20.088699999999999</v>
      </c>
      <c r="AS497" t="s">
        <v>124</v>
      </c>
      <c r="AT497">
        <v>0</v>
      </c>
      <c r="AU497">
        <f>H497/J497</f>
        <v>17.479089524660946</v>
      </c>
      <c r="AV497">
        <v>80</v>
      </c>
    </row>
    <row r="498" spans="1:48" x14ac:dyDescent="0.25">
      <c r="A498" t="s">
        <v>249</v>
      </c>
      <c r="B498" t="s">
        <v>214</v>
      </c>
      <c r="C498" t="s">
        <v>250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251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 s="5">
        <f>E498/G498</f>
        <v>0.23289326019206785</v>
      </c>
      <c r="W498" s="5">
        <f>F498/E498</f>
        <v>-5.4168292879394161E-2</v>
      </c>
      <c r="X498" s="5">
        <f>R498/L498</f>
        <v>0.43142004027339331</v>
      </c>
      <c r="Y498" s="5">
        <f>LOG(G498)</f>
        <v>3.9025705262566284</v>
      </c>
      <c r="Z498" s="5">
        <f>LN(E498)</f>
        <v>7.5288256769715529</v>
      </c>
      <c r="AA498" s="5">
        <f>F498/L498</f>
        <v>-4.1153932375597425E-2</v>
      </c>
      <c r="AB498" s="5" t="e">
        <f>(N498-P498)/O498</f>
        <v>#VALUE!</v>
      </c>
      <c r="AC498" s="5">
        <f>F498/G498</f>
        <v>-1.261543032772088E-2</v>
      </c>
      <c r="AD498" s="5">
        <f>R498/J498</f>
        <v>1.1380874662873344</v>
      </c>
      <c r="AE498" s="5">
        <f>R498/G498</f>
        <v>0.13224858830935765</v>
      </c>
      <c r="AF498" s="5">
        <f>R498/(R498+L498)</f>
        <v>0.30139304196900474</v>
      </c>
      <c r="AG498" s="5">
        <f>R498/L498</f>
        <v>0.43142004027339331</v>
      </c>
      <c r="AH498" s="5">
        <f>R498/(R498+L498)</f>
        <v>0.30139304196900474</v>
      </c>
      <c r="AI498" s="5">
        <f>(T498+U498)/R498</f>
        <v>0.88893230398855339</v>
      </c>
      <c r="AJ498" s="5">
        <f>H498/E498</f>
        <v>1.5869961340066996</v>
      </c>
      <c r="AK498" s="5">
        <f>H498/L498</f>
        <v>1.205707769389404</v>
      </c>
      <c r="AL498">
        <v>8570</v>
      </c>
      <c r="AM498">
        <v>9.3000000000000007</v>
      </c>
      <c r="AN498">
        <v>3.0059999999999998</v>
      </c>
      <c r="AO498">
        <v>1</v>
      </c>
      <c r="AP498">
        <v>1</v>
      </c>
      <c r="AQ498">
        <v>23</v>
      </c>
      <c r="AR498">
        <v>21.146000000000001</v>
      </c>
      <c r="AS498" t="s">
        <v>124</v>
      </c>
      <c r="AT498">
        <v>0</v>
      </c>
      <c r="AU498">
        <f>H498/J498</f>
        <v>3.1806610084171543</v>
      </c>
      <c r="AV498">
        <v>90</v>
      </c>
    </row>
    <row r="499" spans="1:48" x14ac:dyDescent="0.25">
      <c r="A499" t="s">
        <v>249</v>
      </c>
      <c r="B499" t="s">
        <v>214</v>
      </c>
      <c r="C499" t="s">
        <v>250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 s="5">
        <f>E499/G499</f>
        <v>0.24075906763434923</v>
      </c>
      <c r="W499" s="5">
        <f>F499/E499</f>
        <v>0.13206675839303061</v>
      </c>
      <c r="X499" s="5">
        <f>R499/L499</f>
        <v>0.37848746278698381</v>
      </c>
      <c r="Y499" s="5">
        <f>LOG(G499)</f>
        <v>4.0015059902389405</v>
      </c>
      <c r="Z499" s="5">
        <f>LN(E499)</f>
        <v>7.7898494777468308</v>
      </c>
      <c r="AA499" s="5">
        <f>F499/L499</f>
        <v>0.10549725993037588</v>
      </c>
      <c r="AB499" s="5">
        <f>(N499-P499)/O499</f>
        <v>20.265988495307298</v>
      </c>
      <c r="AC499" s="5">
        <f>F499/G499</f>
        <v>3.1796269616196915E-2</v>
      </c>
      <c r="AD499" s="5">
        <f>R499/J499</f>
        <v>0.83724981749421035</v>
      </c>
      <c r="AE499" s="5">
        <f>R499/G499</f>
        <v>0.11407395245210664</v>
      </c>
      <c r="AF499" s="5">
        <f>R499/(R499+L499)</f>
        <v>0.2745672144320917</v>
      </c>
      <c r="AG499" s="5">
        <f>R499/L499</f>
        <v>0.37848746278698381</v>
      </c>
      <c r="AH499" s="5">
        <f>R499/(R499+L499)</f>
        <v>0.2745672144320917</v>
      </c>
      <c r="AI499" s="5">
        <f>(T499+U499)/R499</f>
        <v>1.0185871066367398</v>
      </c>
      <c r="AJ499" s="5">
        <f>H499/E499</f>
        <v>2.3451949145221689</v>
      </c>
      <c r="AK499" s="5">
        <f>H499/L499</f>
        <v>1.8733831321008425</v>
      </c>
      <c r="AL499">
        <v>9673</v>
      </c>
      <c r="AM499">
        <v>4.5999999999999996</v>
      </c>
      <c r="AN499">
        <v>2.9079999999999999</v>
      </c>
      <c r="AO499">
        <v>1</v>
      </c>
      <c r="AP499">
        <v>1</v>
      </c>
      <c r="AQ499">
        <v>24</v>
      </c>
      <c r="AR499">
        <v>21.8</v>
      </c>
      <c r="AS499" t="s">
        <v>124</v>
      </c>
      <c r="AT499">
        <v>0</v>
      </c>
      <c r="AU499">
        <f>H499/J499</f>
        <v>4.1440994475711941</v>
      </c>
      <c r="AV499">
        <v>100</v>
      </c>
    </row>
    <row r="500" spans="1:48" x14ac:dyDescent="0.25">
      <c r="A500" t="s">
        <v>252</v>
      </c>
      <c r="B500" t="s">
        <v>182</v>
      </c>
      <c r="C500" t="s">
        <v>253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 s="5">
        <f>E500/G500</f>
        <v>1.0215584655002639</v>
      </c>
      <c r="W500" s="5">
        <f>F500/E500</f>
        <v>0.12347877758266065</v>
      </c>
      <c r="X500" s="5">
        <f>R500/L500</f>
        <v>0.12384315060569036</v>
      </c>
      <c r="Y500" s="5">
        <f>LOG(G500)</f>
        <v>3.6695569409259297</v>
      </c>
      <c r="Z500" s="5">
        <f>LN(E500)</f>
        <v>8.4707964786554228</v>
      </c>
      <c r="AA500" s="5">
        <f>F500/L500</f>
        <v>0.19839769986482167</v>
      </c>
      <c r="AB500" s="5">
        <f>(N500-P500)/O500</f>
        <v>137.71978421394957</v>
      </c>
      <c r="AC500" s="5">
        <f>F500/G500</f>
        <v>0.12614079054919122</v>
      </c>
      <c r="AD500" s="5">
        <f>R500/J500</f>
        <v>0.50363053371665523</v>
      </c>
      <c r="AE500" s="5">
        <f>R500/G500</f>
        <v>7.8739183630395712E-2</v>
      </c>
      <c r="AF500" s="5">
        <f>R500/(R500+L500)</f>
        <v>0.11019611636992727</v>
      </c>
      <c r="AG500" s="5">
        <f>R500/L500</f>
        <v>0.12384315060569036</v>
      </c>
      <c r="AH500" s="5">
        <f>R500/(R500+L500)</f>
        <v>0.11019611636992727</v>
      </c>
      <c r="AI500" s="5">
        <f>(T500+U500)/R500</f>
        <v>2.6883915944784031</v>
      </c>
      <c r="AJ500" s="5">
        <f>H500/E500</f>
        <v>2.0123359740832569</v>
      </c>
      <c r="AK500" s="5">
        <f>H500/L500</f>
        <v>3.2332910677390498</v>
      </c>
      <c r="AL500">
        <v>2010</v>
      </c>
      <c r="AM500">
        <v>3.4</v>
      </c>
      <c r="AN500">
        <v>6.3860000000000001</v>
      </c>
      <c r="AO500">
        <v>0</v>
      </c>
      <c r="AP500">
        <v>1</v>
      </c>
      <c r="AQ500">
        <v>33</v>
      </c>
      <c r="AR500">
        <v>13.222918653000001</v>
      </c>
      <c r="AS500" t="s">
        <v>100</v>
      </c>
      <c r="AT500">
        <v>0</v>
      </c>
      <c r="AU500">
        <f>H500/J500</f>
        <v>13.148761947210108</v>
      </c>
      <c r="AV500">
        <v>300</v>
      </c>
    </row>
    <row r="501" spans="1:48" x14ac:dyDescent="0.25">
      <c r="A501" t="s">
        <v>252</v>
      </c>
      <c r="B501" t="s">
        <v>182</v>
      </c>
      <c r="C501" t="s">
        <v>253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 s="5">
        <f>E501/G501</f>
        <v>1.0301876961893917</v>
      </c>
      <c r="W501" s="5">
        <f>F501/E501</f>
        <v>0.12370007438004724</v>
      </c>
      <c r="X501" s="5">
        <f>R501/L501</f>
        <v>9.6112641771590748E-2</v>
      </c>
      <c r="Y501" s="5">
        <f>LOG(G501)</f>
        <v>3.6834766420700484</v>
      </c>
      <c r="Z501" s="5">
        <f>LN(E501)</f>
        <v>8.5112594213721469</v>
      </c>
      <c r="AA501" s="5">
        <f>F501/L501</f>
        <v>0.20529147048059393</v>
      </c>
      <c r="AB501" s="5">
        <f>(N501-P501)/O501</f>
        <v>-62.627905114165884</v>
      </c>
      <c r="AC501" s="5">
        <f>F501/G501</f>
        <v>0.12743429464403724</v>
      </c>
      <c r="AD501" s="5">
        <f>R501/J501</f>
        <v>0.31751099718066261</v>
      </c>
      <c r="AE501" s="5">
        <f>R501/G501</f>
        <v>5.966174182426881E-2</v>
      </c>
      <c r="AF501" s="5">
        <f>R501/(R501+L501)</f>
        <v>8.7685004358903126E-2</v>
      </c>
      <c r="AG501" s="5">
        <f>R501/L501</f>
        <v>9.6112641771590748E-2</v>
      </c>
      <c r="AH501" s="5">
        <f>R501/(R501+L501)</f>
        <v>8.7685004358903126E-2</v>
      </c>
      <c r="AI501" s="5">
        <f>(T501+U501)/R501</f>
        <v>4.348733838172242</v>
      </c>
      <c r="AJ501" s="5">
        <f>H501/E501</f>
        <v>2.214354524236287</v>
      </c>
      <c r="AK501" s="5">
        <f>H501/L501</f>
        <v>3.6749217712608599</v>
      </c>
      <c r="AL501">
        <v>2104</v>
      </c>
      <c r="AM501">
        <v>3.7</v>
      </c>
      <c r="AN501">
        <v>6.0839999999999996</v>
      </c>
      <c r="AO501">
        <v>0</v>
      </c>
      <c r="AP501">
        <v>1</v>
      </c>
      <c r="AQ501">
        <v>34</v>
      </c>
      <c r="AR501">
        <v>12.593255859999999</v>
      </c>
      <c r="AS501" t="s">
        <v>100</v>
      </c>
      <c r="AT501">
        <v>0</v>
      </c>
      <c r="AU501">
        <f>H501/J501</f>
        <v>12.140214384356428</v>
      </c>
      <c r="AV501">
        <v>350</v>
      </c>
    </row>
    <row r="502" spans="1:48" x14ac:dyDescent="0.25">
      <c r="A502" t="s">
        <v>252</v>
      </c>
      <c r="B502" t="s">
        <v>182</v>
      </c>
      <c r="C502" t="s">
        <v>253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 s="5">
        <f>E502/G502</f>
        <v>1.0496530138169951</v>
      </c>
      <c r="W502" s="5">
        <f>F502/E502</f>
        <v>0.10939113731003174</v>
      </c>
      <c r="X502" s="5">
        <f>R502/L502</f>
        <v>0.1652901976071674</v>
      </c>
      <c r="Y502" s="5">
        <f>LOG(G502)</f>
        <v>3.6951114665730405</v>
      </c>
      <c r="Z502" s="5">
        <f>LN(E502)</f>
        <v>8.5567682264055076</v>
      </c>
      <c r="AA502" s="5">
        <f>F502/L502</f>
        <v>0.19314392041066147</v>
      </c>
      <c r="AB502" s="5">
        <f>(N502-P502)/O502</f>
        <v>-57.133815837297135</v>
      </c>
      <c r="AC502" s="5">
        <f>F502/G502</f>
        <v>0.11482273696234353</v>
      </c>
      <c r="AD502" s="5">
        <f>R502/J502</f>
        <v>0.60274738985091658</v>
      </c>
      <c r="AE502" s="5">
        <f>R502/G502</f>
        <v>9.8263889652588449E-2</v>
      </c>
      <c r="AF502" s="5">
        <f>R502/(R502+L502)</f>
        <v>0.14184466491400849</v>
      </c>
      <c r="AG502" s="5">
        <f>R502/L502</f>
        <v>0.1652901976071674</v>
      </c>
      <c r="AH502" s="5">
        <f>R502/(R502+L502)</f>
        <v>0.14184466491400849</v>
      </c>
      <c r="AI502" s="5">
        <f>(T502+U502)/R502</f>
        <v>2.3664894770476264</v>
      </c>
      <c r="AJ502" s="5">
        <f>H502/E502</f>
        <v>1.3929846553609808</v>
      </c>
      <c r="AK502" s="5">
        <f>H502/L502</f>
        <v>2.4594909973903438</v>
      </c>
      <c r="AL502">
        <v>1947</v>
      </c>
      <c r="AM502">
        <v>6.6</v>
      </c>
      <c r="AN502">
        <v>-5.7779999999999996</v>
      </c>
      <c r="AO502">
        <v>0</v>
      </c>
      <c r="AP502">
        <v>1</v>
      </c>
      <c r="AQ502">
        <v>35</v>
      </c>
      <c r="AR502">
        <v>12.226462</v>
      </c>
      <c r="AS502" t="s">
        <v>100</v>
      </c>
      <c r="AT502">
        <v>0</v>
      </c>
      <c r="AU502">
        <f>H502/J502</f>
        <v>8.9687821812766373</v>
      </c>
      <c r="AV502">
        <v>400</v>
      </c>
    </row>
    <row r="503" spans="1:48" x14ac:dyDescent="0.25">
      <c r="A503" t="s">
        <v>252</v>
      </c>
      <c r="B503" t="s">
        <v>182</v>
      </c>
      <c r="C503" t="s">
        <v>253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 s="5">
        <f>E503/G503</f>
        <v>0.94037623501750101</v>
      </c>
      <c r="W503" s="5">
        <f>F503/E503</f>
        <v>0.11697234736422701</v>
      </c>
      <c r="X503" s="5">
        <f>R503/L503</f>
        <v>0.11490820071311053</v>
      </c>
      <c r="Y503" s="5">
        <f>LOG(G503)</f>
        <v>3.7342671684068658</v>
      </c>
      <c r="Z503" s="5">
        <f>LN(E503)</f>
        <v>8.5369926814525936</v>
      </c>
      <c r="AA503" s="5">
        <f>F503/L503</f>
        <v>0.17288919312671117</v>
      </c>
      <c r="AB503" s="5">
        <f>(N503-P503)/O503</f>
        <v>-33.866360020922762</v>
      </c>
      <c r="AC503" s="5">
        <f>F503/G503</f>
        <v>0.1099980156155311</v>
      </c>
      <c r="AD503" s="5">
        <f>R503/J503</f>
        <v>0.42982377117734094</v>
      </c>
      <c r="AE503" s="5">
        <f>R503/G503</f>
        <v>7.3108525916536896E-2</v>
      </c>
      <c r="AF503" s="5">
        <f>R503/(R503+L503)</f>
        <v>0.10306516773274579</v>
      </c>
      <c r="AG503" s="5">
        <f>R503/L503</f>
        <v>0.11490820071311053</v>
      </c>
      <c r="AH503" s="5">
        <f>R503/(R503+L503)</f>
        <v>0.10306516773274579</v>
      </c>
      <c r="AI503" s="5">
        <f>(T503+U503)/R503</f>
        <v>4.2801640484175367</v>
      </c>
      <c r="AJ503" s="5">
        <f>H503/E503</f>
        <v>2.5728319539826003</v>
      </c>
      <c r="AK503" s="5">
        <f>H503/L503</f>
        <v>3.8027350104346684</v>
      </c>
      <c r="AL503">
        <v>2277</v>
      </c>
      <c r="AM503">
        <v>5.5</v>
      </c>
      <c r="AN503">
        <v>9.69</v>
      </c>
      <c r="AO503">
        <v>1</v>
      </c>
      <c r="AP503">
        <v>1</v>
      </c>
      <c r="AQ503">
        <v>36</v>
      </c>
      <c r="AR503">
        <v>11.426600000000001</v>
      </c>
      <c r="AS503" t="s">
        <v>100</v>
      </c>
      <c r="AT503">
        <v>0</v>
      </c>
      <c r="AU503">
        <f>H503/J503</f>
        <v>14.224449541717034</v>
      </c>
      <c r="AV503">
        <v>450</v>
      </c>
    </row>
    <row r="504" spans="1:48" x14ac:dyDescent="0.25">
      <c r="A504" t="s">
        <v>252</v>
      </c>
      <c r="B504" t="s">
        <v>182</v>
      </c>
      <c r="C504" t="s">
        <v>253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 s="5">
        <f>E504/G504</f>
        <v>1.0138377593008592</v>
      </c>
      <c r="W504" s="5">
        <f>F504/E504</f>
        <v>0.12467186559828504</v>
      </c>
      <c r="X504" s="5">
        <f>R504/L504</f>
        <v>9.5628005263799207E-2</v>
      </c>
      <c r="Y504" s="5">
        <f>LOG(G504)</f>
        <v>3.7716461177003744</v>
      </c>
      <c r="Z504" s="5">
        <f>LN(E504)</f>
        <v>8.6982790183437757</v>
      </c>
      <c r="AA504" s="5">
        <f>F504/L504</f>
        <v>0.20713280003149517</v>
      </c>
      <c r="AB504" s="5">
        <f>(N504-P504)/O504</f>
        <v>147.10027625933108</v>
      </c>
      <c r="AC504" s="5">
        <f>F504/G504</f>
        <v>0.12639704486602316</v>
      </c>
      <c r="AD504" s="5">
        <f>R504/J504</f>
        <v>0.32041500775071668</v>
      </c>
      <c r="AE504" s="5">
        <f>R504/G504</f>
        <v>5.8354337265458918E-2</v>
      </c>
      <c r="AF504" s="5">
        <f>R504/(R504+L504)</f>
        <v>8.7281453928128125E-2</v>
      </c>
      <c r="AG504" s="5">
        <f>R504/L504</f>
        <v>9.5628005263799207E-2</v>
      </c>
      <c r="AH504" s="5">
        <f>R504/(R504+L504)</f>
        <v>8.7281453928128125E-2</v>
      </c>
      <c r="AI504" s="5">
        <f>(T504+U504)/R504</f>
        <v>3.1659410409407145</v>
      </c>
      <c r="AJ504" s="5">
        <f>H504/E504</f>
        <v>3.2032625558143462</v>
      </c>
      <c r="AK504" s="5">
        <f>H504/L504</f>
        <v>5.3219765280467257</v>
      </c>
      <c r="AL504">
        <v>2389</v>
      </c>
      <c r="AM504">
        <v>6.7</v>
      </c>
      <c r="AN504">
        <v>6.9870000000000001</v>
      </c>
      <c r="AO504">
        <v>1</v>
      </c>
      <c r="AP504">
        <v>1</v>
      </c>
      <c r="AQ504">
        <v>37</v>
      </c>
      <c r="AR504">
        <v>12.028</v>
      </c>
      <c r="AS504" t="s">
        <v>100</v>
      </c>
      <c r="AT504">
        <v>0</v>
      </c>
      <c r="AU504">
        <f>H504/J504</f>
        <v>17.832026776875136</v>
      </c>
      <c r="AV504">
        <v>500</v>
      </c>
    </row>
    <row r="505" spans="1:48" x14ac:dyDescent="0.25">
      <c r="A505" t="s">
        <v>252</v>
      </c>
      <c r="B505" t="s">
        <v>182</v>
      </c>
      <c r="C505" t="s">
        <v>253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 s="5">
        <f>E505/G505</f>
        <v>1.1809072853992457</v>
      </c>
      <c r="W505" s="5">
        <f>F505/E505</f>
        <v>9.0660195765523227E-2</v>
      </c>
      <c r="X505" s="5">
        <f>R505/L505</f>
        <v>9.6503914888329753E-2</v>
      </c>
      <c r="Y505" s="5">
        <f>LOG(G505)</f>
        <v>3.7497300174806405</v>
      </c>
      <c r="Z505" s="5">
        <f>LN(E505)</f>
        <v>8.8003554699710058</v>
      </c>
      <c r="AA505" s="5">
        <f>F505/L505</f>
        <v>0.17401950207761704</v>
      </c>
      <c r="AB505" s="5">
        <f>(N505-P505)/O505</f>
        <v>38.351258342602897</v>
      </c>
      <c r="AC505" s="5">
        <f>F505/G505</f>
        <v>0.10706128567522821</v>
      </c>
      <c r="AD505" s="5">
        <f>R505/J505</f>
        <v>0.33370321001621395</v>
      </c>
      <c r="AE505" s="5">
        <f>R505/G505</f>
        <v>5.9371697294186745E-2</v>
      </c>
      <c r="AF505" s="5">
        <f>R505/(R505+L505)</f>
        <v>8.8010552062787586E-2</v>
      </c>
      <c r="AG505" s="5">
        <f>R505/L505</f>
        <v>9.6503914888329753E-2</v>
      </c>
      <c r="AH505" s="5">
        <f>R505/(R505+L505)</f>
        <v>8.8010552062787586E-2</v>
      </c>
      <c r="AI505" s="5">
        <f>(T505+U505)/R505</f>
        <v>2.5219695496159162</v>
      </c>
      <c r="AJ505" s="5">
        <f>H505/E505</f>
        <v>1.9693759429052458</v>
      </c>
      <c r="AK505" s="5">
        <f>H505/L505</f>
        <v>3.7801575222092794</v>
      </c>
      <c r="AL505">
        <v>2601</v>
      </c>
      <c r="AM505">
        <v>5.56</v>
      </c>
      <c r="AN505">
        <v>7.827</v>
      </c>
      <c r="AO505">
        <v>1</v>
      </c>
      <c r="AP505">
        <v>1</v>
      </c>
      <c r="AQ505">
        <v>38</v>
      </c>
      <c r="AR505">
        <v>12.4</v>
      </c>
      <c r="AS505" t="s">
        <v>100</v>
      </c>
      <c r="AT505">
        <v>0</v>
      </c>
      <c r="AU505">
        <f>H505/J505</f>
        <v>13.071497679528042</v>
      </c>
      <c r="AV505">
        <v>550</v>
      </c>
    </row>
    <row r="506" spans="1:48" x14ac:dyDescent="0.25">
      <c r="A506" t="s">
        <v>254</v>
      </c>
      <c r="B506" t="s">
        <v>98</v>
      </c>
      <c r="C506" t="s">
        <v>255</v>
      </c>
      <c r="D506">
        <v>2020</v>
      </c>
      <c r="E506">
        <v>887.35799999999995</v>
      </c>
      <c r="F506">
        <v>175.02</v>
      </c>
      <c r="G506">
        <v>2215.6909999999998</v>
      </c>
      <c r="H506">
        <v>10391.195100000001</v>
      </c>
      <c r="I506">
        <v>108698698</v>
      </c>
      <c r="J506">
        <v>385.51100000000002</v>
      </c>
      <c r="K506">
        <v>867.66099999999994</v>
      </c>
      <c r="L506">
        <v>523.40499999999997</v>
      </c>
      <c r="M506">
        <v>11.6153</v>
      </c>
      <c r="N506">
        <v>233.6</v>
      </c>
      <c r="O506">
        <v>27.074000000000002</v>
      </c>
      <c r="P506">
        <v>-6.9340000000000002</v>
      </c>
      <c r="Q506">
        <v>1692.2860000000001</v>
      </c>
      <c r="R506">
        <v>977.85599999999999</v>
      </c>
      <c r="S506">
        <v>0.65459999999999996</v>
      </c>
      <c r="T506">
        <v>110.19499999999999</v>
      </c>
      <c r="U506">
        <v>0</v>
      </c>
      <c r="V506" s="5">
        <f>E506/G506</f>
        <v>0.40048815471110366</v>
      </c>
      <c r="W506" s="5">
        <f>F506/E506</f>
        <v>0.19723719175349749</v>
      </c>
      <c r="X506" s="5">
        <f>R506/L506</f>
        <v>1.8682588053228379</v>
      </c>
      <c r="Y506" s="5">
        <f>LOG(G506)</f>
        <v>3.3455091936231693</v>
      </c>
      <c r="Z506" s="5">
        <f>LN(E506)</f>
        <v>6.7882485085482056</v>
      </c>
      <c r="AA506" s="5">
        <f>F506/L506</f>
        <v>0.33438732912371877</v>
      </c>
      <c r="AB506" s="5">
        <f>(N506-P506)/O506</f>
        <v>8.8843170569550107</v>
      </c>
      <c r="AC506" s="5">
        <f>F506/G506</f>
        <v>7.8991158965758326E-2</v>
      </c>
      <c r="AD506" s="5">
        <f>R506/J506</f>
        <v>2.536519061712895</v>
      </c>
      <c r="AE506" s="5">
        <f>R506/G506</f>
        <v>0.44133229768952442</v>
      </c>
      <c r="AF506" s="5">
        <f>R506/(R506+L506)</f>
        <v>0.65135642636423652</v>
      </c>
      <c r="AG506" s="5">
        <f>R506/L506</f>
        <v>1.8682588053228379</v>
      </c>
      <c r="AH506" s="5">
        <f>R506/(R506+L506)</f>
        <v>0.65135642636423652</v>
      </c>
      <c r="AI506" s="5">
        <f>(T506+U506)/R506</f>
        <v>0.11269041658485503</v>
      </c>
      <c r="AJ506" s="5">
        <f>H506/E506</f>
        <v>11.710262487068356</v>
      </c>
      <c r="AK506" s="5">
        <f>H506/L506</f>
        <v>19.853068083033218</v>
      </c>
      <c r="AL506">
        <v>86601</v>
      </c>
      <c r="AM506">
        <v>-0.7</v>
      </c>
      <c r="AN506">
        <v>-0.91</v>
      </c>
      <c r="AO506">
        <v>0</v>
      </c>
      <c r="AP506">
        <v>1</v>
      </c>
      <c r="AQ506">
        <v>20</v>
      </c>
      <c r="AR506">
        <v>10.648854</v>
      </c>
      <c r="AS506" t="s">
        <v>57</v>
      </c>
      <c r="AT506">
        <v>1</v>
      </c>
      <c r="AU506">
        <f>H506/J506</f>
        <v>26.954341380660992</v>
      </c>
      <c r="AV506">
        <v>200</v>
      </c>
    </row>
    <row r="507" spans="1:48" x14ac:dyDescent="0.25">
      <c r="A507" t="s">
        <v>103</v>
      </c>
      <c r="B507" t="s">
        <v>104</v>
      </c>
      <c r="C507" t="s">
        <v>105</v>
      </c>
      <c r="D507">
        <v>2021</v>
      </c>
      <c r="E507">
        <v>7091.1813000000002</v>
      </c>
      <c r="F507">
        <v>555.56560000000002</v>
      </c>
      <c r="G507">
        <v>6576.1049999999996</v>
      </c>
      <c r="H507">
        <v>81439.050499999998</v>
      </c>
      <c r="I507">
        <v>17338336</v>
      </c>
      <c r="J507">
        <v>745.13350000000003</v>
      </c>
      <c r="K507">
        <v>-5093.1058000000003</v>
      </c>
      <c r="L507">
        <v>2061.3373999999999</v>
      </c>
      <c r="M507">
        <v>29.715399999999999</v>
      </c>
      <c r="N507">
        <v>703.72360000000003</v>
      </c>
      <c r="O507">
        <v>2.9521999999999999</v>
      </c>
      <c r="P507">
        <v>-60.778799999999997</v>
      </c>
      <c r="Q507">
        <v>4514.7676000000001</v>
      </c>
      <c r="R507">
        <v>162.77879999999999</v>
      </c>
      <c r="S507">
        <v>1.2488999999999999</v>
      </c>
      <c r="T507">
        <v>5255.8846000000003</v>
      </c>
      <c r="U507">
        <v>0</v>
      </c>
      <c r="V507" s="5">
        <f>E507/G507</f>
        <v>1.0783254373219406</v>
      </c>
      <c r="W507" s="5">
        <f>F507/E507</f>
        <v>7.8345987289875102E-2</v>
      </c>
      <c r="X507" s="5">
        <f>R507/L507</f>
        <v>7.8967567366700867E-2</v>
      </c>
      <c r="Y507" s="5">
        <f>LOG(G507)</f>
        <v>3.817968738923196</v>
      </c>
      <c r="Z507" s="5">
        <f>LN(E507)</f>
        <v>8.8666072205980786</v>
      </c>
      <c r="AA507" s="5">
        <f>F507/L507</f>
        <v>0.26951706207824105</v>
      </c>
      <c r="AB507" s="5">
        <f>(N507-P507)/O507</f>
        <v>258.96023304654159</v>
      </c>
      <c r="AC507" s="5">
        <f>F507/G507</f>
        <v>8.4482471006773779E-2</v>
      </c>
      <c r="AD507" s="5">
        <f>R507/J507</f>
        <v>0.21845588743493613</v>
      </c>
      <c r="AE507" s="5">
        <f>R507/G507</f>
        <v>2.4753071917191102E-2</v>
      </c>
      <c r="AF507" s="5">
        <f>R507/(R507+L507)</f>
        <v>7.3188082529141232E-2</v>
      </c>
      <c r="AG507" s="5">
        <f>R507/L507</f>
        <v>7.8967567366700867E-2</v>
      </c>
      <c r="AH507" s="5">
        <f>R507/(R507+L507)</f>
        <v>7.3188082529141232E-2</v>
      </c>
      <c r="AI507" s="5">
        <f>(T507+U507)/R507</f>
        <v>32.288508085819537</v>
      </c>
      <c r="AJ507" s="5">
        <f>H507/E507</f>
        <v>11.484553426944533</v>
      </c>
      <c r="AK507" s="5">
        <f>H507/L507</f>
        <v>39.507870230268949</v>
      </c>
      <c r="AL507">
        <v>57767</v>
      </c>
      <c r="AM507">
        <v>2.7</v>
      </c>
      <c r="AN507">
        <v>6.1920000000000002</v>
      </c>
      <c r="AO507">
        <v>1</v>
      </c>
      <c r="AP507">
        <v>1</v>
      </c>
      <c r="AQ507">
        <v>15</v>
      </c>
      <c r="AR507">
        <v>16.67915</v>
      </c>
      <c r="AS507" t="s">
        <v>87</v>
      </c>
      <c r="AT507">
        <v>1</v>
      </c>
      <c r="AU507">
        <f>H507/J507</f>
        <v>109.2945767436305</v>
      </c>
      <c r="AV507">
        <v>250</v>
      </c>
    </row>
    <row r="508" spans="1:48" x14ac:dyDescent="0.25">
      <c r="A508" t="s">
        <v>164</v>
      </c>
      <c r="B508" t="s">
        <v>46</v>
      </c>
      <c r="C508" t="s">
        <v>165</v>
      </c>
      <c r="D508">
        <v>2019</v>
      </c>
      <c r="E508">
        <v>161857</v>
      </c>
      <c r="F508">
        <v>34343</v>
      </c>
      <c r="G508">
        <v>275909</v>
      </c>
      <c r="H508">
        <v>922891.1446</v>
      </c>
      <c r="I508">
        <v>7152354820</v>
      </c>
      <c r="J508">
        <v>47832</v>
      </c>
      <c r="K508">
        <v>-103708</v>
      </c>
      <c r="L508">
        <v>201442</v>
      </c>
      <c r="M508">
        <v>14.7462</v>
      </c>
      <c r="N508">
        <v>34231</v>
      </c>
      <c r="O508">
        <v>-2327</v>
      </c>
      <c r="P508">
        <v>-23548</v>
      </c>
      <c r="Q508">
        <v>74467</v>
      </c>
      <c r="R508">
        <v>15967</v>
      </c>
      <c r="S508">
        <v>2.2065000000000001</v>
      </c>
      <c r="T508">
        <v>18498</v>
      </c>
      <c r="U508">
        <v>101177</v>
      </c>
      <c r="V508" s="5">
        <f>E508/G508</f>
        <v>0.58663182426089766</v>
      </c>
      <c r="W508" s="5">
        <f>F508/E508</f>
        <v>0.21218112284300339</v>
      </c>
      <c r="X508" s="5">
        <f>R508/L508</f>
        <v>7.9263510092234979E-2</v>
      </c>
      <c r="Y508" s="5">
        <f>LOG(G508)</f>
        <v>5.4407658671576469</v>
      </c>
      <c r="Z508" s="5">
        <f>LN(E508)</f>
        <v>11.994468508341907</v>
      </c>
      <c r="AA508" s="5">
        <f>F508/L508</f>
        <v>0.17048579740074066</v>
      </c>
      <c r="AB508" s="5">
        <f>(N508-P508)/O508</f>
        <v>-24.829823807477439</v>
      </c>
      <c r="AC508" s="5">
        <f>F508/G508</f>
        <v>0.1244721991671167</v>
      </c>
      <c r="AD508" s="5">
        <f>R508/J508</f>
        <v>0.33381418297374144</v>
      </c>
      <c r="AE508" s="5">
        <f>R508/G508</f>
        <v>5.7870529776121837E-2</v>
      </c>
      <c r="AF508" s="5">
        <f>R508/(R508+L508)</f>
        <v>7.3442221803145219E-2</v>
      </c>
      <c r="AG508" s="5">
        <f>R508/L508</f>
        <v>7.9263510092234979E-2</v>
      </c>
      <c r="AH508" s="5">
        <f>R508/(R508+L508)</f>
        <v>7.3442221803145219E-2</v>
      </c>
      <c r="AI508" s="5">
        <f>(T508+U508)/R508</f>
        <v>7.4951462391181813</v>
      </c>
      <c r="AJ508" s="5">
        <f>H508/E508</f>
        <v>5.701892068925039</v>
      </c>
      <c r="AK508" s="5">
        <f>H508/L508</f>
        <v>4.5814236584227714</v>
      </c>
      <c r="AL508">
        <v>65298</v>
      </c>
      <c r="AM508">
        <v>1.81</v>
      </c>
      <c r="AN508">
        <v>2.3260000000000001</v>
      </c>
      <c r="AO508">
        <v>0</v>
      </c>
      <c r="AP508">
        <v>1</v>
      </c>
      <c r="AQ508">
        <v>21</v>
      </c>
      <c r="AR508">
        <v>25.288070234999999</v>
      </c>
      <c r="AS508" t="s">
        <v>60</v>
      </c>
      <c r="AT508">
        <v>1</v>
      </c>
      <c r="AU508">
        <f>H508/J508</f>
        <v>19.294429348553269</v>
      </c>
      <c r="AV508">
        <v>26000</v>
      </c>
    </row>
    <row r="509" spans="1:48" x14ac:dyDescent="0.25">
      <c r="A509" t="s">
        <v>238</v>
      </c>
      <c r="B509" t="s">
        <v>46</v>
      </c>
      <c r="C509" t="s">
        <v>239</v>
      </c>
      <c r="D509">
        <v>2022</v>
      </c>
      <c r="E509">
        <v>1219.327</v>
      </c>
      <c r="F509">
        <v>-679.94799999999998</v>
      </c>
      <c r="G509">
        <v>6649.6980000000003</v>
      </c>
      <c r="H509">
        <v>8450.8169999999991</v>
      </c>
      <c r="I509">
        <v>996338215</v>
      </c>
      <c r="J509">
        <v>-670.51499999999999</v>
      </c>
      <c r="K509">
        <v>-3645.7959999999998</v>
      </c>
      <c r="L509">
        <v>5049.0450000000001</v>
      </c>
      <c r="M509">
        <v>-13.6592</v>
      </c>
      <c r="N509">
        <v>-715.03599999999994</v>
      </c>
      <c r="O509">
        <v>9.1</v>
      </c>
      <c r="P509">
        <v>-16.221</v>
      </c>
      <c r="Q509">
        <v>1600.653</v>
      </c>
      <c r="R509">
        <v>206.297</v>
      </c>
      <c r="S509">
        <v>2.1478000000000002</v>
      </c>
      <c r="T509">
        <v>1085.729</v>
      </c>
      <c r="U509">
        <v>2766.364</v>
      </c>
      <c r="V509" s="5">
        <f>E509/G509</f>
        <v>0.18336577089666325</v>
      </c>
      <c r="W509" s="5">
        <f>F509/E509</f>
        <v>-0.55764204352072899</v>
      </c>
      <c r="X509" s="5">
        <f>R509/L509</f>
        <v>4.0858617817824953E-2</v>
      </c>
      <c r="Y509" s="5">
        <f>LOG(G509)</f>
        <v>3.8228019220081011</v>
      </c>
      <c r="Z509" s="5">
        <f>LN(E509)</f>
        <v>7.1060543461740782</v>
      </c>
      <c r="AA509" s="5">
        <f>F509/L509</f>
        <v>-0.13466863535579501</v>
      </c>
      <c r="AB509" s="5">
        <f>(N509-P509)/O509</f>
        <v>-76.792857142857144</v>
      </c>
      <c r="AC509" s="5">
        <f>F509/G509</f>
        <v>-0.10225246319456913</v>
      </c>
      <c r="AD509" s="5">
        <f>R509/J509</f>
        <v>-0.30766947793859944</v>
      </c>
      <c r="AE509" s="5">
        <f>R509/G509</f>
        <v>3.1023514150567439E-2</v>
      </c>
      <c r="AF509" s="5">
        <f>R509/(R509+L509)</f>
        <v>3.9254724050309192E-2</v>
      </c>
      <c r="AG509" s="5">
        <f>R509/L509</f>
        <v>4.0858617817824953E-2</v>
      </c>
      <c r="AH509" s="5">
        <f>R509/(R509+L509)</f>
        <v>3.9254724050309192E-2</v>
      </c>
      <c r="AI509" s="5">
        <f>(T509+U509)/R509</f>
        <v>18.672559465237011</v>
      </c>
      <c r="AJ509" s="5">
        <f>H509/E509</f>
        <v>6.9307224395096636</v>
      </c>
      <c r="AK509" s="5">
        <f>H509/L509</f>
        <v>1.6737456291239232</v>
      </c>
      <c r="AL509">
        <v>76399</v>
      </c>
      <c r="AM509">
        <v>8</v>
      </c>
      <c r="AN509">
        <v>1.827</v>
      </c>
      <c r="AO509">
        <v>1</v>
      </c>
      <c r="AP509">
        <v>1</v>
      </c>
      <c r="AQ509">
        <v>13</v>
      </c>
      <c r="AR509">
        <v>16.295999999999999</v>
      </c>
      <c r="AS509" t="s">
        <v>57</v>
      </c>
      <c r="AT509">
        <v>1</v>
      </c>
      <c r="AU509">
        <f>H509/J509</f>
        <v>-12.603471958121741</v>
      </c>
      <c r="AV509">
        <v>300</v>
      </c>
    </row>
    <row r="510" spans="1:48" x14ac:dyDescent="0.25">
      <c r="A510" t="s">
        <v>254</v>
      </c>
      <c r="B510" t="s">
        <v>98</v>
      </c>
      <c r="C510" t="s">
        <v>255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 s="5">
        <f>E510/G510</f>
        <v>0.42549584082910097</v>
      </c>
      <c r="W510" s="5">
        <f>F510/E510</f>
        <v>0.12048928633106858</v>
      </c>
      <c r="X510" s="5">
        <f>R510/L510</f>
        <v>1.4537131969646411</v>
      </c>
      <c r="Y510" s="5">
        <f>LOG(G510)</f>
        <v>3.3486581921432186</v>
      </c>
      <c r="Z510" s="5">
        <f>LN(E510)</f>
        <v>6.8560703289601621</v>
      </c>
      <c r="AA510" s="5">
        <f>F510/L510</f>
        <v>0.19782739119234138</v>
      </c>
      <c r="AB510" s="5">
        <f>(N510-P510)/O510</f>
        <v>9.4947440705720769</v>
      </c>
      <c r="AC510" s="5">
        <f>F510/G510</f>
        <v>5.1267690198336331E-2</v>
      </c>
      <c r="AD510" s="5">
        <f>R510/J510</f>
        <v>2.7842818446132549</v>
      </c>
      <c r="AE510" s="5">
        <f>R510/G510</f>
        <v>0.37673507884838126</v>
      </c>
      <c r="AF510" s="5">
        <f>R510/(R510+L510)</f>
        <v>0.59245440696286455</v>
      </c>
      <c r="AG510" s="5">
        <f>R510/L510</f>
        <v>1.4537131969646411</v>
      </c>
      <c r="AH510" s="5">
        <f>R510/(R510+L510)</f>
        <v>0.59245440696286455</v>
      </c>
      <c r="AI510" s="5">
        <f>(T510+U510)/R510</f>
        <v>0.10694895237053151</v>
      </c>
      <c r="AJ510" s="5">
        <f>H510/E510</f>
        <v>4.3431158306199897</v>
      </c>
      <c r="AK510" s="5">
        <f>H510/L510</f>
        <v>7.1308188518680522</v>
      </c>
      <c r="AL510">
        <v>92434</v>
      </c>
      <c r="AM510">
        <v>2.8</v>
      </c>
      <c r="AN510">
        <v>1.38</v>
      </c>
      <c r="AO510">
        <v>1</v>
      </c>
      <c r="AP510">
        <v>1</v>
      </c>
      <c r="AQ510">
        <v>22</v>
      </c>
      <c r="AR510">
        <v>10.476000000000001</v>
      </c>
      <c r="AS510" t="s">
        <v>57</v>
      </c>
      <c r="AT510">
        <v>1</v>
      </c>
      <c r="AU510">
        <f>H510/J510</f>
        <v>13.657583564583318</v>
      </c>
      <c r="AV510">
        <v>240</v>
      </c>
    </row>
    <row r="511" spans="1:48" x14ac:dyDescent="0.25">
      <c r="A511" t="s">
        <v>254</v>
      </c>
      <c r="B511" t="s">
        <v>98</v>
      </c>
      <c r="C511" t="s">
        <v>255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 s="5">
        <f>E511/G511</f>
        <v>0.42986349303626681</v>
      </c>
      <c r="W511" s="5">
        <f>F511/E511</f>
        <v>0.13464683910803979</v>
      </c>
      <c r="X511" s="5">
        <f>R511/L511</f>
        <v>1.1212586879380628</v>
      </c>
      <c r="Y511" s="5">
        <f>LOG(G511)</f>
        <v>3.3667667076606613</v>
      </c>
      <c r="Z511" s="5">
        <f>LN(E511)</f>
        <v>6.9079792538978833</v>
      </c>
      <c r="AA511" s="5">
        <f>F511/L511</f>
        <v>0.19747939822282176</v>
      </c>
      <c r="AB511" s="5">
        <f>(N511-P511)/O511</f>
        <v>11.076646008792839</v>
      </c>
      <c r="AC511" s="5">
        <f>F511/G511</f>
        <v>5.7879760585274199E-2</v>
      </c>
      <c r="AD511" s="5">
        <f>R511/J511</f>
        <v>2.3133864175419916</v>
      </c>
      <c r="AE511" s="5">
        <f>R511/G511</f>
        <v>0.32863268268008</v>
      </c>
      <c r="AF511" s="5">
        <f>R511/(R511+L511)</f>
        <v>0.5285817775614936</v>
      </c>
      <c r="AG511" s="5">
        <f>R511/L511</f>
        <v>1.1212586879380628</v>
      </c>
      <c r="AH511" s="5">
        <f>R511/(R511+L511)</f>
        <v>0.5285817775614936</v>
      </c>
      <c r="AI511" s="5">
        <f>(T511+U511)/R511</f>
        <v>0.13977815440787994</v>
      </c>
      <c r="AJ511" s="5">
        <f>H511/E511</f>
        <v>7.0035793982147991</v>
      </c>
      <c r="AK511" s="5">
        <f>H511/L511</f>
        <v>10.271779524326226</v>
      </c>
      <c r="AL511">
        <v>94696</v>
      </c>
      <c r="AM511">
        <v>2.14</v>
      </c>
      <c r="AN511">
        <v>-1.095</v>
      </c>
      <c r="AO511">
        <v>1</v>
      </c>
      <c r="AP511">
        <v>1</v>
      </c>
      <c r="AQ511">
        <v>23</v>
      </c>
      <c r="AR511">
        <v>10.8</v>
      </c>
      <c r="AS511" t="s">
        <v>57</v>
      </c>
      <c r="AT511">
        <v>1</v>
      </c>
      <c r="AU511">
        <f>H511/J511</f>
        <v>21.192785831840844</v>
      </c>
      <c r="AV511">
        <v>260</v>
      </c>
    </row>
    <row r="512" spans="1:48" x14ac:dyDescent="0.25">
      <c r="A512" t="s">
        <v>256</v>
      </c>
      <c r="B512" t="s">
        <v>122</v>
      </c>
      <c r="C512" t="s">
        <v>257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 s="5">
        <f>E512/G512</f>
        <v>0.61750627421140125</v>
      </c>
      <c r="W512" s="5">
        <f>F512/E512</f>
        <v>5.4853668708886624E-2</v>
      </c>
      <c r="X512" s="5">
        <f>R512/L512</f>
        <v>1.1357856325725668</v>
      </c>
      <c r="Y512" s="5">
        <f>LOG(G512)</f>
        <v>3.9285871199245421</v>
      </c>
      <c r="Z512" s="5">
        <f>LN(E512)</f>
        <v>8.5638400890012747</v>
      </c>
      <c r="AA512" s="5">
        <f>F512/L512</f>
        <v>0.10244350576038222</v>
      </c>
      <c r="AB512" s="5">
        <f>(N512-P512)/O512</f>
        <v>14.797867112195842</v>
      </c>
      <c r="AC512" s="5">
        <f>F512/G512</f>
        <v>3.3872484591251105E-2</v>
      </c>
      <c r="AD512" s="5">
        <f>R512/J512</f>
        <v>1.9393749787709826</v>
      </c>
      <c r="AE512" s="5">
        <f>R512/G512</f>
        <v>0.37554241289111379</v>
      </c>
      <c r="AF512" s="5">
        <f>R512/(R512+L512)</f>
        <v>0.53178821659386577</v>
      </c>
      <c r="AG512" s="5">
        <f>R512/L512</f>
        <v>1.1357856325725668</v>
      </c>
      <c r="AH512" s="5">
        <f>R512/(R512+L512)</f>
        <v>0.53178821659386577</v>
      </c>
      <c r="AI512" s="5">
        <f>(T512+U512)/R512</f>
        <v>2.5566050246351026E-2</v>
      </c>
      <c r="AJ512" s="5">
        <f>H512/E512</f>
        <v>0.96360390557314912</v>
      </c>
      <c r="AK512" s="5">
        <f>H512/L512</f>
        <v>1.7996054698765718</v>
      </c>
      <c r="AL512">
        <v>51509</v>
      </c>
      <c r="AM512">
        <v>2</v>
      </c>
      <c r="AN512">
        <v>2.8929999999999998</v>
      </c>
      <c r="AO512">
        <v>0</v>
      </c>
      <c r="AP512">
        <v>1</v>
      </c>
      <c r="AQ512">
        <v>70</v>
      </c>
      <c r="AR512">
        <v>13.116282212250001</v>
      </c>
      <c r="AS512" t="s">
        <v>90</v>
      </c>
      <c r="AT512">
        <v>1</v>
      </c>
      <c r="AU512">
        <f>H512/J512</f>
        <v>3.0728596311197243</v>
      </c>
      <c r="AV512">
        <v>100</v>
      </c>
    </row>
    <row r="513" spans="1:48" x14ac:dyDescent="0.25">
      <c r="A513" t="s">
        <v>256</v>
      </c>
      <c r="B513" t="s">
        <v>122</v>
      </c>
      <c r="C513" t="s">
        <v>257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 s="5">
        <f>E513/G513</f>
        <v>0.53632872504243256</v>
      </c>
      <c r="W513" s="5">
        <f>F513/E513</f>
        <v>7.1621258733333429E-2</v>
      </c>
      <c r="X513" s="5">
        <f>R513/L513</f>
        <v>1.36187769899819</v>
      </c>
      <c r="Y513" s="5">
        <f>LOG(G513)</f>
        <v>3.979044979773418</v>
      </c>
      <c r="Z513" s="5">
        <f>LN(E513)</f>
        <v>8.5390816418700553</v>
      </c>
      <c r="AA513" s="5">
        <f>F513/L513</f>
        <v>0.12319706651645529</v>
      </c>
      <c r="AB513" s="5">
        <f>(N513-P513)/O513</f>
        <v>18.556677556346859</v>
      </c>
      <c r="AC513" s="5">
        <f>F513/G513</f>
        <v>3.8412538382382899E-2</v>
      </c>
      <c r="AD513" s="5">
        <f>R513/J513</f>
        <v>2.3159959239899566</v>
      </c>
      <c r="AE513" s="5">
        <f>R513/G513</f>
        <v>0.42463007329717439</v>
      </c>
      <c r="AF513" s="5">
        <f>R513/(R513+L513)</f>
        <v>0.57660805196468967</v>
      </c>
      <c r="AG513" s="5">
        <f>R513/L513</f>
        <v>1.36187769899819</v>
      </c>
      <c r="AH513" s="5">
        <f>R513/(R513+L513)</f>
        <v>0.57660805196468967</v>
      </c>
      <c r="AI513" s="5">
        <f>(T513+U513)/R513</f>
        <v>4.0471019527797657E-2</v>
      </c>
      <c r="AJ513" s="5">
        <f>H513/E513</f>
        <v>1.0611937372804801</v>
      </c>
      <c r="AK513" s="5">
        <f>H513/L513</f>
        <v>1.8253791925852167</v>
      </c>
      <c r="AL513">
        <v>52558</v>
      </c>
      <c r="AM513">
        <v>1.5</v>
      </c>
      <c r="AN513">
        <v>1.6419999999999999</v>
      </c>
      <c r="AO513">
        <v>0</v>
      </c>
      <c r="AP513">
        <v>1</v>
      </c>
      <c r="AQ513">
        <v>71</v>
      </c>
      <c r="AR513">
        <v>12.491697345</v>
      </c>
      <c r="AS513" t="s">
        <v>90</v>
      </c>
      <c r="AT513">
        <v>1</v>
      </c>
      <c r="AU513">
        <f>H513/J513</f>
        <v>3.1042220405498093</v>
      </c>
      <c r="AV513">
        <v>120</v>
      </c>
    </row>
    <row r="514" spans="1:48" x14ac:dyDescent="0.25">
      <c r="A514" t="s">
        <v>256</v>
      </c>
      <c r="B514" t="s">
        <v>122</v>
      </c>
      <c r="C514" t="s">
        <v>257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 s="5">
        <f>E514/G514</f>
        <v>0.51739554696039547</v>
      </c>
      <c r="W514" s="5">
        <f>F514/E514</f>
        <v>8.5378352577277744E-2</v>
      </c>
      <c r="X514" s="5">
        <f>R514/L514</f>
        <v>1.2161748665495156</v>
      </c>
      <c r="Y514" s="5">
        <f>LOG(G514)</f>
        <v>4.0016964328240725</v>
      </c>
      <c r="Z514" s="5">
        <f>LN(E514)</f>
        <v>8.5552989370703578</v>
      </c>
      <c r="AA514" s="5">
        <f>F514/L514</f>
        <v>0.12984624584660409</v>
      </c>
      <c r="AB514" s="5">
        <f>(N514-P514)/O514</f>
        <v>13.796488748197008</v>
      </c>
      <c r="AC514" s="5">
        <f>F514/G514</f>
        <v>4.4174379430298109E-2</v>
      </c>
      <c r="AD514" s="5">
        <f>R514/J514</f>
        <v>2.3072545446617356</v>
      </c>
      <c r="AE514" s="5">
        <f>R514/G514</f>
        <v>0.41374912041752748</v>
      </c>
      <c r="AF514" s="5">
        <f>R514/(R514+L514)</f>
        <v>0.54877206889501684</v>
      </c>
      <c r="AG514" s="5">
        <f>R514/L514</f>
        <v>1.2161748665495156</v>
      </c>
      <c r="AH514" s="5">
        <f>R514/(R514+L514)</f>
        <v>0.54877206889501684</v>
      </c>
      <c r="AI514" s="5">
        <f>(T514+U514)/R514</f>
        <v>0.11214948771026091</v>
      </c>
      <c r="AJ514" s="5">
        <f>H514/E514</f>
        <v>0.99516734551929742</v>
      </c>
      <c r="AK514" s="5">
        <f>H514/L514</f>
        <v>1.5134836864866008</v>
      </c>
      <c r="AL514">
        <v>50138</v>
      </c>
      <c r="AM514">
        <v>1.4</v>
      </c>
      <c r="AN514">
        <v>-6.633</v>
      </c>
      <c r="AO514">
        <v>0</v>
      </c>
      <c r="AP514">
        <v>1</v>
      </c>
      <c r="AQ514">
        <v>72</v>
      </c>
      <c r="AR514">
        <v>12.1278615</v>
      </c>
      <c r="AS514" t="s">
        <v>90</v>
      </c>
      <c r="AT514">
        <v>1</v>
      </c>
      <c r="AU514">
        <f>H514/J514</f>
        <v>2.8712911358092379</v>
      </c>
      <c r="AV514">
        <v>140</v>
      </c>
    </row>
    <row r="515" spans="1:48" x14ac:dyDescent="0.25">
      <c r="A515" t="s">
        <v>256</v>
      </c>
      <c r="B515" t="s">
        <v>122</v>
      </c>
      <c r="C515" t="s">
        <v>257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 s="5">
        <f>E515/G515</f>
        <v>0.57538054847328646</v>
      </c>
      <c r="W515" s="5">
        <f>F515/E515</f>
        <v>9.570886901232982E-2</v>
      </c>
      <c r="X515" s="5">
        <f>R515/L515</f>
        <v>1.080592042249183</v>
      </c>
      <c r="Y515" s="5">
        <f>LOG(G515)</f>
        <v>3.9894854096668197</v>
      </c>
      <c r="Z515" s="5">
        <f>LN(E515)</f>
        <v>8.6334059993545313</v>
      </c>
      <c r="AA515" s="5">
        <f>F515/L515</f>
        <v>0.15153528379368705</v>
      </c>
      <c r="AB515" s="5">
        <f>(N515-P515)/O515</f>
        <v>16.763366306938568</v>
      </c>
      <c r="AC515" s="5">
        <f>F515/G515</f>
        <v>5.5069021546072267E-2</v>
      </c>
      <c r="AD515" s="5">
        <f>R515/J515</f>
        <v>1.8994609380807252</v>
      </c>
      <c r="AE515" s="5">
        <f>R515/G515</f>
        <v>0.39269498804088787</v>
      </c>
      <c r="AF515" s="5">
        <f>R515/(R515+L515)</f>
        <v>0.51936757437610415</v>
      </c>
      <c r="AG515" s="5">
        <f>R515/L515</f>
        <v>1.080592042249183</v>
      </c>
      <c r="AH515" s="5">
        <f>R515/(R515+L515)</f>
        <v>0.51936757437610415</v>
      </c>
      <c r="AI515" s="5">
        <f>(T515+U515)/R515</f>
        <v>0.18811916627976519</v>
      </c>
      <c r="AJ515" s="5">
        <f>H515/E515</f>
        <v>1.0201497481987027</v>
      </c>
      <c r="AK515" s="5">
        <f>H515/L515</f>
        <v>1.6151970366030939</v>
      </c>
      <c r="AL515">
        <v>55406</v>
      </c>
      <c r="AM515">
        <v>2.8</v>
      </c>
      <c r="AN515">
        <v>4.2380000000000004</v>
      </c>
      <c r="AO515">
        <v>1</v>
      </c>
      <c r="AP515">
        <v>1</v>
      </c>
      <c r="AQ515">
        <v>73</v>
      </c>
      <c r="AR515">
        <v>11.33445</v>
      </c>
      <c r="AS515" t="s">
        <v>90</v>
      </c>
      <c r="AT515">
        <v>1</v>
      </c>
      <c r="AU515">
        <f>H515/J515</f>
        <v>2.8391877400332017</v>
      </c>
      <c r="AV515">
        <v>160</v>
      </c>
    </row>
    <row r="516" spans="1:48" x14ac:dyDescent="0.25">
      <c r="A516" t="s">
        <v>256</v>
      </c>
      <c r="B516" t="s">
        <v>122</v>
      </c>
      <c r="C516" t="s">
        <v>257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 s="5">
        <f>E516/G516</f>
        <v>0.58975604982119212</v>
      </c>
      <c r="W516" s="5">
        <f>F516/E516</f>
        <v>0.12664885403986231</v>
      </c>
      <c r="X516" s="5">
        <f>R516/L516</f>
        <v>0.70968930132845021</v>
      </c>
      <c r="Y516" s="5">
        <f>LOG(G516)</f>
        <v>3.9512744686513042</v>
      </c>
      <c r="Z516" s="5">
        <f>LN(E516)</f>
        <v>8.5700993873784466</v>
      </c>
      <c r="AA516" s="5">
        <f>F516/L516</f>
        <v>0.17350259980164565</v>
      </c>
      <c r="AB516" s="5">
        <f>(N516-P516)/O516</f>
        <v>36.068081535841003</v>
      </c>
      <c r="AC516" s="5">
        <f>F516/G516</f>
        <v>7.4691927872929928E-2</v>
      </c>
      <c r="AD516" s="5">
        <f>R516/J516</f>
        <v>1.4136800368073668</v>
      </c>
      <c r="AE516" s="5">
        <f>R516/G516</f>
        <v>0.30551739378899995</v>
      </c>
      <c r="AF516" s="5">
        <f>R516/(R516+L516)</f>
        <v>0.41509840459141478</v>
      </c>
      <c r="AG516" s="5">
        <f>R516/L516</f>
        <v>0.70968930132845021</v>
      </c>
      <c r="AH516" s="5">
        <f>R516/(R516+L516)</f>
        <v>0.41509840459141478</v>
      </c>
      <c r="AI516" s="5">
        <f>(T516+U516)/R516</f>
        <v>8.6049875335462753E-2</v>
      </c>
      <c r="AJ516" s="5">
        <f>H516/E516</f>
        <v>0.78037971272657758</v>
      </c>
      <c r="AK516" s="5">
        <f>H516/L516</f>
        <v>1.0690812010656374</v>
      </c>
      <c r="AL516">
        <v>53638</v>
      </c>
      <c r="AM516">
        <v>8.6</v>
      </c>
      <c r="AN516">
        <v>4.806</v>
      </c>
      <c r="AO516">
        <v>1</v>
      </c>
      <c r="AP516">
        <v>1</v>
      </c>
      <c r="AQ516">
        <v>74</v>
      </c>
      <c r="AR516">
        <v>11.930999999999999</v>
      </c>
      <c r="AS516" t="s">
        <v>90</v>
      </c>
      <c r="AT516">
        <v>1</v>
      </c>
      <c r="AU516">
        <f>H516/J516</f>
        <v>2.1295780404798208</v>
      </c>
      <c r="AV516">
        <v>180</v>
      </c>
    </row>
    <row r="517" spans="1:48" x14ac:dyDescent="0.25">
      <c r="A517" t="s">
        <v>256</v>
      </c>
      <c r="B517" t="s">
        <v>122</v>
      </c>
      <c r="C517" t="s">
        <v>257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 s="5">
        <f>E517/G517</f>
        <v>0.53715805475364753</v>
      </c>
      <c r="W517" s="5">
        <f>F517/E517</f>
        <v>0.12286424974282972</v>
      </c>
      <c r="X517" s="5">
        <f>R517/L517</f>
        <v>0.60069504596842727</v>
      </c>
      <c r="Y517" s="5">
        <f>LOG(G517)</f>
        <v>4.0242158492621352</v>
      </c>
      <c r="Z517" s="5">
        <f>LN(E517)</f>
        <v>8.6446365268719489</v>
      </c>
      <c r="AA517" s="5">
        <f>F517/L517</f>
        <v>0.1370941159556491</v>
      </c>
      <c r="AB517" s="5">
        <f>(N517-P517)/O517</f>
        <v>25.591732214689056</v>
      </c>
      <c r="AC517" s="5">
        <f>F517/G517</f>
        <v>6.5997521390624758E-2</v>
      </c>
      <c r="AD517" s="5">
        <f>R517/J517</f>
        <v>1.4714801970818305</v>
      </c>
      <c r="AE517" s="5">
        <f>R517/G517</f>
        <v>0.2891764089887624</v>
      </c>
      <c r="AF517" s="5">
        <f>R517/(R517+L517)</f>
        <v>0.37527138444100339</v>
      </c>
      <c r="AG517" s="5">
        <f>R517/L517</f>
        <v>0.60069504596842727</v>
      </c>
      <c r="AH517" s="5">
        <f>R517/(R517+L517)</f>
        <v>0.37527138444100339</v>
      </c>
      <c r="AI517" s="5">
        <f>(T517+U517)/R517</f>
        <v>9.5323232424322155E-2</v>
      </c>
      <c r="AJ517" s="5">
        <f>H517/E517</f>
        <v>0.99026320944115376</v>
      </c>
      <c r="AK517" s="5">
        <f>H517/L517</f>
        <v>1.1049533085979031</v>
      </c>
      <c r="AL517">
        <v>54951</v>
      </c>
      <c r="AM517">
        <v>7.88</v>
      </c>
      <c r="AN517">
        <v>-0.746</v>
      </c>
      <c r="AO517">
        <v>1</v>
      </c>
      <c r="AP517">
        <v>1</v>
      </c>
      <c r="AQ517">
        <v>75</v>
      </c>
      <c r="AR517">
        <v>12.3</v>
      </c>
      <c r="AS517" t="s">
        <v>90</v>
      </c>
      <c r="AT517">
        <v>1</v>
      </c>
      <c r="AU517">
        <f>H517/J517</f>
        <v>2.7067260221542124</v>
      </c>
      <c r="AV517">
        <v>200</v>
      </c>
    </row>
    <row r="518" spans="1:48" x14ac:dyDescent="0.25">
      <c r="A518" t="s">
        <v>166</v>
      </c>
      <c r="B518" t="s">
        <v>142</v>
      </c>
      <c r="C518" t="s">
        <v>167</v>
      </c>
      <c r="D518">
        <v>2019</v>
      </c>
      <c r="E518">
        <v>162.91749999999999</v>
      </c>
      <c r="F518">
        <v>-1609.5621000000001</v>
      </c>
      <c r="G518">
        <v>1544.9557</v>
      </c>
      <c r="H518">
        <v>1775</v>
      </c>
      <c r="I518" t="s">
        <v>51</v>
      </c>
      <c r="J518">
        <v>-1418.6335999999999</v>
      </c>
      <c r="K518">
        <v>-364.94349999999997</v>
      </c>
      <c r="L518">
        <v>1073.4192</v>
      </c>
      <c r="M518">
        <v>-128.83170000000001</v>
      </c>
      <c r="N518">
        <v>-1486.684</v>
      </c>
      <c r="O518" t="s">
        <v>51</v>
      </c>
      <c r="P518">
        <v>-31.259599999999999</v>
      </c>
      <c r="Q518">
        <v>471.53640000000001</v>
      </c>
      <c r="R518">
        <v>75.904700000000005</v>
      </c>
      <c r="S518">
        <v>1.3685</v>
      </c>
      <c r="T518">
        <v>440.84820000000002</v>
      </c>
      <c r="U518">
        <v>0</v>
      </c>
      <c r="V518" s="5">
        <f>E518/G518</f>
        <v>0.10545124368290948</v>
      </c>
      <c r="W518" s="5">
        <f>F518/E518</f>
        <v>-9.8796145288259414</v>
      </c>
      <c r="X518" s="5">
        <f>R518/L518</f>
        <v>7.0713007555668839E-2</v>
      </c>
      <c r="Y518" s="5">
        <f>LOG(G518)</f>
        <v>3.1889160309962072</v>
      </c>
      <c r="Z518" s="5">
        <f>LN(E518)</f>
        <v>5.0932439377078982</v>
      </c>
      <c r="AA518" s="5">
        <f>F518/L518</f>
        <v>-1.4994720608686709</v>
      </c>
      <c r="AB518" s="5"/>
      <c r="AC518" s="5">
        <f>F518/G518</f>
        <v>-1.0418176391724372</v>
      </c>
      <c r="AD518" s="5">
        <f>R518/J518</f>
        <v>-5.3505499940224181E-2</v>
      </c>
      <c r="AE518" s="5">
        <f>R518/G518</f>
        <v>4.913066439380754E-2</v>
      </c>
      <c r="AF518" s="5">
        <f>R518/(R518+L518)</f>
        <v>6.6042914447354661E-2</v>
      </c>
      <c r="AG518" s="5">
        <f>R518/L518</f>
        <v>7.0713007555668839E-2</v>
      </c>
      <c r="AH518" s="5">
        <f>R518/(R518+L518)</f>
        <v>6.6042914447354661E-2</v>
      </c>
      <c r="AI518" s="5">
        <f>(T518+U518)/R518</f>
        <v>5.8079170328056104</v>
      </c>
      <c r="AJ518" s="5">
        <f>H518/E518</f>
        <v>10.895084935626928</v>
      </c>
      <c r="AK518" s="5">
        <f>H518/L518</f>
        <v>1.6535944205208923</v>
      </c>
      <c r="AL518">
        <v>4135</v>
      </c>
      <c r="AM518">
        <v>2.8</v>
      </c>
      <c r="AN518">
        <v>5.0190000000000001</v>
      </c>
      <c r="AO518">
        <v>0</v>
      </c>
      <c r="AP518">
        <v>1</v>
      </c>
      <c r="AQ518">
        <v>6</v>
      </c>
      <c r="AR518">
        <v>17.569623095000001</v>
      </c>
      <c r="AS518" t="s">
        <v>280</v>
      </c>
      <c r="AT518">
        <v>0</v>
      </c>
      <c r="AU518">
        <f>H518/J518</f>
        <v>-1.2512039754310065</v>
      </c>
    </row>
    <row r="519" spans="1:48" x14ac:dyDescent="0.25">
      <c r="A519" t="s">
        <v>211</v>
      </c>
      <c r="B519" t="s">
        <v>46</v>
      </c>
      <c r="C519" t="s">
        <v>212</v>
      </c>
      <c r="D519">
        <v>2022</v>
      </c>
      <c r="E519">
        <v>7245</v>
      </c>
      <c r="F519">
        <v>325</v>
      </c>
      <c r="G519">
        <v>13299</v>
      </c>
      <c r="H519">
        <v>78430.539999999994</v>
      </c>
      <c r="I519">
        <v>433492640</v>
      </c>
      <c r="J519">
        <v>900</v>
      </c>
      <c r="K519">
        <v>-2048</v>
      </c>
      <c r="L519">
        <v>5032</v>
      </c>
      <c r="M519">
        <v>4.3212999999999999</v>
      </c>
      <c r="N519">
        <v>355</v>
      </c>
      <c r="O519">
        <v>-55</v>
      </c>
      <c r="P519">
        <v>-550</v>
      </c>
      <c r="Q519">
        <v>8267</v>
      </c>
      <c r="R519">
        <v>2232</v>
      </c>
      <c r="S519">
        <v>1</v>
      </c>
      <c r="T519">
        <v>1470</v>
      </c>
      <c r="U519">
        <v>2810</v>
      </c>
      <c r="V519" s="5">
        <f>E519/G519</f>
        <v>0.54477780284231903</v>
      </c>
      <c r="W519" s="5">
        <f>F519/E519</f>
        <v>4.4858523119392688E-2</v>
      </c>
      <c r="X519" s="5">
        <f>R519/L519</f>
        <v>0.44356120826709061</v>
      </c>
      <c r="Y519" s="5">
        <f>LOG(G519)</f>
        <v>4.1238189860189971</v>
      </c>
      <c r="Z519" s="5">
        <f>LN(E519)</f>
        <v>8.8880668547547828</v>
      </c>
      <c r="AA519" s="5">
        <f>F519/L519</f>
        <v>6.4586645468998408E-2</v>
      </c>
      <c r="AB519" s="5">
        <f>(N519-P519)/O519</f>
        <v>-16.454545454545453</v>
      </c>
      <c r="AC519" s="5">
        <f>F519/G519</f>
        <v>2.4437927663734114E-2</v>
      </c>
      <c r="AD519" s="5">
        <f>R519/J519</f>
        <v>2.48</v>
      </c>
      <c r="AE519" s="5">
        <f>R519/G519</f>
        <v>0.16783216783216784</v>
      </c>
      <c r="AF519" s="5">
        <f>R519/(R519+L519)</f>
        <v>0.30726872246696035</v>
      </c>
      <c r="AG519" s="5">
        <f>R519/L519</f>
        <v>0.44356120826709061</v>
      </c>
      <c r="AH519" s="5">
        <f>R519/(R519+L519)</f>
        <v>0.30726872246696035</v>
      </c>
      <c r="AI519" s="5">
        <f>(T519+U519)/R519</f>
        <v>1.9175627240143369</v>
      </c>
      <c r="AJ519" s="5">
        <f>H519/E519</f>
        <v>10.825471359558316</v>
      </c>
      <c r="AK519" s="5">
        <f>H519/L519</f>
        <v>15.586355325914148</v>
      </c>
      <c r="AL519">
        <v>76399</v>
      </c>
      <c r="AM519">
        <v>8</v>
      </c>
      <c r="AN519">
        <v>1.827</v>
      </c>
      <c r="AO519">
        <v>1</v>
      </c>
      <c r="AP519">
        <v>1</v>
      </c>
      <c r="AQ519">
        <v>13</v>
      </c>
      <c r="AR519">
        <v>15.811</v>
      </c>
      <c r="AS519" t="s">
        <v>100</v>
      </c>
      <c r="AT519">
        <v>1</v>
      </c>
      <c r="AU519">
        <f>H519/J519</f>
        <v>87.145044444444437</v>
      </c>
      <c r="AV519">
        <v>1000</v>
      </c>
    </row>
    <row r="520" spans="1:48" x14ac:dyDescent="0.25">
      <c r="A520" t="s">
        <v>258</v>
      </c>
      <c r="B520" t="s">
        <v>104</v>
      </c>
      <c r="C520" t="s">
        <v>259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 s="5">
        <f>E520/G520</f>
        <v>0.1841708588463335</v>
      </c>
      <c r="W520" s="5">
        <f>F520/E520</f>
        <v>-7.3947101517592345E-2</v>
      </c>
      <c r="X520" s="5">
        <f>R520/L520</f>
        <v>6.7027281279397943E-2</v>
      </c>
      <c r="Y520" s="5">
        <f>LOG(G520)</f>
        <v>4.1023989710251296</v>
      </c>
      <c r="Z520" s="5">
        <f>LN(E520)</f>
        <v>7.7542313446456799</v>
      </c>
      <c r="AA520" s="5">
        <f>F520/L520</f>
        <v>-1.6583222234406232E-2</v>
      </c>
      <c r="AB520" s="5">
        <f>(N520-P520)/O520</f>
        <v>-3.1999978979305133</v>
      </c>
      <c r="AC520" s="5">
        <f>F520/G520</f>
        <v>-1.3618901195691995E-2</v>
      </c>
      <c r="AD520" s="5">
        <f>R520/J520</f>
        <v>9.3895780500885309</v>
      </c>
      <c r="AE520" s="5">
        <f>R520/G520</f>
        <v>5.5045871559633038E-2</v>
      </c>
      <c r="AF520" s="5">
        <f>R520/(R520+L520)</f>
        <v>6.2816839321137324E-2</v>
      </c>
      <c r="AG520" s="5">
        <f>R520/L520</f>
        <v>6.7027281279397943E-2</v>
      </c>
      <c r="AH520" s="5">
        <f>R520/(R520+L520)</f>
        <v>6.2816839321137324E-2</v>
      </c>
      <c r="AI520" s="5">
        <f>(T520+U520)/R520</f>
        <v>0.92807017543859638</v>
      </c>
      <c r="AJ520" s="5">
        <f>H520/E520</f>
        <v>7.2074540860693874</v>
      </c>
      <c r="AK520" s="5">
        <f>H520/L520</f>
        <v>1.6163285700269523</v>
      </c>
      <c r="AL520">
        <v>52368</v>
      </c>
      <c r="AM520">
        <v>1.3</v>
      </c>
      <c r="AN520">
        <v>-3.8849999999999998</v>
      </c>
      <c r="AO520">
        <v>0</v>
      </c>
      <c r="AP520">
        <v>1</v>
      </c>
      <c r="AQ520">
        <v>20</v>
      </c>
      <c r="AR520">
        <v>22.382313499999999</v>
      </c>
      <c r="AS520" t="s">
        <v>117</v>
      </c>
      <c r="AT520">
        <v>1</v>
      </c>
      <c r="AU520">
        <f>H520/J520</f>
        <v>226.42486720583835</v>
      </c>
      <c r="AV520">
        <v>200</v>
      </c>
    </row>
    <row r="521" spans="1:48" x14ac:dyDescent="0.25">
      <c r="A521" t="s">
        <v>258</v>
      </c>
      <c r="B521" t="s">
        <v>104</v>
      </c>
      <c r="C521" t="s">
        <v>259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 s="5">
        <f>E521/G521</f>
        <v>0.26194110844788454</v>
      </c>
      <c r="W521" s="5">
        <f>F521/E521</f>
        <v>-0.22936597172918502</v>
      </c>
      <c r="X521" s="5">
        <f>R521/L521</f>
        <v>0.20058273270970711</v>
      </c>
      <c r="Y521" s="5">
        <f>LOG(G521)</f>
        <v>4.3074250816628368</v>
      </c>
      <c r="Z521" s="5">
        <f>LN(E521)</f>
        <v>8.5785772048218778</v>
      </c>
      <c r="AA521" s="5">
        <f>F521/L521</f>
        <v>-8.2118754652138873E-2</v>
      </c>
      <c r="AB521" s="5">
        <f>(N521-P521)/O521</f>
        <v>-11.680554772708057</v>
      </c>
      <c r="AC521" s="5">
        <f>F521/G521</f>
        <v>-6.0080376874968866E-2</v>
      </c>
      <c r="AD521" s="5">
        <f>R521/J521</f>
        <v>-4.5787528039038214</v>
      </c>
      <c r="AE521" s="5">
        <f>R521/G521</f>
        <v>0.14675193537529452</v>
      </c>
      <c r="AF521" s="5">
        <f>R521/(R521+L521)</f>
        <v>0.16707114574019671</v>
      </c>
      <c r="AG521" s="5">
        <f>R521/L521</f>
        <v>0.20058273270970711</v>
      </c>
      <c r="AH521" s="5">
        <f>R521/(R521+L521)</f>
        <v>0.16707114574019671</v>
      </c>
      <c r="AI521" s="5">
        <f>(T521+U521)/R521</f>
        <v>0.50458715596330272</v>
      </c>
      <c r="AJ521" s="5">
        <f>H521/E521</f>
        <v>2.2071000631651914</v>
      </c>
      <c r="AK521" s="5">
        <f>H521/L521</f>
        <v>0.79019702536250558</v>
      </c>
      <c r="AL521">
        <v>57767</v>
      </c>
      <c r="AM521">
        <v>2.7</v>
      </c>
      <c r="AN521">
        <v>6.1920000000000002</v>
      </c>
      <c r="AO521">
        <v>1</v>
      </c>
      <c r="AP521">
        <v>1</v>
      </c>
      <c r="AQ521">
        <v>21</v>
      </c>
      <c r="AR521">
        <v>20.918050000000001</v>
      </c>
      <c r="AS521" t="s">
        <v>117</v>
      </c>
      <c r="AT521">
        <v>1</v>
      </c>
      <c r="AU521">
        <f>H521/J521</f>
        <v>-18.03802748440636</v>
      </c>
      <c r="AV521">
        <v>250</v>
      </c>
    </row>
    <row r="522" spans="1:48" x14ac:dyDescent="0.25">
      <c r="A522" t="s">
        <v>258</v>
      </c>
      <c r="B522" t="s">
        <v>104</v>
      </c>
      <c r="C522" t="s">
        <v>259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 s="5">
        <f>E522/G522</f>
        <v>0.44139739431572961</v>
      </c>
      <c r="W522" s="5">
        <f>F522/E522</f>
        <v>-1.0190613197007956</v>
      </c>
      <c r="X522" s="5">
        <f>R522/L522</f>
        <v>0.3014566181127295</v>
      </c>
      <c r="Y522" s="5">
        <f>LOG(G522)</f>
        <v>4.1228662722558216</v>
      </c>
      <c r="Z522" s="5">
        <f>LN(E522)</f>
        <v>8.675440730500549</v>
      </c>
      <c r="AA522" s="5">
        <f>F522/L522</f>
        <v>-0.70585289642929805</v>
      </c>
      <c r="AB522" s="5">
        <f>(N522-P522)/O522</f>
        <v>-84.206391235221872</v>
      </c>
      <c r="AC522" s="5">
        <f>F522/G522</f>
        <v>-0.44981101116387989</v>
      </c>
      <c r="AD522" s="5">
        <f>R522/J522</f>
        <v>-0.5014025482682104</v>
      </c>
      <c r="AE522" s="5">
        <f>R522/G522</f>
        <v>0.19210590039551212</v>
      </c>
      <c r="AF522" s="5">
        <f>R522/(R522+L522)</f>
        <v>0.23163017031630165</v>
      </c>
      <c r="AG522" s="5">
        <f>R522/L522</f>
        <v>0.3014566181127295</v>
      </c>
      <c r="AH522" s="5">
        <f>R522/(R522+L522)</f>
        <v>0.23163017031630165</v>
      </c>
      <c r="AI522" s="5">
        <f>(T522+U522)/R522</f>
        <v>0.84873949579831931</v>
      </c>
      <c r="AJ522" s="5">
        <f>H522/E522</f>
        <v>0.77998559980231097</v>
      </c>
      <c r="AK522" s="5">
        <f>H522/L522</f>
        <v>0.54025708183610754</v>
      </c>
      <c r="AL522">
        <v>58061</v>
      </c>
      <c r="AM522">
        <v>10</v>
      </c>
      <c r="AN522">
        <v>4.3259999999999996</v>
      </c>
      <c r="AO522">
        <v>1</v>
      </c>
      <c r="AP522">
        <v>1</v>
      </c>
      <c r="AQ522">
        <v>22</v>
      </c>
      <c r="AR522">
        <v>22.018999999999998</v>
      </c>
      <c r="AS522" t="s">
        <v>117</v>
      </c>
      <c r="AT522">
        <v>1</v>
      </c>
      <c r="AU522">
        <f>H522/J522</f>
        <v>-0.89859124423426551</v>
      </c>
      <c r="AV522">
        <v>300</v>
      </c>
    </row>
    <row r="523" spans="1:48" x14ac:dyDescent="0.25">
      <c r="A523" t="s">
        <v>258</v>
      </c>
      <c r="B523" t="s">
        <v>104</v>
      </c>
      <c r="C523" t="s">
        <v>259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 s="5">
        <f>E523/G523</f>
        <v>0.496544663174455</v>
      </c>
      <c r="W523" s="5">
        <f>F523/E523</f>
        <v>-0.35726727607487335</v>
      </c>
      <c r="X523" s="5">
        <f>R523/L523</f>
        <v>0.39098740888005296</v>
      </c>
      <c r="Y523" s="5">
        <f>LOG(G523)</f>
        <v>4.0513185186049254</v>
      </c>
      <c r="Z523" s="5">
        <f>LN(E523)</f>
        <v>8.6284237844089091</v>
      </c>
      <c r="AA523" s="5">
        <f>F523/L523</f>
        <v>-0.29895696620469997</v>
      </c>
      <c r="AB523" s="5">
        <f>(N523-P523)/O523</f>
        <v>-20.275509270222919</v>
      </c>
      <c r="AC523" s="5">
        <f>F523/G523</f>
        <v>-0.17739915926185301</v>
      </c>
      <c r="AD523" s="5">
        <f>R523/J523</f>
        <v>-1.6906651482581758</v>
      </c>
      <c r="AE523" s="5">
        <f>R523/G523</f>
        <v>0.23200943767204085</v>
      </c>
      <c r="AF523" s="5">
        <f>R523/(R523+L523)</f>
        <v>0.281086231538828</v>
      </c>
      <c r="AG523" s="5">
        <f>R523/L523</f>
        <v>0.39098740888005296</v>
      </c>
      <c r="AH523" s="5">
        <f>R523/(R523+L523)</f>
        <v>0.281086231538828</v>
      </c>
      <c r="AI523" s="5">
        <f>(T523+U523)/R523</f>
        <v>0.73050847457627122</v>
      </c>
      <c r="AJ523" s="5">
        <f>H523/E523</f>
        <v>0.60021002948501168</v>
      </c>
      <c r="AK523" s="5">
        <f>H523/L523</f>
        <v>0.50224854476419378</v>
      </c>
      <c r="AL523">
        <v>59229</v>
      </c>
      <c r="AM523">
        <v>3.93</v>
      </c>
      <c r="AN523">
        <v>9.2999999999999999E-2</v>
      </c>
      <c r="AO523">
        <v>1</v>
      </c>
      <c r="AP523">
        <v>1</v>
      </c>
      <c r="AQ523">
        <v>23</v>
      </c>
      <c r="AR523">
        <v>22.7</v>
      </c>
      <c r="AS523" t="s">
        <v>117</v>
      </c>
      <c r="AT523">
        <v>1</v>
      </c>
      <c r="AU523">
        <f>H523/J523</f>
        <v>-2.1717684281150493</v>
      </c>
      <c r="AV523">
        <v>350</v>
      </c>
    </row>
    <row r="524" spans="1:48" x14ac:dyDescent="0.25">
      <c r="A524" t="s">
        <v>260</v>
      </c>
      <c r="B524" t="s">
        <v>138</v>
      </c>
      <c r="C524" t="s">
        <v>261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51</v>
      </c>
      <c r="I524" t="s">
        <v>51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 s="5">
        <f>E524/G524</f>
        <v>0.28079687372656714</v>
      </c>
      <c r="W524" s="5">
        <f>F524/E524</f>
        <v>-4.8083157464937007E-2</v>
      </c>
      <c r="X524" s="5">
        <f>R524/L524</f>
        <v>-3.8801048264693692</v>
      </c>
      <c r="Y524" s="5">
        <f>LOG(G524)</f>
        <v>3.0357872335121558</v>
      </c>
      <c r="Z524" s="5">
        <f>LN(E524)</f>
        <v>5.7200346890418698</v>
      </c>
      <c r="AA524" s="5">
        <f>F524/L524</f>
        <v>5.9120338335131785E-2</v>
      </c>
      <c r="AB524" s="5">
        <f>(N524-P524)/O524</f>
        <v>3.0356309523809526</v>
      </c>
      <c r="AC524" s="5">
        <f>F524/G524</f>
        <v>-1.3501600295056562E-2</v>
      </c>
      <c r="AD524" s="5">
        <f>R524/J524</f>
        <v>5.9362926669167289</v>
      </c>
      <c r="AE524" s="5">
        <f>R524/G524</f>
        <v>0.88611848215317635</v>
      </c>
      <c r="AF524" s="5">
        <f>R524/(R524+L524)</f>
        <v>1.3472095844601146</v>
      </c>
      <c r="AG524" s="5">
        <f>R524/L524</f>
        <v>-3.8801048264693692</v>
      </c>
      <c r="AH524" s="5">
        <f>R524/(R524+L524)</f>
        <v>1.3472095844601146</v>
      </c>
      <c r="AI524" s="5">
        <f>(T524+U524)/R524</f>
        <v>0.10668870019994173</v>
      </c>
      <c r="AJ524" s="5"/>
      <c r="AK524" s="5"/>
      <c r="AL524">
        <v>47603</v>
      </c>
      <c r="AM524">
        <v>1.9</v>
      </c>
      <c r="AN524">
        <v>1.4610000000000001</v>
      </c>
      <c r="AO524">
        <v>0</v>
      </c>
      <c r="AP524">
        <v>1</v>
      </c>
      <c r="AQ524">
        <v>14</v>
      </c>
      <c r="AR524">
        <v>7.8910966155000004</v>
      </c>
      <c r="AS524" t="s">
        <v>112</v>
      </c>
      <c r="AT524">
        <v>1</v>
      </c>
      <c r="AU524" t="e">
        <f>H524/J524</f>
        <v>#VALUE!</v>
      </c>
      <c r="AV524">
        <v>50</v>
      </c>
    </row>
    <row r="525" spans="1:48" x14ac:dyDescent="0.25">
      <c r="A525" t="s">
        <v>205</v>
      </c>
      <c r="B525" t="s">
        <v>46</v>
      </c>
      <c r="C525" t="s">
        <v>206</v>
      </c>
      <c r="D525">
        <v>2020</v>
      </c>
      <c r="E525">
        <v>143015</v>
      </c>
      <c r="F525">
        <v>44281</v>
      </c>
      <c r="G525">
        <v>301311</v>
      </c>
      <c r="H525">
        <v>1543305.9247000001</v>
      </c>
      <c r="I525">
        <v>8455670595</v>
      </c>
      <c r="J525">
        <v>67798</v>
      </c>
      <c r="K525">
        <v>-54417</v>
      </c>
      <c r="L525">
        <v>118304</v>
      </c>
      <c r="M525">
        <v>22.988299999999999</v>
      </c>
      <c r="N525">
        <v>52959</v>
      </c>
      <c r="O525">
        <v>2591</v>
      </c>
      <c r="P525">
        <v>-15441</v>
      </c>
      <c r="Q525">
        <v>183007</v>
      </c>
      <c r="R525">
        <v>82110</v>
      </c>
      <c r="S525">
        <v>2.3308</v>
      </c>
      <c r="T525">
        <v>13576</v>
      </c>
      <c r="U525">
        <v>122951</v>
      </c>
      <c r="V525" s="5">
        <f>E525/G525</f>
        <v>0.47464247903329121</v>
      </c>
      <c r="W525" s="5">
        <f>F525/E525</f>
        <v>0.30962486452470023</v>
      </c>
      <c r="X525" s="5">
        <f>R525/L525</f>
        <v>0.69405937246416016</v>
      </c>
      <c r="Y525" s="5">
        <f>LOG(G525)</f>
        <v>5.4790149868081004</v>
      </c>
      <c r="Z525" s="5">
        <f>LN(E525)</f>
        <v>11.870704798845832</v>
      </c>
      <c r="AA525" s="5">
        <f>F525/L525</f>
        <v>0.37429841763592103</v>
      </c>
      <c r="AB525" s="5">
        <f>(N525-P525)/O525</f>
        <v>26.399073716711694</v>
      </c>
      <c r="AC525" s="5">
        <f>F525/G525</f>
        <v>0.14696111326835065</v>
      </c>
      <c r="AD525" s="5">
        <f>R525/J525</f>
        <v>1.2110976724977138</v>
      </c>
      <c r="AE525" s="5">
        <f>R525/G525</f>
        <v>0.2725091350797017</v>
      </c>
      <c r="AF525" s="5">
        <f>R525/(R525+L525)</f>
        <v>0.4097019170317443</v>
      </c>
      <c r="AG525" s="5">
        <f>R525/L525</f>
        <v>0.69405937246416016</v>
      </c>
      <c r="AH525" s="5">
        <f>R525/(R525+L525)</f>
        <v>0.4097019170317443</v>
      </c>
      <c r="AI525" s="5">
        <f>(T525+U525)/R525</f>
        <v>1.6627329192546585</v>
      </c>
      <c r="AJ525" s="5">
        <f>H525/E525</f>
        <v>10.791217177918401</v>
      </c>
      <c r="AK525" s="5">
        <f>H525/L525</f>
        <v>13.045255652387072</v>
      </c>
      <c r="AL525">
        <v>63544</v>
      </c>
      <c r="AM525">
        <v>1.23</v>
      </c>
      <c r="AN525">
        <v>-3.573</v>
      </c>
      <c r="AO525">
        <v>0</v>
      </c>
      <c r="AP525">
        <v>1</v>
      </c>
      <c r="AQ525">
        <v>45</v>
      </c>
      <c r="AR525">
        <v>16.959285999999999</v>
      </c>
      <c r="AS525" t="s">
        <v>96</v>
      </c>
      <c r="AT525">
        <v>1</v>
      </c>
      <c r="AU525">
        <f>H525/J525</f>
        <v>22.763295741762295</v>
      </c>
      <c r="AV525">
        <v>19300</v>
      </c>
    </row>
    <row r="526" spans="1:48" x14ac:dyDescent="0.25">
      <c r="A526" t="s">
        <v>129</v>
      </c>
      <c r="B526" t="s">
        <v>122</v>
      </c>
      <c r="C526" t="s">
        <v>130</v>
      </c>
      <c r="D526">
        <v>2019</v>
      </c>
      <c r="E526">
        <v>1190.3777</v>
      </c>
      <c r="F526">
        <v>93.464699999999993</v>
      </c>
      <c r="G526">
        <v>2001.9453000000001</v>
      </c>
      <c r="H526">
        <v>666.9819</v>
      </c>
      <c r="I526">
        <v>30697012</v>
      </c>
      <c r="J526">
        <v>289.60700000000003</v>
      </c>
      <c r="K526">
        <v>168.81989999999999</v>
      </c>
      <c r="L526">
        <v>901.55240000000003</v>
      </c>
      <c r="M526">
        <v>6.9897</v>
      </c>
      <c r="N526">
        <v>135.7261</v>
      </c>
      <c r="O526">
        <v>9.61</v>
      </c>
      <c r="P526">
        <v>-116.8546</v>
      </c>
      <c r="Q526">
        <v>1100.393</v>
      </c>
      <c r="R526">
        <v>804.59400000000005</v>
      </c>
      <c r="S526">
        <v>2.1255000000000002</v>
      </c>
      <c r="T526">
        <v>366.74829999999997</v>
      </c>
      <c r="U526">
        <v>269.02569999999997</v>
      </c>
      <c r="V526" s="5">
        <f>E526/G526</f>
        <v>0.59461050209513711</v>
      </c>
      <c r="W526" s="5">
        <f>F526/E526</f>
        <v>7.8516843855525847E-2</v>
      </c>
      <c r="X526" s="5">
        <f>R526/L526</f>
        <v>0.89245394943211287</v>
      </c>
      <c r="Y526" s="5">
        <f>LOG(G526)</f>
        <v>3.3014522068931984</v>
      </c>
      <c r="Z526" s="5">
        <f>LN(E526)</f>
        <v>7.0820259307044342</v>
      </c>
      <c r="AA526" s="5">
        <f>F526/L526</f>
        <v>0.10367084597634035</v>
      </c>
      <c r="AB526" s="5">
        <f>(N526-P526)/O526</f>
        <v>26.28311134235172</v>
      </c>
      <c r="AC526" s="5">
        <f>F526/G526</f>
        <v>4.6686939947859711E-2</v>
      </c>
      <c r="AD526" s="5">
        <f>R526/J526</f>
        <v>2.7782270456169913</v>
      </c>
      <c r="AE526" s="5">
        <f>R526/G526</f>
        <v>0.40190608604540795</v>
      </c>
      <c r="AF526" s="5">
        <f>R526/(R526+L526)</f>
        <v>0.47158555678457603</v>
      </c>
      <c r="AG526" s="5">
        <f>R526/L526</f>
        <v>0.89245394943211287</v>
      </c>
      <c r="AH526" s="5">
        <f>R526/(R526+L526)</f>
        <v>0.47158555678457603</v>
      </c>
      <c r="AI526" s="5">
        <f>(T526+U526)/R526</f>
        <v>0.79017989197035998</v>
      </c>
      <c r="AJ526" s="5">
        <f>H526/E526</f>
        <v>0.56031115166219936</v>
      </c>
      <c r="AK526" s="5">
        <f>H526/L526</f>
        <v>0.73981490149657414</v>
      </c>
      <c r="AL526">
        <v>52558</v>
      </c>
      <c r="AM526">
        <v>1.5</v>
      </c>
      <c r="AN526">
        <v>1.6419999999999999</v>
      </c>
      <c r="AO526">
        <v>0</v>
      </c>
      <c r="AP526">
        <v>1</v>
      </c>
      <c r="AQ526">
        <v>51</v>
      </c>
      <c r="AR526">
        <v>22.444431815000002</v>
      </c>
      <c r="AS526" t="s">
        <v>117</v>
      </c>
      <c r="AT526">
        <v>1</v>
      </c>
      <c r="AU526">
        <f>H526/J526</f>
        <v>2.3030586277265397</v>
      </c>
      <c r="AV526">
        <v>60</v>
      </c>
    </row>
    <row r="527" spans="1:48" x14ac:dyDescent="0.25">
      <c r="A527" t="s">
        <v>179</v>
      </c>
      <c r="B527" t="s">
        <v>110</v>
      </c>
      <c r="C527" t="s">
        <v>180</v>
      </c>
      <c r="D527">
        <v>2020</v>
      </c>
      <c r="E527">
        <v>6703.1081000000004</v>
      </c>
      <c r="F527">
        <v>487.51949999999999</v>
      </c>
      <c r="G527">
        <v>26909.67</v>
      </c>
      <c r="H527">
        <v>12187.627200000001</v>
      </c>
      <c r="I527">
        <v>30981090</v>
      </c>
      <c r="J527">
        <v>3321.2981</v>
      </c>
      <c r="K527">
        <v>13663.8825</v>
      </c>
      <c r="L527">
        <v>6727.4174999999996</v>
      </c>
      <c r="M527">
        <v>3.4792000000000001</v>
      </c>
      <c r="N527">
        <v>928.22799999999995</v>
      </c>
      <c r="O527">
        <v>259.17309999999998</v>
      </c>
      <c r="P527">
        <v>-2302.8733000000002</v>
      </c>
      <c r="Q527">
        <v>20182.252499999999</v>
      </c>
      <c r="R527">
        <v>14504.9625</v>
      </c>
      <c r="S527">
        <v>0.3236</v>
      </c>
      <c r="T527">
        <v>711.495</v>
      </c>
      <c r="U527">
        <v>127.14</v>
      </c>
      <c r="V527" s="5">
        <f>E527/G527</f>
        <v>0.24909662957591083</v>
      </c>
      <c r="W527" s="5">
        <f>F527/E527</f>
        <v>7.2730365186860102E-2</v>
      </c>
      <c r="X527" s="5">
        <f>R527/L527</f>
        <v>2.1560966745411596</v>
      </c>
      <c r="Y527" s="5">
        <f>LOG(G527)</f>
        <v>4.4299083719347765</v>
      </c>
      <c r="Z527" s="5">
        <f>LN(E527)</f>
        <v>8.8103265933351835</v>
      </c>
      <c r="AA527" s="5">
        <f>F527/L527</f>
        <v>7.2467555343488047E-2</v>
      </c>
      <c r="AB527" s="5">
        <f>(N527-P527)/O527</f>
        <v>12.466962427813691</v>
      </c>
      <c r="AC527" s="5">
        <f>F527/G527</f>
        <v>1.8116888835872012E-2</v>
      </c>
      <c r="AD527" s="5">
        <f>R527/J527</f>
        <v>4.3672570372409512</v>
      </c>
      <c r="AE527" s="5">
        <f>R527/G527</f>
        <v>0.5390241686352899</v>
      </c>
      <c r="AF527" s="5">
        <f>R527/(R527+L527)</f>
        <v>0.68315292491939206</v>
      </c>
      <c r="AG527" s="5">
        <f>R527/L527</f>
        <v>2.1560966745411596</v>
      </c>
      <c r="AH527" s="5">
        <f>R527/(R527+L527)</f>
        <v>0.68315292491939206</v>
      </c>
      <c r="AI527" s="5">
        <f>(T527+U527)/R527</f>
        <v>5.7817109144542772E-2</v>
      </c>
      <c r="AJ527" s="5">
        <f>H527/E527</f>
        <v>1.8182053784870336</v>
      </c>
      <c r="AK527" s="5">
        <f>H527/L527</f>
        <v>1.8116353266316534</v>
      </c>
      <c r="AL527">
        <v>40493</v>
      </c>
      <c r="AM527">
        <v>0.5</v>
      </c>
      <c r="AN527">
        <v>-7.54</v>
      </c>
      <c r="AO527">
        <v>0</v>
      </c>
      <c r="AP527">
        <v>0</v>
      </c>
      <c r="AQ527">
        <v>17</v>
      </c>
      <c r="AR527">
        <v>0</v>
      </c>
      <c r="AS527" t="s">
        <v>87</v>
      </c>
      <c r="AT527">
        <v>1</v>
      </c>
      <c r="AU527">
        <f>H527/J527</f>
        <v>3.6695372812214599</v>
      </c>
    </row>
    <row r="528" spans="1:48" x14ac:dyDescent="0.25">
      <c r="A528" t="s">
        <v>159</v>
      </c>
      <c r="B528" t="s">
        <v>46</v>
      </c>
      <c r="C528" t="s">
        <v>160</v>
      </c>
      <c r="D528">
        <v>2020</v>
      </c>
      <c r="E528">
        <v>75833</v>
      </c>
      <c r="F528">
        <v>5704</v>
      </c>
      <c r="G528">
        <v>256211</v>
      </c>
      <c r="H528">
        <v>94606.628400000001</v>
      </c>
      <c r="I528">
        <v>3099278726</v>
      </c>
      <c r="J528">
        <v>3663</v>
      </c>
      <c r="K528">
        <v>25034</v>
      </c>
      <c r="L528">
        <v>37073</v>
      </c>
      <c r="M528">
        <v>3.6110000000000002</v>
      </c>
      <c r="N528">
        <v>-628</v>
      </c>
      <c r="O528">
        <v>2068</v>
      </c>
      <c r="P528">
        <v>-1579</v>
      </c>
      <c r="Q528">
        <v>219138</v>
      </c>
      <c r="R528">
        <v>78097</v>
      </c>
      <c r="S528">
        <v>1.1085</v>
      </c>
      <c r="T528">
        <v>36530</v>
      </c>
      <c r="U528">
        <v>7319</v>
      </c>
      <c r="V528" s="5">
        <f>E528/G528</f>
        <v>0.29597870505169566</v>
      </c>
      <c r="W528" s="5">
        <f>F528/E528</f>
        <v>7.5217913045771634E-2</v>
      </c>
      <c r="X528" s="5">
        <f>R528/L528</f>
        <v>2.1065735171148816</v>
      </c>
      <c r="Y528" s="5">
        <f>LOG(G528)</f>
        <v>5.4085977715318059</v>
      </c>
      <c r="Z528" s="5">
        <f>LN(E528)</f>
        <v>11.236288833090976</v>
      </c>
      <c r="AA528" s="5">
        <f>F528/L528</f>
        <v>0.15385860329619938</v>
      </c>
      <c r="AB528" s="5">
        <f>(N528-P528)/O528</f>
        <v>0.45986460348162478</v>
      </c>
      <c r="AC528" s="5">
        <f>F528/G528</f>
        <v>2.2262900499978533E-2</v>
      </c>
      <c r="AD528" s="5">
        <f>R528/J528</f>
        <v>21.320502320502321</v>
      </c>
      <c r="AE528" s="5">
        <f>R528/G528</f>
        <v>0.30481517187006024</v>
      </c>
      <c r="AF528" s="5">
        <f>R528/(R528+L528)</f>
        <v>0.67810193626812543</v>
      </c>
      <c r="AG528" s="5">
        <f>R528/L528</f>
        <v>2.1065735171148816</v>
      </c>
      <c r="AH528" s="5">
        <f>R528/(R528+L528)</f>
        <v>0.67810193626812543</v>
      </c>
      <c r="AI528" s="5">
        <f>(T528+U528)/R528</f>
        <v>0.56146843028541427</v>
      </c>
      <c r="AJ528" s="5">
        <f>H528/E528</f>
        <v>1.2475654187490934</v>
      </c>
      <c r="AK528" s="5">
        <f>H528/L528</f>
        <v>2.5519010708601946</v>
      </c>
      <c r="AL528">
        <v>63544</v>
      </c>
      <c r="AM528">
        <v>1.23</v>
      </c>
      <c r="AN528">
        <v>-3.573</v>
      </c>
      <c r="AO528">
        <v>0</v>
      </c>
      <c r="AP528">
        <v>1</v>
      </c>
      <c r="AQ528">
        <v>128</v>
      </c>
      <c r="AR528">
        <v>31.946562</v>
      </c>
      <c r="AS528" t="s">
        <v>90</v>
      </c>
      <c r="AT528">
        <v>1</v>
      </c>
      <c r="AU528">
        <f>H528/J528</f>
        <v>25.827635380835382</v>
      </c>
      <c r="AV528">
        <v>4500</v>
      </c>
    </row>
    <row r="529" spans="1:48" x14ac:dyDescent="0.25">
      <c r="A529" t="s">
        <v>179</v>
      </c>
      <c r="B529" t="s">
        <v>110</v>
      </c>
      <c r="C529" t="s">
        <v>180</v>
      </c>
      <c r="D529">
        <v>2019</v>
      </c>
      <c r="E529">
        <v>5969.1090000000004</v>
      </c>
      <c r="F529">
        <v>1924.3995</v>
      </c>
      <c r="G529">
        <v>18815.312399999999</v>
      </c>
      <c r="H529">
        <v>7675.8672999999999</v>
      </c>
      <c r="I529">
        <v>51426255</v>
      </c>
      <c r="J529">
        <v>4601.0949000000001</v>
      </c>
      <c r="K529">
        <v>7162.9790999999996</v>
      </c>
      <c r="L529">
        <v>4301.8298999999997</v>
      </c>
      <c r="M529">
        <v>19.034400000000002</v>
      </c>
      <c r="N529">
        <v>2381.1505999999999</v>
      </c>
      <c r="O529">
        <v>115.30719999999999</v>
      </c>
      <c r="P529">
        <v>-2511.0111999999999</v>
      </c>
      <c r="Q529">
        <v>14513.4825</v>
      </c>
      <c r="R529">
        <v>8993.3060999999998</v>
      </c>
      <c r="S529">
        <v>0.3841</v>
      </c>
      <c r="T529">
        <v>290.83109999999999</v>
      </c>
      <c r="U529">
        <v>1500.1944000000001</v>
      </c>
      <c r="V529" s="5">
        <f>E529/G529</f>
        <v>0.31724740323737599</v>
      </c>
      <c r="W529" s="5">
        <f>F529/E529</f>
        <v>0.32239309082812861</v>
      </c>
      <c r="X529" s="5">
        <f>R529/L529</f>
        <v>2.0905768728791441</v>
      </c>
      <c r="Y529" s="5">
        <f>LOG(G529)</f>
        <v>4.2745114335232666</v>
      </c>
      <c r="Z529" s="5">
        <f>LN(E529)</f>
        <v>8.6943529490171656</v>
      </c>
      <c r="AA529" s="5">
        <f>F529/L529</f>
        <v>0.44734439639280021</v>
      </c>
      <c r="AB529" s="5">
        <f>(N529-P529)/O529</f>
        <v>42.427201423675193</v>
      </c>
      <c r="AC529" s="5">
        <f>F529/G529</f>
        <v>0.1022783708868953</v>
      </c>
      <c r="AD529" s="5">
        <f>R529/J529</f>
        <v>1.9546013058761296</v>
      </c>
      <c r="AE529" s="5">
        <f>R529/G529</f>
        <v>0.47797803771783243</v>
      </c>
      <c r="AF529" s="5">
        <f>R529/(R529+L529)</f>
        <v>0.67643581081081083</v>
      </c>
      <c r="AG529" s="5">
        <f>R529/L529</f>
        <v>2.0905768728791441</v>
      </c>
      <c r="AH529" s="5">
        <f>R529/(R529+L529)</f>
        <v>0.67643581081081083</v>
      </c>
      <c r="AI529" s="5">
        <f>(T529+U529)/R529</f>
        <v>0.19915095517542766</v>
      </c>
      <c r="AJ529" s="5">
        <f>H529/E529</f>
        <v>1.285931836728061</v>
      </c>
      <c r="AK529" s="5">
        <f>H529/L529</f>
        <v>1.7843260841159714</v>
      </c>
      <c r="AL529">
        <v>42878</v>
      </c>
      <c r="AM529">
        <v>1.3</v>
      </c>
      <c r="AN529">
        <v>1.6419999999999999</v>
      </c>
      <c r="AO529">
        <v>0</v>
      </c>
      <c r="AP529">
        <v>0</v>
      </c>
      <c r="AQ529">
        <v>16</v>
      </c>
      <c r="AR529">
        <v>0</v>
      </c>
      <c r="AS529" t="s">
        <v>87</v>
      </c>
      <c r="AT529">
        <v>1</v>
      </c>
      <c r="AU529">
        <f>H529/J529</f>
        <v>1.6682697198877596</v>
      </c>
    </row>
    <row r="530" spans="1:48" x14ac:dyDescent="0.25">
      <c r="A530" t="s">
        <v>262</v>
      </c>
      <c r="B530" t="s">
        <v>104</v>
      </c>
      <c r="C530" t="s">
        <v>263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 s="5">
        <f>E530/G530</f>
        <v>0.47383144777700265</v>
      </c>
      <c r="W530" s="5">
        <f>F530/E530</f>
        <v>6.5313245737331813E-2</v>
      </c>
      <c r="X530" s="5">
        <f>R530/L530</f>
        <v>5.0031719904668828E-2</v>
      </c>
      <c r="Y530" s="5">
        <f>LOG(G530)</f>
        <v>3.2335007415781107</v>
      </c>
      <c r="Z530" s="5">
        <f>LN(E530)</f>
        <v>6.6985069898096832</v>
      </c>
      <c r="AA530" s="5">
        <f>F530/L530</f>
        <v>5.9764383826187553E-2</v>
      </c>
      <c r="AB530" s="5">
        <f>(N530-P530)/O530</f>
        <v>21.599968112244898</v>
      </c>
      <c r="AC530" s="5">
        <f>F530/G530</f>
        <v>3.0947469786735082E-2</v>
      </c>
      <c r="AD530" s="5">
        <f>R530/J530</f>
        <v>0.23310763758409719</v>
      </c>
      <c r="AE530" s="5">
        <f>R530/G530</f>
        <v>2.5907656717940972E-2</v>
      </c>
      <c r="AF530" s="5">
        <f>R530/(R530+L530)</f>
        <v>4.764781763851015E-2</v>
      </c>
      <c r="AG530" s="5">
        <f>R530/L530</f>
        <v>5.0031719904668828E-2</v>
      </c>
      <c r="AH530" s="5">
        <f>R530/(R530+L530)</f>
        <v>4.764781763851015E-2</v>
      </c>
      <c r="AI530" s="5">
        <f>(T530+U530)/R530</f>
        <v>6.3949127015619931</v>
      </c>
      <c r="AJ530" s="5">
        <f>H530/E530</f>
        <v>2.6244596544007117</v>
      </c>
      <c r="AK530" s="5">
        <f>H530/L530</f>
        <v>2.4014916476933812</v>
      </c>
      <c r="AL530">
        <v>53024</v>
      </c>
      <c r="AM530">
        <v>1.6</v>
      </c>
      <c r="AN530">
        <v>-0.127</v>
      </c>
      <c r="AO530">
        <v>0</v>
      </c>
      <c r="AP530">
        <v>1</v>
      </c>
      <c r="AQ530">
        <v>18</v>
      </c>
      <c r="AR530">
        <v>19.30119577575001</v>
      </c>
      <c r="AS530" t="s">
        <v>77</v>
      </c>
      <c r="AT530">
        <v>1</v>
      </c>
      <c r="AU530">
        <f>H530/J530</f>
        <v>11.189022598831455</v>
      </c>
      <c r="AV530">
        <v>120</v>
      </c>
    </row>
    <row r="531" spans="1:48" x14ac:dyDescent="0.25">
      <c r="A531" t="s">
        <v>262</v>
      </c>
      <c r="B531" t="s">
        <v>104</v>
      </c>
      <c r="C531" t="s">
        <v>263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 s="5">
        <f>E531/G531</f>
        <v>0.53364439470509983</v>
      </c>
      <c r="W531" s="5">
        <f>F531/E531</f>
        <v>0.9031449938507915</v>
      </c>
      <c r="X531" s="5">
        <f>R531/L531</f>
        <v>5.1458660693390397E-2</v>
      </c>
      <c r="Y531" s="5">
        <f>LOG(G531)</f>
        <v>3.1673361242254194</v>
      </c>
      <c r="Z531" s="5">
        <f>LN(E531)</f>
        <v>6.6650353547742895</v>
      </c>
      <c r="AA531" s="5">
        <f>F531/L531</f>
        <v>0.94748995352880216</v>
      </c>
      <c r="AB531" s="5">
        <f>(N531-P531)/O531</f>
        <v>-198.1022128556375</v>
      </c>
      <c r="AC531" s="5">
        <f>F531/G531</f>
        <v>0.48195826357444677</v>
      </c>
      <c r="AD531" s="5">
        <f>R531/J531</f>
        <v>0.56322370722525295</v>
      </c>
      <c r="AE531" s="5">
        <f>R531/G531</f>
        <v>2.6175398125632118E-2</v>
      </c>
      <c r="AF531" s="5">
        <f>R531/(R531+L531)</f>
        <v>4.8940260437301153E-2</v>
      </c>
      <c r="AG531" s="5">
        <f>R531/L531</f>
        <v>5.1458660693390397E-2</v>
      </c>
      <c r="AH531" s="5">
        <f>R531/(R531+L531)</f>
        <v>4.8940260437301153E-2</v>
      </c>
      <c r="AI531" s="5">
        <f>(T531+U531)/R531</f>
        <v>12.738426954612196</v>
      </c>
      <c r="AJ531" s="5">
        <f>H531/E531</f>
        <v>1.7847711994729833</v>
      </c>
      <c r="AK531" s="5">
        <f>H531/L531</f>
        <v>1.872404533449233</v>
      </c>
      <c r="AL531">
        <v>54422</v>
      </c>
      <c r="AM531">
        <v>2.7</v>
      </c>
      <c r="AN531">
        <v>1.4239999999999999</v>
      </c>
      <c r="AO531">
        <v>0</v>
      </c>
      <c r="AP531">
        <v>1</v>
      </c>
      <c r="AQ531">
        <v>19</v>
      </c>
      <c r="AR531">
        <v>18.38209121500001</v>
      </c>
      <c r="AS531" t="s">
        <v>77</v>
      </c>
      <c r="AT531">
        <v>1</v>
      </c>
      <c r="AU531">
        <f>H531/J531</f>
        <v>20.493782942355182</v>
      </c>
      <c r="AV531">
        <v>140</v>
      </c>
    </row>
    <row r="532" spans="1:48" x14ac:dyDescent="0.25">
      <c r="A532" t="s">
        <v>262</v>
      </c>
      <c r="B532" t="s">
        <v>104</v>
      </c>
      <c r="C532" t="s">
        <v>263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 s="5">
        <f>E532/G532</f>
        <v>0.50437560773491286</v>
      </c>
      <c r="W532" s="5">
        <f>F532/E532</f>
        <v>-0.48778177176290283</v>
      </c>
      <c r="X532" s="5">
        <f>R532/L532</f>
        <v>0.11267068838388336</v>
      </c>
      <c r="Y532" s="5">
        <f>LOG(G532)</f>
        <v>3.0775961497261917</v>
      </c>
      <c r="Z532" s="5">
        <f>LN(E532)</f>
        <v>6.4019929815834669</v>
      </c>
      <c r="AA532" s="5">
        <f>F532/L532</f>
        <v>-0.620762097545143</v>
      </c>
      <c r="AB532" s="5">
        <f>(N532-P532)/O532</f>
        <v>-321.97324381200519</v>
      </c>
      <c r="AC532" s="5">
        <f>F532/G532</f>
        <v>-0.2460252275749267</v>
      </c>
      <c r="AD532" s="5">
        <f>R532/J532</f>
        <v>-22.257045189261298</v>
      </c>
      <c r="AE532" s="5">
        <f>R532/G532</f>
        <v>4.4654517181846327E-2</v>
      </c>
      <c r="AF532" s="5">
        <f>R532/(R532+L532)</f>
        <v>0.10126148694321563</v>
      </c>
      <c r="AG532" s="5">
        <f>R532/L532</f>
        <v>0.11267068838388336</v>
      </c>
      <c r="AH532" s="5">
        <f>R532/(R532+L532)</f>
        <v>0.10126148694321563</v>
      </c>
      <c r="AI532" s="5">
        <f>(T532+U532)/R532</f>
        <v>8.5281587257586597</v>
      </c>
      <c r="AJ532" s="5">
        <f>H532/E532</f>
        <v>2.264747265422836</v>
      </c>
      <c r="AK532" s="5">
        <f>H532/L532</f>
        <v>2.8821685111612996</v>
      </c>
      <c r="AL532">
        <v>52368</v>
      </c>
      <c r="AM532">
        <v>1.3</v>
      </c>
      <c r="AN532">
        <v>-3.8849999999999998</v>
      </c>
      <c r="AO532">
        <v>0</v>
      </c>
      <c r="AP532">
        <v>1</v>
      </c>
      <c r="AQ532">
        <v>20</v>
      </c>
      <c r="AR532">
        <v>17.846690500000001</v>
      </c>
      <c r="AS532" t="s">
        <v>77</v>
      </c>
      <c r="AT532">
        <v>1</v>
      </c>
      <c r="AU532">
        <f>H532/J532</f>
        <v>-569.34554777388701</v>
      </c>
      <c r="AV532">
        <v>160</v>
      </c>
    </row>
    <row r="533" spans="1:48" x14ac:dyDescent="0.25">
      <c r="A533" t="s">
        <v>262</v>
      </c>
      <c r="B533" t="s">
        <v>104</v>
      </c>
      <c r="C533" t="s">
        <v>263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 s="5">
        <f>E533/G533</f>
        <v>0.59118232106082791</v>
      </c>
      <c r="W533" s="5">
        <f>F533/E533</f>
        <v>-0.18671956190308769</v>
      </c>
      <c r="X533" s="5">
        <f>R533/L533</f>
        <v>0.11792112290328555</v>
      </c>
      <c r="Y533" s="5">
        <f>LOG(G533)</f>
        <v>3.0061221502823399</v>
      </c>
      <c r="Z533" s="5">
        <f>LN(E533)</f>
        <v>6.3962212376810212</v>
      </c>
      <c r="AA533" s="5">
        <f>F533/L533</f>
        <v>-0.34777719376070959</v>
      </c>
      <c r="AB533" s="5">
        <f>(N533-P533)/O533</f>
        <v>-57.453926574276686</v>
      </c>
      <c r="AC533" s="5">
        <f>F533/G533</f>
        <v>-0.11038530399332831</v>
      </c>
      <c r="AD533" s="5">
        <f>R533/J533</f>
        <v>-1.6441639668046919</v>
      </c>
      <c r="AE533" s="5">
        <f>R533/G533</f>
        <v>3.7428443360981493E-2</v>
      </c>
      <c r="AF533" s="5">
        <f>R533/(R533+L533)</f>
        <v>0.10548250720680516</v>
      </c>
      <c r="AG533" s="5">
        <f>R533/L533</f>
        <v>0.11792112290328555</v>
      </c>
      <c r="AH533" s="5">
        <f>R533/(R533+L533)</f>
        <v>0.10548250720680516</v>
      </c>
      <c r="AI533" s="5">
        <f>(T533+U533)/R533</f>
        <v>10.672782785999926</v>
      </c>
      <c r="AJ533" s="5">
        <f>H533/E533</f>
        <v>2.2899426610611413</v>
      </c>
      <c r="AK533" s="5">
        <f>H533/L533</f>
        <v>4.2651654942834671</v>
      </c>
      <c r="AL533">
        <v>57767</v>
      </c>
      <c r="AM533">
        <v>2.7</v>
      </c>
      <c r="AN533">
        <v>6.1920000000000002</v>
      </c>
      <c r="AO533">
        <v>1</v>
      </c>
      <c r="AP533">
        <v>1</v>
      </c>
      <c r="AQ533">
        <v>21</v>
      </c>
      <c r="AR533">
        <v>16.67915</v>
      </c>
      <c r="AS533" t="s">
        <v>77</v>
      </c>
      <c r="AT533">
        <v>1</v>
      </c>
      <c r="AU533">
        <f>H533/J533</f>
        <v>-59.468831753841897</v>
      </c>
      <c r="AV533">
        <v>180</v>
      </c>
    </row>
    <row r="534" spans="1:48" x14ac:dyDescent="0.25">
      <c r="A534" t="s">
        <v>262</v>
      </c>
      <c r="B534" t="s">
        <v>104</v>
      </c>
      <c r="C534" t="s">
        <v>263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 s="5">
        <f>E534/G534</f>
        <v>0.65314790502898257</v>
      </c>
      <c r="W534" s="5">
        <f>F534/E534</f>
        <v>-0.19154713317888034</v>
      </c>
      <c r="X534" s="5">
        <f>R534/L534</f>
        <v>0.18899709071179338</v>
      </c>
      <c r="Y534" s="5">
        <f>LOG(G534)</f>
        <v>2.9369741822166682</v>
      </c>
      <c r="Z534" s="5">
        <f>LN(E534)</f>
        <v>6.3366812959374172</v>
      </c>
      <c r="AA534" s="5">
        <f>F534/L534</f>
        <v>-0.50612494036426903</v>
      </c>
      <c r="AB534" s="5">
        <f>(N534-P534)/O534</f>
        <v>-116.92756226053639</v>
      </c>
      <c r="AC534" s="5">
        <f>F534/G534</f>
        <v>-0.12510860875009322</v>
      </c>
      <c r="AD534" s="5">
        <f>R534/J534</f>
        <v>-0.93703721740259682</v>
      </c>
      <c r="AE534" s="5">
        <f>R534/G534</f>
        <v>4.6718035787269636E-2</v>
      </c>
      <c r="AF534" s="5">
        <f>R534/(R534+L534)</f>
        <v>0.15895504891324019</v>
      </c>
      <c r="AG534" s="5">
        <f>R534/L534</f>
        <v>0.18899709071179338</v>
      </c>
      <c r="AH534" s="5">
        <f>R534/(R534+L534)</f>
        <v>0.15895504891324019</v>
      </c>
      <c r="AI534" s="5">
        <f>(T534+U534)/R534</f>
        <v>8.0511418757053193</v>
      </c>
      <c r="AJ534" s="5">
        <f>H534/E534</f>
        <v>1.6275447923098272</v>
      </c>
      <c r="AK534" s="5">
        <f>H534/L534</f>
        <v>4.300461182985809</v>
      </c>
      <c r="AL534">
        <v>58061</v>
      </c>
      <c r="AM534">
        <v>10</v>
      </c>
      <c r="AN534">
        <v>4.3259999999999996</v>
      </c>
      <c r="AO534">
        <v>1</v>
      </c>
      <c r="AP534">
        <v>1</v>
      </c>
      <c r="AQ534">
        <v>22</v>
      </c>
      <c r="AR534">
        <v>17.556999999999999</v>
      </c>
      <c r="AS534" t="s">
        <v>77</v>
      </c>
      <c r="AT534">
        <v>1</v>
      </c>
      <c r="AU534">
        <f>H534/J534</f>
        <v>-21.321450850256131</v>
      </c>
      <c r="AV534">
        <v>200</v>
      </c>
    </row>
    <row r="535" spans="1:48" x14ac:dyDescent="0.25">
      <c r="A535" t="s">
        <v>262</v>
      </c>
      <c r="B535" t="s">
        <v>104</v>
      </c>
      <c r="C535" t="s">
        <v>263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 s="5">
        <f>E535/G535</f>
        <v>0.71820805933585574</v>
      </c>
      <c r="W535" s="5">
        <f>F535/E535</f>
        <v>-3.5925894067882373E-2</v>
      </c>
      <c r="X535" s="5">
        <f>R535/L535</f>
        <v>0.25724731097163395</v>
      </c>
      <c r="Y535" s="5">
        <f>LOG(G535)</f>
        <v>2.9447657596101089</v>
      </c>
      <c r="Z535" s="5">
        <f>LN(E535)</f>
        <v>6.4495777647603694</v>
      </c>
      <c r="AA535" s="5">
        <f>F535/L535</f>
        <v>-0.11309000592307961</v>
      </c>
      <c r="AB535" s="5">
        <f>(N535-P535)/O535</f>
        <v>1.0532258064516129</v>
      </c>
      <c r="AC535" s="5">
        <f>F535/G535</f>
        <v>-2.5802266658399329E-2</v>
      </c>
      <c r="AD535" s="5">
        <f>R535/J535</f>
        <v>2.024200339172904</v>
      </c>
      <c r="AE535" s="5">
        <f>R535/G535</f>
        <v>5.8692752384865418E-2</v>
      </c>
      <c r="AF535" s="5">
        <f>R535/(R535+L535)</f>
        <v>0.20461154199870701</v>
      </c>
      <c r="AG535" s="5">
        <f>R535/L535</f>
        <v>0.25724731097163395</v>
      </c>
      <c r="AH535" s="5">
        <f>R535/(R535+L535)</f>
        <v>0.20461154199870701</v>
      </c>
      <c r="AI535" s="5">
        <f>(T535+U535)/R535</f>
        <v>6.747452271817008</v>
      </c>
      <c r="AJ535" s="5">
        <f>H535/E535</f>
        <v>1.4785489485721226</v>
      </c>
      <c r="AK535" s="5">
        <f>H535/L535</f>
        <v>4.6542783051033059</v>
      </c>
      <c r="AL535">
        <v>59229</v>
      </c>
      <c r="AM535">
        <v>3.93</v>
      </c>
      <c r="AN535">
        <v>9.2999999999999999E-2</v>
      </c>
      <c r="AO535">
        <v>1</v>
      </c>
      <c r="AP535">
        <v>1</v>
      </c>
      <c r="AQ535">
        <v>23</v>
      </c>
      <c r="AR535">
        <v>18.100000000000001</v>
      </c>
      <c r="AS535" t="s">
        <v>77</v>
      </c>
      <c r="AT535">
        <v>1</v>
      </c>
      <c r="AU535">
        <f>H535/J535</f>
        <v>36.623091173279761</v>
      </c>
      <c r="AV535">
        <v>220</v>
      </c>
    </row>
    <row r="536" spans="1:48" x14ac:dyDescent="0.25">
      <c r="A536" t="s">
        <v>264</v>
      </c>
      <c r="B536" t="s">
        <v>214</v>
      </c>
      <c r="C536" t="s">
        <v>265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 s="5">
        <f>E536/G536</f>
        <v>0.94368635256034583</v>
      </c>
      <c r="W536" s="5">
        <f>F536/E536</f>
        <v>2.8206322252638603E-2</v>
      </c>
      <c r="X536" s="5">
        <f>R536/L536</f>
        <v>0.37156631240424726</v>
      </c>
      <c r="Y536" s="5">
        <f>LOG(G536)</f>
        <v>2.7895743669064856</v>
      </c>
      <c r="Z536" s="5">
        <f>LN(E536)</f>
        <v>6.365270931348368</v>
      </c>
      <c r="AA536" s="5">
        <f>F536/L536</f>
        <v>4.9409904159901444E-2</v>
      </c>
      <c r="AB536" s="5">
        <f>(N536-P536)/O536</f>
        <v>14.128655707039821</v>
      </c>
      <c r="AC536" s="5">
        <f>F536/G536</f>
        <v>2.6617921365734241E-2</v>
      </c>
      <c r="AD536" s="5">
        <f>R536/J536</f>
        <v>1.286998726593324</v>
      </c>
      <c r="AE536" s="5">
        <f>R536/G536</f>
        <v>0.20016883363555638</v>
      </c>
      <c r="AF536" s="5">
        <f>R536/(R536+L536)</f>
        <v>0.27090656065540197</v>
      </c>
      <c r="AG536" s="5">
        <f>R536/L536</f>
        <v>0.37156631240424726</v>
      </c>
      <c r="AH536" s="5">
        <f>R536/(R536+L536)</f>
        <v>0.27090656065540197</v>
      </c>
      <c r="AI536" s="5">
        <f>(T536+U536)/R536</f>
        <v>0.94597338895818572</v>
      </c>
      <c r="AJ536" s="5">
        <f>H536/E536</f>
        <v>1.9976215473429231</v>
      </c>
      <c r="AK536" s="5">
        <f>H536/L536</f>
        <v>3.4992966583133538</v>
      </c>
      <c r="AL536">
        <v>8921</v>
      </c>
      <c r="AM536">
        <v>3.7</v>
      </c>
      <c r="AN536">
        <v>1.175</v>
      </c>
      <c r="AO536">
        <v>0</v>
      </c>
      <c r="AP536">
        <v>1</v>
      </c>
      <c r="AQ536">
        <v>19</v>
      </c>
      <c r="AR536">
        <v>15.249011027250001</v>
      </c>
      <c r="AS536" t="s">
        <v>117</v>
      </c>
      <c r="AT536">
        <v>0</v>
      </c>
      <c r="AU536">
        <f>H536/J536</f>
        <v>12.12055612383358</v>
      </c>
      <c r="AV536">
        <v>50</v>
      </c>
    </row>
    <row r="537" spans="1:48" x14ac:dyDescent="0.25">
      <c r="A537" t="s">
        <v>264</v>
      </c>
      <c r="B537" t="s">
        <v>214</v>
      </c>
      <c r="C537" t="s">
        <v>265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 s="5">
        <f>E537/G537</f>
        <v>0.65868330516463081</v>
      </c>
      <c r="W537" s="5">
        <f>F537/E537</f>
        <v>9.1930127311868795E-2</v>
      </c>
      <c r="X537" s="5">
        <f>R537/L537</f>
        <v>0.18184088541430171</v>
      </c>
      <c r="Y537" s="5">
        <f>LOG(G537)</f>
        <v>2.9443636690296366</v>
      </c>
      <c r="Z537" s="5">
        <f>LN(E537)</f>
        <v>6.3621354638768874</v>
      </c>
      <c r="AA537" s="5">
        <f>F537/L537</f>
        <v>8.6390264438514136E-2</v>
      </c>
      <c r="AB537" s="5">
        <f>(N537-P537)/O537</f>
        <v>-17.590603378300028</v>
      </c>
      <c r="AC537" s="5">
        <f>F537/G537</f>
        <v>6.0552840101987034E-2</v>
      </c>
      <c r="AD537" s="5">
        <f>R537/J537</f>
        <v>0.93462194049568859</v>
      </c>
      <c r="AE537" s="5">
        <f>R537/G537</f>
        <v>0.12745628376138052</v>
      </c>
      <c r="AF537" s="5">
        <f>R537/(R537+L537)</f>
        <v>0.15386240877134341</v>
      </c>
      <c r="AG537" s="5">
        <f>R537/L537</f>
        <v>0.18184088541430171</v>
      </c>
      <c r="AH537" s="5">
        <f>R537/(R537+L537)</f>
        <v>0.15386240877134341</v>
      </c>
      <c r="AI537" s="5">
        <f>(T537+U537)/R537</f>
        <v>3.4690852111997779</v>
      </c>
      <c r="AJ537" s="5">
        <f>H537/E537</f>
        <v>5.3441577614509495</v>
      </c>
      <c r="AK537" s="5">
        <f>H537/L537</f>
        <v>5.0221098970813554</v>
      </c>
      <c r="AL537">
        <v>8797</v>
      </c>
      <c r="AM537">
        <v>3.7</v>
      </c>
      <c r="AN537">
        <v>1.1240000000000001</v>
      </c>
      <c r="AO537">
        <v>0</v>
      </c>
      <c r="AP537">
        <v>1</v>
      </c>
      <c r="AQ537">
        <v>20</v>
      </c>
      <c r="AR537">
        <v>14.522867645</v>
      </c>
      <c r="AS537" t="s">
        <v>117</v>
      </c>
      <c r="AT537">
        <v>0</v>
      </c>
      <c r="AU537">
        <f>H537/J537</f>
        <v>25.812534330211832</v>
      </c>
      <c r="AV537">
        <v>60</v>
      </c>
    </row>
    <row r="538" spans="1:48" x14ac:dyDescent="0.25">
      <c r="A538" t="s">
        <v>264</v>
      </c>
      <c r="B538" t="s">
        <v>214</v>
      </c>
      <c r="C538" t="s">
        <v>265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 s="5">
        <f>E538/G538</f>
        <v>0.51311744912153534</v>
      </c>
      <c r="W538" s="5">
        <f>F538/E538</f>
        <v>0.11361728475680133</v>
      </c>
      <c r="X538" s="5">
        <f>R538/L538</f>
        <v>0.12481917397134347</v>
      </c>
      <c r="Y538" s="5">
        <f>LOG(G538)</f>
        <v>2.9960020842201214</v>
      </c>
      <c r="Z538" s="5">
        <f>LN(E538)</f>
        <v>6.2312992233449327</v>
      </c>
      <c r="AA538" s="5">
        <f>F538/L538</f>
        <v>0.1152116848767511</v>
      </c>
      <c r="AB538" s="5">
        <f>(N538-P538)/O538</f>
        <v>-29.459258997633594</v>
      </c>
      <c r="AC538" s="5">
        <f>F538/G538</f>
        <v>5.8299011330525001E-2</v>
      </c>
      <c r="AD538" s="5">
        <f>R538/J538</f>
        <v>0.53400037373831322</v>
      </c>
      <c r="AE538" s="5">
        <f>R538/G538</f>
        <v>6.3160559151674539E-2</v>
      </c>
      <c r="AF538" s="5">
        <f>R538/(R538+L538)</f>
        <v>0.1109682132556921</v>
      </c>
      <c r="AG538" s="5">
        <f>R538/L538</f>
        <v>0.12481917397134347</v>
      </c>
      <c r="AH538" s="5">
        <f>R538/(R538+L538)</f>
        <v>0.1109682132556921</v>
      </c>
      <c r="AI538" s="5">
        <f>(T538+U538)/R538</f>
        <v>3.7134022990709759</v>
      </c>
      <c r="AJ538" s="5">
        <f>H538/E538</f>
        <v>6.313747650544161</v>
      </c>
      <c r="AK538" s="5">
        <f>H538/L538</f>
        <v>6.4023489582845095</v>
      </c>
      <c r="AL538">
        <v>6797</v>
      </c>
      <c r="AM538">
        <v>3.2</v>
      </c>
      <c r="AN538">
        <v>-4.1470000000000002</v>
      </c>
      <c r="AO538">
        <v>0</v>
      </c>
      <c r="AP538">
        <v>1</v>
      </c>
      <c r="AQ538">
        <v>21</v>
      </c>
      <c r="AR538">
        <v>14.099871500000001</v>
      </c>
      <c r="AS538" t="s">
        <v>117</v>
      </c>
      <c r="AT538">
        <v>0</v>
      </c>
      <c r="AU538">
        <f>H538/J538</f>
        <v>27.390477181910722</v>
      </c>
      <c r="AV538">
        <v>70</v>
      </c>
    </row>
    <row r="539" spans="1:48" x14ac:dyDescent="0.25">
      <c r="A539" t="s">
        <v>264</v>
      </c>
      <c r="B539" t="s">
        <v>214</v>
      </c>
      <c r="C539" t="s">
        <v>265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 s="5">
        <f>E539/G539</f>
        <v>0.3388571064261951</v>
      </c>
      <c r="W539" s="5">
        <f>F539/E539</f>
        <v>0.11307345892072744</v>
      </c>
      <c r="X539" s="5">
        <f>R539/L539</f>
        <v>0.41122080215050072</v>
      </c>
      <c r="Y539" s="5">
        <f>LOG(G539)</f>
        <v>3.2516337436640925</v>
      </c>
      <c r="Z539" s="5">
        <f>LN(E539)</f>
        <v>6.4049866106062927</v>
      </c>
      <c r="AA539" s="5">
        <f>F539/L539</f>
        <v>8.4942122824653549E-2</v>
      </c>
      <c r="AB539" s="5">
        <f>(N539-P539)/O539</f>
        <v>-96.193331059184715</v>
      </c>
      <c r="AC539" s="5">
        <f>F539/G539</f>
        <v>3.8315745103478932E-2</v>
      </c>
      <c r="AD539" s="5">
        <f>R539/J539</f>
        <v>2.3043536661242792</v>
      </c>
      <c r="AE539" s="5">
        <f>R539/G539</f>
        <v>0.18549373282055118</v>
      </c>
      <c r="AF539" s="5">
        <f>R539/(R539+L539)</f>
        <v>0.29139366534553518</v>
      </c>
      <c r="AG539" s="5">
        <f>R539/L539</f>
        <v>0.41122080215050072</v>
      </c>
      <c r="AH539" s="5">
        <f>R539/(R539+L539)</f>
        <v>0.29139366534553518</v>
      </c>
      <c r="AI539" s="5">
        <f>(T539+U539)/R539</f>
        <v>1.7667673705062688</v>
      </c>
      <c r="AJ539" s="5">
        <f>H539/E539</f>
        <v>5.255890969998199</v>
      </c>
      <c r="AK539" s="5">
        <f>H539/L539</f>
        <v>3.9482876051361036</v>
      </c>
      <c r="AL539">
        <v>7518</v>
      </c>
      <c r="AM539">
        <v>8.3000000000000007</v>
      </c>
      <c r="AN539">
        <v>2.5590000000000002</v>
      </c>
      <c r="AO539">
        <v>1</v>
      </c>
      <c r="AP539">
        <v>1</v>
      </c>
      <c r="AQ539">
        <v>22</v>
      </c>
      <c r="AR539">
        <v>13.17745</v>
      </c>
      <c r="AS539" t="s">
        <v>117</v>
      </c>
      <c r="AT539">
        <v>0</v>
      </c>
      <c r="AU539">
        <f>H539/J539</f>
        <v>22.124977555193343</v>
      </c>
      <c r="AV539">
        <v>80</v>
      </c>
    </row>
    <row r="540" spans="1:48" x14ac:dyDescent="0.25">
      <c r="A540" t="s">
        <v>264</v>
      </c>
      <c r="B540" t="s">
        <v>214</v>
      </c>
      <c r="C540" t="s">
        <v>265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 s="5">
        <f>E540/G540</f>
        <v>0.36658289261275201</v>
      </c>
      <c r="W540" s="5">
        <f>F540/E540</f>
        <v>0.13133275722726243</v>
      </c>
      <c r="X540" s="5">
        <f>R540/L540</f>
        <v>0.38377320663026648</v>
      </c>
      <c r="Y540" s="5">
        <f>LOG(G540)</f>
        <v>3.3027594909513094</v>
      </c>
      <c r="Z540" s="5">
        <f>LN(E540)</f>
        <v>6.6013541599484897</v>
      </c>
      <c r="AA540" s="5">
        <f>F540/L540</f>
        <v>0.11147796528315672</v>
      </c>
      <c r="AB540" s="5">
        <f>(N540-P540)/O540</f>
        <v>-6.9612292618824458</v>
      </c>
      <c r="AC540" s="5">
        <f>F540/G540</f>
        <v>4.8144342039178174E-2</v>
      </c>
      <c r="AD540" s="5">
        <f>R540/J540</f>
        <v>1.9539559627274856</v>
      </c>
      <c r="AE540" s="5">
        <f>R540/G540</f>
        <v>0.16574135057586467</v>
      </c>
      <c r="AF540" s="5">
        <f>R540/(R540+L540)</f>
        <v>0.27733822622915383</v>
      </c>
      <c r="AG540" s="5">
        <f>R540/L540</f>
        <v>0.38377320663026648</v>
      </c>
      <c r="AH540" s="5">
        <f>R540/(R540+L540)</f>
        <v>0.27733822622915383</v>
      </c>
      <c r="AI540" s="5">
        <f>(T540+U540)/R540</f>
        <v>1.5548164182432134</v>
      </c>
      <c r="AJ540" s="5">
        <f>H540/E540</f>
        <v>4.3815544348914326</v>
      </c>
      <c r="AK540" s="5">
        <f>H540/L540</f>
        <v>3.7191541812669358</v>
      </c>
      <c r="AL540">
        <v>8570</v>
      </c>
      <c r="AM540">
        <v>9.3000000000000007</v>
      </c>
      <c r="AN540">
        <v>3.0059999999999998</v>
      </c>
      <c r="AO540">
        <v>1</v>
      </c>
      <c r="AP540">
        <v>1</v>
      </c>
      <c r="AQ540">
        <v>23</v>
      </c>
      <c r="AR540">
        <v>13.871</v>
      </c>
      <c r="AS540" t="s">
        <v>117</v>
      </c>
      <c r="AT540">
        <v>0</v>
      </c>
      <c r="AU540">
        <f>H540/J540</f>
        <v>18.935828148603925</v>
      </c>
      <c r="AV540">
        <v>90</v>
      </c>
    </row>
    <row r="541" spans="1:48" x14ac:dyDescent="0.25">
      <c r="A541" t="s">
        <v>264</v>
      </c>
      <c r="B541" t="s">
        <v>214</v>
      </c>
      <c r="C541" t="s">
        <v>265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 s="5">
        <f>E541/G541</f>
        <v>0.49534506555183627</v>
      </c>
      <c r="W541" s="5">
        <f>F541/E541</f>
        <v>0.16340121435325511</v>
      </c>
      <c r="X541" s="5">
        <f>R541/L541</f>
        <v>0.34793170507214899</v>
      </c>
      <c r="Y541" s="5">
        <f>LOG(G541)</f>
        <v>3.2599390750511326</v>
      </c>
      <c r="Z541" s="5">
        <f>LN(E541)</f>
        <v>6.8037864611301844</v>
      </c>
      <c r="AA541" s="5">
        <f>F541/L541</f>
        <v>0.14256028438891899</v>
      </c>
      <c r="AB541" s="5">
        <f>(N541-P541)/O541</f>
        <v>-7.3489436037654077</v>
      </c>
      <c r="AC541" s="5">
        <f>F541/G541</f>
        <v>8.0939985235062809E-2</v>
      </c>
      <c r="AD541" s="5">
        <f>R541/J541</f>
        <v>1.8201827595846483</v>
      </c>
      <c r="AE541" s="5">
        <f>R541/G541</f>
        <v>0.19754160278273777</v>
      </c>
      <c r="AF541" s="5">
        <f>R541/(R541+L541)</f>
        <v>0.25812265099404696</v>
      </c>
      <c r="AG541" s="5">
        <f>R541/L541</f>
        <v>0.34793170507214899</v>
      </c>
      <c r="AH541" s="5">
        <f>R541/(R541+L541)</f>
        <v>0.25812265099404696</v>
      </c>
      <c r="AI541" s="5">
        <f>(T541+U541)/R541</f>
        <v>1.7941751095248348</v>
      </c>
      <c r="AJ541" s="5">
        <f>H541/E541</f>
        <v>4.7508532006647632</v>
      </c>
      <c r="AK541" s="5">
        <f>H541/L541</f>
        <v>4.1449078947024507</v>
      </c>
      <c r="AL541">
        <v>9673</v>
      </c>
      <c r="AM541">
        <v>4.5999999999999996</v>
      </c>
      <c r="AN541">
        <v>2.9079999999999999</v>
      </c>
      <c r="AO541">
        <v>1</v>
      </c>
      <c r="AP541">
        <v>1</v>
      </c>
      <c r="AQ541">
        <v>24</v>
      </c>
      <c r="AR541">
        <v>14.3</v>
      </c>
      <c r="AS541" t="s">
        <v>117</v>
      </c>
      <c r="AT541">
        <v>0</v>
      </c>
      <c r="AU541">
        <f>H541/J541</f>
        <v>21.683824095419059</v>
      </c>
      <c r="AV541">
        <v>100</v>
      </c>
    </row>
    <row r="542" spans="1:48" x14ac:dyDescent="0.25">
      <c r="A542" t="s">
        <v>266</v>
      </c>
      <c r="B542" t="s">
        <v>232</v>
      </c>
      <c r="C542" t="s">
        <v>267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 s="5">
        <f>E542/G542</f>
        <v>1.2012127646618005</v>
      </c>
      <c r="W542" s="5">
        <f>F542/E542</f>
        <v>2.1011253330299774E-2</v>
      </c>
      <c r="X542" s="5">
        <f>R542/L542</f>
        <v>0.82261450381679391</v>
      </c>
      <c r="Y542" s="5">
        <f>LOG(G542)</f>
        <v>4.7976608514893533</v>
      </c>
      <c r="Z542" s="5">
        <f>LN(E542)</f>
        <v>11.230354041542656</v>
      </c>
      <c r="AA542" s="5">
        <f>F542/L542</f>
        <v>0.10809414448893398</v>
      </c>
      <c r="AB542" s="5">
        <f>(N542-P542)/O542</f>
        <v>11.153062076837271</v>
      </c>
      <c r="AC542" s="5">
        <f>F542/G542</f>
        <v>2.5238985701898854E-2</v>
      </c>
      <c r="AD542" s="5">
        <f>R542/J542</f>
        <v>2.9333381322377035</v>
      </c>
      <c r="AE542" s="5">
        <f>R542/G542</f>
        <v>0.19207289902860708</v>
      </c>
      <c r="AF542" s="5">
        <f>R542/(R542+L542)</f>
        <v>0.45133762630228785</v>
      </c>
      <c r="AG542" s="5">
        <f>R542/L542</f>
        <v>0.82261450381679391</v>
      </c>
      <c r="AH542" s="5">
        <f>R542/(R542+L542)</f>
        <v>0.45133762630228785</v>
      </c>
      <c r="AI542" s="5">
        <f>(T542+U542)/R542</f>
        <v>0.59807446931910457</v>
      </c>
      <c r="AJ542" s="5">
        <f>H542/E542</f>
        <v>0.31209375167367454</v>
      </c>
      <c r="AK542" s="5">
        <f>H542/L542</f>
        <v>1.6055923250831767</v>
      </c>
      <c r="AL542">
        <v>42558</v>
      </c>
      <c r="AM542">
        <v>2.5</v>
      </c>
      <c r="AN542">
        <v>1.4610000000000001</v>
      </c>
      <c r="AO542">
        <v>0</v>
      </c>
      <c r="AP542">
        <v>1</v>
      </c>
      <c r="AQ542">
        <v>99</v>
      </c>
      <c r="AR542">
        <v>19.194559335000001</v>
      </c>
      <c r="AS542" t="s">
        <v>117</v>
      </c>
      <c r="AT542">
        <v>1</v>
      </c>
      <c r="AU542">
        <f>H542/J542</f>
        <v>5.7253369228748658</v>
      </c>
    </row>
    <row r="543" spans="1:48" x14ac:dyDescent="0.25">
      <c r="A543" t="s">
        <v>266</v>
      </c>
      <c r="B543" t="s">
        <v>232</v>
      </c>
      <c r="C543" t="s">
        <v>267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 s="5">
        <f>E543/G543</f>
        <v>1.1349781160758698</v>
      </c>
      <c r="W543" s="5">
        <f>F543/E543</f>
        <v>1.9902677304099638E-2</v>
      </c>
      <c r="X543" s="5">
        <f>R543/L543</f>
        <v>1.3138773079213817</v>
      </c>
      <c r="Y543" s="5">
        <f>LOG(G543)</f>
        <v>4.8713061267462852</v>
      </c>
      <c r="Z543" s="5">
        <f>LN(E543)</f>
        <v>11.343210240613622</v>
      </c>
      <c r="AA543" s="5">
        <f>F543/L543</f>
        <v>9.5687521842497736E-2</v>
      </c>
      <c r="AB543" s="5">
        <f>(N543-P543)/O543</f>
        <v>4.8324740726166802</v>
      </c>
      <c r="AC543" s="5">
        <f>F543/G543</f>
        <v>2.2589103191472983E-2</v>
      </c>
      <c r="AD543" s="5">
        <f>R543/J543</f>
        <v>3.7169025348048539</v>
      </c>
      <c r="AE543" s="5">
        <f>R543/G543</f>
        <v>0.31016907448416464</v>
      </c>
      <c r="AF543" s="5">
        <f>R543/(R543+L543)</f>
        <v>0.56782496782496783</v>
      </c>
      <c r="AG543" s="5">
        <f>R543/L543</f>
        <v>1.3138773079213817</v>
      </c>
      <c r="AH543" s="5">
        <f>R543/(R543+L543)</f>
        <v>0.56782496782496783</v>
      </c>
      <c r="AI543" s="5">
        <f>(T543+U543)/R543</f>
        <v>0.19112647325475976</v>
      </c>
      <c r="AJ543" s="5">
        <f>H543/E543</f>
        <v>0.33788465785156657</v>
      </c>
      <c r="AK543" s="5">
        <f>H543/L543</f>
        <v>1.6244721795171195</v>
      </c>
      <c r="AL543">
        <v>43257</v>
      </c>
      <c r="AM543">
        <v>1.8</v>
      </c>
      <c r="AN543">
        <v>1.4039999999999999</v>
      </c>
      <c r="AO543">
        <v>0</v>
      </c>
      <c r="AP543">
        <v>1</v>
      </c>
      <c r="AQ543">
        <v>100</v>
      </c>
      <c r="AR543">
        <v>18.280532699999998</v>
      </c>
      <c r="AS543" t="s">
        <v>117</v>
      </c>
      <c r="AT543">
        <v>1</v>
      </c>
      <c r="AU543">
        <f>H543/J543</f>
        <v>4.5955621010911338</v>
      </c>
    </row>
    <row r="544" spans="1:48" x14ac:dyDescent="0.25">
      <c r="A544" t="s">
        <v>266</v>
      </c>
      <c r="B544" t="s">
        <v>232</v>
      </c>
      <c r="C544" t="s">
        <v>267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 s="5">
        <f>E544/G544</f>
        <v>1.094604460545928</v>
      </c>
      <c r="W544" s="5">
        <f>F544/E544</f>
        <v>1.6715153442980989E-2</v>
      </c>
      <c r="X544" s="5">
        <f>R544/L544</f>
        <v>1.3306904031715163</v>
      </c>
      <c r="Y544" s="5">
        <f>LOG(G544)</f>
        <v>4.8313634635075307</v>
      </c>
      <c r="Z544" s="5">
        <f>LN(E544)</f>
        <v>11.215018564674427</v>
      </c>
      <c r="AA544" s="5">
        <f>F544/L544</f>
        <v>7.2735664836942021E-2</v>
      </c>
      <c r="AB544" s="5">
        <f>(N544-P544)/O544</f>
        <v>4.7052786401544449</v>
      </c>
      <c r="AC544" s="5">
        <f>F544/G544</f>
        <v>1.8296481517396615E-2</v>
      </c>
      <c r="AD544" s="5">
        <f>R544/J544</f>
        <v>4.0715860553934888</v>
      </c>
      <c r="AE544" s="5">
        <f>R544/G544</f>
        <v>0.33473196981955705</v>
      </c>
      <c r="AF544" s="5">
        <f>R544/(R544+L544)</f>
        <v>0.57094258480695792</v>
      </c>
      <c r="AG544" s="5">
        <f>R544/L544</f>
        <v>1.3306904031715163</v>
      </c>
      <c r="AH544" s="5">
        <f>R544/(R544+L544)</f>
        <v>0.57094258480695792</v>
      </c>
      <c r="AI544" s="5">
        <f>(T544+U544)/R544</f>
        <v>0.30438448566610454</v>
      </c>
      <c r="AJ544" s="5">
        <f>H544/E544</f>
        <v>0.38466972872550387</v>
      </c>
      <c r="AK544" s="5">
        <f>H544/L544</f>
        <v>1.6738828367288883</v>
      </c>
      <c r="AL544">
        <v>40284</v>
      </c>
      <c r="AM544">
        <v>0.9</v>
      </c>
      <c r="AN544">
        <v>-10.36</v>
      </c>
      <c r="AO544">
        <v>0</v>
      </c>
      <c r="AP544">
        <v>1</v>
      </c>
      <c r="AQ544">
        <v>101</v>
      </c>
      <c r="AR544">
        <v>17.748090000000001</v>
      </c>
      <c r="AS544" t="s">
        <v>117</v>
      </c>
      <c r="AT544">
        <v>1</v>
      </c>
      <c r="AU544">
        <f>H544/J544</f>
        <v>5.1216706757216981</v>
      </c>
    </row>
    <row r="545" spans="1:48" x14ac:dyDescent="0.25">
      <c r="A545" t="s">
        <v>266</v>
      </c>
      <c r="B545" t="s">
        <v>232</v>
      </c>
      <c r="C545" t="s">
        <v>267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 s="5">
        <f>E545/G545</f>
        <v>1.1812929435322115</v>
      </c>
      <c r="W545" s="5">
        <f>F545/E545</f>
        <v>0.10285556307047303</v>
      </c>
      <c r="X545" s="5">
        <f>R545/L545</f>
        <v>1.299444398374658</v>
      </c>
      <c r="Y545" s="5">
        <f>LOG(G545)</f>
        <v>4.8025444393617835</v>
      </c>
      <c r="Z545" s="5">
        <f>LN(E545)</f>
        <v>11.224876787993887</v>
      </c>
      <c r="AA545" s="5">
        <f>F545/L545</f>
        <v>0.45856406788768422</v>
      </c>
      <c r="AB545" s="5">
        <f>(N545-P545)/O545</f>
        <v>4.1559634435573054</v>
      </c>
      <c r="AC545" s="5">
        <f>F545/G545</f>
        <v>0.12150255085818211</v>
      </c>
      <c r="AD545" s="5">
        <f>R545/J545</f>
        <v>5.0957407832643371</v>
      </c>
      <c r="AE545" s="5">
        <f>R545/G545</f>
        <v>0.34430479873439973</v>
      </c>
      <c r="AF545" s="5">
        <f>R545/(R545+L545)</f>
        <v>0.56511233726423604</v>
      </c>
      <c r="AG545" s="5">
        <f>R545/L545</f>
        <v>1.299444398374658</v>
      </c>
      <c r="AH545" s="5">
        <f>R545/(R545+L545)</f>
        <v>0.56511233726423604</v>
      </c>
      <c r="AI545" s="5">
        <f>(T545+U545)/R545</f>
        <v>0.23605615826419912</v>
      </c>
      <c r="AJ545" s="5">
        <f>H545/E545</f>
        <v>0.32328697674635803</v>
      </c>
      <c r="AK545" s="5">
        <f>H545/L545</f>
        <v>1.4413201068215133</v>
      </c>
      <c r="AL545">
        <v>46510</v>
      </c>
      <c r="AM545">
        <v>2.5</v>
      </c>
      <c r="AN545">
        <v>8.6750000000000007</v>
      </c>
      <c r="AO545">
        <v>1</v>
      </c>
      <c r="AP545">
        <v>1</v>
      </c>
      <c r="AQ545">
        <v>102</v>
      </c>
      <c r="AR545">
        <v>16.587</v>
      </c>
      <c r="AS545" t="s">
        <v>117</v>
      </c>
      <c r="AT545">
        <v>1</v>
      </c>
      <c r="AU545">
        <f>H545/J545</f>
        <v>5.6521030520858746</v>
      </c>
    </row>
    <row r="546" spans="1:48" x14ac:dyDescent="0.25">
      <c r="A546" t="s">
        <v>266</v>
      </c>
      <c r="B546" t="s">
        <v>232</v>
      </c>
      <c r="C546" t="s">
        <v>267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 s="5">
        <f>E546/G546</f>
        <v>1.2748315484056574</v>
      </c>
      <c r="W546" s="5">
        <f>F546/E546</f>
        <v>2.414254075450065E-2</v>
      </c>
      <c r="X546" s="5">
        <f>R546/L546</f>
        <v>0.98165430836103296</v>
      </c>
      <c r="Y546" s="5">
        <f>LOG(G546)</f>
        <v>4.8198818851642855</v>
      </c>
      <c r="Z546" s="5">
        <f>LN(E546)</f>
        <v>11.341002229755718</v>
      </c>
      <c r="AA546" s="5">
        <f>F546/L546</f>
        <v>9.7092106948339349E-2</v>
      </c>
      <c r="AB546" s="5">
        <f>(N546-P546)/O546</f>
        <v>5.7619047903867839</v>
      </c>
      <c r="AC546" s="5">
        <f>F546/G546</f>
        <v>3.0777672612506749E-2</v>
      </c>
      <c r="AD546" s="5">
        <f>R546/J546</f>
        <v>3.5001683771371312</v>
      </c>
      <c r="AE546" s="5">
        <f>R546/G546</f>
        <v>0.31117910478004496</v>
      </c>
      <c r="AF546" s="5">
        <f>R546/(R546+L546)</f>
        <v>0.49537111706073994</v>
      </c>
      <c r="AG546" s="5">
        <f>R546/L546</f>
        <v>0.98165430836103296</v>
      </c>
      <c r="AH546" s="5">
        <f>R546/(R546+L546)</f>
        <v>0.49537111706073994</v>
      </c>
      <c r="AI546" s="5">
        <f>(T546+U546)/R546</f>
        <v>0.3025981637038484</v>
      </c>
      <c r="AJ546" s="5">
        <f>H546/E546</f>
        <v>0.34763790853114879</v>
      </c>
      <c r="AK546" s="5">
        <f>H546/L546</f>
        <v>1.3980673093866931</v>
      </c>
      <c r="AL546">
        <v>45850</v>
      </c>
      <c r="AM546">
        <v>9.1</v>
      </c>
      <c r="AN546">
        <v>4.3449999999999998</v>
      </c>
      <c r="AO546">
        <v>1</v>
      </c>
      <c r="AP546">
        <v>1</v>
      </c>
      <c r="AQ546">
        <v>103</v>
      </c>
      <c r="AR546">
        <v>17.46</v>
      </c>
      <c r="AS546" t="s">
        <v>117</v>
      </c>
      <c r="AT546">
        <v>1</v>
      </c>
      <c r="AU546">
        <f>H546/J546</f>
        <v>4.9849228427414758</v>
      </c>
    </row>
    <row r="547" spans="1:48" x14ac:dyDescent="0.25">
      <c r="A547" t="s">
        <v>266</v>
      </c>
      <c r="B547" t="s">
        <v>232</v>
      </c>
      <c r="C547" t="s">
        <v>267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 s="5">
        <f>E547/G547</f>
        <v>1.4484896176277449</v>
      </c>
      <c r="W547" s="5">
        <f>F547/E547</f>
        <v>1.1282568935502653E-2</v>
      </c>
      <c r="X547" s="5">
        <f>R547/L547</f>
        <v>1.2333742331288344</v>
      </c>
      <c r="Y547" s="5">
        <f>LOG(G547)</f>
        <v>4.7387323142469766</v>
      </c>
      <c r="Z547" s="5">
        <f>LN(E547)</f>
        <v>11.281855757004283</v>
      </c>
      <c r="AA547" s="5">
        <f>F547/L547</f>
        <v>6.1317482865122085E-2</v>
      </c>
      <c r="AB547" s="5">
        <f>(N547-P547)/O547</f>
        <v>4.5438932583607867</v>
      </c>
      <c r="AC547" s="5">
        <f>F547/G547</f>
        <v>1.6342683963244911E-2</v>
      </c>
      <c r="AD547" s="5">
        <f>R547/J547</f>
        <v>4.766697911533802</v>
      </c>
      <c r="AE547" s="5">
        <f>R547/G547</f>
        <v>0.32872590913054855</v>
      </c>
      <c r="AF547" s="5">
        <f>R547/(R547+L547)</f>
        <v>0.55224700582353592</v>
      </c>
      <c r="AG547" s="5">
        <f>R547/L547</f>
        <v>1.2333742331288344</v>
      </c>
      <c r="AH547" s="5">
        <f>R547/(R547+L547)</f>
        <v>0.55224700582353592</v>
      </c>
      <c r="AI547" s="5">
        <f>(T547+U547)/R547</f>
        <v>0.294866693195384</v>
      </c>
      <c r="AJ547" s="5">
        <f>H547/E547</f>
        <v>0.27196220469256754</v>
      </c>
      <c r="AK547" s="5">
        <f>H547/L547</f>
        <v>1.478035536190978</v>
      </c>
      <c r="AL547">
        <v>46344</v>
      </c>
      <c r="AM547">
        <v>6.84</v>
      </c>
      <c r="AN547">
        <v>0.14499999999999999</v>
      </c>
      <c r="AO547">
        <v>1</v>
      </c>
      <c r="AP547">
        <v>1</v>
      </c>
      <c r="AQ547">
        <v>104</v>
      </c>
      <c r="AR547">
        <v>18</v>
      </c>
      <c r="AS547" t="s">
        <v>117</v>
      </c>
      <c r="AT547">
        <v>1</v>
      </c>
      <c r="AU547">
        <f>H547/J547</f>
        <v>5.7122556271194158</v>
      </c>
    </row>
    <row r="548" spans="1:48" x14ac:dyDescent="0.25">
      <c r="A548" t="s">
        <v>268</v>
      </c>
      <c r="B548" t="s">
        <v>110</v>
      </c>
      <c r="C548" t="s">
        <v>269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 s="5">
        <f>E548/G548</f>
        <v>0.58633433683050151</v>
      </c>
      <c r="W548" s="5">
        <f>F548/E548</f>
        <v>8.0519950428864506E-2</v>
      </c>
      <c r="X548" s="5">
        <f>R548/L548</f>
        <v>1.4561703423340686</v>
      </c>
      <c r="Y548" s="5">
        <f>LOG(G548)</f>
        <v>3.5388091515947231</v>
      </c>
      <c r="Z548" s="5">
        <f>LN(E548)</f>
        <v>7.6145440879777304</v>
      </c>
      <c r="AA548" s="5">
        <f>F548/L548</f>
        <v>0.14891472238177739</v>
      </c>
      <c r="AB548" s="5">
        <f>(N548-P548)/O548</f>
        <v>17.017756562733236</v>
      </c>
      <c r="AC548" s="5">
        <f>F548/G548</f>
        <v>4.7211611736333127E-2</v>
      </c>
      <c r="AD548" s="5">
        <f>R548/J548</f>
        <v>1.7793967267056721</v>
      </c>
      <c r="AE548" s="5">
        <f>R548/G548</f>
        <v>0.46166119591579091</v>
      </c>
      <c r="AF548" s="5">
        <f>R548/(R548+L548)</f>
        <v>0.59286211433946712</v>
      </c>
      <c r="AG548" s="5">
        <f>R548/L548</f>
        <v>1.4561703423340686</v>
      </c>
      <c r="AH548" s="5">
        <f>R548/(R548+L548)</f>
        <v>0.59286211433946712</v>
      </c>
      <c r="AI548" s="5">
        <f>(T548+U548)/R548</f>
        <v>0.58320440510454308</v>
      </c>
      <c r="AJ548" s="5">
        <f>H548/E548</f>
        <v>4.6452165363515574</v>
      </c>
      <c r="AK548" s="5">
        <f>H548/L548</f>
        <v>8.5909284249392783</v>
      </c>
      <c r="AL548">
        <v>41463</v>
      </c>
      <c r="AM548">
        <v>1.8</v>
      </c>
      <c r="AN548">
        <v>1.792</v>
      </c>
      <c r="AO548">
        <v>0</v>
      </c>
      <c r="AP548">
        <v>1</v>
      </c>
      <c r="AQ548">
        <v>32</v>
      </c>
      <c r="AR548">
        <v>14.289283060500001</v>
      </c>
      <c r="AS548" t="s">
        <v>117</v>
      </c>
      <c r="AT548">
        <v>1</v>
      </c>
      <c r="AU548">
        <f>H548/J548</f>
        <v>10.497858302893977</v>
      </c>
      <c r="AV548">
        <v>400</v>
      </c>
    </row>
    <row r="549" spans="1:48" x14ac:dyDescent="0.25">
      <c r="A549" t="s">
        <v>268</v>
      </c>
      <c r="B549" t="s">
        <v>110</v>
      </c>
      <c r="C549" t="s">
        <v>269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 s="5">
        <f>E549/G549</f>
        <v>0.57910119633370194</v>
      </c>
      <c r="W549" s="5">
        <f>F549/E549</f>
        <v>5.4177064290974172E-2</v>
      </c>
      <c r="X549" s="5">
        <f>R549/L549</f>
        <v>1.4603779601573958</v>
      </c>
      <c r="Y549" s="5">
        <f>LOG(G549)</f>
        <v>3.5670636150232808</v>
      </c>
      <c r="Z549" s="5">
        <f>LN(E549)</f>
        <v>7.6671894668114744</v>
      </c>
      <c r="AA549" s="5">
        <f>F549/L549</f>
        <v>0.11215164747069846</v>
      </c>
      <c r="AB549" s="5">
        <f>(N549-P549)/O549</f>
        <v>12.150630543138291</v>
      </c>
      <c r="AC549" s="5">
        <f>F549/G549</f>
        <v>3.137400274475103E-2</v>
      </c>
      <c r="AD549" s="5">
        <f>R549/J549</f>
        <v>1.7517127897480216</v>
      </c>
      <c r="AE549" s="5">
        <f>R549/G549</f>
        <v>0.40853525707076888</v>
      </c>
      <c r="AF549" s="5">
        <f>R549/(R549+L549)</f>
        <v>0.5935583816008384</v>
      </c>
      <c r="AG549" s="5">
        <f>R549/L549</f>
        <v>1.4603779601573958</v>
      </c>
      <c r="AH549" s="5">
        <f>R549/(R549+L549)</f>
        <v>0.5935583816008384</v>
      </c>
      <c r="AI549" s="5">
        <f>(T549+U549)/R549</f>
        <v>0.78135104472970851</v>
      </c>
      <c r="AJ549" s="5">
        <f>H549/E549</f>
        <v>4.6481511784353762</v>
      </c>
      <c r="AK549" s="5">
        <f>H549/L549</f>
        <v>9.6221125890950781</v>
      </c>
      <c r="AL549">
        <v>42878</v>
      </c>
      <c r="AM549">
        <v>1.3</v>
      </c>
      <c r="AN549">
        <v>1.6419999999999999</v>
      </c>
      <c r="AO549">
        <v>0</v>
      </c>
      <c r="AP549">
        <v>1</v>
      </c>
      <c r="AQ549">
        <v>33</v>
      </c>
      <c r="AR549">
        <v>13.608841010000001</v>
      </c>
      <c r="AS549" t="s">
        <v>117</v>
      </c>
      <c r="AT549">
        <v>1</v>
      </c>
      <c r="AU549">
        <f>H549/J549</f>
        <v>11.541654384387376</v>
      </c>
      <c r="AV549">
        <v>450</v>
      </c>
    </row>
    <row r="550" spans="1:48" x14ac:dyDescent="0.25">
      <c r="A550" t="s">
        <v>268</v>
      </c>
      <c r="B550" t="s">
        <v>110</v>
      </c>
      <c r="C550" t="s">
        <v>269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 s="5">
        <f>E550/G550</f>
        <v>0.44814891691413156</v>
      </c>
      <c r="W550" s="5">
        <f>F550/E550</f>
        <v>-7.876944739341285E-2</v>
      </c>
      <c r="X550" s="5">
        <f>R550/L550</f>
        <v>1.0764778348733128</v>
      </c>
      <c r="Y550" s="5">
        <f>LOG(G550)</f>
        <v>3.597132333226619</v>
      </c>
      <c r="Z550" s="5">
        <f>LN(E550)</f>
        <v>7.480073590039626</v>
      </c>
      <c r="AA550" s="5">
        <f>F550/L550</f>
        <v>-9.6276271405481145E-2</v>
      </c>
      <c r="AB550" s="5">
        <f>(N550-P550)/O550</f>
        <v>1.9818444864980069</v>
      </c>
      <c r="AC550" s="5">
        <f>F550/G550</f>
        <v>-3.5300442535282632E-2</v>
      </c>
      <c r="AD550" s="5">
        <f>R550/J550</f>
        <v>2.5085469879440629</v>
      </c>
      <c r="AE550" s="5">
        <f>R550/G550</f>
        <v>0.39469895744516176</v>
      </c>
      <c r="AF550" s="5">
        <f>R550/(R550+L550)</f>
        <v>0.51841527840772228</v>
      </c>
      <c r="AG550" s="5">
        <f>R550/L550</f>
        <v>1.0764778348733128</v>
      </c>
      <c r="AH550" s="5">
        <f>R550/(R550+L550)</f>
        <v>0.51841527840772228</v>
      </c>
      <c r="AI550" s="5">
        <f>(T550+U550)/R550</f>
        <v>0.75848783795600661</v>
      </c>
      <c r="AJ550" s="5">
        <f>H550/E550</f>
        <v>5.019354241368851</v>
      </c>
      <c r="AK550" s="5">
        <f>H550/L550</f>
        <v>6.1349257512081028</v>
      </c>
      <c r="AL550">
        <v>40493</v>
      </c>
      <c r="AM550">
        <v>0.5</v>
      </c>
      <c r="AN550">
        <v>-7.54</v>
      </c>
      <c r="AO550">
        <v>0</v>
      </c>
      <c r="AP550">
        <v>1</v>
      </c>
      <c r="AQ550">
        <v>34</v>
      </c>
      <c r="AR550">
        <v>13.212467</v>
      </c>
      <c r="AS550" t="s">
        <v>117</v>
      </c>
      <c r="AT550">
        <v>1</v>
      </c>
      <c r="AU550">
        <f>H550/J550</f>
        <v>14.29639237882192</v>
      </c>
      <c r="AV550">
        <v>500</v>
      </c>
    </row>
    <row r="551" spans="1:48" x14ac:dyDescent="0.25">
      <c r="A551" t="s">
        <v>268</v>
      </c>
      <c r="B551" t="s">
        <v>110</v>
      </c>
      <c r="C551" t="s">
        <v>269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 s="5">
        <f>E551/G551</f>
        <v>0.45215510031988065</v>
      </c>
      <c r="W551" s="5">
        <f>F551/E551</f>
        <v>4.6362073167559817E-2</v>
      </c>
      <c r="X551" s="5">
        <f>R551/L551</f>
        <v>1.2581981981981982</v>
      </c>
      <c r="Y551" s="5">
        <f>LOG(G551)</f>
        <v>3.7588846535623417</v>
      </c>
      <c r="Z551" s="5">
        <f>LN(E551)</f>
        <v>7.8614217538675959</v>
      </c>
      <c r="AA551" s="5">
        <f>F551/L551</f>
        <v>6.1501092581943646E-2</v>
      </c>
      <c r="AB551" s="5">
        <f>(N551-P551)/O551</f>
        <v>21.242731334264519</v>
      </c>
      <c r="AC551" s="5">
        <f>F551/G551</f>
        <v>2.0962847844115656E-2</v>
      </c>
      <c r="AD551" s="5">
        <f>R551/J551</f>
        <v>2.2246959568861295</v>
      </c>
      <c r="AE551" s="5">
        <f>R551/G551</f>
        <v>0.42886095643629218</v>
      </c>
      <c r="AF551" s="5">
        <f>R551/(R551+L551)</f>
        <v>0.55716907364557577</v>
      </c>
      <c r="AG551" s="5">
        <f>R551/L551</f>
        <v>1.2581981981981982</v>
      </c>
      <c r="AH551" s="5">
        <f>R551/(R551+L551)</f>
        <v>0.55716907364557577</v>
      </c>
      <c r="AI551" s="5">
        <f>(T551+U551)/R551</f>
        <v>0.89149840087832344</v>
      </c>
      <c r="AJ551" s="5">
        <f>H551/E551</f>
        <v>3.6291096569349466</v>
      </c>
      <c r="AK551" s="5">
        <f>H551/L551</f>
        <v>4.8141550571848448</v>
      </c>
      <c r="AL551">
        <v>44747</v>
      </c>
      <c r="AM551">
        <v>1.6</v>
      </c>
      <c r="AN551">
        <v>6.3209999999999997</v>
      </c>
      <c r="AO551">
        <v>1</v>
      </c>
      <c r="AP551">
        <v>1</v>
      </c>
      <c r="AQ551">
        <v>35</v>
      </c>
      <c r="AR551">
        <v>12.348100000000001</v>
      </c>
      <c r="AS551" t="s">
        <v>117</v>
      </c>
      <c r="AT551">
        <v>1</v>
      </c>
      <c r="AU551">
        <f>H551/J551</f>
        <v>8.5121972888526862</v>
      </c>
      <c r="AV551">
        <v>550</v>
      </c>
    </row>
    <row r="552" spans="1:48" x14ac:dyDescent="0.25">
      <c r="A552" t="s">
        <v>268</v>
      </c>
      <c r="B552" t="s">
        <v>110</v>
      </c>
      <c r="C552" t="s">
        <v>269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 s="5">
        <f>E552/G552</f>
        <v>0.44950259520686525</v>
      </c>
      <c r="W552" s="5">
        <f>F552/E552</f>
        <v>3.7220014590528108E-2</v>
      </c>
      <c r="X552" s="5">
        <f>R552/L552</f>
        <v>1.144333876148544</v>
      </c>
      <c r="Y552" s="5">
        <f>LOG(G552)</f>
        <v>3.7400297660064745</v>
      </c>
      <c r="Z552" s="5">
        <f>LN(E552)</f>
        <v>7.8121231350148017</v>
      </c>
      <c r="AA552" s="5">
        <f>F552/L552</f>
        <v>4.5865042032014421E-2</v>
      </c>
      <c r="AB552" s="5">
        <f>(N552-P552)/O552</f>
        <v>13.413044779245649</v>
      </c>
      <c r="AC552" s="5">
        <f>F552/G552</f>
        <v>1.6730493152079775E-2</v>
      </c>
      <c r="AD552" s="5">
        <f>R552/J552</f>
        <v>2.1597136781172135</v>
      </c>
      <c r="AE552" s="5">
        <f>R552/G552</f>
        <v>0.41742619717283724</v>
      </c>
      <c r="AF552" s="5">
        <f>R552/(R552+L552)</f>
        <v>0.53365471155261113</v>
      </c>
      <c r="AG552" s="5">
        <f>R552/L552</f>
        <v>1.144333876148544</v>
      </c>
      <c r="AH552" s="5">
        <f>R552/(R552+L552)</f>
        <v>0.53365471155261113</v>
      </c>
      <c r="AI552" s="5">
        <f>(T552+U552)/R552</f>
        <v>0.7016569309033388</v>
      </c>
      <c r="AJ552" s="5">
        <f>H552/E552</f>
        <v>2.2439254236349555</v>
      </c>
      <c r="AK552" s="5">
        <f>H552/L552</f>
        <v>2.7651180421061392</v>
      </c>
      <c r="AL552">
        <v>43659</v>
      </c>
      <c r="AM552">
        <v>5.9</v>
      </c>
      <c r="AN552">
        <v>2.5259999999999998</v>
      </c>
      <c r="AO552">
        <v>1</v>
      </c>
      <c r="AP552">
        <v>1</v>
      </c>
      <c r="AQ552">
        <v>36</v>
      </c>
      <c r="AR552">
        <v>12.997999999999999</v>
      </c>
      <c r="AS552" t="s">
        <v>117</v>
      </c>
      <c r="AT552">
        <v>1</v>
      </c>
      <c r="AU552">
        <f>H552/J552</f>
        <v>5.2186371317125282</v>
      </c>
      <c r="AV552">
        <v>600</v>
      </c>
    </row>
    <row r="553" spans="1:48" x14ac:dyDescent="0.25">
      <c r="A553" t="s">
        <v>268</v>
      </c>
      <c r="B553" t="s">
        <v>110</v>
      </c>
      <c r="C553" t="s">
        <v>269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 s="5">
        <f>E553/G553</f>
        <v>0.37215064729644348</v>
      </c>
      <c r="W553" s="5">
        <f>F553/E553</f>
        <v>-0.27239153410924205</v>
      </c>
      <c r="X553" s="5">
        <f>R553/L553</f>
        <v>1.6605288357683534</v>
      </c>
      <c r="Y553" s="5">
        <f>LOG(G553)</f>
        <v>3.7055808585793946</v>
      </c>
      <c r="Z553" s="5">
        <f>LN(E553)</f>
        <v>7.5439587050141164</v>
      </c>
      <c r="AA553" s="5">
        <f>F553/L553</f>
        <v>-0.31935937463057062</v>
      </c>
      <c r="AB553" s="5">
        <f>(N553-P553)/O553</f>
        <v>-22.87657020031547</v>
      </c>
      <c r="AC553" s="5">
        <f>F553/G553</f>
        <v>-0.10137068573682569</v>
      </c>
      <c r="AD553" s="5">
        <f>R553/J553</f>
        <v>3.6640859507128898</v>
      </c>
      <c r="AE553" s="5">
        <f>R553/G553</f>
        <v>0.52708315502662417</v>
      </c>
      <c r="AF553" s="5">
        <f>R553/(R553+L553)</f>
        <v>0.62413487628627684</v>
      </c>
      <c r="AG553" s="5">
        <f>R553/L553</f>
        <v>1.6605288357683534</v>
      </c>
      <c r="AH553" s="5">
        <f>R553/(R553+L553)</f>
        <v>0.62413487628627684</v>
      </c>
      <c r="AI553" s="5">
        <f>(T553+U553)/R553</f>
        <v>0.60587349964353232</v>
      </c>
      <c r="AJ553" s="5">
        <f>H553/E553</f>
        <v>1.7662854979086373</v>
      </c>
      <c r="AK553" s="5">
        <f>H553/L553</f>
        <v>2.0708420101078673</v>
      </c>
      <c r="AL553">
        <v>44408</v>
      </c>
      <c r="AM553">
        <v>4.8899999999999997</v>
      </c>
      <c r="AN553">
        <v>0.86899999999999999</v>
      </c>
      <c r="AO553">
        <v>1</v>
      </c>
      <c r="AP553">
        <v>1</v>
      </c>
      <c r="AQ553">
        <v>37</v>
      </c>
      <c r="AR553">
        <v>13.4</v>
      </c>
      <c r="AS553" t="s">
        <v>117</v>
      </c>
      <c r="AT553">
        <v>1</v>
      </c>
      <c r="AU553">
        <f>H553/J553</f>
        <v>4.5694738639520853</v>
      </c>
      <c r="AV553">
        <v>650</v>
      </c>
    </row>
    <row r="554" spans="1:48" x14ac:dyDescent="0.25">
      <c r="A554" t="s">
        <v>270</v>
      </c>
      <c r="B554" t="s">
        <v>104</v>
      </c>
      <c r="C554" t="s">
        <v>271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 s="5">
        <f>E554/G554</f>
        <v>0.43692522062238737</v>
      </c>
      <c r="W554" s="5">
        <f>F554/E554</f>
        <v>0.23471882640586797</v>
      </c>
      <c r="X554" s="5">
        <f>R554/L554</f>
        <v>0.68793264733395698</v>
      </c>
      <c r="Y554" s="5">
        <f>LOG(G554)</f>
        <v>4.3330440298234869</v>
      </c>
      <c r="Z554" s="5">
        <f>LN(E554)</f>
        <v>9.1492093719719509</v>
      </c>
      <c r="AA554" s="5">
        <f>F554/L554</f>
        <v>0.20654817586529467</v>
      </c>
      <c r="AB554" s="5">
        <f>(N554-P554)/O554</f>
        <v>14.76</v>
      </c>
      <c r="AC554" s="5">
        <f>F554/G554</f>
        <v>0.10255457501161171</v>
      </c>
      <c r="AD554" s="5">
        <f>R554/J554</f>
        <v>1.5656802214179264</v>
      </c>
      <c r="AE554" s="5">
        <f>R554/G554</f>
        <v>0.3415699024616814</v>
      </c>
      <c r="AF554" s="5">
        <f>R554/(R554+L554)</f>
        <v>0.40755929949013525</v>
      </c>
      <c r="AG554" s="5">
        <f>R554/L554</f>
        <v>0.68793264733395698</v>
      </c>
      <c r="AH554" s="5">
        <f>R554/(R554+L554)</f>
        <v>0.40755929949013525</v>
      </c>
      <c r="AI554" s="5">
        <f>(T554+U554)/R554</f>
        <v>0.37924938808811531</v>
      </c>
      <c r="AJ554" s="5">
        <f>H554/E554</f>
        <v>2.429480227490167</v>
      </c>
      <c r="AK554" s="5">
        <f>H554/L554</f>
        <v>2.13789714686623</v>
      </c>
      <c r="AL554">
        <v>53024</v>
      </c>
      <c r="AM554">
        <v>1.6</v>
      </c>
      <c r="AN554">
        <v>-0.127</v>
      </c>
      <c r="AO554">
        <v>0</v>
      </c>
      <c r="AP554">
        <v>1</v>
      </c>
      <c r="AQ554">
        <v>15</v>
      </c>
      <c r="AR554">
        <v>17.808285605249999</v>
      </c>
      <c r="AS554" t="s">
        <v>57</v>
      </c>
      <c r="AT554">
        <v>1</v>
      </c>
      <c r="AU554">
        <f>H554/J554</f>
        <v>4.8656845859058979</v>
      </c>
      <c r="AV554">
        <v>1000</v>
      </c>
    </row>
    <row r="555" spans="1:48" x14ac:dyDescent="0.25">
      <c r="A555" t="s">
        <v>270</v>
      </c>
      <c r="B555" t="s">
        <v>104</v>
      </c>
      <c r="C555" t="s">
        <v>271</v>
      </c>
      <c r="D555">
        <v>2019</v>
      </c>
      <c r="E555">
        <v>8877</v>
      </c>
      <c r="F555">
        <v>243</v>
      </c>
      <c r="G555">
        <v>20016</v>
      </c>
      <c r="H555" t="s">
        <v>51</v>
      </c>
      <c r="I555" t="s">
        <v>51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 s="5">
        <f>E555/G555</f>
        <v>0.44349520383693047</v>
      </c>
      <c r="W555" s="5">
        <f>F555/E555</f>
        <v>2.7374112875971614E-2</v>
      </c>
      <c r="X555" s="5">
        <f>R555/L555</f>
        <v>0.79005696530295189</v>
      </c>
      <c r="Y555" s="5">
        <f>LOG(G555)</f>
        <v>4.3013772923493443</v>
      </c>
      <c r="Z555" s="5">
        <f>LN(E555)</f>
        <v>9.0912189410683197</v>
      </c>
      <c r="AA555" s="5">
        <f>F555/L555</f>
        <v>2.5168306576903159E-2</v>
      </c>
      <c r="AB555" s="5">
        <f>(N555-P555)/O555</f>
        <v>3.7284345047923324</v>
      </c>
      <c r="AC555" s="5">
        <f>F555/G555</f>
        <v>1.2140287769784174E-2</v>
      </c>
      <c r="AD555" s="5">
        <f>R555/J555</f>
        <v>2.7768474699672372</v>
      </c>
      <c r="AE555" s="5">
        <f>R555/G555</f>
        <v>0.3810951239008793</v>
      </c>
      <c r="AF555" s="5">
        <f>R555/(R555+L555)</f>
        <v>0.44135856043510963</v>
      </c>
      <c r="AG555" s="5">
        <f>R555/L555</f>
        <v>0.79005696530295189</v>
      </c>
      <c r="AH555" s="5">
        <f>R555/(R555+L555)</f>
        <v>0.44135856043510963</v>
      </c>
      <c r="AI555" s="5">
        <f>(T555+U555)/R555</f>
        <v>0.1369952805453592</v>
      </c>
      <c r="AJ555" s="5"/>
      <c r="AK555" s="5"/>
      <c r="AL555">
        <v>54422</v>
      </c>
      <c r="AM555">
        <v>2.7</v>
      </c>
      <c r="AN555">
        <v>1.4239999999999999</v>
      </c>
      <c r="AO555">
        <v>0</v>
      </c>
      <c r="AP555">
        <v>1</v>
      </c>
      <c r="AQ555">
        <v>16</v>
      </c>
      <c r="AR555">
        <v>16.960272005</v>
      </c>
      <c r="AS555" t="s">
        <v>57</v>
      </c>
      <c r="AT555">
        <v>1</v>
      </c>
      <c r="AU555" t="e">
        <f>H555/J555</f>
        <v>#VALUE!</v>
      </c>
      <c r="AV555">
        <v>1100</v>
      </c>
    </row>
    <row r="556" spans="1:48" x14ac:dyDescent="0.25">
      <c r="A556" t="s">
        <v>270</v>
      </c>
      <c r="B556" t="s">
        <v>104</v>
      </c>
      <c r="C556" t="s">
        <v>271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 s="5">
        <f>E556/G556</f>
        <v>0.43391948405300551</v>
      </c>
      <c r="W556" s="5">
        <f>F556/E556</f>
        <v>6.0380863910822107E-3</v>
      </c>
      <c r="X556" s="5">
        <f>R556/L556</f>
        <v>0.85739263468473392</v>
      </c>
      <c r="Y556" s="5">
        <f>LOG(G556)</f>
        <v>4.297694869693073</v>
      </c>
      <c r="Z556" s="5">
        <f>LN(E556)</f>
        <v>9.0609118584842534</v>
      </c>
      <c r="AA556" s="5">
        <f>F556/L556</f>
        <v>5.6824390776964266E-3</v>
      </c>
      <c r="AB556" s="5">
        <f>(N556-P556)/O556</f>
        <v>2.3209169054441259</v>
      </c>
      <c r="AC556" s="5">
        <f>F556/G556</f>
        <v>2.6200433314858668E-3</v>
      </c>
      <c r="AD556" s="5">
        <f>R556/J556</f>
        <v>3.1752326993120192</v>
      </c>
      <c r="AE556" s="5">
        <f>R556/G556</f>
        <v>0.39532423036227138</v>
      </c>
      <c r="AF556" s="5">
        <f>R556/(R556+L556)</f>
        <v>0.46161087250691296</v>
      </c>
      <c r="AG556" s="5">
        <f>R556/L556</f>
        <v>0.85739263468473392</v>
      </c>
      <c r="AH556" s="5">
        <f>R556/(R556+L556)</f>
        <v>0.46161087250691296</v>
      </c>
      <c r="AI556" s="5">
        <f>(T556+U556)/R556</f>
        <v>0.28995666581697682</v>
      </c>
      <c r="AJ556" s="5">
        <f>H556/E556</f>
        <v>4.064046783557826</v>
      </c>
      <c r="AK556" s="5">
        <f>H556/L556</f>
        <v>3.8246717189378208</v>
      </c>
      <c r="AL556">
        <v>52368</v>
      </c>
      <c r="AM556">
        <v>1.3</v>
      </c>
      <c r="AN556">
        <v>-3.8849999999999998</v>
      </c>
      <c r="AO556">
        <v>0</v>
      </c>
      <c r="AP556">
        <v>1</v>
      </c>
      <c r="AQ556">
        <v>17</v>
      </c>
      <c r="AR556">
        <v>16.466283499999999</v>
      </c>
      <c r="AS556" t="s">
        <v>57</v>
      </c>
      <c r="AT556">
        <v>1</v>
      </c>
      <c r="AU556">
        <f>H556/J556</f>
        <v>14.164132294617563</v>
      </c>
      <c r="AV556">
        <v>1200</v>
      </c>
    </row>
    <row r="557" spans="1:48" x14ac:dyDescent="0.25">
      <c r="A557" t="s">
        <v>270</v>
      </c>
      <c r="B557" t="s">
        <v>104</v>
      </c>
      <c r="C557" t="s">
        <v>271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 s="5">
        <f>E557/G557</f>
        <v>0.53024348159509205</v>
      </c>
      <c r="W557" s="5">
        <f>F557/E557</f>
        <v>0.16912229955708216</v>
      </c>
      <c r="X557" s="5">
        <f>R557/L557</f>
        <v>1.5966026587887741</v>
      </c>
      <c r="Y557" s="5">
        <f>LOG(G557)</f>
        <v>4.319397574051826</v>
      </c>
      <c r="Z557" s="5">
        <f>LN(E557)</f>
        <v>9.3113614860349116</v>
      </c>
      <c r="AA557" s="5">
        <f>F557/L557</f>
        <v>0.27636632200886263</v>
      </c>
      <c r="AB557" s="5">
        <f>(N557-P557)/O557</f>
        <v>9.2684931506849306</v>
      </c>
      <c r="AC557" s="5">
        <f>F557/G557</f>
        <v>8.9675996932515337E-2</v>
      </c>
      <c r="AD557" s="5">
        <f>R557/J557</f>
        <v>2.7637432881615953</v>
      </c>
      <c r="AE557" s="5">
        <f>R557/G557</f>
        <v>0.51806940184049077</v>
      </c>
      <c r="AF557" s="5">
        <f>R557/(R557+L557)</f>
        <v>0.61488139257068097</v>
      </c>
      <c r="AG557" s="5">
        <f>R557/L557</f>
        <v>1.5966026587887741</v>
      </c>
      <c r="AH557" s="5">
        <f>R557/(R557+L557)</f>
        <v>0.61488139257068097</v>
      </c>
      <c r="AI557" s="5">
        <f>(T557+U557)/R557</f>
        <v>0.26181885465815524</v>
      </c>
      <c r="AJ557" s="5">
        <f>H557/E557</f>
        <v>4.8034220103046188</v>
      </c>
      <c r="AK557" s="5">
        <f>H557/L557</f>
        <v>7.8493733677991138</v>
      </c>
      <c r="AL557">
        <v>57767</v>
      </c>
      <c r="AM557">
        <v>2.7</v>
      </c>
      <c r="AN557">
        <v>6.1920000000000002</v>
      </c>
      <c r="AO557">
        <v>1</v>
      </c>
      <c r="AP557">
        <v>1</v>
      </c>
      <c r="AQ557">
        <v>18</v>
      </c>
      <c r="AR557">
        <v>15.389049999999999</v>
      </c>
      <c r="AS557" t="s">
        <v>57</v>
      </c>
      <c r="AT557">
        <v>1</v>
      </c>
      <c r="AU557">
        <f>H557/J557</f>
        <v>13.587383712605472</v>
      </c>
      <c r="AV557">
        <v>1300</v>
      </c>
    </row>
    <row r="558" spans="1:48" x14ac:dyDescent="0.25">
      <c r="A558" t="s">
        <v>270</v>
      </c>
      <c r="B558" t="s">
        <v>104</v>
      </c>
      <c r="C558" t="s">
        <v>271</v>
      </c>
      <c r="D558">
        <v>2022</v>
      </c>
      <c r="E558">
        <v>13205</v>
      </c>
      <c r="F558">
        <v>2787</v>
      </c>
      <c r="G558">
        <v>23236</v>
      </c>
      <c r="H558" t="s">
        <v>51</v>
      </c>
      <c r="I558" t="s">
        <v>51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 s="5">
        <f>E558/G558</f>
        <v>0.56829919091065584</v>
      </c>
      <c r="W558" s="5">
        <f>F558/E558</f>
        <v>0.21105641802347597</v>
      </c>
      <c r="X558" s="5">
        <f>R558/L558</f>
        <v>1.4757105943152455</v>
      </c>
      <c r="Y558" s="5">
        <f>LOG(G558)</f>
        <v>4.3661613678041915</v>
      </c>
      <c r="Z558" s="5">
        <f>LN(E558)</f>
        <v>9.4883508247312331</v>
      </c>
      <c r="AA558" s="5">
        <f>F558/L558</f>
        <v>0.36007751937984495</v>
      </c>
      <c r="AB558" s="5">
        <f>(N558-P558)/O558</f>
        <v>13.292349726775956</v>
      </c>
      <c r="AC558" s="5">
        <f>F558/G558</f>
        <v>0.11994319159924255</v>
      </c>
      <c r="AD558" s="5">
        <f>R558/J558</f>
        <v>2.2339135536866812</v>
      </c>
      <c r="AE558" s="5">
        <f>R558/G558</f>
        <v>0.49156481322086415</v>
      </c>
      <c r="AF558" s="5">
        <f>R558/(R558+L558)</f>
        <v>0.59607556622481994</v>
      </c>
      <c r="AG558" s="5">
        <f>R558/L558</f>
        <v>1.4757105943152455</v>
      </c>
      <c r="AH558" s="5">
        <f>R558/(R558+L558)</f>
        <v>0.59607556622481994</v>
      </c>
      <c r="AI558" s="5">
        <f>(T558+U558)/R558</f>
        <v>0.33663106286114514</v>
      </c>
      <c r="AJ558" s="5"/>
      <c r="AK558" s="5"/>
      <c r="AL558">
        <v>58061</v>
      </c>
      <c r="AM558">
        <v>10</v>
      </c>
      <c r="AN558">
        <v>4.3259999999999996</v>
      </c>
      <c r="AO558">
        <v>1</v>
      </c>
      <c r="AP558">
        <v>1</v>
      </c>
      <c r="AQ558">
        <v>19</v>
      </c>
      <c r="AR558">
        <v>16.199000000000002</v>
      </c>
      <c r="AS558" t="s">
        <v>57</v>
      </c>
      <c r="AT558">
        <v>1</v>
      </c>
      <c r="AU558" t="e">
        <f>H558/J558</f>
        <v>#VALUE!</v>
      </c>
      <c r="AV558">
        <v>1400</v>
      </c>
    </row>
    <row r="559" spans="1:48" x14ac:dyDescent="0.25">
      <c r="A559" t="s">
        <v>270</v>
      </c>
      <c r="B559" t="s">
        <v>104</v>
      </c>
      <c r="C559" t="s">
        <v>271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>
        <v>0</v>
      </c>
      <c r="V559" s="5">
        <f>E559/G559</f>
        <v>0.54514844167043075</v>
      </c>
      <c r="W559" s="5">
        <f>F559/E559</f>
        <v>0.21068092799035854</v>
      </c>
      <c r="X559" s="5">
        <f>R559/L559</f>
        <v>1.2761160714285715</v>
      </c>
      <c r="Y559" s="5">
        <f>LOG(G559)</f>
        <v>4.3865524687618453</v>
      </c>
      <c r="Z559" s="5">
        <f>LN(E559)</f>
        <v>9.4937131728398647</v>
      </c>
      <c r="AA559" s="5">
        <f>F559/L559</f>
        <v>0.31216517857142856</v>
      </c>
      <c r="AB559" s="5">
        <f>(N559-P559)/O559</f>
        <v>17.880478087649401</v>
      </c>
      <c r="AC559" s="5">
        <f>F559/G559</f>
        <v>0.1148523795836242</v>
      </c>
      <c r="AD559" s="5">
        <f>R559/J559</f>
        <v>2.3648397104446741</v>
      </c>
      <c r="AE559" s="5">
        <f>R559/G559</f>
        <v>0.46951094321028208</v>
      </c>
      <c r="AF559" s="5">
        <f>R559/(R559+L559)</f>
        <v>0.5606550946356772</v>
      </c>
      <c r="AG559" s="5">
        <f>R559/L559</f>
        <v>1.2761160714285715</v>
      </c>
      <c r="AH559" s="5">
        <f>R559/(R559+L559)</f>
        <v>0.5606550946356772</v>
      </c>
      <c r="AI559" s="5">
        <f>(T559+U559)/R559</f>
        <v>0.37353507084135035</v>
      </c>
      <c r="AJ559" s="5">
        <f>H559/E559</f>
        <v>4.6254888972582098</v>
      </c>
      <c r="AK559" s="5">
        <f>H559/L559</f>
        <v>6.8535703794642853</v>
      </c>
      <c r="AL559">
        <v>59229</v>
      </c>
      <c r="AM559">
        <v>3.93</v>
      </c>
      <c r="AN559">
        <v>9.2999999999999999E-2</v>
      </c>
      <c r="AO559">
        <v>1</v>
      </c>
      <c r="AP559">
        <v>1</v>
      </c>
      <c r="AQ559">
        <v>20</v>
      </c>
      <c r="AR559">
        <v>16.7</v>
      </c>
      <c r="AS559" t="s">
        <v>57</v>
      </c>
      <c r="AT559">
        <v>1</v>
      </c>
      <c r="AU559">
        <f>H559/J559</f>
        <v>12.700721944157186</v>
      </c>
      <c r="AV559">
        <v>1500</v>
      </c>
    </row>
    <row r="560" spans="1:48" x14ac:dyDescent="0.25">
      <c r="A560" t="s">
        <v>272</v>
      </c>
      <c r="B560" t="s">
        <v>182</v>
      </c>
      <c r="C560" t="s">
        <v>273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 s="5">
        <f>E560/G560</f>
        <v>0.72379242434750002</v>
      </c>
      <c r="W560" s="5">
        <f>F560/E560</f>
        <v>0.14697240679791984</v>
      </c>
      <c r="X560" s="5">
        <f>R560/L560</f>
        <v>0.28486687682000256</v>
      </c>
      <c r="Y560" s="5">
        <f>LOG(G560)</f>
        <v>4.0673314066619675</v>
      </c>
      <c r="Z560" s="5">
        <f>LN(E560)</f>
        <v>9.0421260308393574</v>
      </c>
      <c r="AA560" s="5">
        <f>F560/L560</f>
        <v>0.16671610198381553</v>
      </c>
      <c r="AB560" s="5">
        <f>(N560-P560)/O560</f>
        <v>-7.2919550089483591</v>
      </c>
      <c r="AC560" s="5">
        <f>F560/G560</f>
        <v>0.10637751462845339</v>
      </c>
      <c r="AD560" s="5">
        <f>R560/J560</f>
        <v>1.3165973431219575</v>
      </c>
      <c r="AE560" s="5">
        <f>R560/G560</f>
        <v>0.18176666797921801</v>
      </c>
      <c r="AF560" s="5">
        <f>R560/(R560+L560)</f>
        <v>0.22170925405520409</v>
      </c>
      <c r="AG560" s="5">
        <f>R560/L560</f>
        <v>0.28486687682000256</v>
      </c>
      <c r="AH560" s="5">
        <f>R560/(R560+L560)</f>
        <v>0.22170925405520409</v>
      </c>
      <c r="AI560" s="5">
        <f>(T560+U560)/R560</f>
        <v>2.1265812795348862</v>
      </c>
      <c r="AJ560" s="5">
        <f>H560/E560</f>
        <v>2.7618456091563588</v>
      </c>
      <c r="AK560" s="5">
        <f>H560/L560</f>
        <v>3.1328610878146246</v>
      </c>
      <c r="AL560">
        <v>2010</v>
      </c>
      <c r="AM560">
        <v>3.4</v>
      </c>
      <c r="AN560">
        <v>6.3860000000000001</v>
      </c>
      <c r="AO560">
        <v>0</v>
      </c>
      <c r="AP560">
        <v>1</v>
      </c>
      <c r="AQ560">
        <v>72</v>
      </c>
      <c r="AR560">
        <v>14.929101705000001</v>
      </c>
      <c r="AS560" t="s">
        <v>100</v>
      </c>
      <c r="AT560">
        <v>0</v>
      </c>
      <c r="AU560">
        <f>H560/J560</f>
        <v>14.479453106768764</v>
      </c>
      <c r="AV560">
        <v>400</v>
      </c>
    </row>
    <row r="561" spans="1:48" x14ac:dyDescent="0.25">
      <c r="A561" t="s">
        <v>272</v>
      </c>
      <c r="B561" t="s">
        <v>182</v>
      </c>
      <c r="C561" t="s">
        <v>273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 s="5">
        <f>E561/G561</f>
        <v>0.69737238824925185</v>
      </c>
      <c r="W561" s="5">
        <f>F561/E561</f>
        <v>0.15367716731159409</v>
      </c>
      <c r="X561" s="5">
        <f>R561/L561</f>
        <v>0.17427328035121772</v>
      </c>
      <c r="Y561" s="5">
        <f>LOG(G561)</f>
        <v>4.0798549184157125</v>
      </c>
      <c r="Z561" s="5">
        <f>LN(E561)</f>
        <v>9.0337773787823146</v>
      </c>
      <c r="AA561" s="5">
        <f>F561/L561</f>
        <v>0.1564444052103689</v>
      </c>
      <c r="AB561" s="5">
        <f>(N561-P561)/O561</f>
        <v>-8.1581425961386103</v>
      </c>
      <c r="AC561" s="5">
        <f>F561/G561</f>
        <v>0.10717021318746622</v>
      </c>
      <c r="AD561" s="5">
        <f>R561/J561</f>
        <v>0.86332159496236216</v>
      </c>
      <c r="AE561" s="5">
        <f>R561/G561</f>
        <v>0.11938365314505474</v>
      </c>
      <c r="AF561" s="5">
        <f>R561/(R561+L561)</f>
        <v>0.14840947441049984</v>
      </c>
      <c r="AG561" s="5">
        <f>R561/L561</f>
        <v>0.17427328035121772</v>
      </c>
      <c r="AH561" s="5">
        <f>R561/(R561+L561)</f>
        <v>0.14840947441049984</v>
      </c>
      <c r="AI561" s="5">
        <f>(T561+U561)/R561</f>
        <v>3.8127721668063583</v>
      </c>
      <c r="AJ561" s="5">
        <f>H561/E561</f>
        <v>2.8652601543229972</v>
      </c>
      <c r="AK561" s="5">
        <f>H561/L561</f>
        <v>2.9168543932564588</v>
      </c>
      <c r="AL561">
        <v>2104</v>
      </c>
      <c r="AM561">
        <v>3.7</v>
      </c>
      <c r="AN561">
        <v>6.0839999999999996</v>
      </c>
      <c r="AO561">
        <v>0</v>
      </c>
      <c r="AP561">
        <v>1</v>
      </c>
      <c r="AQ561">
        <v>73</v>
      </c>
      <c r="AR561">
        <v>14.2181921</v>
      </c>
      <c r="AS561" t="s">
        <v>100</v>
      </c>
      <c r="AT561">
        <v>0</v>
      </c>
      <c r="AU561">
        <f>H561/J561</f>
        <v>14.449624073088973</v>
      </c>
      <c r="AV561">
        <v>450</v>
      </c>
    </row>
    <row r="562" spans="1:48" x14ac:dyDescent="0.25">
      <c r="A562" t="s">
        <v>272</v>
      </c>
      <c r="B562" t="s">
        <v>182</v>
      </c>
      <c r="C562" t="s">
        <v>273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 s="5">
        <f>E562/G562</f>
        <v>0.79427514600539739</v>
      </c>
      <c r="W562" s="5">
        <f>F562/E562</f>
        <v>0.15931318476951292</v>
      </c>
      <c r="X562" s="5">
        <f>R562/L562</f>
        <v>0.17384992826916998</v>
      </c>
      <c r="Y562" s="5">
        <f>LOG(G562)</f>
        <v>4.0350351795929296</v>
      </c>
      <c r="Z562" s="5">
        <f>LN(E562)</f>
        <v>9.060686507967004</v>
      </c>
      <c r="AA562" s="5">
        <f>F562/L562</f>
        <v>0.18484481049073159</v>
      </c>
      <c r="AB562" s="5">
        <f>(N562-P562)/O562</f>
        <v>-7.5810687836325856</v>
      </c>
      <c r="AC562" s="5">
        <f>F562/G562</f>
        <v>0.12653850309338974</v>
      </c>
      <c r="AD562" s="5">
        <f>R562/J562</f>
        <v>0.74082879923741052</v>
      </c>
      <c r="AE562" s="5">
        <f>R562/G562</f>
        <v>0.11901177873304156</v>
      </c>
      <c r="AF562" s="5">
        <f>R562/(R562+L562)</f>
        <v>0.14810234603456504</v>
      </c>
      <c r="AG562" s="5">
        <f>R562/L562</f>
        <v>0.17384992826916998</v>
      </c>
      <c r="AH562" s="5">
        <f>R562/(R562+L562)</f>
        <v>0.14810234603456504</v>
      </c>
      <c r="AI562" s="5">
        <f>(T562+U562)/R562</f>
        <v>3.4361784604852383</v>
      </c>
      <c r="AJ562" s="5">
        <f>H562/E562</f>
        <v>2.0570598728150484</v>
      </c>
      <c r="AK562" s="5">
        <f>H562/L562</f>
        <v>2.3867255111916532</v>
      </c>
      <c r="AL562">
        <v>1947</v>
      </c>
      <c r="AM562">
        <v>6.6</v>
      </c>
      <c r="AN562">
        <v>-5.7779999999999996</v>
      </c>
      <c r="AO562">
        <v>0</v>
      </c>
      <c r="AP562">
        <v>1</v>
      </c>
      <c r="AQ562">
        <v>74</v>
      </c>
      <c r="AR562">
        <v>13.804069999999999</v>
      </c>
      <c r="AS562" t="s">
        <v>100</v>
      </c>
      <c r="AT562">
        <v>0</v>
      </c>
      <c r="AU562">
        <f>H562/J562</f>
        <v>10.17058224969637</v>
      </c>
      <c r="AV562">
        <v>500</v>
      </c>
    </row>
    <row r="563" spans="1:48" x14ac:dyDescent="0.25">
      <c r="A563" t="s">
        <v>272</v>
      </c>
      <c r="B563" t="s">
        <v>182</v>
      </c>
      <c r="C563" t="s">
        <v>273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 s="5">
        <f>E563/G563</f>
        <v>0.73433034107642303</v>
      </c>
      <c r="W563" s="5">
        <f>F563/E563</f>
        <v>0.17426666000894575</v>
      </c>
      <c r="X563" s="5">
        <f>R563/L563</f>
        <v>0.18845170596077582</v>
      </c>
      <c r="Y563" s="5">
        <f>LOG(G563)</f>
        <v>4.0555451777408216</v>
      </c>
      <c r="Z563" s="5">
        <f>LN(E563)</f>
        <v>9.0294415745799039</v>
      </c>
      <c r="AA563" s="5">
        <f>F563/L563</f>
        <v>0.19184883804392175</v>
      </c>
      <c r="AB563" s="5">
        <f>(N563-P563)/O563</f>
        <v>-9.8723827546504026</v>
      </c>
      <c r="AC563" s="5">
        <f>F563/G563</f>
        <v>0.12796929588261818</v>
      </c>
      <c r="AD563" s="5">
        <f>R563/J563</f>
        <v>0.71783689292521691</v>
      </c>
      <c r="AE563" s="5">
        <f>R563/G563</f>
        <v>0.12570330039818942</v>
      </c>
      <c r="AF563" s="5">
        <f>R563/(R563+L563)</f>
        <v>0.15856909036823374</v>
      </c>
      <c r="AG563" s="5">
        <f>R563/L563</f>
        <v>0.18845170596077582</v>
      </c>
      <c r="AH563" s="5">
        <f>R563/(R563+L563)</f>
        <v>0.15856909036823374</v>
      </c>
      <c r="AI563" s="5">
        <f>(T563+U563)/R563</f>
        <v>3.3057772623791224</v>
      </c>
      <c r="AJ563" s="5">
        <f>H563/E563</f>
        <v>4.1625854873355257</v>
      </c>
      <c r="AK563" s="5">
        <f>H563/L563</f>
        <v>4.5825586429602652</v>
      </c>
      <c r="AL563">
        <v>2277</v>
      </c>
      <c r="AM563">
        <v>5.5</v>
      </c>
      <c r="AN563">
        <v>9.69</v>
      </c>
      <c r="AO563">
        <v>1</v>
      </c>
      <c r="AP563">
        <v>1</v>
      </c>
      <c r="AQ563">
        <v>75</v>
      </c>
      <c r="AR563">
        <v>12.901</v>
      </c>
      <c r="AS563" t="s">
        <v>100</v>
      </c>
      <c r="AT563">
        <v>0</v>
      </c>
      <c r="AU563">
        <f>H563/J563</f>
        <v>17.455557863694132</v>
      </c>
      <c r="AV563">
        <v>550</v>
      </c>
    </row>
    <row r="564" spans="1:48" x14ac:dyDescent="0.25">
      <c r="A564" t="s">
        <v>272</v>
      </c>
      <c r="B564" t="s">
        <v>182</v>
      </c>
      <c r="C564" t="s">
        <v>273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 s="5">
        <f>E564/G564</f>
        <v>0.74678279285533555</v>
      </c>
      <c r="W564" s="5">
        <f>F564/E564</f>
        <v>0.15448950624190999</v>
      </c>
      <c r="X564" s="5">
        <f>R564/L564</f>
        <v>0.26709611016602897</v>
      </c>
      <c r="Y564" s="5">
        <f>LOG(G564)</f>
        <v>4.1527779677463954</v>
      </c>
      <c r="Z564" s="5">
        <f>LN(E564)</f>
        <v>9.2701437342983972</v>
      </c>
      <c r="AA564" s="5">
        <f>F564/L564</f>
        <v>0.18902450964172193</v>
      </c>
      <c r="AB564" s="5">
        <f>(N564-P564)/O564</f>
        <v>-20.039032975441785</v>
      </c>
      <c r="AC564" s="5">
        <f>F564/G564</f>
        <v>0.11537010493817534</v>
      </c>
      <c r="AD564" s="5">
        <f>R564/J564</f>
        <v>1.0348640118001478</v>
      </c>
      <c r="AE564" s="5">
        <f>R564/G564</f>
        <v>0.16302069142694747</v>
      </c>
      <c r="AF564" s="5">
        <f>R564/(R564+L564)</f>
        <v>0.21079388376547939</v>
      </c>
      <c r="AG564" s="5">
        <f>R564/L564</f>
        <v>0.26709611016602897</v>
      </c>
      <c r="AH564" s="5">
        <f>R564/(R564+L564)</f>
        <v>0.21079388376547939</v>
      </c>
      <c r="AI564" s="5">
        <f>(T564+U564)/R564</f>
        <v>1.9638093137313917</v>
      </c>
      <c r="AJ564" s="5">
        <f>H564/E564</f>
        <v>3.9807661681645721</v>
      </c>
      <c r="AK564" s="5">
        <f>H564/L564</f>
        <v>4.8706374383604327</v>
      </c>
      <c r="AL564">
        <v>2389</v>
      </c>
      <c r="AM564">
        <v>6.7</v>
      </c>
      <c r="AN564">
        <v>6.9870000000000001</v>
      </c>
      <c r="AO564">
        <v>1</v>
      </c>
      <c r="AP564">
        <v>1</v>
      </c>
      <c r="AQ564">
        <v>76</v>
      </c>
      <c r="AR564">
        <v>13.58</v>
      </c>
      <c r="AS564" t="s">
        <v>100</v>
      </c>
      <c r="AT564">
        <v>0</v>
      </c>
      <c r="AU564">
        <f>H564/J564</f>
        <v>18.871287179556795</v>
      </c>
      <c r="AV564">
        <v>600</v>
      </c>
    </row>
    <row r="565" spans="1:48" x14ac:dyDescent="0.25">
      <c r="A565" t="s">
        <v>272</v>
      </c>
      <c r="B565" t="s">
        <v>182</v>
      </c>
      <c r="C565" t="s">
        <v>273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>
        <v>3765.4050000000002</v>
      </c>
      <c r="V565" s="5">
        <f>E565/G565</f>
        <v>0.78707967053367711</v>
      </c>
      <c r="W565" s="5">
        <f>F565/E565</f>
        <v>0.12543155345043985</v>
      </c>
      <c r="X565" s="5">
        <f>R565/L565</f>
        <v>0.2234286268718694</v>
      </c>
      <c r="Y565" s="5">
        <f>LOG(G565)</f>
        <v>4.1558688419040983</v>
      </c>
      <c r="Z565" s="5">
        <f>LN(E565)</f>
        <v>9.3298158413250398</v>
      </c>
      <c r="AA565" s="5">
        <f>F565/L565</f>
        <v>0.1484901062917536</v>
      </c>
      <c r="AB565" s="5">
        <f>(N565-P565)/O565</f>
        <v>-22.015272070593838</v>
      </c>
      <c r="AC565" s="5">
        <f>F565/G565</f>
        <v>9.8724625764299523E-2</v>
      </c>
      <c r="AD565" s="5">
        <f>R565/J565</f>
        <v>1.0133150405515354</v>
      </c>
      <c r="AE565" s="5">
        <f>R565/G565</f>
        <v>0.14854799504027028</v>
      </c>
      <c r="AF565" s="5">
        <f>R565/(R565+L565)</f>
        <v>0.18262497865784305</v>
      </c>
      <c r="AG565" s="5">
        <f>R565/L565</f>
        <v>0.2234286268718694</v>
      </c>
      <c r="AH565" s="5">
        <f>R565/(R565+L565)</f>
        <v>0.18262497865784305</v>
      </c>
      <c r="AI565" s="5">
        <f>(T565+U565)/R565</f>
        <v>2.2964515498080722</v>
      </c>
      <c r="AJ565" s="5">
        <f>H565/E565</f>
        <v>2.1865851673822547</v>
      </c>
      <c r="AK565" s="5">
        <f>H565/L565</f>
        <v>2.5885533184347582</v>
      </c>
      <c r="AL565">
        <v>2601</v>
      </c>
      <c r="AM565">
        <v>5.56</v>
      </c>
      <c r="AN565">
        <v>7.827</v>
      </c>
      <c r="AO565">
        <v>1</v>
      </c>
      <c r="AP565">
        <v>1</v>
      </c>
      <c r="AQ565">
        <v>77</v>
      </c>
      <c r="AR565">
        <v>14</v>
      </c>
      <c r="AS565" t="s">
        <v>100</v>
      </c>
      <c r="AT565">
        <v>0</v>
      </c>
      <c r="AU565">
        <f>H565/J565</f>
        <v>11.739856470333871</v>
      </c>
      <c r="AV565">
        <v>650</v>
      </c>
    </row>
    <row r="566" spans="1:48" x14ac:dyDescent="0.25">
      <c r="A566" t="s">
        <v>274</v>
      </c>
      <c r="B566" t="s">
        <v>193</v>
      </c>
      <c r="C566" t="s">
        <v>275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 s="5">
        <f>E566/G566</f>
        <v>0.86262987676880143</v>
      </c>
      <c r="W566" s="5">
        <f>F566/E566</f>
        <v>4.4252187307181829E-3</v>
      </c>
      <c r="X566" s="5">
        <f>R566/L566</f>
        <v>0.55912108528418625</v>
      </c>
      <c r="Y566" s="5">
        <f>LOG(G566)</f>
        <v>2.4168923583776647</v>
      </c>
      <c r="Z566" s="5">
        <f>LN(E566)</f>
        <v>5.4173307561196449</v>
      </c>
      <c r="AA566" s="5">
        <f>F566/L566</f>
        <v>1.3133920137228321E-2</v>
      </c>
      <c r="AB566" s="5">
        <f>(N566-P566)/O566</f>
        <v>40.379703534777654</v>
      </c>
      <c r="AC566" s="5">
        <f>F566/G566</f>
        <v>3.8173258883544177E-3</v>
      </c>
      <c r="AD566" s="5">
        <f>R566/J566</f>
        <v>2.6019950828014546</v>
      </c>
      <c r="AE566" s="5">
        <f>R566/G566</f>
        <v>0.16250650006088421</v>
      </c>
      <c r="AF566" s="5">
        <f>R566/(R566+L566)</f>
        <v>0.35861299713118394</v>
      </c>
      <c r="AG566" s="5">
        <f>R566/L566</f>
        <v>0.55912108528418625</v>
      </c>
      <c r="AH566" s="5">
        <f>R566/(R566+L566)</f>
        <v>0.35861299713118394</v>
      </c>
      <c r="AI566" s="5">
        <f>(T566+U566)/R566</f>
        <v>0.75190156177837264</v>
      </c>
      <c r="AJ566" s="5">
        <f>H566/E566</f>
        <v>1.8670037331818163</v>
      </c>
      <c r="AK566" s="5">
        <f>H566/L566</f>
        <v>5.5412126314347185</v>
      </c>
      <c r="AL566">
        <v>49334</v>
      </c>
      <c r="AM566">
        <v>1.1000000000000001</v>
      </c>
      <c r="AN566">
        <v>2.351</v>
      </c>
      <c r="AO566">
        <v>0</v>
      </c>
      <c r="AP566">
        <v>1</v>
      </c>
      <c r="AQ566">
        <v>1</v>
      </c>
      <c r="AR566">
        <v>18.234831368249999</v>
      </c>
      <c r="AS566" t="s">
        <v>117</v>
      </c>
      <c r="AT566">
        <v>1</v>
      </c>
      <c r="AU566">
        <f>H566/J566</f>
        <v>25.787272916781628</v>
      </c>
      <c r="AV566">
        <v>1000</v>
      </c>
    </row>
    <row r="567" spans="1:48" x14ac:dyDescent="0.25">
      <c r="A567" t="s">
        <v>274</v>
      </c>
      <c r="B567" t="s">
        <v>193</v>
      </c>
      <c r="C567" t="s">
        <v>275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 s="5">
        <f>E567/G567</f>
        <v>0.94468018688039956</v>
      </c>
      <c r="W567" s="5">
        <f>F567/E567</f>
        <v>1.5482895697291327E-2</v>
      </c>
      <c r="X567" s="5">
        <f>R567/L567</f>
        <v>0.5426612939060641</v>
      </c>
      <c r="Y567" s="5">
        <f>LOG(G567)</f>
        <v>2.4108701540221822</v>
      </c>
      <c r="Z567" s="5">
        <f>LN(E567)</f>
        <v>5.4943248424465541</v>
      </c>
      <c r="AA567" s="5">
        <f>F567/L567</f>
        <v>4.4050478379939619E-2</v>
      </c>
      <c r="AB567" s="5">
        <f>(N567-P567)/O567</f>
        <v>27.905934343434335</v>
      </c>
      <c r="AC567" s="5">
        <f>F567/G567</f>
        <v>1.4626384800766905E-2</v>
      </c>
      <c r="AD567" s="5">
        <f>R567/J567</f>
        <v>1.6685674838023055</v>
      </c>
      <c r="AE567" s="5">
        <f>R567/G567</f>
        <v>0.18018358013489155</v>
      </c>
      <c r="AF567" s="5">
        <f>R567/(R567+L567)</f>
        <v>0.35176956604131132</v>
      </c>
      <c r="AG567" s="5">
        <f>R567/L567</f>
        <v>0.5426612939060641</v>
      </c>
      <c r="AH567" s="5">
        <f>R567/(R567+L567)</f>
        <v>0.35176956604131132</v>
      </c>
      <c r="AI567" s="5">
        <f>(T567+U567)/R567</f>
        <v>0.61684609284766156</v>
      </c>
      <c r="AJ567" s="5">
        <f>H567/E567</f>
        <v>2.2280438063485177</v>
      </c>
      <c r="AK567" s="5">
        <f>H567/L567</f>
        <v>6.3390206483328626</v>
      </c>
      <c r="AL567">
        <v>50152</v>
      </c>
      <c r="AM567">
        <v>1</v>
      </c>
      <c r="AN567">
        <v>1.224</v>
      </c>
      <c r="AO567">
        <v>0</v>
      </c>
      <c r="AP567">
        <v>1</v>
      </c>
      <c r="AQ567">
        <v>2</v>
      </c>
      <c r="AR567">
        <v>17.366506064999999</v>
      </c>
      <c r="AS567" t="s">
        <v>117</v>
      </c>
      <c r="AT567">
        <v>1</v>
      </c>
      <c r="AU567">
        <f>H567/J567</f>
        <v>19.491133515025563</v>
      </c>
      <c r="AV567">
        <v>1100</v>
      </c>
    </row>
    <row r="568" spans="1:48" x14ac:dyDescent="0.25">
      <c r="A568" t="s">
        <v>274</v>
      </c>
      <c r="B568" t="s">
        <v>193</v>
      </c>
      <c r="C568" t="s">
        <v>275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51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 s="5">
        <f>E568/G568</f>
        <v>0.86481465301660532</v>
      </c>
      <c r="W568" s="5">
        <f>F568/E568</f>
        <v>5.847290066301028E-2</v>
      </c>
      <c r="X568" s="5">
        <f>R568/L568</f>
        <v>0.48422230259000637</v>
      </c>
      <c r="Y568" s="5">
        <f>LOG(G568)</f>
        <v>2.46346624549945</v>
      </c>
      <c r="Z568" s="5">
        <f>LN(E568)</f>
        <v>5.5271005850015964</v>
      </c>
      <c r="AA568" s="5">
        <f>F568/L568</f>
        <v>0.14606193441723864</v>
      </c>
      <c r="AB568" s="5"/>
      <c r="AC568" s="5">
        <f>F568/G568</f>
        <v>5.0568221297755664E-2</v>
      </c>
      <c r="AD568" s="5">
        <f>R568/J568</f>
        <v>1.2044633368756641</v>
      </c>
      <c r="AE568" s="5">
        <f>R568/G568</f>
        <v>0.16764299783085929</v>
      </c>
      <c r="AF568" s="5">
        <f>R568/(R568+L568)</f>
        <v>0.3262464805609146</v>
      </c>
      <c r="AG568" s="5">
        <f>R568/L568</f>
        <v>0.48422230259000637</v>
      </c>
      <c r="AH568" s="5">
        <f>R568/(R568+L568)</f>
        <v>0.3262464805609146</v>
      </c>
      <c r="AI568" s="5">
        <f>(T568+U568)/R568</f>
        <v>1.2903488577279312</v>
      </c>
      <c r="AJ568" s="5">
        <f>H568/E568</f>
        <v>2.976731596781244</v>
      </c>
      <c r="AK568" s="5">
        <f>H568/L568</f>
        <v>7.435703895938734</v>
      </c>
      <c r="AL568">
        <v>48461</v>
      </c>
      <c r="AM568">
        <v>0.3</v>
      </c>
      <c r="AN568">
        <v>-2.355</v>
      </c>
      <c r="AO568">
        <v>0</v>
      </c>
      <c r="AP568">
        <v>1</v>
      </c>
      <c r="AQ568">
        <v>3</v>
      </c>
      <c r="AR568">
        <v>16.860685499999999</v>
      </c>
      <c r="AS568" t="s">
        <v>117</v>
      </c>
      <c r="AT568">
        <v>1</v>
      </c>
      <c r="AU568">
        <f>H568/J568</f>
        <v>18.495704717890419</v>
      </c>
      <c r="AV568">
        <v>1200</v>
      </c>
    </row>
    <row r="569" spans="1:48" x14ac:dyDescent="0.25">
      <c r="A569" t="s">
        <v>274</v>
      </c>
      <c r="B569" t="s">
        <v>193</v>
      </c>
      <c r="C569" t="s">
        <v>275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51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 s="5">
        <f>E569/G569</f>
        <v>0.54843039314717479</v>
      </c>
      <c r="W569" s="5">
        <f>F569/E569</f>
        <v>9.7692048046399665E-2</v>
      </c>
      <c r="X569" s="5">
        <f>R569/L569</f>
        <v>0.29782013864393453</v>
      </c>
      <c r="Y569" s="5">
        <f>LOG(G569)</f>
        <v>2.4477210082754493</v>
      </c>
      <c r="Z569" s="5">
        <f>LN(E569)</f>
        <v>5.035390994127467</v>
      </c>
      <c r="AA569" s="5">
        <f>F569/L569</f>
        <v>0.13834093293166441</v>
      </c>
      <c r="AB569" s="5"/>
      <c r="AC569" s="5">
        <f>F569/G569</f>
        <v>5.3577288317439666E-2</v>
      </c>
      <c r="AD569" s="5">
        <f>R569/J569</f>
        <v>-1.7033490302666372</v>
      </c>
      <c r="AE569" s="5">
        <f>R569/G569</f>
        <v>0.11534110040119389</v>
      </c>
      <c r="AF569" s="5">
        <f>R569/(R569+L569)</f>
        <v>0.22947720548944528</v>
      </c>
      <c r="AG569" s="5">
        <f>R569/L569</f>
        <v>0.29782013864393453</v>
      </c>
      <c r="AH569" s="5">
        <f>R569/(R569+L569)</f>
        <v>0.22947720548944528</v>
      </c>
      <c r="AI569" s="5">
        <f>(T569+U569)/R569</f>
        <v>1.8661673480242691</v>
      </c>
      <c r="AJ569" s="5">
        <f>H569/E569</f>
        <v>5.8020072879954894</v>
      </c>
      <c r="AK569" s="5">
        <f>H569/L569</f>
        <v>8.2161764150587171</v>
      </c>
      <c r="AL569">
        <v>53654</v>
      </c>
      <c r="AM569">
        <v>2.2000000000000002</v>
      </c>
      <c r="AN569">
        <v>2.8380000000000001</v>
      </c>
      <c r="AO569">
        <v>1</v>
      </c>
      <c r="AP569">
        <v>1</v>
      </c>
      <c r="AQ569">
        <v>4</v>
      </c>
      <c r="AR569">
        <v>15.75765</v>
      </c>
      <c r="AS569" t="s">
        <v>117</v>
      </c>
      <c r="AT569">
        <v>1</v>
      </c>
      <c r="AU569">
        <f>H569/J569</f>
        <v>-46.991503639792256</v>
      </c>
      <c r="AV569">
        <v>1300</v>
      </c>
    </row>
    <row r="570" spans="1:48" x14ac:dyDescent="0.25">
      <c r="A570" t="s">
        <v>274</v>
      </c>
      <c r="B570" t="s">
        <v>193</v>
      </c>
      <c r="C570" t="s">
        <v>275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 s="5">
        <f>E570/G570</f>
        <v>0.53882926017820376</v>
      </c>
      <c r="W570" s="5">
        <f>F570/E570</f>
        <v>3.1946177170865386</v>
      </c>
      <c r="X570" s="5">
        <f>R570/L570</f>
        <v>9.4283012316618606E-2</v>
      </c>
      <c r="Y570" s="5">
        <f>LOG(G570)</f>
        <v>2.4204596009882868</v>
      </c>
      <c r="Z570" s="5">
        <f>LN(E570)</f>
        <v>4.9549576657051162</v>
      </c>
      <c r="AA570" s="5">
        <f>F570/L570</f>
        <v>3.0206172238057758</v>
      </c>
      <c r="AB570" s="5">
        <f>(N570-P570)/O570</f>
        <v>-105.52903739061257</v>
      </c>
      <c r="AC570" s="5">
        <f>F570/G570</f>
        <v>1.7213535010499219</v>
      </c>
      <c r="AD570" s="5">
        <f>R570/J570</f>
        <v>-0.45488921257487919</v>
      </c>
      <c r="AE570" s="5">
        <f>R570/G570</f>
        <v>5.3728884302746659E-2</v>
      </c>
      <c r="AF570" s="5">
        <f>R570/(R570+L570)</f>
        <v>8.6159623475301539E-2</v>
      </c>
      <c r="AG570" s="5">
        <f>R570/L570</f>
        <v>9.4283012316618606E-2</v>
      </c>
      <c r="AH570" s="5">
        <f>R570/(R570+L570)</f>
        <v>8.6159623475301539E-2</v>
      </c>
      <c r="AI570" s="5">
        <f>(T570+U570)/R570</f>
        <v>5.2340974475334159</v>
      </c>
      <c r="AJ570" s="5">
        <f>H570/E570</f>
        <v>1.8098009114963285</v>
      </c>
      <c r="AK570" s="5">
        <f>H570/L570</f>
        <v>1.7112269100888842</v>
      </c>
      <c r="AL570">
        <v>50537</v>
      </c>
      <c r="AM570">
        <v>7.1</v>
      </c>
      <c r="AN570">
        <v>1.335</v>
      </c>
      <c r="AO570">
        <v>1</v>
      </c>
      <c r="AP570">
        <v>1</v>
      </c>
      <c r="AQ570">
        <v>5</v>
      </c>
      <c r="AR570">
        <v>16.587</v>
      </c>
      <c r="AS570" t="s">
        <v>117</v>
      </c>
      <c r="AT570">
        <v>1</v>
      </c>
      <c r="AU570">
        <f>H570/J570</f>
        <v>-8.2561921022761968</v>
      </c>
      <c r="AV570">
        <v>1400</v>
      </c>
    </row>
    <row r="571" spans="1:48" x14ac:dyDescent="0.25">
      <c r="A571" t="s">
        <v>274</v>
      </c>
      <c r="B571" t="s">
        <v>193</v>
      </c>
      <c r="C571" t="s">
        <v>275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>
        <v>2.8799999999999999E-2</v>
      </c>
      <c r="V571" s="5">
        <f>E571/G571</f>
        <v>0.51813660936915795</v>
      </c>
      <c r="W571" s="5">
        <f>F571/E571</f>
        <v>-0.36411070265251388</v>
      </c>
      <c r="X571" s="5">
        <f>R571/L571</f>
        <v>0.13338499926713951</v>
      </c>
      <c r="Y571" s="5">
        <f>LOG(G571)</f>
        <v>2.3607459767182841</v>
      </c>
      <c r="Z571" s="5">
        <f>LN(E571)</f>
        <v>4.7783021474961869</v>
      </c>
      <c r="AA571" s="5">
        <f>F571/L571</f>
        <v>-0.37997807562242675</v>
      </c>
      <c r="AB571" s="5">
        <f>(N571-P571)/O571</f>
        <v>26.902158859470465</v>
      </c>
      <c r="AC571" s="5">
        <f>F571/G571</f>
        <v>-0.18865908490739519</v>
      </c>
      <c r="AD571" s="5">
        <f>R571/J571</f>
        <v>-0.60920125387828405</v>
      </c>
      <c r="AE571" s="5">
        <f>R571/G571</f>
        <v>6.622564173180652E-2</v>
      </c>
      <c r="AF571" s="5">
        <f>R571/(R571+L571)</f>
        <v>0.11768728133281088</v>
      </c>
      <c r="AG571" s="5">
        <f>R571/L571</f>
        <v>0.13338499926713951</v>
      </c>
      <c r="AH571" s="5">
        <f>R571/(R571+L571)</f>
        <v>0.11768728133281088</v>
      </c>
      <c r="AI571" s="5">
        <f>(T571+U571)/R571</f>
        <v>2.666721500246751</v>
      </c>
      <c r="AJ571" s="5">
        <f>H571/E571</f>
        <v>1.6976097182308503</v>
      </c>
      <c r="AK571" s="5">
        <f>H571/L571</f>
        <v>1.7715888854464439</v>
      </c>
      <c r="AL571">
        <v>51867</v>
      </c>
      <c r="AM571">
        <v>6.29</v>
      </c>
      <c r="AN571">
        <v>-0.95699999999999996</v>
      </c>
      <c r="AO571">
        <v>1</v>
      </c>
      <c r="AP571">
        <v>1</v>
      </c>
      <c r="AQ571">
        <v>6</v>
      </c>
      <c r="AR571">
        <v>17.100000000000001</v>
      </c>
      <c r="AS571" t="s">
        <v>117</v>
      </c>
      <c r="AT571">
        <v>1</v>
      </c>
      <c r="AU571">
        <f>H571/J571</f>
        <v>-8.0912709547593664</v>
      </c>
      <c r="AV571">
        <v>1500</v>
      </c>
    </row>
    <row r="572" spans="1:48" x14ac:dyDescent="0.25">
      <c r="A572" t="s">
        <v>276</v>
      </c>
      <c r="B572" t="s">
        <v>110</v>
      </c>
      <c r="C572" t="s">
        <v>277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 s="5">
        <f>E572/G572</f>
        <v>0.27903960669859312</v>
      </c>
      <c r="W572" s="5">
        <f>F572/E572</f>
        <v>5.8423443598438804E-2</v>
      </c>
      <c r="X572" s="5">
        <f>R572/L572</f>
        <v>6.5070121632580177E-2</v>
      </c>
      <c r="Y572" s="5">
        <f>LOG(G572)</f>
        <v>3.8622086923592955</v>
      </c>
      <c r="Z572" s="5">
        <f>LN(E572)</f>
        <v>7.616662613315639</v>
      </c>
      <c r="AA572" s="5">
        <f>F572/L572</f>
        <v>2.7218275837573691E-2</v>
      </c>
      <c r="AB572" s="5">
        <f>(N572-P572)/O572</f>
        <v>444.85014513788099</v>
      </c>
      <c r="AC572" s="5">
        <f>F572/G572</f>
        <v>1.6302454723685803E-2</v>
      </c>
      <c r="AD572" s="5">
        <f>R572/J572</f>
        <v>0.79874702419654009</v>
      </c>
      <c r="AE572" s="5">
        <f>R572/G572</f>
        <v>3.8973912899929998E-2</v>
      </c>
      <c r="AF572" s="5">
        <f>R572/(R572+L572)</f>
        <v>6.1094683167750685E-2</v>
      </c>
      <c r="AG572" s="5">
        <f>R572/L572</f>
        <v>6.5070121632580177E-2</v>
      </c>
      <c r="AH572" s="5">
        <f>R572/(R572+L572)</f>
        <v>6.1094683167750685E-2</v>
      </c>
      <c r="AI572" s="5">
        <f>(T572+U572)/R572</f>
        <v>0.85875708205564438</v>
      </c>
      <c r="AJ572" s="5">
        <f>H572/E572</f>
        <v>4.3422295830728874</v>
      </c>
      <c r="AK572" s="5">
        <f>H572/L572</f>
        <v>2.0229550889620733</v>
      </c>
      <c r="AL572">
        <v>41463</v>
      </c>
      <c r="AM572">
        <v>1.8</v>
      </c>
      <c r="AN572">
        <v>1.792</v>
      </c>
      <c r="AO572">
        <v>0</v>
      </c>
      <c r="AP572">
        <v>1</v>
      </c>
      <c r="AQ572">
        <v>15</v>
      </c>
      <c r="AR572">
        <v>11.943281364000001</v>
      </c>
      <c r="AS572" t="s">
        <v>90</v>
      </c>
      <c r="AT572">
        <v>1</v>
      </c>
      <c r="AU572">
        <f>H572/J572</f>
        <v>24.832124435167312</v>
      </c>
      <c r="AV572">
        <v>400</v>
      </c>
    </row>
    <row r="573" spans="1:48" x14ac:dyDescent="0.25">
      <c r="A573" t="s">
        <v>276</v>
      </c>
      <c r="B573" t="s">
        <v>110</v>
      </c>
      <c r="C573" t="s">
        <v>277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 s="5">
        <f>E573/G573</f>
        <v>0.34531668461804582</v>
      </c>
      <c r="W573" s="5">
        <f>F573/E573</f>
        <v>0.13066845419811968</v>
      </c>
      <c r="X573" s="5">
        <f>R573/L573</f>
        <v>0.41712457255696561</v>
      </c>
      <c r="Y573" s="5">
        <f>LOG(G573)</f>
        <v>3.8876706331487401</v>
      </c>
      <c r="Z573" s="5">
        <f>LN(E573)</f>
        <v>7.8883990898005223</v>
      </c>
      <c r="AA573" s="5">
        <f>F573/L573</f>
        <v>9.6319375548594058E-2</v>
      </c>
      <c r="AB573" s="5">
        <f>(N573-P573)/O573</f>
        <v>44.85732235234066</v>
      </c>
      <c r="AC573" s="5">
        <f>F573/G573</f>
        <v>4.5121997387859658E-2</v>
      </c>
      <c r="AD573" s="5">
        <f>R573/J573</f>
        <v>3.0832654000454909</v>
      </c>
      <c r="AE573" s="5">
        <f>R573/G573</f>
        <v>0.19540714177317162</v>
      </c>
      <c r="AF573" s="5">
        <f>R573/(R573+L573)</f>
        <v>0.29434573405521691</v>
      </c>
      <c r="AG573" s="5">
        <f>R573/L573</f>
        <v>0.41712457255696561</v>
      </c>
      <c r="AH573" s="5">
        <f>R573/(R573+L573)</f>
        <v>0.29434573405521691</v>
      </c>
      <c r="AI573" s="5">
        <f>(T573+U573)/R573</f>
        <v>0.3725067414386844</v>
      </c>
      <c r="AJ573" s="5">
        <f>H573/E573</f>
        <v>4.8600687157416163</v>
      </c>
      <c r="AK573" s="5">
        <f>H573/L573</f>
        <v>3.5824927041206722</v>
      </c>
      <c r="AL573">
        <v>42878</v>
      </c>
      <c r="AM573">
        <v>1.3</v>
      </c>
      <c r="AN573">
        <v>1.6419999999999999</v>
      </c>
      <c r="AO573">
        <v>0</v>
      </c>
      <c r="AP573">
        <v>1</v>
      </c>
      <c r="AQ573">
        <v>16</v>
      </c>
      <c r="AR573">
        <v>11.37455368</v>
      </c>
      <c r="AS573" t="s">
        <v>90</v>
      </c>
      <c r="AT573">
        <v>1</v>
      </c>
      <c r="AU573">
        <f>H573/J573</f>
        <v>26.480760250637559</v>
      </c>
      <c r="AV573">
        <v>450</v>
      </c>
    </row>
    <row r="574" spans="1:48" x14ac:dyDescent="0.25">
      <c r="A574" t="s">
        <v>276</v>
      </c>
      <c r="B574" t="s">
        <v>110</v>
      </c>
      <c r="C574" t="s">
        <v>277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 s="5">
        <f>E574/G574</f>
        <v>0.1169314356999353</v>
      </c>
      <c r="W574" s="5">
        <f>F574/E574</f>
        <v>6.6474453066176234E-2</v>
      </c>
      <c r="X574" s="5">
        <f>R574/L574</f>
        <v>0.46668335708508263</v>
      </c>
      <c r="Y574" s="5">
        <f>LOG(G574)</f>
        <v>4.3810267320731118</v>
      </c>
      <c r="Z574" s="5">
        <f>LN(E574)</f>
        <v>7.9415193096602801</v>
      </c>
      <c r="AA574" s="5">
        <f>F574/L574</f>
        <v>1.4721398006459878E-2</v>
      </c>
      <c r="AB574" s="5">
        <f>(N574-P574)/O574</f>
        <v>13.873986171341492</v>
      </c>
      <c r="AC574" s="5">
        <f>F574/G574</f>
        <v>7.7729532343959523E-3</v>
      </c>
      <c r="AD574" s="5">
        <f>R574/J574</f>
        <v>14.071196357286318</v>
      </c>
      <c r="AE574" s="5">
        <f>R574/G574</f>
        <v>0.24641055885463273</v>
      </c>
      <c r="AF574" s="5">
        <f>R574/(R574+L574)</f>
        <v>0.31818957706902667</v>
      </c>
      <c r="AG574" s="5">
        <f>R574/L574</f>
        <v>0.46668335708508263</v>
      </c>
      <c r="AH574" s="5">
        <f>R574/(R574+L574)</f>
        <v>0.31818957706902667</v>
      </c>
      <c r="AI574" s="5">
        <f>(T574+U574)/R574</f>
        <v>0.27594602401683654</v>
      </c>
      <c r="AJ574" s="5">
        <f>H574/E574</f>
        <v>9.5980067782769343</v>
      </c>
      <c r="AK574" s="5">
        <f>H574/L574</f>
        <v>2.125569618618032</v>
      </c>
      <c r="AL574">
        <v>40493</v>
      </c>
      <c r="AM574">
        <v>0.5</v>
      </c>
      <c r="AN574">
        <v>-7.54</v>
      </c>
      <c r="AO574">
        <v>0</v>
      </c>
      <c r="AP574">
        <v>1</v>
      </c>
      <c r="AQ574">
        <v>17</v>
      </c>
      <c r="AR574">
        <v>11.043256</v>
      </c>
      <c r="AS574" t="s">
        <v>90</v>
      </c>
      <c r="AT574">
        <v>1</v>
      </c>
      <c r="AU574">
        <f>H574/J574</f>
        <v>64.089081002311488</v>
      </c>
      <c r="AV574">
        <v>500</v>
      </c>
    </row>
    <row r="575" spans="1:48" x14ac:dyDescent="0.25">
      <c r="A575" t="s">
        <v>276</v>
      </c>
      <c r="B575" t="s">
        <v>110</v>
      </c>
      <c r="C575" t="s">
        <v>277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 s="5">
        <f>E575/G575</f>
        <v>0.19119831307643811</v>
      </c>
      <c r="W575" s="5">
        <f>F575/E575</f>
        <v>-0.20366454689783722</v>
      </c>
      <c r="X575" s="5">
        <f>R575/L575</f>
        <v>0.46010085374373549</v>
      </c>
      <c r="Y575" s="5">
        <f>LOG(G575)</f>
        <v>4.358370739840157</v>
      </c>
      <c r="Z575" s="5">
        <f>LN(E575)</f>
        <v>8.381075394071642</v>
      </c>
      <c r="AA575" s="5">
        <f>F575/L575</f>
        <v>-7.8723851490523841E-2</v>
      </c>
      <c r="AB575" s="5">
        <f>(N575-P575)/O575</f>
        <v>11.618410952605212</v>
      </c>
      <c r="AC575" s="5">
        <f>F575/G575</f>
        <v>-3.8940317800343599E-2</v>
      </c>
      <c r="AD575" s="5">
        <f>R575/J575</f>
        <v>8.0387158989292509</v>
      </c>
      <c r="AE575" s="5">
        <f>R575/G575</f>
        <v>0.22758634296680866</v>
      </c>
      <c r="AF575" s="5">
        <f>R575/(R575+L575)</f>
        <v>0.31511580351728802</v>
      </c>
      <c r="AG575" s="5">
        <f>R575/L575</f>
        <v>0.46010085374373549</v>
      </c>
      <c r="AH575" s="5">
        <f>R575/(R575+L575)</f>
        <v>0.31511580351728802</v>
      </c>
      <c r="AI575" s="5">
        <f>(T575+U575)/R575</f>
        <v>0.24879984408701486</v>
      </c>
      <c r="AJ575" s="5">
        <f>H575/E575</f>
        <v>3.586726454168208</v>
      </c>
      <c r="AK575" s="5">
        <f>H575/L575</f>
        <v>1.3864019291325647</v>
      </c>
      <c r="AL575">
        <v>44747</v>
      </c>
      <c r="AM575">
        <v>1.6</v>
      </c>
      <c r="AN575">
        <v>6.3209999999999997</v>
      </c>
      <c r="AO575">
        <v>1</v>
      </c>
      <c r="AP575">
        <v>1</v>
      </c>
      <c r="AQ575">
        <v>18</v>
      </c>
      <c r="AR575">
        <v>10.3208</v>
      </c>
      <c r="AS575" t="s">
        <v>90</v>
      </c>
      <c r="AT575">
        <v>1</v>
      </c>
      <c r="AU575">
        <f>H575/J575</f>
        <v>24.222713649280799</v>
      </c>
      <c r="AV575">
        <v>550</v>
      </c>
    </row>
    <row r="576" spans="1:48" x14ac:dyDescent="0.25">
      <c r="A576" t="s">
        <v>276</v>
      </c>
      <c r="B576" t="s">
        <v>110</v>
      </c>
      <c r="C576" t="s">
        <v>277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 s="5">
        <f>E576/G576</f>
        <v>0.19633035990094461</v>
      </c>
      <c r="W576" s="5">
        <f>F576/E576</f>
        <v>6.8559388274655075E-2</v>
      </c>
      <c r="X576" s="5">
        <f>R576/L576</f>
        <v>0.39170249118241474</v>
      </c>
      <c r="Y576" s="5">
        <f>LOG(G576)</f>
        <v>4.3694503743466191</v>
      </c>
      <c r="Z576" s="5">
        <f>LN(E576)</f>
        <v>8.433074767617514</v>
      </c>
      <c r="AA576" s="5">
        <f>F576/L576</f>
        <v>2.7919808592247387E-2</v>
      </c>
      <c r="AB576" s="5">
        <f>(N576-P576)/O576</f>
        <v>17.835132520598492</v>
      </c>
      <c r="AC576" s="5">
        <f>F576/G576</f>
        <v>1.3460289374551633E-2</v>
      </c>
      <c r="AD576" s="5">
        <f>R576/J576</f>
        <v>7.0942083819514252</v>
      </c>
      <c r="AE576" s="5">
        <f>R576/G576</f>
        <v>0.18884187055322724</v>
      </c>
      <c r="AF576" s="5">
        <f>R576/(R576+L576)</f>
        <v>0.28145562263786528</v>
      </c>
      <c r="AG576" s="5">
        <f>R576/L576</f>
        <v>0.39170249118241474</v>
      </c>
      <c r="AH576" s="5">
        <f>R576/(R576+L576)</f>
        <v>0.28145562263786528</v>
      </c>
      <c r="AI576" s="5">
        <f>(T576+U576)/R576</f>
        <v>0.46334609930059723</v>
      </c>
      <c r="AJ576" s="5">
        <f>H576/E576</f>
        <v>2.3984558931329398</v>
      </c>
      <c r="AK576" s="5">
        <f>H576/L576</f>
        <v>0.97673609900009473</v>
      </c>
      <c r="AL576">
        <v>43659</v>
      </c>
      <c r="AM576">
        <v>5.9</v>
      </c>
      <c r="AN576">
        <v>2.5259999999999998</v>
      </c>
      <c r="AO576">
        <v>1</v>
      </c>
      <c r="AP576">
        <v>1</v>
      </c>
      <c r="AQ576">
        <v>19</v>
      </c>
      <c r="AR576">
        <v>10.864000000000001</v>
      </c>
      <c r="AS576" t="s">
        <v>90</v>
      </c>
      <c r="AT576">
        <v>1</v>
      </c>
      <c r="AU576">
        <f>H576/J576</f>
        <v>17.689878355290098</v>
      </c>
      <c r="AV576">
        <v>600</v>
      </c>
    </row>
    <row r="577" spans="1:48" x14ac:dyDescent="0.25">
      <c r="A577" t="s">
        <v>276</v>
      </c>
      <c r="B577" t="s">
        <v>110</v>
      </c>
      <c r="C577" t="s">
        <v>277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>
        <v>63.9499</v>
      </c>
      <c r="V577" s="5">
        <f>E577/G577</f>
        <v>0.20738011871499415</v>
      </c>
      <c r="W577" s="5">
        <f>F577/E577</f>
        <v>-0.17727312627638897</v>
      </c>
      <c r="X577" s="5">
        <f>R577/L577</f>
        <v>0.42362141697047906</v>
      </c>
      <c r="Y577" s="5">
        <f>LOG(G577)</f>
        <v>4.3810098657707384</v>
      </c>
      <c r="Z577" s="5">
        <f>LN(E577)</f>
        <v>8.5144461617828888</v>
      </c>
      <c r="AA577" s="5">
        <f>F577/L577</f>
        <v>-8.3533190839403776E-2</v>
      </c>
      <c r="AB577" s="5">
        <f>(N577-P577)/O577</f>
        <v>-21.484030001997173</v>
      </c>
      <c r="AC577" s="5">
        <f>F577/G577</f>
        <v>-3.6762921972175691E-2</v>
      </c>
      <c r="AD577" s="5">
        <f>R577/J577</f>
        <v>-7.2511703693111462</v>
      </c>
      <c r="AE577" s="5">
        <f>R577/G577</f>
        <v>0.18643560650962177</v>
      </c>
      <c r="AF577" s="5">
        <f>R577/(R577+L577)</f>
        <v>0.29756606069608144</v>
      </c>
      <c r="AG577" s="5">
        <f>R577/L577</f>
        <v>0.42362141697047906</v>
      </c>
      <c r="AH577" s="5">
        <f>R577/(R577+L577)</f>
        <v>0.29756606069608144</v>
      </c>
      <c r="AI577" s="5">
        <f>(T577+U577)/R577</f>
        <v>0.48222924260971678</v>
      </c>
      <c r="AJ577" s="5">
        <f>H577/E577</f>
        <v>0.98390284130844774</v>
      </c>
      <c r="AK577" s="5">
        <f>H577/L577</f>
        <v>0.46362663950715743</v>
      </c>
      <c r="AL577">
        <v>44408</v>
      </c>
      <c r="AM577">
        <v>4.8899999999999997</v>
      </c>
      <c r="AN577">
        <v>0.86899999999999999</v>
      </c>
      <c r="AO577">
        <v>1</v>
      </c>
      <c r="AP577">
        <v>1</v>
      </c>
      <c r="AQ577">
        <v>20</v>
      </c>
      <c r="AR577">
        <v>11.2</v>
      </c>
      <c r="AS577" t="s">
        <v>90</v>
      </c>
      <c r="AT577">
        <v>1</v>
      </c>
      <c r="AU577">
        <f>H577/J577</f>
        <v>-7.9359437840978577</v>
      </c>
      <c r="AV577">
        <v>650</v>
      </c>
    </row>
    <row r="578" spans="1:48" x14ac:dyDescent="0.25">
      <c r="A578" t="s">
        <v>278</v>
      </c>
      <c r="B578" t="s">
        <v>182</v>
      </c>
      <c r="C578" t="s">
        <v>279</v>
      </c>
      <c r="D578">
        <v>2018</v>
      </c>
      <c r="E578" t="s">
        <v>51</v>
      </c>
      <c r="F578" t="s">
        <v>51</v>
      </c>
      <c r="G578" t="s">
        <v>51</v>
      </c>
      <c r="H578" t="s">
        <v>51</v>
      </c>
      <c r="I578" t="s">
        <v>51</v>
      </c>
      <c r="J578" t="s">
        <v>51</v>
      </c>
      <c r="K578" t="s">
        <v>51</v>
      </c>
      <c r="L578" t="s">
        <v>51</v>
      </c>
      <c r="M578" t="s">
        <v>51</v>
      </c>
      <c r="N578" t="s">
        <v>51</v>
      </c>
      <c r="O578" t="s">
        <v>51</v>
      </c>
      <c r="P578" t="s">
        <v>51</v>
      </c>
      <c r="Q578" t="s">
        <v>51</v>
      </c>
      <c r="R578" t="s">
        <v>51</v>
      </c>
      <c r="S578" t="s">
        <v>51</v>
      </c>
      <c r="T578" t="s">
        <v>51</v>
      </c>
      <c r="U578" t="s">
        <v>51</v>
      </c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>
        <v>2010</v>
      </c>
      <c r="AM578">
        <v>3.4</v>
      </c>
      <c r="AN578">
        <v>6.3860000000000001</v>
      </c>
      <c r="AO578">
        <v>0</v>
      </c>
      <c r="AP578">
        <v>1</v>
      </c>
      <c r="AQ578">
        <v>10</v>
      </c>
      <c r="AR578">
        <v>18.021558486749999</v>
      </c>
      <c r="AS578" t="s">
        <v>280</v>
      </c>
      <c r="AT578">
        <v>0</v>
      </c>
      <c r="AU578" t="e">
        <f>H578/J578</f>
        <v>#VALUE!</v>
      </c>
      <c r="AV578">
        <v>50</v>
      </c>
    </row>
    <row r="579" spans="1:48" x14ac:dyDescent="0.25">
      <c r="A579" t="s">
        <v>224</v>
      </c>
      <c r="B579" t="s">
        <v>46</v>
      </c>
      <c r="C579" t="s">
        <v>225</v>
      </c>
      <c r="D579">
        <v>2020</v>
      </c>
      <c r="E579">
        <v>1778.3879999999999</v>
      </c>
      <c r="F579">
        <v>-17.507000000000001</v>
      </c>
      <c r="G579">
        <v>2270.5419999999999</v>
      </c>
      <c r="H579">
        <v>42143.787300000004</v>
      </c>
      <c r="I579">
        <v>2510123706</v>
      </c>
      <c r="J579">
        <v>70.195999999999998</v>
      </c>
      <c r="K579">
        <v>-654.49</v>
      </c>
      <c r="L579">
        <v>1328.0150000000001</v>
      </c>
      <c r="M579">
        <v>-1.29</v>
      </c>
      <c r="N579">
        <v>-20.253</v>
      </c>
      <c r="O579">
        <v>3.4319999999999999</v>
      </c>
      <c r="P579">
        <v>-82.382000000000005</v>
      </c>
      <c r="Q579">
        <v>942.52700000000004</v>
      </c>
      <c r="R579">
        <v>438.32499999999999</v>
      </c>
      <c r="S579">
        <v>2.1071</v>
      </c>
      <c r="T579">
        <v>1092.8150000000001</v>
      </c>
      <c r="U579">
        <v>0</v>
      </c>
      <c r="V579" s="5">
        <f>E579/G579</f>
        <v>0.78324382460223152</v>
      </c>
      <c r="W579" s="5">
        <f>F579/E579</f>
        <v>-9.8443084411275836E-3</v>
      </c>
      <c r="X579" s="5">
        <f>R579/L579</f>
        <v>0.33006027793360765</v>
      </c>
      <c r="Y579" s="5">
        <f>LOG(G579)</f>
        <v>3.3561295397976707</v>
      </c>
      <c r="Z579" s="5">
        <f>LN(E579)</f>
        <v>7.4834626149888948</v>
      </c>
      <c r="AA579" s="5">
        <f>F579/L579</f>
        <v>-1.3182833025229384E-2</v>
      </c>
      <c r="AB579" s="5">
        <f>(N579-P579)/O579</f>
        <v>18.102855477855481</v>
      </c>
      <c r="AC579" s="5">
        <f>F579/G579</f>
        <v>-7.7104937939928009E-3</v>
      </c>
      <c r="AD579" s="5">
        <f>R579/J579</f>
        <v>6.2443016696108042</v>
      </c>
      <c r="AE579" s="5">
        <f>R579/G579</f>
        <v>0.1930486201092074</v>
      </c>
      <c r="AF579" s="5">
        <f>R579/(R579+L579)</f>
        <v>0.24815437571475477</v>
      </c>
      <c r="AG579" s="5">
        <f>R579/L579</f>
        <v>0.33006027793360765</v>
      </c>
      <c r="AH579" s="5">
        <f>R579/(R579+L579)</f>
        <v>0.24815437571475477</v>
      </c>
      <c r="AI579" s="5">
        <f>(T579+U579)/R579</f>
        <v>2.4931614669480409</v>
      </c>
      <c r="AJ579" s="5">
        <f>H579/E579</f>
        <v>23.697746104899498</v>
      </c>
      <c r="AK579" s="5">
        <f>H579/L579</f>
        <v>31.734421147351497</v>
      </c>
      <c r="AL579">
        <v>63544</v>
      </c>
      <c r="AM579">
        <v>1.23</v>
      </c>
      <c r="AN579">
        <v>-3.573</v>
      </c>
      <c r="AO579">
        <v>0</v>
      </c>
      <c r="AP579">
        <v>1</v>
      </c>
      <c r="AQ579">
        <v>18</v>
      </c>
      <c r="AR579">
        <v>23.861321</v>
      </c>
      <c r="AS579" t="s">
        <v>226</v>
      </c>
      <c r="AT579">
        <v>1</v>
      </c>
      <c r="AU579">
        <f>H579/J579</f>
        <v>600.37305971850253</v>
      </c>
      <c r="AV579">
        <v>200</v>
      </c>
    </row>
    <row r="580" spans="1:48" x14ac:dyDescent="0.25">
      <c r="A580" t="s">
        <v>278</v>
      </c>
      <c r="B580" t="s">
        <v>182</v>
      </c>
      <c r="C580" t="s">
        <v>279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51</v>
      </c>
      <c r="I580" t="s">
        <v>51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 s="5">
        <f>E580/G580</f>
        <v>0.95507981672571463</v>
      </c>
      <c r="W580" s="5">
        <f>F580/E580</f>
        <v>-0.90878957321469878</v>
      </c>
      <c r="X580" s="5">
        <f>R580/L580</f>
        <v>0.1040555849094216</v>
      </c>
      <c r="Y580" s="5">
        <f>LOG(G580)</f>
        <v>2.5852354019528172</v>
      </c>
      <c r="Z580" s="5">
        <f>LN(E580)</f>
        <v>5.9067641341464583</v>
      </c>
      <c r="AA580" s="5">
        <f>F580/L580</f>
        <v>-3.5795571341147778</v>
      </c>
      <c r="AB580" s="5">
        <f>(N580-P580)/O580</f>
        <v>-214.77118426128328</v>
      </c>
      <c r="AC580" s="5">
        <f>F580/G580</f>
        <v>-0.8679665790281349</v>
      </c>
      <c r="AD580" s="5">
        <f>R580/J580</f>
        <v>-2.9857162889905208E-2</v>
      </c>
      <c r="AE580" s="5">
        <f>R580/G580</f>
        <v>2.5231269310340972E-2</v>
      </c>
      <c r="AF580" s="5">
        <f>R580/(R580+L580)</f>
        <v>9.4248501915742286E-2</v>
      </c>
      <c r="AG580" s="5">
        <f>R580/L580</f>
        <v>0.1040555849094216</v>
      </c>
      <c r="AH580" s="5">
        <f>R580/(R580+L580)</f>
        <v>9.4248501915742286E-2</v>
      </c>
      <c r="AI580" s="5">
        <f>(T580+U580)/R580</f>
        <v>9.3441034092079516</v>
      </c>
      <c r="AJ580" s="5"/>
      <c r="AK580" s="5"/>
      <c r="AL580">
        <v>1947</v>
      </c>
      <c r="AM580">
        <v>6.6</v>
      </c>
      <c r="AN580">
        <v>-5.7779999999999996</v>
      </c>
      <c r="AO580">
        <v>0</v>
      </c>
      <c r="AP580">
        <v>1</v>
      </c>
      <c r="AQ580">
        <v>12</v>
      </c>
      <c r="AR580">
        <v>16.663484499999999</v>
      </c>
      <c r="AS580" t="s">
        <v>280</v>
      </c>
      <c r="AT580">
        <v>0</v>
      </c>
      <c r="AU580" t="e">
        <f>H580/J580</f>
        <v>#VALUE!</v>
      </c>
      <c r="AV580">
        <v>70</v>
      </c>
    </row>
    <row r="581" spans="1:48" x14ac:dyDescent="0.25">
      <c r="A581" t="s">
        <v>127</v>
      </c>
      <c r="B581" t="s">
        <v>104</v>
      </c>
      <c r="C581" t="s">
        <v>128</v>
      </c>
      <c r="D581">
        <v>2021</v>
      </c>
      <c r="E581">
        <v>2046.0808999999999</v>
      </c>
      <c r="F581">
        <v>585.12530000000004</v>
      </c>
      <c r="G581">
        <v>3086.8447999999999</v>
      </c>
      <c r="H581">
        <v>21817.736000000001</v>
      </c>
      <c r="I581">
        <v>80141328</v>
      </c>
      <c r="J581">
        <v>694.32889999999998</v>
      </c>
      <c r="K581">
        <v>-541.5421</v>
      </c>
      <c r="L581">
        <v>2552.4611</v>
      </c>
      <c r="M581">
        <v>19.002300000000002</v>
      </c>
      <c r="N581">
        <v>581.28009999999995</v>
      </c>
      <c r="O581">
        <v>2.3525</v>
      </c>
      <c r="P581">
        <v>-85.394599999999997</v>
      </c>
      <c r="Q581">
        <v>534.38369999999998</v>
      </c>
      <c r="R581">
        <v>18.087800000000001</v>
      </c>
      <c r="S581">
        <v>2.3012999999999999</v>
      </c>
      <c r="T581">
        <v>559.62990000000002</v>
      </c>
      <c r="U581">
        <v>0</v>
      </c>
      <c r="V581" s="5">
        <f>E581/G581</f>
        <v>0.66283892860437943</v>
      </c>
      <c r="W581" s="5">
        <f>F581/E581</f>
        <v>0.28597368755067315</v>
      </c>
      <c r="X581" s="5">
        <f>R581/L581</f>
        <v>7.0864155383210349E-3</v>
      </c>
      <c r="Y581" s="5">
        <f>LOG(G581)</f>
        <v>3.4895147946268992</v>
      </c>
      <c r="Z581" s="5">
        <f>LN(E581)</f>
        <v>7.6236814862968236</v>
      </c>
      <c r="AA581" s="5">
        <f>F581/L581</f>
        <v>0.22923965423018594</v>
      </c>
      <c r="AB581" s="5">
        <f>(N581-P581)/O581</f>
        <v>283.38988310308179</v>
      </c>
      <c r="AC581" s="5">
        <f>F581/G581</f>
        <v>0.18955449266513175</v>
      </c>
      <c r="AD581" s="5">
        <f>R581/J581</f>
        <v>2.6050766430721812E-2</v>
      </c>
      <c r="AE581" s="5">
        <f>R581/G581</f>
        <v>5.8596402384726316E-3</v>
      </c>
      <c r="AF581" s="5">
        <f>R581/(R581+L581)</f>
        <v>7.0365516096581567E-3</v>
      </c>
      <c r="AG581" s="5">
        <f>R581/L581</f>
        <v>7.0864155383210349E-3</v>
      </c>
      <c r="AH581" s="5">
        <f>R581/(R581+L581)</f>
        <v>7.0365516096581567E-3</v>
      </c>
      <c r="AI581" s="5">
        <f>(T581+U581)/R581</f>
        <v>30.939633344021935</v>
      </c>
      <c r="AJ581" s="5">
        <f>H581/E581</f>
        <v>10.663183454769555</v>
      </c>
      <c r="AK581" s="5">
        <f>H581/L581</f>
        <v>8.5477251739507416</v>
      </c>
      <c r="AL581">
        <v>57767</v>
      </c>
      <c r="AM581">
        <v>2.7</v>
      </c>
      <c r="AN581">
        <v>6.1920000000000002</v>
      </c>
      <c r="AO581">
        <v>1</v>
      </c>
      <c r="AP581">
        <v>1</v>
      </c>
      <c r="AQ581">
        <v>42</v>
      </c>
      <c r="AR581">
        <v>7.832749999999999</v>
      </c>
      <c r="AS581" t="s">
        <v>93</v>
      </c>
      <c r="AT581">
        <v>1</v>
      </c>
      <c r="AU581">
        <f>H581/J581</f>
        <v>31.422768085845199</v>
      </c>
      <c r="AV581">
        <v>2300</v>
      </c>
    </row>
    <row r="582" spans="1:48" x14ac:dyDescent="0.25">
      <c r="A582" t="s">
        <v>258</v>
      </c>
      <c r="B582" t="s">
        <v>104</v>
      </c>
      <c r="C582" t="s">
        <v>259</v>
      </c>
      <c r="D582">
        <v>2018</v>
      </c>
      <c r="E582">
        <v>274.39170000000001</v>
      </c>
      <c r="F582">
        <v>-16.555800000000001</v>
      </c>
      <c r="G582">
        <v>477.65260000000001</v>
      </c>
      <c r="H582">
        <v>2909.8811999999998</v>
      </c>
      <c r="I582">
        <v>13531420</v>
      </c>
      <c r="J582">
        <v>-30.664300000000001</v>
      </c>
      <c r="K582">
        <v>69.046400000000006</v>
      </c>
      <c r="L582">
        <v>158.98699999999999</v>
      </c>
      <c r="M582">
        <v>-5.3445999999999998</v>
      </c>
      <c r="N582">
        <v>-40.051900000000003</v>
      </c>
      <c r="O582">
        <v>0.22800000000000001</v>
      </c>
      <c r="P582">
        <v>-4.2603</v>
      </c>
      <c r="Q582">
        <v>318.66559999999998</v>
      </c>
      <c r="R582">
        <v>171.60820000000001</v>
      </c>
      <c r="S582">
        <v>0.39290000000000003</v>
      </c>
      <c r="T582">
        <v>102.56180000000001</v>
      </c>
      <c r="U582">
        <v>0</v>
      </c>
      <c r="V582" s="5">
        <f>E582/G582</f>
        <v>0.57445871748630706</v>
      </c>
      <c r="W582" s="5">
        <f>F582/E582</f>
        <v>-6.0336373148313159E-2</v>
      </c>
      <c r="X582" s="5">
        <f>R582/L582</f>
        <v>1.0793851069584306</v>
      </c>
      <c r="Y582" s="5">
        <f>LOG(G582)</f>
        <v>2.6791121460775438</v>
      </c>
      <c r="Z582" s="5">
        <f>LN(E582)</f>
        <v>5.6145566475808444</v>
      </c>
      <c r="AA582" s="5">
        <f>F582/L582</f>
        <v>-0.10413304232421521</v>
      </c>
      <c r="AB582" s="5">
        <f>(N582-P582)/O582</f>
        <v>-156.98070175438596</v>
      </c>
      <c r="AC582" s="5">
        <f>F582/G582</f>
        <v>-3.4660755536555232E-2</v>
      </c>
      <c r="AD582" s="5">
        <f>R582/J582</f>
        <v>-5.5963514575581375</v>
      </c>
      <c r="AE582" s="5">
        <f>R582/G582</f>
        <v>0.35927408329819621</v>
      </c>
      <c r="AF582" s="5">
        <f>R582/(R582+L582)</f>
        <v>0.51908860140740098</v>
      </c>
      <c r="AG582" s="5">
        <f>R582/L582</f>
        <v>1.0793851069584306</v>
      </c>
      <c r="AH582" s="5">
        <f>R582/(R582+L582)</f>
        <v>0.51908860140740098</v>
      </c>
      <c r="AI582" s="5">
        <f>(T582+U582)/R582</f>
        <v>0.5976509281025032</v>
      </c>
      <c r="AJ582" s="5">
        <f>H582/E582</f>
        <v>10.604844096960658</v>
      </c>
      <c r="AK582" s="5">
        <f>H582/L582</f>
        <v>18.302636064583897</v>
      </c>
      <c r="AL582">
        <v>53024</v>
      </c>
      <c r="AM582">
        <v>1.6</v>
      </c>
      <c r="AN582">
        <v>-0.127</v>
      </c>
      <c r="AO582">
        <v>0</v>
      </c>
      <c r="AP582">
        <v>1</v>
      </c>
      <c r="AQ582">
        <v>18</v>
      </c>
      <c r="AR582">
        <v>24.206472050249999</v>
      </c>
      <c r="AS582" t="s">
        <v>117</v>
      </c>
      <c r="AT582">
        <v>1</v>
      </c>
      <c r="AU582">
        <f>H582/J582</f>
        <v>-94.894753834263284</v>
      </c>
      <c r="AV582">
        <v>100</v>
      </c>
    </row>
    <row r="583" spans="1:48" x14ac:dyDescent="0.25">
      <c r="A583" t="s">
        <v>184</v>
      </c>
      <c r="B583" t="s">
        <v>46</v>
      </c>
      <c r="C583" t="s">
        <v>185</v>
      </c>
      <c r="D583">
        <v>2023</v>
      </c>
      <c r="E583">
        <v>54228</v>
      </c>
      <c r="F583">
        <v>1689</v>
      </c>
      <c r="G583">
        <v>191572</v>
      </c>
      <c r="H583">
        <v>211854</v>
      </c>
      <c r="I583">
        <v>10459844965</v>
      </c>
      <c r="J583">
        <v>9889</v>
      </c>
      <c r="K583">
        <v>18834</v>
      </c>
      <c r="L583">
        <v>109965</v>
      </c>
      <c r="M583">
        <v>0.81100000000000005</v>
      </c>
      <c r="N583">
        <v>93</v>
      </c>
      <c r="O583">
        <v>-457</v>
      </c>
      <c r="P583">
        <v>-25750</v>
      </c>
      <c r="Q583">
        <v>81607</v>
      </c>
      <c r="R583">
        <v>49697</v>
      </c>
      <c r="S583">
        <v>1.0137</v>
      </c>
      <c r="T583">
        <v>7079</v>
      </c>
      <c r="U583">
        <v>17955</v>
      </c>
      <c r="V583" s="5">
        <f>E583/G583</f>
        <v>0.2830685068799198</v>
      </c>
      <c r="W583" s="5">
        <f>F583/E583</f>
        <v>3.1146271298959947E-2</v>
      </c>
      <c r="X583" s="5">
        <f>R583/L583</f>
        <v>0.45193470649752193</v>
      </c>
      <c r="Y583" s="5">
        <f>LOG(G583)</f>
        <v>5.282332033270106</v>
      </c>
      <c r="Z583" s="5">
        <f>LN(E583)</f>
        <v>10.90095265919928</v>
      </c>
      <c r="AA583" s="5">
        <f>F583/L583</f>
        <v>1.535943254671941E-2</v>
      </c>
      <c r="AB583" s="5">
        <f>(N583-P583)/O583</f>
        <v>-56.549234135667398</v>
      </c>
      <c r="AC583" s="5">
        <f>F583/G583</f>
        <v>8.8165285114734926E-3</v>
      </c>
      <c r="AD583" s="5">
        <f>R583/J583</f>
        <v>5.0254828597431489</v>
      </c>
      <c r="AE583" s="5">
        <f>R583/G583</f>
        <v>0.25941682500574198</v>
      </c>
      <c r="AF583" s="5">
        <f>R583/(R583+L583)</f>
        <v>0.31126379476644411</v>
      </c>
      <c r="AG583" s="5">
        <f>R583/L583</f>
        <v>0.45193470649752193</v>
      </c>
      <c r="AH583" s="5">
        <f>R583/(R583+L583)</f>
        <v>0.31126379476644411</v>
      </c>
      <c r="AI583" s="5">
        <f>(T583+U583)/R583</f>
        <v>0.50373261967523186</v>
      </c>
      <c r="AJ583" s="5">
        <f>H583/E583</f>
        <v>3.9067271520247844</v>
      </c>
      <c r="AK583" s="5">
        <f>H583/L583</f>
        <v>1.9265584504160416</v>
      </c>
      <c r="AL583">
        <v>80034</v>
      </c>
      <c r="AM583">
        <v>4.1399999999999997</v>
      </c>
      <c r="AN583">
        <v>1.0660000000000001</v>
      </c>
      <c r="AO583">
        <v>1</v>
      </c>
      <c r="AP583">
        <v>1</v>
      </c>
      <c r="AQ583">
        <v>55</v>
      </c>
      <c r="AR583">
        <v>18.899999999999999</v>
      </c>
      <c r="AS583" t="s">
        <v>93</v>
      </c>
      <c r="AT583">
        <v>1</v>
      </c>
      <c r="AU583">
        <f>H583/J583</f>
        <v>21.423197492163009</v>
      </c>
      <c r="AV583">
        <v>16500</v>
      </c>
    </row>
    <row r="584" spans="1:48" x14ac:dyDescent="0.25">
      <c r="A584" t="s">
        <v>283</v>
      </c>
      <c r="B584" t="s">
        <v>46</v>
      </c>
      <c r="C584" t="s">
        <v>284</v>
      </c>
      <c r="D584">
        <v>2018</v>
      </c>
      <c r="E584">
        <v>1717.4</v>
      </c>
      <c r="F584">
        <v>206.9</v>
      </c>
      <c r="G584">
        <v>1978.9</v>
      </c>
      <c r="H584">
        <v>7262.0300999999999</v>
      </c>
      <c r="I584">
        <v>94151952</v>
      </c>
      <c r="J584">
        <v>344.7</v>
      </c>
      <c r="K584">
        <v>-141.30000000000001</v>
      </c>
      <c r="L584">
        <v>1396.3</v>
      </c>
      <c r="M584">
        <v>13.2498</v>
      </c>
      <c r="N584">
        <v>240.3</v>
      </c>
      <c r="O584">
        <v>6.3</v>
      </c>
      <c r="P584">
        <v>-104.7</v>
      </c>
      <c r="Q584">
        <v>582.6</v>
      </c>
      <c r="R584">
        <v>196.1</v>
      </c>
      <c r="S584">
        <v>2.2050999999999998</v>
      </c>
      <c r="T584">
        <v>337.4</v>
      </c>
      <c r="U584">
        <v>0</v>
      </c>
      <c r="V584" s="5">
        <f>E584/G584</f>
        <v>0.86785587952903132</v>
      </c>
      <c r="W584" s="5">
        <f>F584/E584</f>
        <v>0.12047280773261908</v>
      </c>
      <c r="X584" s="5">
        <f>R584/L584</f>
        <v>0.14044259829549524</v>
      </c>
      <c r="Y584" s="5">
        <f>LOG(G584)</f>
        <v>3.2964238485037765</v>
      </c>
      <c r="Z584" s="5">
        <f>LN(E584)</f>
        <v>7.4485667982383843</v>
      </c>
      <c r="AA584" s="5">
        <f>F584/L584</f>
        <v>0.14817732578958678</v>
      </c>
      <c r="AB584" s="5">
        <f>(N584-P584)/O584</f>
        <v>54.761904761904766</v>
      </c>
      <c r="AC584" s="5">
        <f>F584/G584</f>
        <v>0.10455303451412401</v>
      </c>
      <c r="AD584" s="5">
        <f>R584/J584</f>
        <v>0.56890049318247748</v>
      </c>
      <c r="AE584" s="5">
        <f>R584/G584</f>
        <v>9.909545707211076E-2</v>
      </c>
      <c r="AF584" s="5">
        <f>R584/(R584+L584)</f>
        <v>0.12314745038934942</v>
      </c>
      <c r="AG584" s="5">
        <f>R584/L584</f>
        <v>0.14044259829549524</v>
      </c>
      <c r="AH584" s="5">
        <f>R584/(R584+L584)</f>
        <v>0.12314745038934942</v>
      </c>
      <c r="AI584" s="5">
        <f>(T584+U584)/R584</f>
        <v>1.7205507394186639</v>
      </c>
      <c r="AJ584" s="5">
        <f>H584/E584</f>
        <v>4.2285024455572371</v>
      </c>
      <c r="AK584" s="5">
        <f>H584/L584</f>
        <v>5.2009096182768744</v>
      </c>
      <c r="AL584">
        <v>62794</v>
      </c>
      <c r="AM584">
        <v>2.4</v>
      </c>
      <c r="AN584">
        <v>2.9</v>
      </c>
      <c r="AO584">
        <v>0</v>
      </c>
      <c r="AP584">
        <v>0</v>
      </c>
      <c r="AQ584">
        <v>20</v>
      </c>
      <c r="AR584">
        <v>25</v>
      </c>
      <c r="AS584" t="s">
        <v>280</v>
      </c>
      <c r="AT584">
        <v>1</v>
      </c>
      <c r="AU584">
        <v>21.067682332463011</v>
      </c>
      <c r="AV584">
        <v>200</v>
      </c>
    </row>
    <row r="585" spans="1:48" x14ac:dyDescent="0.25">
      <c r="A585" t="s">
        <v>283</v>
      </c>
      <c r="B585" t="s">
        <v>46</v>
      </c>
      <c r="C585" t="s">
        <v>284</v>
      </c>
      <c r="D585">
        <v>2019</v>
      </c>
      <c r="E585">
        <v>1839.9</v>
      </c>
      <c r="F585">
        <v>241.7</v>
      </c>
      <c r="G585">
        <v>2341.4</v>
      </c>
      <c r="H585">
        <v>11123.0182</v>
      </c>
      <c r="I585">
        <v>95161684</v>
      </c>
      <c r="J585">
        <v>412.9</v>
      </c>
      <c r="K585">
        <v>-109.8</v>
      </c>
      <c r="L585">
        <v>1573.2</v>
      </c>
      <c r="M585">
        <v>14.181800000000001</v>
      </c>
      <c r="N585">
        <v>296.60000000000002</v>
      </c>
      <c r="O585">
        <v>4.7</v>
      </c>
      <c r="P585">
        <v>-126.4</v>
      </c>
      <c r="Q585">
        <v>768.2</v>
      </c>
      <c r="R585">
        <v>329.3</v>
      </c>
      <c r="S585">
        <v>2.2201</v>
      </c>
      <c r="T585">
        <v>439.1</v>
      </c>
      <c r="U585">
        <v>0</v>
      </c>
      <c r="V585" s="5">
        <f>E585/G585</f>
        <v>0.78581190740582563</v>
      </c>
      <c r="W585" s="5">
        <f>F585/E585</f>
        <v>0.13136583509973368</v>
      </c>
      <c r="X585" s="5">
        <f>R585/L585</f>
        <v>0.20931858632087466</v>
      </c>
      <c r="Y585" s="5">
        <f>LOG(G585)</f>
        <v>3.3694756140183326</v>
      </c>
      <c r="Z585" s="5">
        <f>LN(E585)</f>
        <v>7.5174665013000475</v>
      </c>
      <c r="AA585" s="5">
        <f>F585/L585</f>
        <v>0.15363590134757182</v>
      </c>
      <c r="AB585" s="5">
        <f>(N585-P585)/O585</f>
        <v>90</v>
      </c>
      <c r="AC585" s="5">
        <f>F585/G585</f>
        <v>0.10322883744768087</v>
      </c>
      <c r="AD585" s="5">
        <f>R585/J585</f>
        <v>0.79752966820053284</v>
      </c>
      <c r="AE585" s="5">
        <f>R585/G585</f>
        <v>0.14064235073033227</v>
      </c>
      <c r="AF585" s="5">
        <f>R585/(R585+L585)</f>
        <v>0.1730880420499343</v>
      </c>
      <c r="AG585" s="5">
        <f>R585/L585</f>
        <v>0.20931858632087466</v>
      </c>
      <c r="AH585" s="5">
        <f>R585/(R585+L585)</f>
        <v>0.1730880420499343</v>
      </c>
      <c r="AI585" s="5">
        <f>(T585+U585)/R585</f>
        <v>1.3334345581536593</v>
      </c>
      <c r="AJ585" s="5">
        <f>H585/E585</f>
        <v>6.0454471438665145</v>
      </c>
      <c r="AK585" s="5">
        <f>H585/L585</f>
        <v>7.0703141367912536</v>
      </c>
      <c r="AL585">
        <v>63414</v>
      </c>
      <c r="AM585">
        <v>1.8</v>
      </c>
      <c r="AN585">
        <v>2.2999999999999998</v>
      </c>
      <c r="AO585">
        <v>0</v>
      </c>
      <c r="AP585">
        <v>0</v>
      </c>
      <c r="AQ585">
        <v>21</v>
      </c>
      <c r="AR585">
        <v>24</v>
      </c>
      <c r="AS585" t="s">
        <v>280</v>
      </c>
      <c r="AT585">
        <v>1</v>
      </c>
      <c r="AU585">
        <v>26.938770162266895</v>
      </c>
      <c r="AV585">
        <v>250</v>
      </c>
    </row>
    <row r="586" spans="1:48" x14ac:dyDescent="0.25">
      <c r="A586" t="s">
        <v>283</v>
      </c>
      <c r="B586" t="s">
        <v>46</v>
      </c>
      <c r="C586" t="s">
        <v>284</v>
      </c>
      <c r="D586">
        <v>2020</v>
      </c>
      <c r="E586">
        <v>2146.9</v>
      </c>
      <c r="F586">
        <v>346.2</v>
      </c>
      <c r="G586">
        <v>2793.8</v>
      </c>
      <c r="H586">
        <v>20944.311600000001</v>
      </c>
      <c r="I586">
        <v>145571470</v>
      </c>
      <c r="J586">
        <v>528.79999999999995</v>
      </c>
      <c r="K586">
        <v>-289.8</v>
      </c>
      <c r="L586">
        <v>1854.5</v>
      </c>
      <c r="M586">
        <v>17.117599999999999</v>
      </c>
      <c r="N586">
        <v>406.9</v>
      </c>
      <c r="O586">
        <v>6.8</v>
      </c>
      <c r="P586">
        <v>-174.4</v>
      </c>
      <c r="Q586">
        <v>939.3</v>
      </c>
      <c r="R586">
        <v>325.7</v>
      </c>
      <c r="S586">
        <v>1.9881</v>
      </c>
      <c r="T586">
        <v>615.5</v>
      </c>
      <c r="U586">
        <v>0</v>
      </c>
      <c r="V586" s="5">
        <f>E586/G586</f>
        <v>0.76845157133653086</v>
      </c>
      <c r="W586" s="5">
        <f>F586/E586</f>
        <v>0.16125576412501746</v>
      </c>
      <c r="X586" s="5">
        <f>R586/L586</f>
        <v>0.17562685359935293</v>
      </c>
      <c r="Y586" s="5">
        <f>LOG(G586)</f>
        <v>3.4461953130146363</v>
      </c>
      <c r="Z586" s="5">
        <f>LN(E586)</f>
        <v>7.6717802201755196</v>
      </c>
      <c r="AA586" s="5">
        <f>F586/L586</f>
        <v>0.18668104610407119</v>
      </c>
      <c r="AB586" s="5">
        <f>(N586-P586)/O586</f>
        <v>85.485294117647058</v>
      </c>
      <c r="AC586" s="5">
        <f>F586/G586</f>
        <v>0.12391724532894265</v>
      </c>
      <c r="AD586" s="5">
        <f>R586/J586</f>
        <v>0.6159228441754917</v>
      </c>
      <c r="AE586" s="5">
        <f>R586/G586</f>
        <v>0.11657956904574414</v>
      </c>
      <c r="AF586" s="5">
        <f>R586/(R586+L586)</f>
        <v>0.14938996422346573</v>
      </c>
      <c r="AG586" s="5">
        <f>R586/L586</f>
        <v>0.17562685359935293</v>
      </c>
      <c r="AH586" s="5">
        <f>R586/(R586+L586)</f>
        <v>0.14938996422346573</v>
      </c>
      <c r="AI586" s="5">
        <f>(T586+U586)/R586</f>
        <v>1.8897758673626037</v>
      </c>
      <c r="AJ586" s="5">
        <f>H586/E586</f>
        <v>9.7556065023988072</v>
      </c>
      <c r="AK586" s="5">
        <f>H586/L586</f>
        <v>11.293778161229442</v>
      </c>
      <c r="AL586">
        <v>63228</v>
      </c>
      <c r="AM586">
        <v>1.2</v>
      </c>
      <c r="AN586">
        <v>-3.5</v>
      </c>
      <c r="AO586">
        <v>0</v>
      </c>
      <c r="AP586">
        <v>0</v>
      </c>
      <c r="AQ586">
        <v>22</v>
      </c>
      <c r="AR586">
        <v>23</v>
      </c>
      <c r="AS586" t="s">
        <v>280</v>
      </c>
      <c r="AT586">
        <v>1</v>
      </c>
      <c r="AU586">
        <v>39.607245839636917</v>
      </c>
      <c r="AV586">
        <v>300</v>
      </c>
    </row>
    <row r="587" spans="1:48" x14ac:dyDescent="0.25">
      <c r="A587" t="s">
        <v>151</v>
      </c>
      <c r="B587" t="s">
        <v>110</v>
      </c>
      <c r="C587" t="s">
        <v>152</v>
      </c>
      <c r="D587">
        <v>2020</v>
      </c>
      <c r="E587">
        <v>5083.3329999999996</v>
      </c>
      <c r="F587">
        <v>560.59040000000005</v>
      </c>
      <c r="G587">
        <v>15848.7345</v>
      </c>
      <c r="H587">
        <v>53829.247199999998</v>
      </c>
      <c r="I587">
        <v>432799440</v>
      </c>
      <c r="J587">
        <v>1454.7947999999999</v>
      </c>
      <c r="K587">
        <v>3282.1680000000001</v>
      </c>
      <c r="L587">
        <v>6242.2073</v>
      </c>
      <c r="M587">
        <v>4.5735000000000001</v>
      </c>
      <c r="N587">
        <v>764.61789999999996</v>
      </c>
      <c r="O587">
        <v>26.145700000000001</v>
      </c>
      <c r="P587">
        <v>-145</v>
      </c>
      <c r="Q587">
        <v>9606.5272000000004</v>
      </c>
      <c r="R587">
        <v>5909.076</v>
      </c>
      <c r="S587">
        <v>1.6186</v>
      </c>
      <c r="T587">
        <v>2626.9079999999999</v>
      </c>
      <c r="U587">
        <v>0</v>
      </c>
      <c r="V587" s="5">
        <f>E587/G587</f>
        <v>0.32074062443282142</v>
      </c>
      <c r="W587" s="5">
        <f>F587/E587</f>
        <v>0.11028008592000565</v>
      </c>
      <c r="X587" s="5">
        <f>R587/L587</f>
        <v>0.94663245163293441</v>
      </c>
      <c r="Y587" s="5">
        <f>LOG(G587)</f>
        <v>4.1999945901115838</v>
      </c>
      <c r="Z587" s="5">
        <f>LN(E587)</f>
        <v>8.5337224277936752</v>
      </c>
      <c r="AA587" s="5">
        <f>F587/L587</f>
        <v>8.980643754013104E-2</v>
      </c>
      <c r="AB587" s="5">
        <f>(N587-P587)/O587</f>
        <v>34.790344110121353</v>
      </c>
      <c r="AC587" s="5">
        <f>F587/G587</f>
        <v>3.5371303620487807E-2</v>
      </c>
      <c r="AD587" s="5">
        <f>R587/J587</f>
        <v>4.0617934570566243</v>
      </c>
      <c r="AE587" s="5">
        <f>R587/G587</f>
        <v>0.37284213449345116</v>
      </c>
      <c r="AF587" s="5">
        <f>R587/(R587+L587)</f>
        <v>0.48629234082625661</v>
      </c>
      <c r="AG587" s="5">
        <f>R587/L587</f>
        <v>0.94663245163293441</v>
      </c>
      <c r="AH587" s="5">
        <f>R587/(R587+L587)</f>
        <v>0.48629234082625661</v>
      </c>
      <c r="AI587" s="5">
        <f>(T587+U587)/R587</f>
        <v>0.44455478318437602</v>
      </c>
      <c r="AJ587" s="5">
        <f>H587/E587</f>
        <v>10.589360799302348</v>
      </c>
      <c r="AK587" s="5">
        <f>H587/L587</f>
        <v>8.6234315223719022</v>
      </c>
      <c r="AL587">
        <v>40493</v>
      </c>
      <c r="AM587">
        <v>0.5</v>
      </c>
      <c r="AN587">
        <v>-7.54</v>
      </c>
      <c r="AO587">
        <v>0</v>
      </c>
      <c r="AP587">
        <v>1</v>
      </c>
      <c r="AQ587">
        <v>40</v>
      </c>
      <c r="AR587">
        <v>13.015266</v>
      </c>
      <c r="AS587" t="s">
        <v>100</v>
      </c>
      <c r="AT587">
        <v>1</v>
      </c>
      <c r="AU587">
        <f>H587/J587</f>
        <v>37.001264508231678</v>
      </c>
      <c r="AV587">
        <v>700</v>
      </c>
    </row>
    <row r="588" spans="1:48" x14ac:dyDescent="0.25">
      <c r="A588" t="s">
        <v>283</v>
      </c>
      <c r="B588" t="s">
        <v>46</v>
      </c>
      <c r="C588" t="s">
        <v>284</v>
      </c>
      <c r="D588">
        <v>2022</v>
      </c>
      <c r="E588">
        <v>2886.9</v>
      </c>
      <c r="F588">
        <v>585.9</v>
      </c>
      <c r="G588">
        <v>3616.8</v>
      </c>
      <c r="H588">
        <v>17423.663499999999</v>
      </c>
      <c r="I588">
        <v>127897331</v>
      </c>
      <c r="J588">
        <v>870.1</v>
      </c>
      <c r="K588">
        <v>-576.4</v>
      </c>
      <c r="L588">
        <v>2684.9</v>
      </c>
      <c r="M588">
        <v>24.3216</v>
      </c>
      <c r="N588">
        <v>734</v>
      </c>
      <c r="O588">
        <v>2.8</v>
      </c>
      <c r="P588">
        <v>-284.60000000000002</v>
      </c>
      <c r="Q588">
        <v>931.9</v>
      </c>
      <c r="R588">
        <v>317.89999999999998</v>
      </c>
      <c r="S588">
        <v>2.7008000000000001</v>
      </c>
      <c r="T588">
        <v>894.3</v>
      </c>
      <c r="U588">
        <v>0</v>
      </c>
      <c r="V588" s="5">
        <f>E588/G588</f>
        <v>0.79819177173191769</v>
      </c>
      <c r="W588" s="5">
        <f>F588/E588</f>
        <v>0.20295126260002078</v>
      </c>
      <c r="X588" s="5">
        <f>R588/L588</f>
        <v>0.1184029200342657</v>
      </c>
      <c r="Y588" s="5">
        <f>LOG(G588)</f>
        <v>3.558324494026238</v>
      </c>
      <c r="Z588" s="5">
        <f>LN(E588)</f>
        <v>7.9679385410304651</v>
      </c>
      <c r="AA588" s="5">
        <f>F588/L588</f>
        <v>0.21822041789265892</v>
      </c>
      <c r="AB588" s="5">
        <f>(N588-P588)/O588</f>
        <v>363.78571428571433</v>
      </c>
      <c r="AC588" s="5">
        <f>F588/G588</f>
        <v>0.16199402786994027</v>
      </c>
      <c r="AD588" s="5">
        <f>R588/J588</f>
        <v>0.3653603034134007</v>
      </c>
      <c r="AE588" s="5">
        <f>R588/G588</f>
        <v>8.7895377128953761E-2</v>
      </c>
      <c r="AF588" s="5">
        <f>R588/(R588+L588)</f>
        <v>0.10586785666711068</v>
      </c>
      <c r="AG588" s="5">
        <f>R588/L588</f>
        <v>0.1184029200342657</v>
      </c>
      <c r="AH588" s="5">
        <f>R588/(R588+L588)</f>
        <v>0.10586785666711068</v>
      </c>
      <c r="AI588" s="5">
        <f>(T588+U588)/R588</f>
        <v>2.8131487889273359</v>
      </c>
      <c r="AJ588" s="5">
        <f>H588/E588</f>
        <v>6.0354232914198613</v>
      </c>
      <c r="AK588" s="5">
        <f>H588/L588</f>
        <v>6.4895018436440832</v>
      </c>
      <c r="AL588">
        <v>76399</v>
      </c>
      <c r="AM588">
        <v>8</v>
      </c>
      <c r="AN588">
        <v>2.1</v>
      </c>
      <c r="AO588">
        <v>0</v>
      </c>
      <c r="AP588">
        <v>0</v>
      </c>
      <c r="AQ588">
        <v>24</v>
      </c>
      <c r="AR588">
        <v>21</v>
      </c>
      <c r="AS588" t="s">
        <v>280</v>
      </c>
      <c r="AT588">
        <v>1</v>
      </c>
      <c r="AU588">
        <v>20.024897712906562</v>
      </c>
      <c r="AV588">
        <v>400</v>
      </c>
    </row>
    <row r="589" spans="1:48" x14ac:dyDescent="0.25">
      <c r="A589" t="s">
        <v>283</v>
      </c>
      <c r="B589" t="s">
        <v>46</v>
      </c>
      <c r="C589" t="s">
        <v>284</v>
      </c>
      <c r="D589">
        <v>2023</v>
      </c>
      <c r="E589">
        <v>2949.8</v>
      </c>
      <c r="F589">
        <v>593.4</v>
      </c>
      <c r="G589">
        <v>3829.5</v>
      </c>
      <c r="H589">
        <v>26053.242600000001</v>
      </c>
      <c r="I589">
        <v>109705714</v>
      </c>
      <c r="J589">
        <v>833.6</v>
      </c>
      <c r="K589">
        <v>-544.9</v>
      </c>
      <c r="L589">
        <v>2881</v>
      </c>
      <c r="M589">
        <v>18.715399999999999</v>
      </c>
      <c r="N589">
        <v>676</v>
      </c>
      <c r="O589">
        <v>-19</v>
      </c>
      <c r="P589">
        <v>-362</v>
      </c>
      <c r="Q589">
        <v>948.5</v>
      </c>
      <c r="R589">
        <v>309</v>
      </c>
      <c r="S589">
        <v>2.0331999999999999</v>
      </c>
      <c r="T589">
        <v>853.9</v>
      </c>
      <c r="U589">
        <v>0</v>
      </c>
      <c r="V589" s="5">
        <f>E589/G589</f>
        <v>0.77028332680506595</v>
      </c>
      <c r="W589" s="5">
        <f>F589/E589</f>
        <v>0.20116618075801748</v>
      </c>
      <c r="X589" s="5">
        <f>R589/L589</f>
        <v>0.10725442554668518</v>
      </c>
      <c r="Y589" s="5">
        <f>LOG(G589)</f>
        <v>3.5831420738599316</v>
      </c>
      <c r="Z589" s="5">
        <f>LN(E589)</f>
        <v>7.9894926504254018</v>
      </c>
      <c r="AA589" s="5">
        <f>F589/L589</f>
        <v>0.20597014925373133</v>
      </c>
      <c r="AB589" s="5">
        <f>(N589-P589)/O589</f>
        <v>-54.631578947368418</v>
      </c>
      <c r="AC589" s="5">
        <f>F589/G589</f>
        <v>0.15495495495495495</v>
      </c>
      <c r="AD589" s="5">
        <f>R589/J589</f>
        <v>0.3706813819577735</v>
      </c>
      <c r="AE589" s="5">
        <f>R589/G589</f>
        <v>8.0689385037211125E-2</v>
      </c>
      <c r="AF589" s="5">
        <f>R589/(R589+L589)</f>
        <v>9.6865203761755489E-2</v>
      </c>
      <c r="AG589" s="5">
        <f>R589/L589</f>
        <v>0.10725442554668518</v>
      </c>
      <c r="AH589" s="5">
        <f>R589/(R589+L589)</f>
        <v>9.6865203761755489E-2</v>
      </c>
      <c r="AI589" s="5">
        <f>(T589+U589)/R589</f>
        <v>2.7634304207119742</v>
      </c>
      <c r="AJ589" s="5">
        <f>H589/E589</f>
        <v>8.8322064546748926</v>
      </c>
      <c r="AK589" s="5">
        <f>H589/L589</f>
        <v>9.0431248177716075</v>
      </c>
      <c r="AL589">
        <v>80851</v>
      </c>
      <c r="AM589">
        <v>3.7</v>
      </c>
      <c r="AN589">
        <v>2.6</v>
      </c>
      <c r="AO589">
        <v>0</v>
      </c>
      <c r="AP589">
        <v>0</v>
      </c>
      <c r="AQ589">
        <v>25</v>
      </c>
      <c r="AR589">
        <v>20</v>
      </c>
      <c r="AS589" t="s">
        <v>280</v>
      </c>
      <c r="AT589">
        <v>1</v>
      </c>
      <c r="AU589">
        <v>31.253889875239924</v>
      </c>
      <c r="AV589">
        <v>450</v>
      </c>
    </row>
    <row r="590" spans="1:48" x14ac:dyDescent="0.25">
      <c r="A590" t="s">
        <v>186</v>
      </c>
      <c r="B590" t="s">
        <v>187</v>
      </c>
      <c r="C590" t="s">
        <v>188</v>
      </c>
      <c r="D590">
        <v>2020</v>
      </c>
      <c r="E590">
        <v>223.4913</v>
      </c>
      <c r="F590">
        <v>-1.3168</v>
      </c>
      <c r="G590">
        <v>131.30959999999999</v>
      </c>
      <c r="H590">
        <v>28.858000000000001</v>
      </c>
      <c r="I590">
        <v>23737662</v>
      </c>
      <c r="J590">
        <v>13.4437</v>
      </c>
      <c r="K590">
        <v>63.8431</v>
      </c>
      <c r="L590">
        <v>32.826500000000003</v>
      </c>
      <c r="M590">
        <v>-0.99580000000000002</v>
      </c>
      <c r="N590">
        <v>-0.9143</v>
      </c>
      <c r="O590">
        <v>1.5986</v>
      </c>
      <c r="P590">
        <v>-2.6463999999999999</v>
      </c>
      <c r="Q590">
        <v>98.483000000000004</v>
      </c>
      <c r="R590">
        <v>68.457300000000004</v>
      </c>
      <c r="S590">
        <v>0.1168</v>
      </c>
      <c r="T590">
        <v>4.6143000000000001</v>
      </c>
      <c r="U590">
        <v>0</v>
      </c>
      <c r="V590" s="5">
        <f>E590/G590</f>
        <v>1.7020179788834937</v>
      </c>
      <c r="W590" s="5">
        <f>F590/E590</f>
        <v>-5.8919519462278845E-3</v>
      </c>
      <c r="X590" s="5">
        <f>R590/L590</f>
        <v>2.0854279317015214</v>
      </c>
      <c r="Y590" s="5">
        <f>LOG(G590)</f>
        <v>2.1182964783714073</v>
      </c>
      <c r="Z590" s="5">
        <f>LN(E590)</f>
        <v>5.4093724871214839</v>
      </c>
      <c r="AA590" s="5">
        <f>F590/L590</f>
        <v>-4.011393234124868E-2</v>
      </c>
      <c r="AB590" s="5">
        <f>(N590-P590)/O590</f>
        <v>1.0835105717502815</v>
      </c>
      <c r="AC590" s="5">
        <f>F590/G590</f>
        <v>-1.0028208143197451E-2</v>
      </c>
      <c r="AD590" s="5">
        <f>R590/J590</f>
        <v>5.0921472511287815</v>
      </c>
      <c r="AE590" s="5">
        <f>R590/G590</f>
        <v>0.52134268933878414</v>
      </c>
      <c r="AF590" s="5">
        <f>R590/(R590+L590)</f>
        <v>0.67589584908939038</v>
      </c>
      <c r="AG590" s="5">
        <f>R590/L590</f>
        <v>2.0854279317015214</v>
      </c>
      <c r="AH590" s="5">
        <f>R590/(R590+L590)</f>
        <v>0.67589584908939038</v>
      </c>
      <c r="AI590" s="5">
        <f>(T590+U590)/R590</f>
        <v>6.7404060633416737E-2</v>
      </c>
      <c r="AJ590" s="5">
        <f>H590/E590</f>
        <v>0.12912359452023411</v>
      </c>
      <c r="AK590" s="5">
        <f>H590/L590</f>
        <v>0.87910681918571876</v>
      </c>
      <c r="AL590">
        <v>7187</v>
      </c>
      <c r="AM590">
        <v>-0.8</v>
      </c>
      <c r="AN590">
        <v>-6.05</v>
      </c>
      <c r="AO590">
        <v>0</v>
      </c>
      <c r="AP590">
        <v>0</v>
      </c>
      <c r="AQ590">
        <v>22</v>
      </c>
      <c r="AR590">
        <v>16.0718815</v>
      </c>
      <c r="AS590" t="s">
        <v>189</v>
      </c>
      <c r="AT590">
        <v>0</v>
      </c>
      <c r="AU590">
        <f>H590/J590</f>
        <v>2.1465816702247151</v>
      </c>
    </row>
    <row r="591" spans="1:48" x14ac:dyDescent="0.25">
      <c r="A591" t="s">
        <v>161</v>
      </c>
      <c r="B591" t="s">
        <v>162</v>
      </c>
      <c r="C591" t="s">
        <v>163</v>
      </c>
      <c r="D591">
        <v>2020</v>
      </c>
      <c r="E591">
        <v>814.13900000000001</v>
      </c>
      <c r="F591">
        <v>54.216999999999999</v>
      </c>
      <c r="G591">
        <v>1288.7670000000001</v>
      </c>
      <c r="H591">
        <v>8608.6270000000004</v>
      </c>
      <c r="I591">
        <v>84238947</v>
      </c>
      <c r="J591">
        <v>132.422</v>
      </c>
      <c r="K591">
        <v>-183.75</v>
      </c>
      <c r="L591">
        <v>879.93899999999996</v>
      </c>
      <c r="M591">
        <v>6.6993999999999998</v>
      </c>
      <c r="N591">
        <v>83.941999999999993</v>
      </c>
      <c r="O591">
        <v>0.50600000000000001</v>
      </c>
      <c r="P591">
        <v>-29.294</v>
      </c>
      <c r="Q591">
        <v>408.82799999999997</v>
      </c>
      <c r="R591">
        <v>114.473</v>
      </c>
      <c r="S591">
        <v>2.4036</v>
      </c>
      <c r="T591">
        <v>278.93900000000002</v>
      </c>
      <c r="U591">
        <v>19.283999999999999</v>
      </c>
      <c r="V591" s="5">
        <f>E591/G591</f>
        <v>0.63171931000716186</v>
      </c>
      <c r="W591" s="5">
        <f>F591/E591</f>
        <v>6.6594279355245228E-2</v>
      </c>
      <c r="X591" s="5">
        <f>R591/L591</f>
        <v>0.13009197228444244</v>
      </c>
      <c r="Y591" s="5">
        <f>LOG(G591)</f>
        <v>3.110174407065577</v>
      </c>
      <c r="Z591" s="5">
        <f>LN(E591)</f>
        <v>6.7021311130951871</v>
      </c>
      <c r="AA591" s="5">
        <f>F591/L591</f>
        <v>6.1614498277721523E-2</v>
      </c>
      <c r="AB591" s="5">
        <f>(N591-P591)/O591</f>
        <v>223.78656126482213</v>
      </c>
      <c r="AC591" s="5">
        <f>F591/G591</f>
        <v>4.2068892204719703E-2</v>
      </c>
      <c r="AD591" s="5">
        <f>R591/J591</f>
        <v>0.86445605715062457</v>
      </c>
      <c r="AE591" s="5">
        <f>R591/G591</f>
        <v>8.8823658582195222E-2</v>
      </c>
      <c r="AF591" s="5">
        <f>R591/(R591+L591)</f>
        <v>0.11511626971516836</v>
      </c>
      <c r="AG591" s="5">
        <f>R591/L591</f>
        <v>0.13009197228444244</v>
      </c>
      <c r="AH591" s="5">
        <f>R591/(R591+L591)</f>
        <v>0.11511626971516836</v>
      </c>
      <c r="AI591" s="5">
        <f>(T591+U591)/R591</f>
        <v>2.6051820079844155</v>
      </c>
      <c r="AJ591" s="5">
        <f>H591/E591</f>
        <v>10.57390322782719</v>
      </c>
      <c r="AK591" s="5">
        <f>H591/L591</f>
        <v>9.7832088360670468</v>
      </c>
      <c r="AL591">
        <v>15438</v>
      </c>
      <c r="AM591">
        <v>9.8000000000000007</v>
      </c>
      <c r="AN591">
        <v>-1.51</v>
      </c>
      <c r="AO591">
        <v>0</v>
      </c>
      <c r="AP591">
        <v>1</v>
      </c>
      <c r="AQ591">
        <v>18</v>
      </c>
      <c r="AR591">
        <v>15.480278500000001</v>
      </c>
      <c r="AS591" t="s">
        <v>140</v>
      </c>
      <c r="AT591">
        <v>1</v>
      </c>
      <c r="AU591">
        <f>H591/J591</f>
        <v>65.009039283502744</v>
      </c>
      <c r="AV591">
        <v>120</v>
      </c>
    </row>
    <row r="592" spans="1:48" x14ac:dyDescent="0.25">
      <c r="A592" t="s">
        <v>278</v>
      </c>
      <c r="B592" t="s">
        <v>182</v>
      </c>
      <c r="C592" t="s">
        <v>279</v>
      </c>
      <c r="D592">
        <v>2022</v>
      </c>
      <c r="E592">
        <v>562.72310000000004</v>
      </c>
      <c r="F592">
        <v>-162.2372</v>
      </c>
      <c r="G592">
        <v>2282.4783000000002</v>
      </c>
      <c r="H592">
        <v>8534.2327999999998</v>
      </c>
      <c r="I592">
        <v>7302708774</v>
      </c>
      <c r="J592">
        <v>-247.18799999999999</v>
      </c>
      <c r="K592">
        <v>-663.87750000000005</v>
      </c>
      <c r="L592">
        <v>2173.393</v>
      </c>
      <c r="M592">
        <v>-14.0768</v>
      </c>
      <c r="N592">
        <v>-267.36189999999999</v>
      </c>
      <c r="O592">
        <v>-53.139499999999998</v>
      </c>
      <c r="P592">
        <v>-7.9192</v>
      </c>
      <c r="Q592">
        <v>109.0853</v>
      </c>
      <c r="R592">
        <v>9.2606000000000002</v>
      </c>
      <c r="S592">
        <v>2.0693999999999999</v>
      </c>
      <c r="T592">
        <v>51.677500000000002</v>
      </c>
      <c r="U592">
        <v>214.94309999999999</v>
      </c>
      <c r="V592" s="5">
        <f>E592/G592</f>
        <v>0.24654039427231356</v>
      </c>
      <c r="W592" s="5">
        <f>F592/E592</f>
        <v>-0.28830733979109796</v>
      </c>
      <c r="X592" s="5">
        <f>R592/L592</f>
        <v>4.260895291371602E-3</v>
      </c>
      <c r="Y592" s="5">
        <f>LOG(G592)</f>
        <v>3.3584066572972211</v>
      </c>
      <c r="Z592" s="5">
        <f>LN(E592)</f>
        <v>6.3327876776669951</v>
      </c>
      <c r="AA592" s="5">
        <f>F592/L592</f>
        <v>-7.4646969047935649E-2</v>
      </c>
      <c r="AB592" s="5">
        <f>(N592-P592)/O592</f>
        <v>4.8822947148542992</v>
      </c>
      <c r="AC592" s="5">
        <f>F592/G592</f>
        <v>-7.1079405223699169E-2</v>
      </c>
      <c r="AD592" s="5">
        <f>R592/J592</f>
        <v>-3.7463792740747938E-2</v>
      </c>
      <c r="AE592" s="5">
        <f>R592/G592</f>
        <v>4.0572565355823974E-3</v>
      </c>
      <c r="AF592" s="5">
        <f>R592/(R592+L592)</f>
        <v>4.2428170920021388E-3</v>
      </c>
      <c r="AG592" s="5">
        <f>R592/L592</f>
        <v>4.260895291371602E-3</v>
      </c>
      <c r="AH592" s="5">
        <f>R592/(R592+L592)</f>
        <v>4.2428170920021388E-3</v>
      </c>
      <c r="AI592" s="5">
        <f>(T592+U592)/R592</f>
        <v>28.790855884067984</v>
      </c>
      <c r="AJ592" s="5">
        <f>H592/E592</f>
        <v>15.16595426773843</v>
      </c>
      <c r="AK592" s="5">
        <f>H592/L592</f>
        <v>3.9266864299277673</v>
      </c>
      <c r="AL592">
        <v>2389</v>
      </c>
      <c r="AM592">
        <v>6.7</v>
      </c>
      <c r="AN592">
        <v>6.9870000000000001</v>
      </c>
      <c r="AO592">
        <v>1</v>
      </c>
      <c r="AP592">
        <v>1</v>
      </c>
      <c r="AQ592">
        <v>14</v>
      </c>
      <c r="AR592">
        <v>16.393000000000001</v>
      </c>
      <c r="AS592" t="s">
        <v>280</v>
      </c>
      <c r="AT592">
        <v>0</v>
      </c>
      <c r="AU592">
        <f>H592/J592</f>
        <v>-34.525271453306793</v>
      </c>
      <c r="AV592">
        <v>90</v>
      </c>
    </row>
    <row r="593" spans="1:48" x14ac:dyDescent="0.25">
      <c r="A593" t="s">
        <v>151</v>
      </c>
      <c r="B593" t="s">
        <v>110</v>
      </c>
      <c r="C593" t="s">
        <v>152</v>
      </c>
      <c r="D593">
        <v>2023</v>
      </c>
      <c r="E593">
        <v>6436.6147000000001</v>
      </c>
      <c r="F593">
        <v>1136.5794000000001</v>
      </c>
      <c r="G593">
        <v>16178.223400000001</v>
      </c>
      <c r="H593">
        <v>65462.32</v>
      </c>
      <c r="I593">
        <v>304394574</v>
      </c>
      <c r="J593">
        <v>1959.0826</v>
      </c>
      <c r="K593">
        <v>36.068600000000004</v>
      </c>
      <c r="L593">
        <v>8680.8143999999993</v>
      </c>
      <c r="M593">
        <v>8.7510999999999992</v>
      </c>
      <c r="N593">
        <v>1343.1514999999999</v>
      </c>
      <c r="O593">
        <v>-106.31440000000001</v>
      </c>
      <c r="P593">
        <v>-157.14619999999999</v>
      </c>
      <c r="Q593">
        <v>7497.4089999999997</v>
      </c>
      <c r="R593">
        <v>3984.0358000000001</v>
      </c>
      <c r="S593">
        <v>1.4817</v>
      </c>
      <c r="T593">
        <v>3947.9670999999998</v>
      </c>
      <c r="U593">
        <v>0</v>
      </c>
      <c r="V593" s="5">
        <f>E593/G593</f>
        <v>0.39785670780142646</v>
      </c>
      <c r="W593" s="5">
        <f>F593/E593</f>
        <v>0.17658030703624378</v>
      </c>
      <c r="X593" s="5">
        <f>R593/L593</f>
        <v>0.45894723886735794</v>
      </c>
      <c r="Y593" s="5">
        <f>LOG(G593)</f>
        <v>4.208930828157615</v>
      </c>
      <c r="Z593" s="5">
        <f>LN(E593)</f>
        <v>8.7697580131848323</v>
      </c>
      <c r="AA593" s="5">
        <f>F593/L593</f>
        <v>0.13093004269276856</v>
      </c>
      <c r="AB593" s="5">
        <f>(N593-P593)/O593</f>
        <v>-14.11189547229726</v>
      </c>
      <c r="AC593" s="5">
        <f>F593/G593</f>
        <v>7.0253659620005002E-2</v>
      </c>
      <c r="AD593" s="5">
        <f>R593/J593</f>
        <v>2.0336231866895251</v>
      </c>
      <c r="AE593" s="5">
        <f>R593/G593</f>
        <v>0.24625916588591551</v>
      </c>
      <c r="AF593" s="5">
        <f>R593/(R593+L593)</f>
        <v>0.31457425370889902</v>
      </c>
      <c r="AG593" s="5">
        <f>R593/L593</f>
        <v>0.45894723886735794</v>
      </c>
      <c r="AH593" s="5">
        <f>R593/(R593+L593)</f>
        <v>0.31457425370889902</v>
      </c>
      <c r="AI593" s="5">
        <f>(T593+U593)/R593</f>
        <v>0.99094669279829251</v>
      </c>
      <c r="AJ593" s="5">
        <f>H593/E593</f>
        <v>10.170302721397942</v>
      </c>
      <c r="AK593" s="5">
        <f>H593/L593</f>
        <v>7.5410343988001864</v>
      </c>
      <c r="AL593">
        <v>44408</v>
      </c>
      <c r="AM593">
        <v>4.8899999999999997</v>
      </c>
      <c r="AN593">
        <v>0.86899999999999999</v>
      </c>
      <c r="AO593">
        <v>1</v>
      </c>
      <c r="AP593">
        <v>1</v>
      </c>
      <c r="AQ593">
        <v>43</v>
      </c>
      <c r="AR593">
        <v>13.2</v>
      </c>
      <c r="AS593" t="s">
        <v>100</v>
      </c>
      <c r="AT593">
        <v>1</v>
      </c>
      <c r="AU593">
        <f>H593/J593</f>
        <v>33.414783021399913</v>
      </c>
      <c r="AV593">
        <v>850</v>
      </c>
    </row>
    <row r="594" spans="1:48" x14ac:dyDescent="0.25">
      <c r="A594" t="s">
        <v>175</v>
      </c>
      <c r="B594" t="s">
        <v>119</v>
      </c>
      <c r="C594" t="s">
        <v>176</v>
      </c>
      <c r="D594">
        <v>2018</v>
      </c>
      <c r="E594">
        <v>3665.8968</v>
      </c>
      <c r="F594">
        <v>141.45140000000001</v>
      </c>
      <c r="G594">
        <v>4628.0510000000004</v>
      </c>
      <c r="H594">
        <v>1665.9785999999999</v>
      </c>
      <c r="I594">
        <v>163495575</v>
      </c>
      <c r="J594">
        <v>346.1155</v>
      </c>
      <c r="K594">
        <v>553.3297</v>
      </c>
      <c r="L594">
        <v>776.08720000000005</v>
      </c>
      <c r="M594">
        <v>7.5133999999999999</v>
      </c>
      <c r="N594">
        <v>235.4453</v>
      </c>
      <c r="O594">
        <v>21.975999999999999</v>
      </c>
      <c r="P594">
        <v>-29.153700000000001</v>
      </c>
      <c r="Q594">
        <v>3851.9638</v>
      </c>
      <c r="R594">
        <v>1604.4229</v>
      </c>
      <c r="S594">
        <v>1.0409999999999999</v>
      </c>
      <c r="T594">
        <v>1051.0932</v>
      </c>
      <c r="U594">
        <v>0</v>
      </c>
      <c r="V594" s="5">
        <f>E594/G594</f>
        <v>0.79210380352334053</v>
      </c>
      <c r="W594" s="5">
        <f>F594/E594</f>
        <v>3.858575615112788E-2</v>
      </c>
      <c r="X594" s="5">
        <f>R594/L594</f>
        <v>2.0673229760779459</v>
      </c>
      <c r="Y594" s="5">
        <f>LOG(G594)</f>
        <v>3.6653981361259822</v>
      </c>
      <c r="Z594" s="5">
        <f>LN(E594)</f>
        <v>8.206828277430585</v>
      </c>
      <c r="AA594" s="5">
        <f>F594/L594</f>
        <v>0.18226225094293527</v>
      </c>
      <c r="AB594" s="5">
        <f>(N594-P594)/O594</f>
        <v>12.040362213323625</v>
      </c>
      <c r="AC594" s="5">
        <f>F594/G594</f>
        <v>3.0563924209132527E-2</v>
      </c>
      <c r="AD594" s="5">
        <f>R594/J594</f>
        <v>4.6355130007179683</v>
      </c>
      <c r="AE594" s="5">
        <f>R594/G594</f>
        <v>0.34667355653600185</v>
      </c>
      <c r="AF594" s="5">
        <f>R594/(R594+L594)</f>
        <v>0.67398281569987883</v>
      </c>
      <c r="AG594" s="5">
        <f>R594/L594</f>
        <v>2.0673229760779459</v>
      </c>
      <c r="AH594" s="5">
        <f>R594/(R594+L594)</f>
        <v>0.67398281569987883</v>
      </c>
      <c r="AI594" s="5">
        <f>(T594+U594)/R594</f>
        <v>0.65512228727226474</v>
      </c>
      <c r="AJ594" s="5">
        <f>H594/E594</f>
        <v>0.45445321865034494</v>
      </c>
      <c r="AK594" s="5">
        <f>H594/L594</f>
        <v>2.1466384189817842</v>
      </c>
      <c r="AL594">
        <v>30371</v>
      </c>
      <c r="AM594">
        <v>1.7</v>
      </c>
      <c r="AN594">
        <v>2.4849999999999999</v>
      </c>
      <c r="AO594">
        <v>0</v>
      </c>
      <c r="AP594">
        <v>1</v>
      </c>
      <c r="AQ594">
        <v>49</v>
      </c>
      <c r="AR594">
        <v>12.583100008500001</v>
      </c>
      <c r="AS594" t="s">
        <v>80</v>
      </c>
      <c r="AT594">
        <v>1</v>
      </c>
      <c r="AU594">
        <f>H594/J594</f>
        <v>4.8133602800221311</v>
      </c>
      <c r="AV594">
        <v>250</v>
      </c>
    </row>
    <row r="595" spans="1:48" x14ac:dyDescent="0.25">
      <c r="A595" t="s">
        <v>161</v>
      </c>
      <c r="B595" t="s">
        <v>162</v>
      </c>
      <c r="C595" t="s">
        <v>163</v>
      </c>
      <c r="D595">
        <v>2021</v>
      </c>
      <c r="E595">
        <v>1297.078</v>
      </c>
      <c r="F595">
        <v>96.064999999999998</v>
      </c>
      <c r="G595">
        <v>1884.5309999999999</v>
      </c>
      <c r="H595">
        <v>13038.5267</v>
      </c>
      <c r="I595">
        <v>77289064</v>
      </c>
      <c r="J595">
        <v>224.71899999999999</v>
      </c>
      <c r="K595">
        <v>-303.35500000000002</v>
      </c>
      <c r="L595">
        <v>1308.3130000000001</v>
      </c>
      <c r="M595">
        <v>7.8810000000000002</v>
      </c>
      <c r="N595">
        <v>144.43299999999999</v>
      </c>
      <c r="O595">
        <v>0.26300000000000001</v>
      </c>
      <c r="P595">
        <v>-42.765999999999998</v>
      </c>
      <c r="Q595">
        <v>576.21799999999996</v>
      </c>
      <c r="R595">
        <v>157.03</v>
      </c>
      <c r="S595">
        <v>1.9686999999999999</v>
      </c>
      <c r="T595">
        <v>427.80399999999997</v>
      </c>
      <c r="U595">
        <v>32.581000000000003</v>
      </c>
      <c r="V595" s="5">
        <f>E595/G595</f>
        <v>0.68827628730968082</v>
      </c>
      <c r="W595" s="5">
        <f>F595/E595</f>
        <v>7.4062623836037622E-2</v>
      </c>
      <c r="X595" s="5">
        <f>R595/L595</f>
        <v>0.12002479528981214</v>
      </c>
      <c r="Y595" s="5">
        <f>LOG(G595)</f>
        <v>3.2752032858653299</v>
      </c>
      <c r="Z595" s="5">
        <f>LN(E595)</f>
        <v>7.1678693212899836</v>
      </c>
      <c r="AA595" s="5">
        <f>F595/L595</f>
        <v>7.3426618859554246E-2</v>
      </c>
      <c r="AB595" s="5">
        <f>(N595-P595)/O595</f>
        <v>711.78326996197711</v>
      </c>
      <c r="AC595" s="5">
        <f>F595/G595</f>
        <v>5.0975547762281435E-2</v>
      </c>
      <c r="AD595" s="5">
        <f>R595/J595</f>
        <v>0.69878381445271653</v>
      </c>
      <c r="AE595" s="5">
        <f>R595/G595</f>
        <v>8.3325771770270701E-2</v>
      </c>
      <c r="AF595" s="5">
        <f>R595/(R595+L595)</f>
        <v>0.10716262335849012</v>
      </c>
      <c r="AG595" s="5">
        <f>R595/L595</f>
        <v>0.12002479528981214</v>
      </c>
      <c r="AH595" s="5">
        <f>R595/(R595+L595)</f>
        <v>0.10716262335849012</v>
      </c>
      <c r="AI595" s="5">
        <f>(T595+U595)/R595</f>
        <v>2.9318283130611986</v>
      </c>
      <c r="AJ595" s="5">
        <f>H595/E595</f>
        <v>10.052230243670774</v>
      </c>
      <c r="AK595" s="5">
        <f>H595/L595</f>
        <v>9.965907775891548</v>
      </c>
      <c r="AL595">
        <v>17313</v>
      </c>
      <c r="AM595">
        <v>7.3</v>
      </c>
      <c r="AN595">
        <v>4.4390000000000001</v>
      </c>
      <c r="AO595">
        <v>1</v>
      </c>
      <c r="AP595">
        <v>1</v>
      </c>
      <c r="AQ595">
        <v>19</v>
      </c>
      <c r="AR595">
        <v>14.467549999999999</v>
      </c>
      <c r="AS595" t="s">
        <v>140</v>
      </c>
      <c r="AT595">
        <v>1</v>
      </c>
      <c r="AU595">
        <f>H595/J595</f>
        <v>58.021469924661467</v>
      </c>
      <c r="AV595">
        <v>150</v>
      </c>
    </row>
    <row r="596" spans="1:48" x14ac:dyDescent="0.25">
      <c r="A596" t="s">
        <v>288</v>
      </c>
      <c r="B596" t="s">
        <v>46</v>
      </c>
      <c r="C596" t="s">
        <v>289</v>
      </c>
      <c r="D596">
        <v>2018</v>
      </c>
      <c r="E596">
        <v>57.181399999999996</v>
      </c>
      <c r="F596">
        <v>0</v>
      </c>
      <c r="G596">
        <v>7.4069666666666665</v>
      </c>
      <c r="H596">
        <v>6.8064999999999998</v>
      </c>
      <c r="I596">
        <v>7200000</v>
      </c>
      <c r="J596">
        <v>1.0154000000000001</v>
      </c>
      <c r="K596">
        <v>11.43628</v>
      </c>
      <c r="L596">
        <v>3.7034833333333332</v>
      </c>
      <c r="M596">
        <v>-0.95279374999999999</v>
      </c>
      <c r="N596">
        <v>1.3427666666666667</v>
      </c>
      <c r="O596">
        <v>0.14813933333333335</v>
      </c>
      <c r="P596">
        <v>-0.60229999999999995</v>
      </c>
      <c r="Q596">
        <v>3.7034833333333332</v>
      </c>
      <c r="R596">
        <v>2.9627866666666667</v>
      </c>
      <c r="S596">
        <v>0.93094999999999994</v>
      </c>
      <c r="T596">
        <v>0.74069666666666667</v>
      </c>
      <c r="U596">
        <v>0</v>
      </c>
      <c r="V596" s="5">
        <f>E596/G596</f>
        <v>7.7199483369260467</v>
      </c>
      <c r="W596" s="5">
        <f>F596/E596</f>
        <v>0</v>
      </c>
      <c r="X596" s="5">
        <f>R596/L596</f>
        <v>0.8</v>
      </c>
      <c r="Y596" s="5">
        <f>LOG(G596)</f>
        <v>0.86964039021453465</v>
      </c>
      <c r="Z596" s="5">
        <f>LN(E596)</f>
        <v>4.0462286706797803</v>
      </c>
      <c r="AA596" s="5">
        <f>F596/L596</f>
        <v>0</v>
      </c>
      <c r="AB596" s="5">
        <f>(N596-P596)/O596</f>
        <v>13.129981233883415</v>
      </c>
      <c r="AC596" s="5">
        <f>F596/G596</f>
        <v>0</v>
      </c>
      <c r="AD596" s="5">
        <f>R596/J596</f>
        <v>2.9178517497209637</v>
      </c>
      <c r="AE596" s="5">
        <f>R596/G596</f>
        <v>0.4</v>
      </c>
      <c r="AF596" s="5">
        <f>R596/(R596+L596)</f>
        <v>0.44444444444444448</v>
      </c>
      <c r="AG596" s="5">
        <f>R596/L596</f>
        <v>0.8</v>
      </c>
      <c r="AH596" s="5">
        <f>R596/(R596+L596)</f>
        <v>0.44444444444444448</v>
      </c>
      <c r="AI596" s="5">
        <f>(T596+U596)/R596</f>
        <v>0.25</v>
      </c>
      <c r="AJ596" s="5">
        <f>H596/E596</f>
        <v>0.11903346192992827</v>
      </c>
      <c r="AK596" s="5">
        <f>H596/L596</f>
        <v>1.8378643529289993</v>
      </c>
      <c r="AL596">
        <v>62794</v>
      </c>
      <c r="AM596">
        <v>2.4</v>
      </c>
      <c r="AN596">
        <v>2.9</v>
      </c>
      <c r="AO596">
        <v>0</v>
      </c>
      <c r="AP596">
        <v>0</v>
      </c>
      <c r="AQ596">
        <v>28</v>
      </c>
      <c r="AR596">
        <v>25</v>
      </c>
      <c r="AS596" t="s">
        <v>287</v>
      </c>
      <c r="AT596">
        <v>1</v>
      </c>
      <c r="AU596">
        <v>6.7032696474295834</v>
      </c>
    </row>
    <row r="597" spans="1:48" x14ac:dyDescent="0.25">
      <c r="A597" t="s">
        <v>288</v>
      </c>
      <c r="B597" t="s">
        <v>46</v>
      </c>
      <c r="C597" t="s">
        <v>290</v>
      </c>
      <c r="D597">
        <v>2019</v>
      </c>
      <c r="E597">
        <v>57.181399999999996</v>
      </c>
      <c r="F597">
        <v>0</v>
      </c>
      <c r="G597">
        <v>7.4069666666666665</v>
      </c>
      <c r="H597">
        <v>6.8064999999999998</v>
      </c>
      <c r="I597">
        <v>7200000</v>
      </c>
      <c r="J597">
        <v>1.0154000000000001</v>
      </c>
      <c r="K597">
        <v>11.43628</v>
      </c>
      <c r="L597">
        <v>3.7034833333333332</v>
      </c>
      <c r="M597">
        <v>-9.6712499999999979E-2</v>
      </c>
      <c r="N597">
        <v>1.3427666666666667</v>
      </c>
      <c r="O597">
        <v>0.14813933333333335</v>
      </c>
      <c r="P597">
        <v>-0.60230000000000006</v>
      </c>
      <c r="Q597">
        <v>3.7034833333333332</v>
      </c>
      <c r="R597">
        <v>2.9627866666666667</v>
      </c>
      <c r="S597">
        <v>0.93094999999999994</v>
      </c>
      <c r="T597">
        <v>0.74069666666666667</v>
      </c>
      <c r="U597">
        <v>0</v>
      </c>
      <c r="V597" s="5">
        <f>E597/G597</f>
        <v>7.7199483369260467</v>
      </c>
      <c r="W597" s="5">
        <f>F597/E597</f>
        <v>0</v>
      </c>
      <c r="X597" s="5">
        <f>R597/L597</f>
        <v>0.8</v>
      </c>
      <c r="Y597" s="5">
        <f>LOG(G597)</f>
        <v>0.86964039021453465</v>
      </c>
      <c r="Z597" s="5">
        <f>LN(E597)</f>
        <v>4.0462286706797803</v>
      </c>
      <c r="AA597" s="5">
        <f>F597/L597</f>
        <v>0</v>
      </c>
      <c r="AB597" s="5">
        <f>(N597-P597)/O597</f>
        <v>13.129981233883415</v>
      </c>
      <c r="AC597" s="5">
        <f>F597/G597</f>
        <v>0</v>
      </c>
      <c r="AD597" s="5">
        <f>R597/J597</f>
        <v>2.9178517497209637</v>
      </c>
      <c r="AE597" s="5">
        <f>R597/G597</f>
        <v>0.4</v>
      </c>
      <c r="AF597" s="5">
        <f>R597/(R597+L597)</f>
        <v>0.44444444444444448</v>
      </c>
      <c r="AG597" s="5">
        <f>R597/L597</f>
        <v>0.8</v>
      </c>
      <c r="AH597" s="5">
        <f>R597/(R597+L597)</f>
        <v>0.44444444444444448</v>
      </c>
      <c r="AI597" s="5">
        <f>(T597+U597)/R597</f>
        <v>0.25</v>
      </c>
      <c r="AJ597" s="5">
        <f>H597/E597</f>
        <v>0.11903346192992827</v>
      </c>
      <c r="AK597" s="5">
        <f>H597/L597</f>
        <v>1.8378643529289993</v>
      </c>
      <c r="AL597">
        <v>63414</v>
      </c>
      <c r="AM597">
        <v>1.8</v>
      </c>
      <c r="AN597">
        <v>2.2999999999999998</v>
      </c>
      <c r="AO597">
        <v>0</v>
      </c>
      <c r="AP597">
        <v>0</v>
      </c>
      <c r="AQ597">
        <v>29</v>
      </c>
      <c r="AR597">
        <v>24</v>
      </c>
      <c r="AS597" t="s">
        <v>287</v>
      </c>
      <c r="AT597">
        <v>1</v>
      </c>
      <c r="AU597">
        <v>6.7032696474295834</v>
      </c>
    </row>
    <row r="598" spans="1:48" x14ac:dyDescent="0.25">
      <c r="A598" t="s">
        <v>288</v>
      </c>
      <c r="B598" t="s">
        <v>46</v>
      </c>
      <c r="C598" t="s">
        <v>291</v>
      </c>
      <c r="D598">
        <v>2020</v>
      </c>
      <c r="E598">
        <v>57.181399999999996</v>
      </c>
      <c r="F598">
        <v>2.2422</v>
      </c>
      <c r="G598">
        <v>7.4069666666666665</v>
      </c>
      <c r="H598">
        <v>6.8064999999999998</v>
      </c>
      <c r="I598">
        <v>7200000</v>
      </c>
      <c r="J598">
        <v>1.0154000000000001</v>
      </c>
      <c r="K598">
        <v>11.43628</v>
      </c>
      <c r="L598">
        <v>3.7034833333333332</v>
      </c>
      <c r="M598">
        <v>-1.808875</v>
      </c>
      <c r="N598">
        <v>1.3427666666666667</v>
      </c>
      <c r="O598">
        <v>0.14813933333333335</v>
      </c>
      <c r="P598">
        <v>-0.60229999999999995</v>
      </c>
      <c r="Q598">
        <v>3.7034833333333332</v>
      </c>
      <c r="R598">
        <v>2.9627866666666667</v>
      </c>
      <c r="S598">
        <v>0.93094999999999994</v>
      </c>
      <c r="T598">
        <v>0.74069666666666667</v>
      </c>
      <c r="U598">
        <v>0</v>
      </c>
      <c r="V598" s="5">
        <f>E598/G598</f>
        <v>7.7199483369260467</v>
      </c>
      <c r="W598" s="5">
        <f>F598/E598</f>
        <v>3.9212051471282622E-2</v>
      </c>
      <c r="X598" s="5">
        <f>R598/L598</f>
        <v>0.8</v>
      </c>
      <c r="Y598" s="5">
        <f>LOG(G598)</f>
        <v>0.86964039021453465</v>
      </c>
      <c r="Z598" s="5">
        <f>LN(E598)</f>
        <v>4.0462286706797803</v>
      </c>
      <c r="AA598" s="5">
        <f>F598/L598</f>
        <v>0.60543002308637361</v>
      </c>
      <c r="AB598" s="5">
        <f>(N598-P598)/O598</f>
        <v>13.129981233883415</v>
      </c>
      <c r="AC598" s="5">
        <f>F598/G598</f>
        <v>0.30271501154318681</v>
      </c>
      <c r="AD598" s="5">
        <f>R598/J598</f>
        <v>2.9178517497209637</v>
      </c>
      <c r="AE598" s="5">
        <f>R598/G598</f>
        <v>0.4</v>
      </c>
      <c r="AF598" s="5">
        <f>R598/(R598+L598)</f>
        <v>0.44444444444444448</v>
      </c>
      <c r="AG598" s="5">
        <f>R598/L598</f>
        <v>0.8</v>
      </c>
      <c r="AH598" s="5">
        <f>R598/(R598+L598)</f>
        <v>0.44444444444444448</v>
      </c>
      <c r="AI598" s="5">
        <f>(T598+U598)/R598</f>
        <v>0.25</v>
      </c>
      <c r="AJ598" s="5">
        <f>H598/E598</f>
        <v>0.11903346192992827</v>
      </c>
      <c r="AK598" s="5">
        <f>H598/L598</f>
        <v>1.8378643529289993</v>
      </c>
      <c r="AL598">
        <v>63228</v>
      </c>
      <c r="AM598">
        <v>1.2</v>
      </c>
      <c r="AN598">
        <v>-3.5</v>
      </c>
      <c r="AO598">
        <v>0</v>
      </c>
      <c r="AP598">
        <v>0</v>
      </c>
      <c r="AQ598">
        <v>30</v>
      </c>
      <c r="AR598">
        <v>23</v>
      </c>
      <c r="AS598" t="s">
        <v>287</v>
      </c>
      <c r="AT598">
        <v>1</v>
      </c>
      <c r="AU598">
        <v>6.7032696474295834</v>
      </c>
    </row>
    <row r="599" spans="1:48" x14ac:dyDescent="0.25">
      <c r="A599" t="s">
        <v>288</v>
      </c>
      <c r="B599" t="s">
        <v>46</v>
      </c>
      <c r="C599" t="s">
        <v>292</v>
      </c>
      <c r="D599">
        <v>2021</v>
      </c>
      <c r="E599">
        <v>70.961100000000002</v>
      </c>
      <c r="F599">
        <v>2.9584000000000001</v>
      </c>
      <c r="G599">
        <v>8.0018999999999991</v>
      </c>
      <c r="H599">
        <v>6.8064999999999998</v>
      </c>
      <c r="I599">
        <v>7200000</v>
      </c>
      <c r="J599">
        <v>0.6573</v>
      </c>
      <c r="K599">
        <v>-3.1951000000000001</v>
      </c>
      <c r="L599">
        <v>5.5094000000000003</v>
      </c>
      <c r="M599">
        <v>1.6154500000000001</v>
      </c>
      <c r="N599">
        <v>0.55120000000000002</v>
      </c>
      <c r="O599">
        <v>5.5999999999999999E-3</v>
      </c>
      <c r="P599">
        <v>-0.40160000000000001</v>
      </c>
      <c r="Q599">
        <v>100.0031</v>
      </c>
      <c r="R599">
        <v>0</v>
      </c>
      <c r="S599">
        <v>0.93094999999999994</v>
      </c>
      <c r="T599">
        <v>0.80018999999999996</v>
      </c>
      <c r="U599">
        <v>0</v>
      </c>
      <c r="V599" s="5">
        <f>E599/G599</f>
        <v>8.8680313425561437</v>
      </c>
      <c r="W599" s="5">
        <f>F599/E599</f>
        <v>4.1690447301408799E-2</v>
      </c>
      <c r="X599" s="5">
        <f>R599/L599</f>
        <v>0</v>
      </c>
      <c r="Y599" s="5">
        <f>LOG(G599)</f>
        <v>0.90319311968487304</v>
      </c>
      <c r="Z599" s="5">
        <f>LN(E599)</f>
        <v>4.2621318395722678</v>
      </c>
      <c r="AA599" s="5">
        <f>F599/L599</f>
        <v>0.53697317312230008</v>
      </c>
      <c r="AB599" s="5">
        <f>(N599-P599)/O599</f>
        <v>170.14285714285717</v>
      </c>
      <c r="AC599" s="5">
        <f>F599/G599</f>
        <v>0.36971219335407846</v>
      </c>
      <c r="AD599" s="5">
        <f>R599/J599</f>
        <v>0</v>
      </c>
      <c r="AE599" s="5">
        <f>R599/G599</f>
        <v>0</v>
      </c>
      <c r="AF599" s="5">
        <f>R599/(R599+L599)</f>
        <v>0</v>
      </c>
      <c r="AG599" s="5">
        <f>R599/L599</f>
        <v>0</v>
      </c>
      <c r="AH599" s="5">
        <f>R599/(R599+L599)</f>
        <v>0</v>
      </c>
      <c r="AI599" s="5" t="e">
        <f>(T599+U599)/R599</f>
        <v>#DIV/0!</v>
      </c>
      <c r="AJ599" s="5">
        <f>H599/E599</f>
        <v>9.5918749850270074E-2</v>
      </c>
      <c r="AK599" s="5">
        <f>H599/L599</f>
        <v>1.2354339855519656</v>
      </c>
      <c r="AL599">
        <v>69287</v>
      </c>
      <c r="AM599">
        <v>4.7</v>
      </c>
      <c r="AN599">
        <v>5.9</v>
      </c>
      <c r="AO599">
        <v>0</v>
      </c>
      <c r="AP599">
        <v>0</v>
      </c>
      <c r="AQ599">
        <v>31</v>
      </c>
      <c r="AR599">
        <v>22</v>
      </c>
      <c r="AS599" t="s">
        <v>287</v>
      </c>
      <c r="AT599">
        <v>1</v>
      </c>
      <c r="AU599">
        <v>10.355241137988742</v>
      </c>
    </row>
    <row r="600" spans="1:48" x14ac:dyDescent="0.25">
      <c r="A600" t="s">
        <v>288</v>
      </c>
      <c r="B600" t="s">
        <v>46</v>
      </c>
      <c r="C600" t="s">
        <v>293</v>
      </c>
      <c r="D600">
        <v>2022</v>
      </c>
      <c r="E600">
        <v>72.415300000000002</v>
      </c>
      <c r="F600">
        <v>2.6957</v>
      </c>
      <c r="G600">
        <v>6.2314999999999996</v>
      </c>
      <c r="H600">
        <v>7.07</v>
      </c>
      <c r="I600">
        <v>7625000</v>
      </c>
      <c r="J600">
        <v>1.3734999999999999</v>
      </c>
      <c r="K600">
        <v>-3.1393</v>
      </c>
      <c r="L600">
        <v>6.8307000000000002</v>
      </c>
      <c r="M600">
        <v>-5.2332000000000001</v>
      </c>
      <c r="N600">
        <v>1.0582</v>
      </c>
      <c r="O600">
        <v>3.3999999999999998E-3</v>
      </c>
      <c r="P600">
        <v>-0.80430000000000001</v>
      </c>
      <c r="Q600">
        <v>115.3802</v>
      </c>
      <c r="R600">
        <v>0</v>
      </c>
      <c r="S600">
        <v>0.94950000000000001</v>
      </c>
      <c r="T600">
        <v>2.6838000000000002</v>
      </c>
      <c r="U600">
        <v>0</v>
      </c>
      <c r="V600" s="5">
        <f>E600/G600</f>
        <v>11.620845703281715</v>
      </c>
      <c r="W600" s="5">
        <f>F600/E600</f>
        <v>3.722555868718351E-2</v>
      </c>
      <c r="X600" s="5">
        <f>R600/L600</f>
        <v>0</v>
      </c>
      <c r="Y600" s="5">
        <f>LOG(G600)</f>
        <v>0.79459259935764104</v>
      </c>
      <c r="Z600" s="5">
        <f>LN(E600)</f>
        <v>4.2824176030323349</v>
      </c>
      <c r="AA600" s="5">
        <f>F600/L600</f>
        <v>0.39464476554379491</v>
      </c>
      <c r="AB600" s="5">
        <f>(N600-P600)/O600</f>
        <v>547.7941176470589</v>
      </c>
      <c r="AC600" s="5">
        <f>F600/G600</f>
        <v>0.43259247372221776</v>
      </c>
      <c r="AD600" s="5">
        <f>R600/J600</f>
        <v>0</v>
      </c>
      <c r="AE600" s="5">
        <f>R600/G600</f>
        <v>0</v>
      </c>
      <c r="AF600" s="5">
        <f>R600/(R600+L600)</f>
        <v>0</v>
      </c>
      <c r="AG600" s="5">
        <f>R600/L600</f>
        <v>0</v>
      </c>
      <c r="AH600" s="5">
        <f>R600/(R600+L600)</f>
        <v>0</v>
      </c>
      <c r="AI600" s="5" t="e">
        <f>(T600+U600)/R600</f>
        <v>#DIV/0!</v>
      </c>
      <c r="AJ600" s="5">
        <f>H600/E600</f>
        <v>9.7631301672436624E-2</v>
      </c>
      <c r="AK600" s="5">
        <f>H600/L600</f>
        <v>1.0350330127219758</v>
      </c>
      <c r="AL600">
        <v>76399</v>
      </c>
      <c r="AM600">
        <v>8</v>
      </c>
      <c r="AN600">
        <v>2.1</v>
      </c>
      <c r="AO600">
        <v>0</v>
      </c>
      <c r="AP600">
        <v>0</v>
      </c>
      <c r="AQ600">
        <v>32</v>
      </c>
      <c r="AR600">
        <v>21</v>
      </c>
      <c r="AS600" t="s">
        <v>287</v>
      </c>
      <c r="AT600">
        <v>1</v>
      </c>
      <c r="AU600">
        <v>5.1474335638878781</v>
      </c>
    </row>
    <row r="601" spans="1:48" x14ac:dyDescent="0.25">
      <c r="A601" t="s">
        <v>288</v>
      </c>
      <c r="B601" t="s">
        <v>46</v>
      </c>
      <c r="C601" t="s">
        <v>294</v>
      </c>
      <c r="D601">
        <v>2023</v>
      </c>
      <c r="E601">
        <v>73.455600000000004</v>
      </c>
      <c r="F601">
        <v>2.1440000000000001</v>
      </c>
      <c r="G601">
        <v>7.9874999999999998</v>
      </c>
      <c r="H601">
        <v>6.5430000000000001</v>
      </c>
      <c r="I601">
        <v>6875000</v>
      </c>
      <c r="J601">
        <v>1.0154000000000001</v>
      </c>
      <c r="K601">
        <v>-2.8685999999999998</v>
      </c>
      <c r="L601">
        <v>19.031600000000001</v>
      </c>
      <c r="M601">
        <v>8.4641000000000002</v>
      </c>
      <c r="N601">
        <v>2.4188999999999998</v>
      </c>
      <c r="O601">
        <v>1.4E-3</v>
      </c>
      <c r="P601">
        <v>-0.60099999999999998</v>
      </c>
      <c r="Q601">
        <v>151.1516</v>
      </c>
      <c r="R601">
        <v>0</v>
      </c>
      <c r="S601">
        <v>0.91239999999999999</v>
      </c>
      <c r="T601">
        <v>2.927</v>
      </c>
      <c r="U601">
        <v>0</v>
      </c>
      <c r="V601" s="5">
        <f>E601/G601</f>
        <v>9.1963192488262919</v>
      </c>
      <c r="W601" s="5">
        <f>F601/E601</f>
        <v>2.9187699780547704E-2</v>
      </c>
      <c r="X601" s="5">
        <f>R601/L601</f>
        <v>0</v>
      </c>
      <c r="Y601" s="5">
        <f>LOG(G601)</f>
        <v>0.90241087116645657</v>
      </c>
      <c r="Z601" s="5">
        <f>LN(E601)</f>
        <v>4.2966811420553155</v>
      </c>
      <c r="AA601" s="5">
        <f>F601/L601</f>
        <v>0.11265474263855903</v>
      </c>
      <c r="AB601" s="5">
        <f>(N601-P601)/O601</f>
        <v>2157.0714285714284</v>
      </c>
      <c r="AC601" s="5">
        <f>F601/G601</f>
        <v>0.26841940532081382</v>
      </c>
      <c r="AD601" s="5">
        <f>R601/J601</f>
        <v>0</v>
      </c>
      <c r="AE601" s="5">
        <f>R601/G601</f>
        <v>0</v>
      </c>
      <c r="AF601" s="5">
        <f>R601/(R601+L601)</f>
        <v>0</v>
      </c>
      <c r="AG601" s="5">
        <f>R601/L601</f>
        <v>0</v>
      </c>
      <c r="AH601" s="5">
        <f>R601/(R601+L601)</f>
        <v>0</v>
      </c>
      <c r="AI601" s="5" t="e">
        <f>(T601+U601)/R601</f>
        <v>#DIV/0!</v>
      </c>
      <c r="AJ601" s="5">
        <f>H601/E601</f>
        <v>8.9074216261251699E-2</v>
      </c>
      <c r="AK601" s="5">
        <f>H601/L601</f>
        <v>0.34379663296832635</v>
      </c>
      <c r="AL601">
        <v>80851</v>
      </c>
      <c r="AM601">
        <v>3.7</v>
      </c>
      <c r="AN601">
        <v>2.6</v>
      </c>
      <c r="AO601">
        <v>0</v>
      </c>
      <c r="AP601">
        <v>0</v>
      </c>
      <c r="AQ601">
        <v>33</v>
      </c>
      <c r="AR601">
        <v>20</v>
      </c>
      <c r="AS601" t="s">
        <v>287</v>
      </c>
      <c r="AT601">
        <v>1</v>
      </c>
      <c r="AU601">
        <v>6.4437660035454005</v>
      </c>
    </row>
    <row r="602" spans="1:48" x14ac:dyDescent="0.25">
      <c r="A602" t="s">
        <v>295</v>
      </c>
      <c r="B602" t="s">
        <v>214</v>
      </c>
      <c r="C602" t="s">
        <v>296</v>
      </c>
      <c r="D602">
        <v>2018</v>
      </c>
      <c r="E602">
        <v>134.85599999999999</v>
      </c>
      <c r="F602">
        <v>-0.2442</v>
      </c>
      <c r="G602">
        <v>924.37530000000004</v>
      </c>
      <c r="H602">
        <v>268.82369999999997</v>
      </c>
      <c r="I602">
        <v>5056600</v>
      </c>
      <c r="J602">
        <v>70.319000000000003</v>
      </c>
      <c r="K602">
        <v>391.0059</v>
      </c>
      <c r="L602">
        <v>457.11439999999999</v>
      </c>
      <c r="M602">
        <v>3.5617999999999999</v>
      </c>
      <c r="N602">
        <v>58.961500000000001</v>
      </c>
      <c r="O602">
        <v>41.4758</v>
      </c>
      <c r="P602">
        <v>0</v>
      </c>
      <c r="Q602">
        <v>467.26089999999999</v>
      </c>
      <c r="R602">
        <v>446.62060000000002</v>
      </c>
      <c r="S602">
        <v>1.0311611111111112</v>
      </c>
      <c r="T602">
        <v>55.614600000000003</v>
      </c>
      <c r="U602">
        <v>0</v>
      </c>
      <c r="V602" s="5">
        <f>E602/G602</f>
        <v>0.14588879646611067</v>
      </c>
      <c r="W602" s="5">
        <f>F602/E602</f>
        <v>-1.8108204306816161E-3</v>
      </c>
      <c r="X602" s="5">
        <f>R602/L602</f>
        <v>0.97704338345061992</v>
      </c>
      <c r="Y602" s="5">
        <f>LOG(G602)</f>
        <v>2.9658483322884441</v>
      </c>
      <c r="Z602" s="5">
        <f>LN(E602)</f>
        <v>4.9042075424780069</v>
      </c>
      <c r="AA602" s="5">
        <f>F602/L602</f>
        <v>-5.3422075524201386E-4</v>
      </c>
      <c r="AB602" s="5">
        <f>(N602-P602)/O602</f>
        <v>1.4215880103578473</v>
      </c>
      <c r="AC602" s="5">
        <f>F602/G602</f>
        <v>-2.6417841324838517E-4</v>
      </c>
      <c r="AD602" s="5">
        <f>R602/J602</f>
        <v>6.3513502751745614</v>
      </c>
      <c r="AE602" s="5">
        <f>R602/G602</f>
        <v>0.48315938342359432</v>
      </c>
      <c r="AF602" s="5">
        <f>R602/(R602+L602)</f>
        <v>0.49419420515969836</v>
      </c>
      <c r="AG602" s="5">
        <f>R602/L602</f>
        <v>0.97704338345061992</v>
      </c>
      <c r="AH602" s="5">
        <f>R602/(R602+L602)</f>
        <v>0.49419420515969836</v>
      </c>
      <c r="AI602" s="5">
        <f>(T602+U602)/R602</f>
        <v>0.12452314111798694</v>
      </c>
      <c r="AJ602" s="5">
        <f>H602/E602</f>
        <v>1.9934129738387611</v>
      </c>
      <c r="AK602" s="5">
        <f>H602/L602</f>
        <v>0.58808845225615292</v>
      </c>
      <c r="AL602">
        <v>9155</v>
      </c>
      <c r="AM602">
        <v>3.7</v>
      </c>
      <c r="AN602">
        <v>1.3</v>
      </c>
      <c r="AO602">
        <v>0</v>
      </c>
      <c r="AP602">
        <v>1</v>
      </c>
      <c r="AQ602">
        <v>13</v>
      </c>
      <c r="AR602">
        <v>32</v>
      </c>
      <c r="AS602" t="s">
        <v>226</v>
      </c>
      <c r="AT602">
        <v>0</v>
      </c>
      <c r="AU602">
        <v>3.8229169925624649</v>
      </c>
    </row>
    <row r="603" spans="1:48" x14ac:dyDescent="0.25">
      <c r="A603" t="s">
        <v>295</v>
      </c>
      <c r="B603" t="s">
        <v>214</v>
      </c>
      <c r="C603" t="s">
        <v>296</v>
      </c>
      <c r="D603">
        <v>2019</v>
      </c>
      <c r="E603">
        <v>124.7859</v>
      </c>
      <c r="F603">
        <v>8.3312000000000008</v>
      </c>
      <c r="G603">
        <v>1321.5585000000001</v>
      </c>
      <c r="H603">
        <v>1044.8875</v>
      </c>
      <c r="I603">
        <v>21704100</v>
      </c>
      <c r="J603">
        <v>79.337299999999999</v>
      </c>
      <c r="K603">
        <v>398.94900000000001</v>
      </c>
      <c r="L603">
        <v>786.92200000000003</v>
      </c>
      <c r="M603">
        <v>4.2466999999999997</v>
      </c>
      <c r="N603">
        <v>68.139799999999994</v>
      </c>
      <c r="O603">
        <v>37.297899999999998</v>
      </c>
      <c r="P603">
        <v>0</v>
      </c>
      <c r="Q603">
        <v>534.63649999999996</v>
      </c>
      <c r="R603">
        <v>498.79500000000002</v>
      </c>
      <c r="S603">
        <v>1.2534277777777776</v>
      </c>
      <c r="T603">
        <v>99.846000000000004</v>
      </c>
      <c r="U603">
        <v>0</v>
      </c>
      <c r="V603" s="5">
        <f>E603/G603</f>
        <v>9.4423288866894647E-2</v>
      </c>
      <c r="W603" s="5">
        <f>F603/E603</f>
        <v>6.6763953299210893E-2</v>
      </c>
      <c r="X603" s="5">
        <f>R603/L603</f>
        <v>0.63385570615639164</v>
      </c>
      <c r="Y603" s="5">
        <f>LOG(G603)</f>
        <v>3.1210863923370957</v>
      </c>
      <c r="Z603" s="5">
        <f>LN(E603)</f>
        <v>4.8265994687832885</v>
      </c>
      <c r="AA603" s="5">
        <f>F603/L603</f>
        <v>1.0587072162171092E-2</v>
      </c>
      <c r="AB603" s="5">
        <f>(N603-P603)/O603</f>
        <v>1.8269071449062815</v>
      </c>
      <c r="AC603" s="5">
        <f>F603/G603</f>
        <v>6.3040720482672548E-3</v>
      </c>
      <c r="AD603" s="5">
        <f>R603/J603</f>
        <v>6.2870175818940144</v>
      </c>
      <c r="AE603" s="5">
        <f>R603/G603</f>
        <v>0.37742937599811133</v>
      </c>
      <c r="AF603" s="5">
        <f>R603/(R603+L603)</f>
        <v>0.38795084765932158</v>
      </c>
      <c r="AG603" s="5">
        <f>R603/L603</f>
        <v>0.63385570615639164</v>
      </c>
      <c r="AH603" s="5">
        <f>R603/(R603+L603)</f>
        <v>0.38795084765932158</v>
      </c>
      <c r="AI603" s="5">
        <f>(T603+U603)/R603</f>
        <v>0.20017442035305086</v>
      </c>
      <c r="AJ603" s="5">
        <f>H603/E603</f>
        <v>8.3734420315115727</v>
      </c>
      <c r="AK603" s="5">
        <f>H603/L603</f>
        <v>1.3278158445182624</v>
      </c>
      <c r="AL603">
        <v>8817</v>
      </c>
      <c r="AM603">
        <v>4.3</v>
      </c>
      <c r="AN603">
        <v>1.4</v>
      </c>
      <c r="AO603">
        <v>0</v>
      </c>
      <c r="AP603">
        <v>1</v>
      </c>
      <c r="AQ603">
        <v>14</v>
      </c>
      <c r="AR603">
        <v>31</v>
      </c>
      <c r="AS603" t="s">
        <v>226</v>
      </c>
      <c r="AT603">
        <v>0</v>
      </c>
      <c r="AU603">
        <v>13.170192330719599</v>
      </c>
    </row>
    <row r="604" spans="1:48" x14ac:dyDescent="0.25">
      <c r="A604" t="s">
        <v>295</v>
      </c>
      <c r="B604" t="s">
        <v>214</v>
      </c>
      <c r="C604" t="s">
        <v>296</v>
      </c>
      <c r="D604">
        <v>2020</v>
      </c>
      <c r="E604">
        <v>95.241699999999994</v>
      </c>
      <c r="F604">
        <v>9.9208999999999996</v>
      </c>
      <c r="G604">
        <v>948.20389999999998</v>
      </c>
      <c r="H604">
        <v>404.4461</v>
      </c>
      <c r="I604">
        <v>104556700</v>
      </c>
      <c r="J604">
        <v>59.992199999999997</v>
      </c>
      <c r="K604">
        <v>256.98559999999998</v>
      </c>
      <c r="L604">
        <v>566.08450000000005</v>
      </c>
      <c r="M604">
        <v>4.0705</v>
      </c>
      <c r="N604">
        <v>46.597200000000001</v>
      </c>
      <c r="O604">
        <v>20.7226</v>
      </c>
      <c r="P604">
        <v>-26.999300000000002</v>
      </c>
      <c r="Q604">
        <v>382.11939999999998</v>
      </c>
      <c r="R604">
        <v>287.03480000000002</v>
      </c>
      <c r="S604">
        <v>0.73509444444444449</v>
      </c>
      <c r="T604">
        <v>30.049299999999999</v>
      </c>
      <c r="U604">
        <v>0</v>
      </c>
      <c r="V604" s="5">
        <f>E604/G604</f>
        <v>0.10044432426401115</v>
      </c>
      <c r="W604" s="5">
        <f>F604/E604</f>
        <v>0.10416550733554736</v>
      </c>
      <c r="X604" s="5">
        <f>R604/L604</f>
        <v>0.50705292231106835</v>
      </c>
      <c r="Y604" s="5">
        <f>LOG(G604)</f>
        <v>2.9769017372569264</v>
      </c>
      <c r="Z604" s="5">
        <f>LN(E604)</f>
        <v>4.556417871102366</v>
      </c>
      <c r="AA604" s="5">
        <f>F604/L604</f>
        <v>1.7525475436970979E-2</v>
      </c>
      <c r="AB604" s="5">
        <f>(N604-P604)/O604</f>
        <v>3.5515089805333311</v>
      </c>
      <c r="AC604" s="5">
        <f>F604/G604</f>
        <v>1.046283399593695E-2</v>
      </c>
      <c r="AD604" s="5">
        <f>R604/J604</f>
        <v>4.784535322925314</v>
      </c>
      <c r="AE604" s="5">
        <f>R604/G604</f>
        <v>0.30271421579261593</v>
      </c>
      <c r="AF604" s="5">
        <f>R604/(R604+L604)</f>
        <v>0.33645329557073672</v>
      </c>
      <c r="AG604" s="5">
        <f>R604/L604</f>
        <v>0.50705292231106835</v>
      </c>
      <c r="AH604" s="5">
        <f>R604/(R604+L604)</f>
        <v>0.33645329557073672</v>
      </c>
      <c r="AI604" s="5">
        <f>(T604+U604)/R604</f>
        <v>0.10468869976741495</v>
      </c>
      <c r="AJ604" s="5">
        <f>H604/E604</f>
        <v>4.2465233190923728</v>
      </c>
      <c r="AK604" s="5">
        <f>H604/L604</f>
        <v>0.71446241682999612</v>
      </c>
      <c r="AL604">
        <v>6804</v>
      </c>
      <c r="AM604">
        <v>4.5</v>
      </c>
      <c r="AN604">
        <v>-3.9</v>
      </c>
      <c r="AO604">
        <v>0</v>
      </c>
      <c r="AP604">
        <v>1</v>
      </c>
      <c r="AQ604">
        <v>15</v>
      </c>
      <c r="AR604">
        <v>30</v>
      </c>
      <c r="AS604" t="s">
        <v>226</v>
      </c>
      <c r="AT604">
        <v>0</v>
      </c>
      <c r="AU604">
        <v>6.7416447471504632</v>
      </c>
    </row>
    <row r="605" spans="1:48" x14ac:dyDescent="0.25">
      <c r="A605" t="s">
        <v>295</v>
      </c>
      <c r="B605" t="s">
        <v>214</v>
      </c>
      <c r="C605" t="s">
        <v>296</v>
      </c>
      <c r="D605">
        <v>2021</v>
      </c>
      <c r="E605">
        <v>438.96780000000001</v>
      </c>
      <c r="F605">
        <v>238.8124</v>
      </c>
      <c r="G605">
        <v>878.19889999999998</v>
      </c>
      <c r="H605">
        <v>197.66200000000001</v>
      </c>
      <c r="I605">
        <v>179536700</v>
      </c>
      <c r="J605">
        <v>315.80829999999997</v>
      </c>
      <c r="K605">
        <v>207.02809999999999</v>
      </c>
      <c r="L605">
        <v>497.98009999999999</v>
      </c>
      <c r="M605">
        <v>34.818199999999997</v>
      </c>
      <c r="N605">
        <v>302.0206</v>
      </c>
      <c r="O605">
        <v>30.4877</v>
      </c>
      <c r="P605">
        <v>-184.54920000000001</v>
      </c>
      <c r="Q605">
        <v>380.21879999999999</v>
      </c>
      <c r="R605">
        <v>287.26159999999999</v>
      </c>
      <c r="S605">
        <v>0.77618500000000001</v>
      </c>
      <c r="T605">
        <v>80.233500000000006</v>
      </c>
      <c r="U605">
        <v>0</v>
      </c>
      <c r="V605" s="5">
        <f>E605/G605</f>
        <v>0.49985009090765203</v>
      </c>
      <c r="W605" s="5">
        <f>F605/E605</f>
        <v>0.54403170346435437</v>
      </c>
      <c r="X605" s="5">
        <f>R605/L605</f>
        <v>0.57685357306446583</v>
      </c>
      <c r="Y605" s="5">
        <f>LOG(G605)</f>
        <v>2.9435928887872378</v>
      </c>
      <c r="Z605" s="5">
        <f>LN(E605)</f>
        <v>6.0844260618656749</v>
      </c>
      <c r="AA605" s="5">
        <f>F605/L605</f>
        <v>0.47956213511343126</v>
      </c>
      <c r="AB605" s="5">
        <f>(N605-P605)/O605</f>
        <v>15.959544340832531</v>
      </c>
      <c r="AC605" s="5">
        <f>F605/G605</f>
        <v>0.2719342964333023</v>
      </c>
      <c r="AD605" s="5">
        <f>R605/J605</f>
        <v>0.90960750556587655</v>
      </c>
      <c r="AE605" s="5">
        <f>R605/G605</f>
        <v>0.32710311980577522</v>
      </c>
      <c r="AF605" s="5">
        <f>R605/(R605+L605)</f>
        <v>0.3658257069129161</v>
      </c>
      <c r="AG605" s="5">
        <f>R605/L605</f>
        <v>0.57685357306446583</v>
      </c>
      <c r="AH605" s="5">
        <f>R605/(R605+L605)</f>
        <v>0.3658257069129161</v>
      </c>
      <c r="AI605" s="5">
        <f>(T605+U605)/R605</f>
        <v>0.27930464774964703</v>
      </c>
      <c r="AJ605" s="5">
        <f>H605/E605</f>
        <v>0.45028815325406557</v>
      </c>
      <c r="AK605" s="5">
        <f>H605/L605</f>
        <v>0.39692750774579144</v>
      </c>
      <c r="AL605">
        <v>7525</v>
      </c>
      <c r="AM605">
        <v>10.1</v>
      </c>
      <c r="AN605">
        <v>5</v>
      </c>
      <c r="AO605">
        <v>0</v>
      </c>
      <c r="AP605">
        <v>1</v>
      </c>
      <c r="AQ605">
        <v>16</v>
      </c>
      <c r="AR605">
        <v>29</v>
      </c>
      <c r="AS605" t="s">
        <v>226</v>
      </c>
      <c r="AT605">
        <v>0</v>
      </c>
      <c r="AU605">
        <v>0.62589235305088564</v>
      </c>
    </row>
    <row r="606" spans="1:48" x14ac:dyDescent="0.25">
      <c r="A606" t="s">
        <v>295</v>
      </c>
      <c r="B606" t="s">
        <v>214</v>
      </c>
      <c r="C606" t="s">
        <v>296</v>
      </c>
      <c r="D606">
        <v>2022</v>
      </c>
      <c r="E606">
        <v>92.986500000000007</v>
      </c>
      <c r="F606">
        <v>-11.062099999999999</v>
      </c>
      <c r="G606">
        <v>770.77319999999997</v>
      </c>
      <c r="H606">
        <v>119.8536</v>
      </c>
      <c r="I606">
        <v>146460400</v>
      </c>
      <c r="J606">
        <v>40.749499999999998</v>
      </c>
      <c r="K606">
        <v>167.60830000000001</v>
      </c>
      <c r="L606">
        <v>486.94420000000002</v>
      </c>
      <c r="M606">
        <v>1.6416999999999999</v>
      </c>
      <c r="N606">
        <v>28.286200000000001</v>
      </c>
      <c r="O606">
        <v>41.072000000000003</v>
      </c>
      <c r="P606">
        <v>-0.66600000000000004</v>
      </c>
      <c r="Q606">
        <v>283.82900000000001</v>
      </c>
      <c r="R606">
        <v>192.6499</v>
      </c>
      <c r="S606">
        <v>0.89034250000000004</v>
      </c>
      <c r="T606">
        <v>25.041599999999999</v>
      </c>
      <c r="U606">
        <v>0</v>
      </c>
      <c r="V606" s="5">
        <f>E606/G606</f>
        <v>0.12064054640197662</v>
      </c>
      <c r="W606" s="5">
        <f>F606/E606</f>
        <v>-0.1189645808800202</v>
      </c>
      <c r="X606" s="5">
        <f>R606/L606</f>
        <v>0.39563034121774115</v>
      </c>
      <c r="Y606" s="5">
        <f>LOG(G606)</f>
        <v>2.886926605705185</v>
      </c>
      <c r="Z606" s="5">
        <f>LN(E606)</f>
        <v>4.5324543213260133</v>
      </c>
      <c r="AA606" s="5">
        <f>F606/L606</f>
        <v>-2.2717387331032998E-2</v>
      </c>
      <c r="AB606" s="5">
        <f>(N606-P606)/O606</f>
        <v>0.70491332294507203</v>
      </c>
      <c r="AC606" s="5">
        <f>F606/G606</f>
        <v>-1.4351952039847779E-2</v>
      </c>
      <c r="AD606" s="5">
        <f>R606/J606</f>
        <v>4.7276629161094004</v>
      </c>
      <c r="AE606" s="5">
        <f>R606/G606</f>
        <v>0.24994369290473514</v>
      </c>
      <c r="AF606" s="5">
        <f>R606/(R606+L606)</f>
        <v>0.28347788775682425</v>
      </c>
      <c r="AG606" s="5">
        <f>R606/L606</f>
        <v>0.39563034121774115</v>
      </c>
      <c r="AH606" s="5">
        <f>R606/(R606+L606)</f>
        <v>0.28347788775682425</v>
      </c>
      <c r="AI606" s="5">
        <f>(T606+U606)/R606</f>
        <v>0.1299850142668125</v>
      </c>
      <c r="AJ606" s="5">
        <f>H606/E606</f>
        <v>1.2889354906357373</v>
      </c>
      <c r="AK606" s="5">
        <f>H606/L606</f>
        <v>0.24613415664464222</v>
      </c>
      <c r="AL606">
        <v>8151</v>
      </c>
      <c r="AM606">
        <v>5.8</v>
      </c>
      <c r="AN606">
        <v>2.9</v>
      </c>
      <c r="AO606">
        <v>0</v>
      </c>
      <c r="AP606">
        <v>1</v>
      </c>
      <c r="AQ606">
        <v>17</v>
      </c>
      <c r="AR606">
        <v>28</v>
      </c>
      <c r="AS606" t="s">
        <v>226</v>
      </c>
      <c r="AT606">
        <v>0</v>
      </c>
      <c r="AU606">
        <v>2.9412287267328434</v>
      </c>
    </row>
    <row r="607" spans="1:48" x14ac:dyDescent="0.25">
      <c r="A607" t="s">
        <v>295</v>
      </c>
      <c r="B607" t="s">
        <v>214</v>
      </c>
      <c r="C607" t="s">
        <v>296</v>
      </c>
      <c r="D607">
        <v>2023</v>
      </c>
      <c r="E607">
        <v>85.116100000000003</v>
      </c>
      <c r="F607">
        <v>-2.0125000000000002</v>
      </c>
      <c r="G607">
        <v>825.23789999999997</v>
      </c>
      <c r="H607">
        <v>150.56360000000001</v>
      </c>
      <c r="I607">
        <v>84683800</v>
      </c>
      <c r="J607">
        <v>47.753500000000003</v>
      </c>
      <c r="K607">
        <v>166.49690000000001</v>
      </c>
      <c r="L607">
        <v>528.67100000000005</v>
      </c>
      <c r="M607">
        <v>0.62180000000000002</v>
      </c>
      <c r="N607">
        <v>35.050899999999999</v>
      </c>
      <c r="O607">
        <v>37.965600000000002</v>
      </c>
      <c r="P607">
        <v>-6.4100000000000004E-2</v>
      </c>
      <c r="Q607">
        <v>296.56689999999998</v>
      </c>
      <c r="R607">
        <v>200.57130000000001</v>
      </c>
      <c r="S607">
        <v>0.90634250000000005</v>
      </c>
      <c r="T607">
        <v>34.074399999999997</v>
      </c>
      <c r="U607">
        <v>0</v>
      </c>
      <c r="V607" s="5">
        <f>E607/G607</f>
        <v>0.10314128810613279</v>
      </c>
      <c r="W607" s="5">
        <f>F607/E607</f>
        <v>-2.3644175426270706E-2</v>
      </c>
      <c r="X607" s="5">
        <f>R607/L607</f>
        <v>0.3793877477675151</v>
      </c>
      <c r="Y607" s="5">
        <f>LOG(G607)</f>
        <v>2.9165791652328781</v>
      </c>
      <c r="Z607" s="5">
        <f>LN(E607)</f>
        <v>4.4440162068745002</v>
      </c>
      <c r="AA607" s="5">
        <f>F607/L607</f>
        <v>-3.8067153295716994E-3</v>
      </c>
      <c r="AB607" s="5">
        <f>(N607-P607)/O607</f>
        <v>0.92491623996459948</v>
      </c>
      <c r="AC607" s="5">
        <f>F607/G607</f>
        <v>-2.4386907096729323E-3</v>
      </c>
      <c r="AD607" s="5">
        <f>R607/J607</f>
        <v>4.2001382097647291</v>
      </c>
      <c r="AE607" s="5">
        <f>R607/G607</f>
        <v>0.24304664145939009</v>
      </c>
      <c r="AF607" s="5">
        <f>R607/(R607+L607)</f>
        <v>0.27504068263730719</v>
      </c>
      <c r="AG607" s="5">
        <f>R607/L607</f>
        <v>0.3793877477675151</v>
      </c>
      <c r="AH607" s="5">
        <f>R607/(R607+L607)</f>
        <v>0.27504068263730719</v>
      </c>
      <c r="AI607" s="5">
        <f>(T607+U607)/R607</f>
        <v>0.16988671858835236</v>
      </c>
      <c r="AJ607" s="5">
        <f>H607/E607</f>
        <v>1.7689203335209203</v>
      </c>
      <c r="AK607" s="5">
        <f>H607/L607</f>
        <v>0.28479640456919331</v>
      </c>
      <c r="AL607">
        <v>8520</v>
      </c>
      <c r="AM607">
        <v>4.5</v>
      </c>
      <c r="AN607">
        <v>2</v>
      </c>
      <c r="AO607">
        <v>0</v>
      </c>
      <c r="AP607">
        <v>1</v>
      </c>
      <c r="AQ607">
        <v>18</v>
      </c>
      <c r="AR607">
        <v>27</v>
      </c>
      <c r="AS607" t="s">
        <v>226</v>
      </c>
      <c r="AT607">
        <v>0</v>
      </c>
      <c r="AU607">
        <v>3.1529332928476448</v>
      </c>
    </row>
    <row r="608" spans="1:48" x14ac:dyDescent="0.25">
      <c r="A608" t="s">
        <v>297</v>
      </c>
      <c r="B608" t="s">
        <v>149</v>
      </c>
      <c r="C608" t="s">
        <v>298</v>
      </c>
      <c r="D608">
        <v>2018</v>
      </c>
      <c r="E608">
        <v>9817.4094000000005</v>
      </c>
      <c r="F608">
        <v>309.31229999999999</v>
      </c>
      <c r="G608">
        <v>15189.189899999999</v>
      </c>
      <c r="H608">
        <v>6702.2771000000002</v>
      </c>
      <c r="I608">
        <v>69199574</v>
      </c>
      <c r="J608">
        <v>3170.9353999999998</v>
      </c>
      <c r="K608">
        <v>2903.1075999999998</v>
      </c>
      <c r="L608">
        <v>9353.2536999999993</v>
      </c>
      <c r="M608">
        <v>11.3695</v>
      </c>
      <c r="N608">
        <v>1241.8443</v>
      </c>
      <c r="O608">
        <v>143.35839999999999</v>
      </c>
      <c r="P608">
        <v>-1802.9737</v>
      </c>
      <c r="Q608">
        <v>5835.9363000000003</v>
      </c>
      <c r="R608">
        <v>3240.6905999999999</v>
      </c>
      <c r="S608">
        <v>0.48039999999999999</v>
      </c>
      <c r="T608">
        <v>281.56709999999998</v>
      </c>
      <c r="U608">
        <v>56.015900000000002</v>
      </c>
      <c r="V608" s="5">
        <f>E608/G608</f>
        <v>0.64634186975304064</v>
      </c>
      <c r="W608" s="5">
        <f>F608/E608</f>
        <v>3.1506509242652136E-2</v>
      </c>
      <c r="X608" s="5">
        <f>R608/L608</f>
        <v>0.3464773547198875</v>
      </c>
      <c r="Y608" s="5">
        <f>LOG(G608)</f>
        <v>4.1815346118258105</v>
      </c>
      <c r="Z608" s="5">
        <f>LN(E608)</f>
        <v>9.1919125579909426</v>
      </c>
      <c r="AA608" s="5">
        <f>F608/L608</f>
        <v>3.307002139800827E-2</v>
      </c>
      <c r="AB608" s="5">
        <f>(N608-P608)/O608</f>
        <v>21.239201888413938</v>
      </c>
      <c r="AC608" s="5">
        <f>F608/G608</f>
        <v>2.0363976093287241E-2</v>
      </c>
      <c r="AD608" s="5">
        <f>R608/J608</f>
        <v>1.0219983037182025</v>
      </c>
      <c r="AE608" s="5">
        <f>R608/G608</f>
        <v>0.21335506510455834</v>
      </c>
      <c r="AF608" s="5">
        <f>R608/(R608+L608)</f>
        <v>0.25732133816091279</v>
      </c>
      <c r="AG608" s="5">
        <f>R608/L608</f>
        <v>0.3464773547198875</v>
      </c>
      <c r="AH608" s="5">
        <f>R608/(R608+L608)</f>
        <v>0.25732133816091279</v>
      </c>
      <c r="AI608" s="5">
        <f>(T608+U608)/R608</f>
        <v>0.10417008029091082</v>
      </c>
      <c r="AJ608" s="5">
        <f>H608/E608</f>
        <v>0.68269304323806645</v>
      </c>
      <c r="AK608" s="5">
        <f>H608/L608</f>
        <v>0.71657172091889276</v>
      </c>
      <c r="AL608">
        <v>11679</v>
      </c>
      <c r="AM608">
        <v>47.6</v>
      </c>
      <c r="AN608">
        <v>-2.6</v>
      </c>
      <c r="AO608">
        <v>0</v>
      </c>
      <c r="AP608">
        <v>0</v>
      </c>
      <c r="AQ608">
        <v>28</v>
      </c>
      <c r="AR608">
        <v>47</v>
      </c>
      <c r="AS608" t="s">
        <v>280</v>
      </c>
      <c r="AT608">
        <v>0</v>
      </c>
      <c r="AU608">
        <v>2.1136593006593576</v>
      </c>
      <c r="AV608">
        <v>100</v>
      </c>
    </row>
    <row r="609" spans="1:48" x14ac:dyDescent="0.25">
      <c r="A609" t="s">
        <v>297</v>
      </c>
      <c r="B609" t="s">
        <v>149</v>
      </c>
      <c r="C609" t="s">
        <v>298</v>
      </c>
      <c r="D609">
        <v>2019</v>
      </c>
      <c r="E609">
        <v>6889.7241999999997</v>
      </c>
      <c r="F609">
        <v>-127.7868</v>
      </c>
      <c r="G609">
        <v>9657.1273000000001</v>
      </c>
      <c r="H609">
        <v>4897.4630999999999</v>
      </c>
      <c r="I609">
        <v>86340320</v>
      </c>
      <c r="J609">
        <v>2166.0976999999998</v>
      </c>
      <c r="K609">
        <v>2209.806</v>
      </c>
      <c r="L609">
        <v>5175.5119999999997</v>
      </c>
      <c r="M609">
        <v>8.5599999999999996E-2</v>
      </c>
      <c r="N609">
        <v>459.11419999999998</v>
      </c>
      <c r="O609">
        <v>281.30169999999998</v>
      </c>
      <c r="P609">
        <v>-1429.2474</v>
      </c>
      <c r="Q609">
        <v>4481.6153000000004</v>
      </c>
      <c r="R609">
        <v>2644.2806</v>
      </c>
      <c r="S609">
        <v>0.49980000000000002</v>
      </c>
      <c r="T609">
        <v>427.30889999999999</v>
      </c>
      <c r="U609">
        <v>7.1657999999999999</v>
      </c>
      <c r="V609" s="5">
        <f>E609/G609</f>
        <v>0.71343412859432842</v>
      </c>
      <c r="W609" s="5">
        <f>F609/E609</f>
        <v>-1.8547447806401308E-2</v>
      </c>
      <c r="X609" s="5">
        <f>R609/L609</f>
        <v>0.51092154747201823</v>
      </c>
      <c r="Y609" s="5">
        <f>LOG(G609)</f>
        <v>3.9848479563015333</v>
      </c>
      <c r="Z609" s="5">
        <f>LN(E609)</f>
        <v>8.8377863341789453</v>
      </c>
      <c r="AA609" s="5">
        <f>F609/L609</f>
        <v>-2.4690658624692594E-2</v>
      </c>
      <c r="AB609" s="5">
        <f>(N609-P609)/O609</f>
        <v>6.7129405901208559</v>
      </c>
      <c r="AC609" s="5">
        <f>F609/G609</f>
        <v>-1.3232382263408705E-2</v>
      </c>
      <c r="AD609" s="5">
        <f>R609/J609</f>
        <v>1.2207577709906623</v>
      </c>
      <c r="AE609" s="5">
        <f>R609/G609</f>
        <v>0.27381647956530508</v>
      </c>
      <c r="AF609" s="5">
        <f>R609/(R609+L609)</f>
        <v>0.33815226761896472</v>
      </c>
      <c r="AG609" s="5">
        <f>R609/L609</f>
        <v>0.51092154747201823</v>
      </c>
      <c r="AH609" s="5">
        <f>R609/(R609+L609)</f>
        <v>0.33815226761896472</v>
      </c>
      <c r="AI609" s="5">
        <f>(T609+U609)/R609</f>
        <v>0.16430733561332334</v>
      </c>
      <c r="AJ609" s="5">
        <f>H609/E609</f>
        <v>0.71083587061438547</v>
      </c>
      <c r="AK609" s="5">
        <f>H609/L609</f>
        <v>0.9462760592575189</v>
      </c>
      <c r="AL609">
        <v>1045</v>
      </c>
      <c r="AM609">
        <v>53.8</v>
      </c>
      <c r="AN609">
        <v>-0.8</v>
      </c>
      <c r="AO609">
        <v>0</v>
      </c>
      <c r="AP609">
        <v>0</v>
      </c>
      <c r="AQ609">
        <v>29</v>
      </c>
      <c r="AR609">
        <v>46</v>
      </c>
      <c r="AS609" t="s">
        <v>280</v>
      </c>
      <c r="AT609">
        <v>0</v>
      </c>
      <c r="AU609">
        <v>2.2609613130561934</v>
      </c>
      <c r="AV609">
        <v>120</v>
      </c>
    </row>
    <row r="610" spans="1:48" x14ac:dyDescent="0.25">
      <c r="A610" t="s">
        <v>297</v>
      </c>
      <c r="B610" t="s">
        <v>149</v>
      </c>
      <c r="C610" t="s">
        <v>298</v>
      </c>
      <c r="D610">
        <v>2020</v>
      </c>
      <c r="E610">
        <v>6517.8586999999998</v>
      </c>
      <c r="F610">
        <v>-123.50360000000001</v>
      </c>
      <c r="G610">
        <v>13491.1993</v>
      </c>
      <c r="H610">
        <v>2825.6387</v>
      </c>
      <c r="I610">
        <v>54458417</v>
      </c>
      <c r="J610">
        <v>2215.4052999999999</v>
      </c>
      <c r="K610">
        <v>3351.1129999999998</v>
      </c>
      <c r="L610">
        <v>6975.7192999999997</v>
      </c>
      <c r="M610">
        <v>-4.5975000000000001</v>
      </c>
      <c r="N610">
        <v>438.57679999999999</v>
      </c>
      <c r="O610">
        <v>373.8612</v>
      </c>
      <c r="P610">
        <v>-1130.0023000000001</v>
      </c>
      <c r="Q610">
        <v>6515.48</v>
      </c>
      <c r="R610">
        <v>3776.2208999999998</v>
      </c>
      <c r="S610">
        <v>0.4022</v>
      </c>
      <c r="T610">
        <v>332.35879999999997</v>
      </c>
      <c r="U610">
        <v>92.749099999999999</v>
      </c>
      <c r="V610" s="5">
        <f>E610/G610</f>
        <v>0.48311929540615411</v>
      </c>
      <c r="W610" s="5">
        <f>F610/E610</f>
        <v>-1.8948493007373727E-2</v>
      </c>
      <c r="X610" s="5">
        <f>R610/L610</f>
        <v>0.54133785171086224</v>
      </c>
      <c r="Y610" s="5">
        <f>LOG(G610)</f>
        <v>4.1300505579907343</v>
      </c>
      <c r="Z610" s="5">
        <f>LN(E610)</f>
        <v>8.78230118073356</v>
      </c>
      <c r="AA610" s="5">
        <f>F610/L610</f>
        <v>-1.7704783505265186E-2</v>
      </c>
      <c r="AB610" s="5">
        <f>(N610-P610)/O610</f>
        <v>4.1956188553398963</v>
      </c>
      <c r="AC610" s="5">
        <f>F610/G610</f>
        <v>-9.1543825907308331E-3</v>
      </c>
      <c r="AD610" s="5">
        <f>R610/J610</f>
        <v>1.7045282414012461</v>
      </c>
      <c r="AE610" s="5">
        <f>R610/G610</f>
        <v>0.27990253616666977</v>
      </c>
      <c r="AF610" s="5">
        <f>R610/(R610+L610)</f>
        <v>0.35121297456620898</v>
      </c>
      <c r="AG610" s="5">
        <f>R610/L610</f>
        <v>0.54133785171086224</v>
      </c>
      <c r="AH610" s="5">
        <f>R610/(R610+L610)</f>
        <v>0.35121297456620898</v>
      </c>
      <c r="AI610" s="5">
        <f>(T610+U610)/R610</f>
        <v>0.11257495555940597</v>
      </c>
      <c r="AJ610" s="5">
        <f>H610/E610</f>
        <v>0.43352254629269582</v>
      </c>
      <c r="AK610" s="5">
        <f>H610/L610</f>
        <v>0.40506771824950011</v>
      </c>
      <c r="AL610">
        <v>8378</v>
      </c>
      <c r="AM610">
        <v>36.1</v>
      </c>
      <c r="AN610">
        <v>-9.9</v>
      </c>
      <c r="AO610">
        <v>0</v>
      </c>
      <c r="AP610">
        <v>0</v>
      </c>
      <c r="AQ610">
        <v>30</v>
      </c>
      <c r="AR610">
        <v>45</v>
      </c>
      <c r="AS610" t="s">
        <v>280</v>
      </c>
      <c r="AT610">
        <v>0</v>
      </c>
      <c r="AU610">
        <v>1.275450004565756</v>
      </c>
      <c r="AV610">
        <v>140</v>
      </c>
    </row>
    <row r="611" spans="1:48" x14ac:dyDescent="0.25">
      <c r="A611" t="s">
        <v>297</v>
      </c>
      <c r="B611" t="s">
        <v>149</v>
      </c>
      <c r="C611" t="s">
        <v>298</v>
      </c>
      <c r="D611">
        <v>2021</v>
      </c>
      <c r="E611">
        <v>8725.7834999999995</v>
      </c>
      <c r="F611">
        <v>177.6885</v>
      </c>
      <c r="G611">
        <v>20457.684000000001</v>
      </c>
      <c r="H611">
        <v>2196.7618000000002</v>
      </c>
      <c r="I611">
        <v>76752480</v>
      </c>
      <c r="J611">
        <v>2696.3852000000002</v>
      </c>
      <c r="K611">
        <v>4838.6104999999998</v>
      </c>
      <c r="L611">
        <v>10425.5833</v>
      </c>
      <c r="M611">
        <v>1.0812999999999999</v>
      </c>
      <c r="N611">
        <v>-57.155500000000004</v>
      </c>
      <c r="O611">
        <v>371.04250000000002</v>
      </c>
      <c r="P611">
        <v>-1509.0681999999999</v>
      </c>
      <c r="Q611">
        <v>10032.1008</v>
      </c>
      <c r="R611">
        <v>5419.4512000000004</v>
      </c>
      <c r="S611">
        <v>0.32119999999999999</v>
      </c>
      <c r="T611">
        <v>376.34199999999998</v>
      </c>
      <c r="U611">
        <v>204.49879999999999</v>
      </c>
      <c r="V611" s="5">
        <f>E611/G611</f>
        <v>0.42652841348023557</v>
      </c>
      <c r="W611" s="5">
        <f>F611/E611</f>
        <v>2.0363615485073636E-2</v>
      </c>
      <c r="X611" s="5">
        <f>R611/L611</f>
        <v>0.51982234893274515</v>
      </c>
      <c r="Y611" s="5">
        <f>LOG(G611)</f>
        <v>4.3108564659864852</v>
      </c>
      <c r="Z611" s="5">
        <f>LN(E611)</f>
        <v>9.0740375424658346</v>
      </c>
      <c r="AA611" s="5">
        <f>F611/L611</f>
        <v>1.7043506812707544E-2</v>
      </c>
      <c r="AB611" s="5">
        <f>(N611-P611)/O611</f>
        <v>3.9130630588140165</v>
      </c>
      <c r="AC611" s="5">
        <f>F611/G611</f>
        <v>8.6856606055700138E-3</v>
      </c>
      <c r="AD611" s="5">
        <f>R611/J611</f>
        <v>2.0098950253843553</v>
      </c>
      <c r="AE611" s="5">
        <f>R611/G611</f>
        <v>0.26491029971916663</v>
      </c>
      <c r="AF611" s="5">
        <f>R611/(R611+L611)</f>
        <v>0.34202836226074484</v>
      </c>
      <c r="AG611" s="5">
        <f>R611/L611</f>
        <v>0.51982234893274515</v>
      </c>
      <c r="AH611" s="5">
        <f>R611/(R611+L611)</f>
        <v>0.34202836226074484</v>
      </c>
      <c r="AI611" s="5">
        <f>(T611+U611)/R611</f>
        <v>0.10717705143280927</v>
      </c>
      <c r="AJ611" s="5">
        <f>H611/E611</f>
        <v>0.25175524925641352</v>
      </c>
      <c r="AK611" s="5">
        <f>H611/L611</f>
        <v>0.21070876676991301</v>
      </c>
      <c r="AL611">
        <v>11987</v>
      </c>
      <c r="AM611">
        <v>50.9</v>
      </c>
      <c r="AN611">
        <v>10.3</v>
      </c>
      <c r="AO611">
        <v>0</v>
      </c>
      <c r="AP611">
        <v>0</v>
      </c>
      <c r="AQ611">
        <v>31</v>
      </c>
      <c r="AR611">
        <v>44</v>
      </c>
      <c r="AS611" t="s">
        <v>280</v>
      </c>
      <c r="AT611">
        <v>0</v>
      </c>
      <c r="AU611">
        <v>0.81470622224154032</v>
      </c>
      <c r="AV611">
        <v>160</v>
      </c>
    </row>
    <row r="612" spans="1:48" x14ac:dyDescent="0.25">
      <c r="A612" t="s">
        <v>297</v>
      </c>
      <c r="B612" t="s">
        <v>149</v>
      </c>
      <c r="C612" t="s">
        <v>298</v>
      </c>
      <c r="D612">
        <v>2022</v>
      </c>
      <c r="E612">
        <v>17820.052299999999</v>
      </c>
      <c r="F612">
        <v>-5079.1113999999998</v>
      </c>
      <c r="G612">
        <v>30396.0978</v>
      </c>
      <c r="H612">
        <v>2347.5198999999998</v>
      </c>
      <c r="I612">
        <v>28739042</v>
      </c>
      <c r="J612">
        <v>-1118.1832999999999</v>
      </c>
      <c r="K612">
        <v>7905.2407000000003</v>
      </c>
      <c r="L612">
        <v>14285.0344</v>
      </c>
      <c r="M612">
        <v>-21.918500000000002</v>
      </c>
      <c r="N612">
        <v>-7207.8935000000001</v>
      </c>
      <c r="O612">
        <v>323.00459999999998</v>
      </c>
      <c r="P612">
        <v>-2865.5266999999999</v>
      </c>
      <c r="Q612">
        <v>16111.063399999999</v>
      </c>
      <c r="R612">
        <v>8756.5727000000006</v>
      </c>
      <c r="S612">
        <v>0.2984</v>
      </c>
      <c r="T612">
        <v>704.13189999999997</v>
      </c>
      <c r="U612">
        <v>147.20009999999999</v>
      </c>
      <c r="V612" s="5">
        <f>E612/G612</f>
        <v>0.5862611844866481</v>
      </c>
      <c r="W612" s="5">
        <f>F612/E612</f>
        <v>-0.28502224990664027</v>
      </c>
      <c r="X612" s="5">
        <f>R612/L612</f>
        <v>0.61298926238497542</v>
      </c>
      <c r="Y612" s="5">
        <f>LOG(G612)</f>
        <v>4.4828178331908504</v>
      </c>
      <c r="Z612" s="5">
        <f>LN(E612)</f>
        <v>9.7880796359250954</v>
      </c>
      <c r="AA612" s="5">
        <f>F612/L612</f>
        <v>-0.35555471956021328</v>
      </c>
      <c r="AB612" s="5">
        <f>(N612-P612)/O612</f>
        <v>-13.443668604100376</v>
      </c>
      <c r="AC612" s="5">
        <f>F612/G612</f>
        <v>-0.16709748183531636</v>
      </c>
      <c r="AD612" s="5">
        <f>R612/J612</f>
        <v>-7.8310708986621433</v>
      </c>
      <c r="AE612" s="5">
        <f>R612/G612</f>
        <v>0.28808213335857868</v>
      </c>
      <c r="AF612" s="5">
        <f>R612/(R612+L612)</f>
        <v>0.380033070696705</v>
      </c>
      <c r="AG612" s="5">
        <f>R612/L612</f>
        <v>0.61298926238497542</v>
      </c>
      <c r="AH612" s="5">
        <f>R612/(R612+L612)</f>
        <v>0.380033070696705</v>
      </c>
      <c r="AI612" s="5">
        <f>(T612+U612)/R612</f>
        <v>9.722205583926688E-2</v>
      </c>
      <c r="AJ612" s="5">
        <f>H612/E612</f>
        <v>0.13173473682790482</v>
      </c>
      <c r="AK612" s="5">
        <f>H612/L612</f>
        <v>0.16433421399391238</v>
      </c>
      <c r="AL612">
        <v>13442</v>
      </c>
      <c r="AM612">
        <v>94.8</v>
      </c>
      <c r="AN612">
        <v>5.2</v>
      </c>
      <c r="AO612">
        <v>0</v>
      </c>
      <c r="AP612">
        <v>0</v>
      </c>
      <c r="AQ612">
        <v>32</v>
      </c>
      <c r="AR612">
        <v>43</v>
      </c>
      <c r="AS612" t="s">
        <v>280</v>
      </c>
      <c r="AT612">
        <v>0</v>
      </c>
      <c r="AU612">
        <v>-2.0994052585117307</v>
      </c>
      <c r="AV612">
        <v>180</v>
      </c>
    </row>
    <row r="613" spans="1:48" x14ac:dyDescent="0.25">
      <c r="A613" t="s">
        <v>297</v>
      </c>
      <c r="B613" t="s">
        <v>149</v>
      </c>
      <c r="C613" t="s">
        <v>298</v>
      </c>
      <c r="D613">
        <v>2023</v>
      </c>
      <c r="E613">
        <v>17188.370599999998</v>
      </c>
      <c r="F613">
        <v>-2151.404</v>
      </c>
      <c r="G613">
        <v>14753.9782</v>
      </c>
      <c r="H613">
        <v>3079.7739000000001</v>
      </c>
      <c r="I613">
        <v>33637458</v>
      </c>
      <c r="J613">
        <v>4833.8990999999996</v>
      </c>
      <c r="K613">
        <v>5206.4769999999999</v>
      </c>
      <c r="L613">
        <v>6048.0886</v>
      </c>
      <c r="M613">
        <v>3.9157999999999999</v>
      </c>
      <c r="N613">
        <v>-1043.9815000000001</v>
      </c>
      <c r="O613">
        <v>72.472200000000001</v>
      </c>
      <c r="P613">
        <v>-2203.2339999999999</v>
      </c>
      <c r="Q613">
        <v>8705.8896000000004</v>
      </c>
      <c r="R613">
        <v>5970.7416999999996</v>
      </c>
      <c r="S613">
        <v>0.37640000000000001</v>
      </c>
      <c r="T613">
        <v>430.35340000000002</v>
      </c>
      <c r="U613">
        <v>333.91129999999998</v>
      </c>
      <c r="V613" s="5">
        <f>E613/G613</f>
        <v>1.1649990509000481</v>
      </c>
      <c r="W613" s="5">
        <f>F613/E613</f>
        <v>-0.12516625630587697</v>
      </c>
      <c r="X613" s="5">
        <f>R613/L613</f>
        <v>0.98721134806127009</v>
      </c>
      <c r="Y613" s="5">
        <f>LOG(G613)</f>
        <v>4.168909137423384</v>
      </c>
      <c r="Z613" s="5">
        <f>LN(E613)</f>
        <v>9.7519883062170116</v>
      </c>
      <c r="AA613" s="5">
        <f>F613/L613</f>
        <v>-0.35571634979024613</v>
      </c>
      <c r="AB613" s="5">
        <f>(N613-P613)/O613</f>
        <v>15.995823226009419</v>
      </c>
      <c r="AC613" s="5">
        <f>F613/G613</f>
        <v>-0.14581856980105881</v>
      </c>
      <c r="AD613" s="5">
        <f>R613/J613</f>
        <v>1.2351812846072852</v>
      </c>
      <c r="AE613" s="5">
        <f>R613/G613</f>
        <v>0.40468689997115487</v>
      </c>
      <c r="AF613" s="5">
        <f>R613/(R613+L613)</f>
        <v>0.49678226174805046</v>
      </c>
      <c r="AG613" s="5">
        <f>R613/L613</f>
        <v>0.98721134806127009</v>
      </c>
      <c r="AH613" s="5">
        <f>R613/(R613+L613)</f>
        <v>0.49678226174805046</v>
      </c>
      <c r="AI613" s="5">
        <f>(T613+U613)/R613</f>
        <v>0.12800163503974724</v>
      </c>
      <c r="AJ613" s="5">
        <f>H613/E613</f>
        <v>0.17917776918307779</v>
      </c>
      <c r="AK613" s="5">
        <f>H613/L613</f>
        <v>0.50921441527824185</v>
      </c>
      <c r="AL613">
        <v>12760</v>
      </c>
      <c r="AM613">
        <v>143</v>
      </c>
      <c r="AN613">
        <v>2</v>
      </c>
      <c r="AO613">
        <v>0</v>
      </c>
      <c r="AP613">
        <v>0</v>
      </c>
      <c r="AQ613">
        <v>33</v>
      </c>
      <c r="AR613">
        <v>42</v>
      </c>
      <c r="AS613" t="s">
        <v>280</v>
      </c>
      <c r="AT613">
        <v>0</v>
      </c>
      <c r="AU613">
        <v>0.63712002180599925</v>
      </c>
      <c r="AV613">
        <v>200</v>
      </c>
    </row>
    <row r="614" spans="1:48" x14ac:dyDescent="0.25">
      <c r="A614" t="s">
        <v>254</v>
      </c>
      <c r="B614" t="s">
        <v>98</v>
      </c>
      <c r="C614" t="s">
        <v>255</v>
      </c>
      <c r="D614">
        <v>2021</v>
      </c>
      <c r="E614">
        <v>967.00199999999995</v>
      </c>
      <c r="F614">
        <v>173.37</v>
      </c>
      <c r="G614">
        <v>2234.0839999999998</v>
      </c>
      <c r="H614">
        <v>10229.3305</v>
      </c>
      <c r="I614">
        <v>68433510</v>
      </c>
      <c r="J614">
        <v>390.03899999999999</v>
      </c>
      <c r="K614">
        <v>820.53599999999994</v>
      </c>
      <c r="L614">
        <v>474.78800000000001</v>
      </c>
      <c r="M614">
        <v>11.9628</v>
      </c>
      <c r="N614">
        <v>238.084</v>
      </c>
      <c r="O614">
        <v>21.555</v>
      </c>
      <c r="P614">
        <v>-8.157</v>
      </c>
      <c r="Q614">
        <v>1759.296</v>
      </c>
      <c r="R614">
        <v>959.85799999999995</v>
      </c>
      <c r="S614">
        <v>0.45369999999999999</v>
      </c>
      <c r="T614">
        <v>139.322</v>
      </c>
      <c r="U614">
        <v>0</v>
      </c>
      <c r="V614" s="5">
        <f>E614/G614</f>
        <v>0.43284048406416231</v>
      </c>
      <c r="W614" s="5">
        <f>F614/E614</f>
        <v>0.17928608213840302</v>
      </c>
      <c r="X614" s="5">
        <f>R614/L614</f>
        <v>2.0216559811958179</v>
      </c>
      <c r="Y614" s="5">
        <f>LOG(G614)</f>
        <v>3.3490994982561553</v>
      </c>
      <c r="Z614" s="5">
        <f>LN(E614)</f>
        <v>6.8742005637034822</v>
      </c>
      <c r="AA614" s="5">
        <f>F614/L614</f>
        <v>0.36515244698686572</v>
      </c>
      <c r="AB614" s="5">
        <f>(N614-P614)/O614</f>
        <v>11.423845975411739</v>
      </c>
      <c r="AC614" s="5">
        <f>F614/G614</f>
        <v>7.7602274578753544E-2</v>
      </c>
      <c r="AD614" s="5">
        <f>R614/J614</f>
        <v>2.4609282661477443</v>
      </c>
      <c r="AE614" s="5">
        <f>R614/G614</f>
        <v>0.42964275291349835</v>
      </c>
      <c r="AF614" s="5">
        <f>R614/(R614+L614)</f>
        <v>0.66905564160078512</v>
      </c>
      <c r="AG614" s="5">
        <f>R614/L614</f>
        <v>2.0216559811958179</v>
      </c>
      <c r="AH614" s="5">
        <f>R614/(R614+L614)</f>
        <v>0.66905564160078512</v>
      </c>
      <c r="AI614" s="5">
        <f>(T614+U614)/R614</f>
        <v>0.14514855322349765</v>
      </c>
      <c r="AJ614" s="5">
        <f>H614/E614</f>
        <v>10.578396425240072</v>
      </c>
      <c r="AK614" s="5">
        <f>H614/L614</f>
        <v>21.545048526921487</v>
      </c>
      <c r="AL614">
        <v>93457</v>
      </c>
      <c r="AM614">
        <v>0.6</v>
      </c>
      <c r="AN614">
        <v>7.1689999999999996</v>
      </c>
      <c r="AO614">
        <v>1</v>
      </c>
      <c r="AP614">
        <v>1</v>
      </c>
      <c r="AQ614">
        <v>21</v>
      </c>
      <c r="AR614">
        <v>9.9522000000000013</v>
      </c>
      <c r="AS614" t="s">
        <v>57</v>
      </c>
      <c r="AT614">
        <v>1</v>
      </c>
      <c r="AU614">
        <f>H614/J614</f>
        <v>26.226429921110455</v>
      </c>
      <c r="AV614">
        <v>220</v>
      </c>
    </row>
    <row r="615" spans="1:48" x14ac:dyDescent="0.25">
      <c r="A615" t="s">
        <v>299</v>
      </c>
      <c r="B615" t="s">
        <v>300</v>
      </c>
      <c r="C615" t="s">
        <v>301</v>
      </c>
      <c r="D615">
        <v>2019</v>
      </c>
      <c r="E615">
        <v>74.191000000000003</v>
      </c>
      <c r="F615">
        <v>-2.6536</v>
      </c>
      <c r="G615">
        <v>198.76490000000001</v>
      </c>
      <c r="H615">
        <v>19.130800000000001</v>
      </c>
      <c r="I615">
        <v>6683441</v>
      </c>
      <c r="J615">
        <v>10.1675</v>
      </c>
      <c r="K615">
        <v>65.200400000000002</v>
      </c>
      <c r="L615">
        <v>71.955699999999993</v>
      </c>
      <c r="M615">
        <v>-5.7049000000000003</v>
      </c>
      <c r="N615">
        <v>-11.0832</v>
      </c>
      <c r="O615">
        <v>11.063499999999999</v>
      </c>
      <c r="P615">
        <v>-11.0053</v>
      </c>
      <c r="Q615">
        <v>126.8092</v>
      </c>
      <c r="R615">
        <v>81.753200000000007</v>
      </c>
      <c r="S615">
        <v>0.66510000000000002</v>
      </c>
      <c r="T615">
        <v>16.552900000000001</v>
      </c>
      <c r="U615">
        <v>0</v>
      </c>
      <c r="V615" s="5">
        <f>E615/G615</f>
        <v>0.37326006754713736</v>
      </c>
      <c r="W615" s="5">
        <f>F615/E615</f>
        <v>-3.5767141567036434E-2</v>
      </c>
      <c r="X615" s="5">
        <f>R615/L615</f>
        <v>1.1361601652127631</v>
      </c>
      <c r="Y615" s="5">
        <f>LOG(G615)</f>
        <v>2.2983396945372232</v>
      </c>
      <c r="Z615" s="5">
        <f>LN(E615)</f>
        <v>4.3066428490161082</v>
      </c>
      <c r="AA615" s="5">
        <f>F615/L615</f>
        <v>-3.6878245920754026E-2</v>
      </c>
      <c r="AB615" s="5">
        <f>(N615-P615)/O615</f>
        <v>-7.0411714195326653E-3</v>
      </c>
      <c r="AC615" s="5">
        <f>F615/G615</f>
        <v>-1.3350445677280042E-2</v>
      </c>
      <c r="AD615" s="5">
        <f>R615/J615</f>
        <v>8.0406392918613232</v>
      </c>
      <c r="AE615" s="5">
        <f>R615/G615</f>
        <v>0.41130602032853891</v>
      </c>
      <c r="AF615" s="5">
        <f>R615/(R615+L615)</f>
        <v>0.53187030809536728</v>
      </c>
      <c r="AG615" s="5">
        <f>R615/L615</f>
        <v>1.1361601652127631</v>
      </c>
      <c r="AH615" s="5">
        <f>R615/(R615+L615)</f>
        <v>0.53187030809536728</v>
      </c>
      <c r="AI615" s="5">
        <f>(T615+U615)/R615</f>
        <v>0.20247403159753991</v>
      </c>
      <c r="AJ615" s="5">
        <f>H615/E615</f>
        <v>0.25785876993166285</v>
      </c>
      <c r="AK615" s="5">
        <f>H615/L615</f>
        <v>0.26586913892853525</v>
      </c>
      <c r="AL615">
        <v>9776</v>
      </c>
      <c r="AM615">
        <v>3.6</v>
      </c>
      <c r="AN615">
        <v>0</v>
      </c>
      <c r="AO615">
        <v>0</v>
      </c>
      <c r="AP615">
        <v>0</v>
      </c>
      <c r="AQ615">
        <v>20</v>
      </c>
      <c r="AR615">
        <v>42</v>
      </c>
      <c r="AS615" t="s">
        <v>302</v>
      </c>
      <c r="AT615">
        <v>0</v>
      </c>
      <c r="AU615">
        <v>1.8815638062453897</v>
      </c>
    </row>
    <row r="616" spans="1:48" x14ac:dyDescent="0.25">
      <c r="A616" t="s">
        <v>299</v>
      </c>
      <c r="B616" t="s">
        <v>300</v>
      </c>
      <c r="C616" t="s">
        <v>301</v>
      </c>
      <c r="D616">
        <v>2020</v>
      </c>
      <c r="E616">
        <v>42.518900000000002</v>
      </c>
      <c r="F616">
        <v>-24.430199999999999</v>
      </c>
      <c r="G616">
        <v>147.26300000000001</v>
      </c>
      <c r="H616">
        <v>7.6772</v>
      </c>
      <c r="I616">
        <v>5840994</v>
      </c>
      <c r="J616">
        <v>5.3244999999999996</v>
      </c>
      <c r="K616">
        <v>77.659499999999994</v>
      </c>
      <c r="L616">
        <v>40.543500000000002</v>
      </c>
      <c r="M616">
        <v>-12.426500000000001</v>
      </c>
      <c r="N616">
        <v>-12.4482</v>
      </c>
      <c r="O616">
        <v>4.7408999999999999</v>
      </c>
      <c r="P616">
        <v>-3.9295</v>
      </c>
      <c r="Q616">
        <v>106.7195</v>
      </c>
      <c r="R616">
        <v>80.789699999999996</v>
      </c>
      <c r="S616">
        <v>0.27400000000000002</v>
      </c>
      <c r="T616">
        <v>3.1301000000000001</v>
      </c>
      <c r="U616">
        <v>0</v>
      </c>
      <c r="V616" s="5">
        <f>E616/G616</f>
        <v>0.28872765053000415</v>
      </c>
      <c r="W616" s="5">
        <f>F616/E616</f>
        <v>-0.57457271942594934</v>
      </c>
      <c r="X616" s="5">
        <f>R616/L616</f>
        <v>1.992667135299123</v>
      </c>
      <c r="Y616" s="5">
        <f>LOG(G616)</f>
        <v>2.1680936435546081</v>
      </c>
      <c r="Z616" s="5">
        <f>LN(E616)</f>
        <v>3.749948682960369</v>
      </c>
      <c r="AA616" s="5">
        <f>F616/L616</f>
        <v>-0.60256761256428282</v>
      </c>
      <c r="AB616" s="5">
        <f>(N616-P616)/O616</f>
        <v>-1.7968529182222783</v>
      </c>
      <c r="AC616" s="5">
        <f>F616/G616</f>
        <v>-0.16589503133848962</v>
      </c>
      <c r="AD616" s="5">
        <f>R616/J616</f>
        <v>15.173199361442389</v>
      </c>
      <c r="AE616" s="5">
        <f>R616/G616</f>
        <v>0.54860827227477371</v>
      </c>
      <c r="AF616" s="5">
        <f>R616/(R616+L616)</f>
        <v>0.66584990752737083</v>
      </c>
      <c r="AG616" s="5">
        <f>R616/L616</f>
        <v>1.992667135299123</v>
      </c>
      <c r="AH616" s="5">
        <f>R616/(R616+L616)</f>
        <v>0.66584990752737083</v>
      </c>
      <c r="AI616" s="5">
        <f>(T616+U616)/R616</f>
        <v>3.8743800261667023E-2</v>
      </c>
      <c r="AJ616" s="5">
        <f>H616/E616</f>
        <v>0.1805597040374986</v>
      </c>
      <c r="AK616" s="5">
        <f>H616/L616</f>
        <v>0.18935711026428403</v>
      </c>
      <c r="AL616">
        <v>8379</v>
      </c>
      <c r="AM616">
        <v>3.2</v>
      </c>
      <c r="AN616">
        <v>-8.3000000000000007</v>
      </c>
      <c r="AO616">
        <v>0</v>
      </c>
      <c r="AP616">
        <v>0</v>
      </c>
      <c r="AQ616">
        <v>21</v>
      </c>
      <c r="AR616">
        <v>41</v>
      </c>
      <c r="AS616" t="s">
        <v>302</v>
      </c>
      <c r="AT616">
        <v>0</v>
      </c>
      <c r="AU616">
        <v>1.4418630857357499</v>
      </c>
    </row>
    <row r="617" spans="1:48" x14ac:dyDescent="0.25">
      <c r="A617" t="s">
        <v>299</v>
      </c>
      <c r="B617" t="s">
        <v>300</v>
      </c>
      <c r="C617" t="s">
        <v>301</v>
      </c>
      <c r="D617">
        <v>2021</v>
      </c>
      <c r="E617">
        <v>37.252699999999997</v>
      </c>
      <c r="F617">
        <v>17.960100000000001</v>
      </c>
      <c r="G617">
        <v>131.6524</v>
      </c>
      <c r="H617">
        <v>27.425799999999999</v>
      </c>
      <c r="I617">
        <v>13788512</v>
      </c>
      <c r="J617">
        <v>4.7352999999999996</v>
      </c>
      <c r="K617">
        <v>19.597200000000001</v>
      </c>
      <c r="L617">
        <v>40.22</v>
      </c>
      <c r="M617">
        <v>-12.145</v>
      </c>
      <c r="N617">
        <v>-11.2958</v>
      </c>
      <c r="O617">
        <v>6.6936</v>
      </c>
      <c r="P617">
        <v>-5.1234000000000002</v>
      </c>
      <c r="Q617">
        <v>91.432400000000001</v>
      </c>
      <c r="R617">
        <v>22.061499999999999</v>
      </c>
      <c r="S617">
        <v>0.36149999999999999</v>
      </c>
      <c r="T617">
        <v>2.4643000000000002</v>
      </c>
      <c r="U617">
        <v>0</v>
      </c>
      <c r="V617" s="5">
        <f>E617/G617</f>
        <v>0.28296255898107436</v>
      </c>
      <c r="W617" s="5">
        <f>F617/E617</f>
        <v>0.48211539029385797</v>
      </c>
      <c r="X617" s="5">
        <f>R617/L617</f>
        <v>0.54852063649925409</v>
      </c>
      <c r="Y617" s="5">
        <f>LOG(G617)</f>
        <v>2.1194287806259533</v>
      </c>
      <c r="Z617" s="5">
        <f>LN(E617)</f>
        <v>3.6177244254202634</v>
      </c>
      <c r="AA617" s="5">
        <f>F617/L617</f>
        <v>0.44654649428145204</v>
      </c>
      <c r="AB617" s="5">
        <f>(N617-P617)/O617</f>
        <v>-0.9221345763117007</v>
      </c>
      <c r="AC617" s="5">
        <f>F617/G617</f>
        <v>0.13642060456170949</v>
      </c>
      <c r="AD617" s="5">
        <f>R617/J617</f>
        <v>4.6589445230502822</v>
      </c>
      <c r="AE617" s="5">
        <f>R617/G617</f>
        <v>0.16757385357198196</v>
      </c>
      <c r="AF617" s="5">
        <f>R617/(R617+L617)</f>
        <v>0.35422236137536828</v>
      </c>
      <c r="AG617" s="5">
        <f>R617/L617</f>
        <v>0.54852063649925409</v>
      </c>
      <c r="AH617" s="5">
        <f>R617/(R617+L617)</f>
        <v>0.35422236137536828</v>
      </c>
      <c r="AI617" s="5">
        <f>(T617+U617)/R617</f>
        <v>0.1117013802325318</v>
      </c>
      <c r="AJ617" s="5">
        <f>H617/E617</f>
        <v>0.73620972439581567</v>
      </c>
      <c r="AK617" s="5">
        <f>H617/L617</f>
        <v>0.68189457981103929</v>
      </c>
      <c r="AL617">
        <v>9767</v>
      </c>
      <c r="AM617">
        <v>5.8</v>
      </c>
      <c r="AN617">
        <v>5.3</v>
      </c>
      <c r="AO617">
        <v>0</v>
      </c>
      <c r="AP617">
        <v>0</v>
      </c>
      <c r="AQ617">
        <v>22</v>
      </c>
      <c r="AR617">
        <v>40</v>
      </c>
      <c r="AS617" t="s">
        <v>302</v>
      </c>
      <c r="AT617">
        <v>0</v>
      </c>
      <c r="AU617">
        <v>5.791776656178067</v>
      </c>
    </row>
    <row r="618" spans="1:48" x14ac:dyDescent="0.25">
      <c r="A618" t="s">
        <v>299</v>
      </c>
      <c r="B618" t="s">
        <v>300</v>
      </c>
      <c r="C618" t="s">
        <v>301</v>
      </c>
      <c r="D618">
        <v>2022</v>
      </c>
      <c r="E618">
        <v>37.252699999999997</v>
      </c>
      <c r="F618">
        <v>0</v>
      </c>
      <c r="G618">
        <v>161.1968</v>
      </c>
      <c r="H618">
        <v>23.843450000000001</v>
      </c>
      <c r="I618">
        <v>13788512</v>
      </c>
      <c r="J618">
        <v>7.2922750000000001</v>
      </c>
      <c r="K618">
        <v>7.4505400000000002</v>
      </c>
      <c r="L618">
        <v>80.598399999999998</v>
      </c>
      <c r="M618">
        <v>-8.8503000000000007</v>
      </c>
      <c r="N618">
        <v>-9.5564</v>
      </c>
      <c r="O618">
        <v>3.2239360000000001</v>
      </c>
      <c r="P618">
        <v>-7.6775500000000001</v>
      </c>
      <c r="Q618">
        <v>80.598399999999998</v>
      </c>
      <c r="R618">
        <v>64.478719999999996</v>
      </c>
      <c r="S618">
        <v>0.76602500000000007</v>
      </c>
      <c r="T618">
        <v>16.119679999999999</v>
      </c>
      <c r="U618">
        <v>0</v>
      </c>
      <c r="V618" s="5">
        <f>E618/G618</f>
        <v>0.23110074145392462</v>
      </c>
      <c r="W618" s="5">
        <f>F618/E618</f>
        <v>0</v>
      </c>
      <c r="X618" s="5">
        <f>R618/L618</f>
        <v>0.79999999999999993</v>
      </c>
      <c r="Y618" s="5">
        <f>LOG(G618)</f>
        <v>2.2073564161530901</v>
      </c>
      <c r="Z618" s="5">
        <f>LN(E618)</f>
        <v>3.6177244254202634</v>
      </c>
      <c r="AA618" s="5">
        <f>F618/L618</f>
        <v>0</v>
      </c>
      <c r="AB618" s="5">
        <f>(N618-P618)/O618</f>
        <v>-0.58278141997856037</v>
      </c>
      <c r="AC618" s="5">
        <f>F618/G618</f>
        <v>0</v>
      </c>
      <c r="AD618" s="5">
        <f>R618/J618</f>
        <v>8.8420582054297174</v>
      </c>
      <c r="AE618" s="5">
        <f>R618/G618</f>
        <v>0.39999999999999997</v>
      </c>
      <c r="AF618" s="5">
        <f>R618/(R618+L618)</f>
        <v>0.44444444444444448</v>
      </c>
      <c r="AG618" s="5">
        <f>R618/L618</f>
        <v>0.79999999999999993</v>
      </c>
      <c r="AH618" s="5">
        <f>R618/(R618+L618)</f>
        <v>0.44444444444444448</v>
      </c>
      <c r="AI618" s="5">
        <f>(T618+U618)/R618</f>
        <v>0.25</v>
      </c>
      <c r="AJ618" s="5">
        <f>H618/E618</f>
        <v>0.64004622483739437</v>
      </c>
      <c r="AK618" s="5">
        <f>H618/L618</f>
        <v>0.29583031424941442</v>
      </c>
      <c r="AL618">
        <v>10425</v>
      </c>
      <c r="AM618">
        <v>7.2</v>
      </c>
      <c r="AN618">
        <v>3.7</v>
      </c>
      <c r="AO618">
        <v>0</v>
      </c>
      <c r="AP618">
        <v>0</v>
      </c>
      <c r="AQ618">
        <v>23</v>
      </c>
      <c r="AR618">
        <v>39</v>
      </c>
      <c r="AS618" t="s">
        <v>302</v>
      </c>
      <c r="AT618">
        <v>0</v>
      </c>
      <c r="AU618">
        <v>3.2696860719048582</v>
      </c>
    </row>
    <row r="619" spans="1:48" x14ac:dyDescent="0.25">
      <c r="A619" t="s">
        <v>299</v>
      </c>
      <c r="B619" t="s">
        <v>300</v>
      </c>
      <c r="C619" t="s">
        <v>301</v>
      </c>
      <c r="D619">
        <v>2023</v>
      </c>
      <c r="E619">
        <v>37.252699999999997</v>
      </c>
      <c r="F619">
        <v>0</v>
      </c>
      <c r="G619">
        <v>161.1968</v>
      </c>
      <c r="H619">
        <v>23.843450000000001</v>
      </c>
      <c r="I619">
        <v>13788512</v>
      </c>
      <c r="J619">
        <v>7.2922750000000001</v>
      </c>
      <c r="K619">
        <v>7.4505400000000002</v>
      </c>
      <c r="L619">
        <v>80.598399999999998</v>
      </c>
      <c r="M619">
        <v>-8.8503000000000007</v>
      </c>
      <c r="N619">
        <v>-9.5564</v>
      </c>
      <c r="O619">
        <v>3.2239360000000001</v>
      </c>
      <c r="P619">
        <v>-7.6775499999999992</v>
      </c>
      <c r="Q619">
        <v>80.598399999999998</v>
      </c>
      <c r="R619">
        <v>64.478719999999996</v>
      </c>
      <c r="S619">
        <v>0.76602500000000007</v>
      </c>
      <c r="T619">
        <v>16.119679999999999</v>
      </c>
      <c r="U619">
        <v>0</v>
      </c>
      <c r="V619" s="5">
        <f>E619/G619</f>
        <v>0.23110074145392462</v>
      </c>
      <c r="W619" s="5">
        <f>F619/E619</f>
        <v>0</v>
      </c>
      <c r="X619" s="5">
        <f>R619/L619</f>
        <v>0.79999999999999993</v>
      </c>
      <c r="Y619" s="5">
        <f>LOG(G619)</f>
        <v>2.2073564161530901</v>
      </c>
      <c r="Z619" s="5">
        <f>LN(E619)</f>
        <v>3.6177244254202634</v>
      </c>
      <c r="AA619" s="5">
        <f>F619/L619</f>
        <v>0</v>
      </c>
      <c r="AB619" s="5">
        <f>(N619-P619)/O619</f>
        <v>-0.58278141997856059</v>
      </c>
      <c r="AC619" s="5">
        <f>F619/G619</f>
        <v>0</v>
      </c>
      <c r="AD619" s="5">
        <f>R619/J619</f>
        <v>8.8420582054297174</v>
      </c>
      <c r="AE619" s="5">
        <f>R619/G619</f>
        <v>0.39999999999999997</v>
      </c>
      <c r="AF619" s="5">
        <f>R619/(R619+L619)</f>
        <v>0.44444444444444448</v>
      </c>
      <c r="AG619" s="5">
        <f>R619/L619</f>
        <v>0.79999999999999993</v>
      </c>
      <c r="AH619" s="5">
        <f>R619/(R619+L619)</f>
        <v>0.44444444444444448</v>
      </c>
      <c r="AI619" s="5">
        <f>(T619+U619)/R619</f>
        <v>0.25</v>
      </c>
      <c r="AJ619" s="5">
        <f>H619/E619</f>
        <v>0.64004622483739437</v>
      </c>
      <c r="AK619" s="5">
        <f>H619/L619</f>
        <v>0.29583031424941442</v>
      </c>
      <c r="AL619">
        <v>10890</v>
      </c>
      <c r="AM619">
        <v>5.3</v>
      </c>
      <c r="AN619">
        <v>2.6</v>
      </c>
      <c r="AO619">
        <v>0</v>
      </c>
      <c r="AP619">
        <v>0</v>
      </c>
      <c r="AQ619">
        <v>24</v>
      </c>
      <c r="AR619">
        <v>38</v>
      </c>
      <c r="AS619" t="s">
        <v>302</v>
      </c>
      <c r="AT619">
        <v>0</v>
      </c>
      <c r="AU619">
        <v>3.2696860719048582</v>
      </c>
    </row>
    <row r="620" spans="1:48" x14ac:dyDescent="0.25">
      <c r="A620" t="s">
        <v>303</v>
      </c>
      <c r="B620" t="s">
        <v>214</v>
      </c>
      <c r="C620" t="s">
        <v>304</v>
      </c>
      <c r="D620">
        <v>2018</v>
      </c>
      <c r="E620">
        <v>6074.1660000000002</v>
      </c>
      <c r="F620">
        <v>6771.1048000000001</v>
      </c>
      <c r="G620">
        <v>16856.722600000001</v>
      </c>
      <c r="H620">
        <v>801.45699999999999</v>
      </c>
      <c r="I620">
        <v>20986926</v>
      </c>
      <c r="J620">
        <v>153.19139999999999</v>
      </c>
      <c r="K620">
        <v>3046.2687000000001</v>
      </c>
      <c r="L620">
        <v>5897.942</v>
      </c>
      <c r="M620">
        <v>19.5246</v>
      </c>
      <c r="N620">
        <v>-1446.8858</v>
      </c>
      <c r="O620">
        <v>-491.2604</v>
      </c>
      <c r="P620">
        <v>-1444.5385000000001</v>
      </c>
      <c r="Q620">
        <v>10958.780500000001</v>
      </c>
      <c r="R620">
        <v>4237.4822000000004</v>
      </c>
      <c r="S620">
        <v>1.0387999999999999</v>
      </c>
      <c r="T620">
        <v>1129.6570999999999</v>
      </c>
      <c r="U620">
        <v>52.028599999999997</v>
      </c>
      <c r="V620" s="5">
        <f>E620/G620</f>
        <v>0.36034086483691674</v>
      </c>
      <c r="W620" s="5">
        <f>F620/E620</f>
        <v>1.1147381879257168</v>
      </c>
      <c r="X620" s="5">
        <f>R620/L620</f>
        <v>0.71846793339100323</v>
      </c>
      <c r="Y620" s="5">
        <f>LOG(G620)</f>
        <v>4.2267731399746413</v>
      </c>
      <c r="Z620" s="5">
        <f>LN(E620)</f>
        <v>8.7117999748338271</v>
      </c>
      <c r="AA620" s="5">
        <f>F620/L620</f>
        <v>1.148045335135544</v>
      </c>
      <c r="AB620" s="5">
        <f>(N620-P620)/O620</f>
        <v>4.7781176744551455E-3</v>
      </c>
      <c r="AC620" s="5">
        <f>F620/G620</f>
        <v>0.40168572270389025</v>
      </c>
      <c r="AD620" s="5">
        <f>R620/J620</f>
        <v>27.66135827468122</v>
      </c>
      <c r="AE620" s="5">
        <f>R620/G620</f>
        <v>0.25138232980116787</v>
      </c>
      <c r="AF620" s="5">
        <f>R620/(R620+L620)</f>
        <v>0.41808631946554342</v>
      </c>
      <c r="AG620" s="5">
        <f>R620/L620</f>
        <v>0.71846793339100323</v>
      </c>
      <c r="AH620" s="5">
        <f>R620/(R620+L620)</f>
        <v>0.41808631946554342</v>
      </c>
      <c r="AI620" s="5">
        <f>(T620+U620)/R620</f>
        <v>0.27886505340364615</v>
      </c>
      <c r="AJ620" s="5">
        <f>H620/E620</f>
        <v>0.13194519214654324</v>
      </c>
      <c r="AK620" s="5">
        <f>H620/L620</f>
        <v>0.13588756891810735</v>
      </c>
      <c r="AL620">
        <v>9155</v>
      </c>
      <c r="AM620">
        <v>3.7</v>
      </c>
      <c r="AN620">
        <v>1.3</v>
      </c>
      <c r="AO620">
        <v>1</v>
      </c>
      <c r="AP620">
        <v>1</v>
      </c>
      <c r="AQ620">
        <v>20</v>
      </c>
      <c r="AR620">
        <v>58</v>
      </c>
      <c r="AS620" t="s">
        <v>305</v>
      </c>
      <c r="AT620">
        <v>0</v>
      </c>
      <c r="AU620">
        <v>5.2317362462905885</v>
      </c>
      <c r="AV620">
        <v>100</v>
      </c>
    </row>
    <row r="621" spans="1:48" x14ac:dyDescent="0.25">
      <c r="A621" t="s">
        <v>303</v>
      </c>
      <c r="B621" t="s">
        <v>214</v>
      </c>
      <c r="C621" t="s">
        <v>304</v>
      </c>
      <c r="D621">
        <v>2019</v>
      </c>
      <c r="E621">
        <v>2664.1783999999998</v>
      </c>
      <c r="F621">
        <v>-2285.4119999999998</v>
      </c>
      <c r="G621">
        <v>17887.097399999999</v>
      </c>
      <c r="H621">
        <v>1289.8103000000001</v>
      </c>
      <c r="I621">
        <v>209376796</v>
      </c>
      <c r="J621">
        <v>242.94460000000001</v>
      </c>
      <c r="K621">
        <v>5990.5051000000003</v>
      </c>
      <c r="L621">
        <v>4427.8726999999999</v>
      </c>
      <c r="M621">
        <v>-14.163500000000001</v>
      </c>
      <c r="N621">
        <v>-1166.1359</v>
      </c>
      <c r="O621">
        <v>440.52589999999998</v>
      </c>
      <c r="P621">
        <v>-1055.6362999999999</v>
      </c>
      <c r="Q621">
        <v>13459.224700000001</v>
      </c>
      <c r="R621">
        <v>6562.6927999999998</v>
      </c>
      <c r="S621">
        <v>0.72660000000000002</v>
      </c>
      <c r="T621">
        <v>517.99990000000003</v>
      </c>
      <c r="U621">
        <v>45.742899999999999</v>
      </c>
      <c r="V621" s="5">
        <f>E621/G621</f>
        <v>0.14894414339131401</v>
      </c>
      <c r="W621" s="5">
        <f>F621/E621</f>
        <v>-0.85782994111805722</v>
      </c>
      <c r="X621" s="5">
        <f>R621/L621</f>
        <v>1.4821322211905505</v>
      </c>
      <c r="Y621" s="5">
        <f>LOG(G621)</f>
        <v>4.2525398718453387</v>
      </c>
      <c r="Z621" s="5">
        <f>LN(E621)</f>
        <v>7.8876509963850596</v>
      </c>
      <c r="AA621" s="5">
        <f>F621/L621</f>
        <v>-0.51614220977942749</v>
      </c>
      <c r="AB621" s="5">
        <f>(N621-P621)/O621</f>
        <v>-0.25083564893687321</v>
      </c>
      <c r="AC621" s="5">
        <f>F621/G621</f>
        <v>-0.12776874575525038</v>
      </c>
      <c r="AD621" s="5">
        <f>R621/J621</f>
        <v>27.013124802938609</v>
      </c>
      <c r="AE621" s="5">
        <f>R621/G621</f>
        <v>0.36689534658652889</v>
      </c>
      <c r="AF621" s="5">
        <f>R621/(R621+L621)</f>
        <v>0.59712057582478351</v>
      </c>
      <c r="AG621" s="5">
        <f>R621/L621</f>
        <v>1.4821322211905505</v>
      </c>
      <c r="AH621" s="5">
        <f>R621/(R621+L621)</f>
        <v>0.59712057582478351</v>
      </c>
      <c r="AI621" s="5">
        <f>(T621+U621)/R621</f>
        <v>8.5901141068190787E-2</v>
      </c>
      <c r="AJ621" s="5">
        <f>H621/E621</f>
        <v>0.48413060476730846</v>
      </c>
      <c r="AK621" s="5">
        <f>H621/L621</f>
        <v>0.29129344662505768</v>
      </c>
      <c r="AL621">
        <v>8817</v>
      </c>
      <c r="AM621">
        <v>4.3</v>
      </c>
      <c r="AN621">
        <v>1.4</v>
      </c>
      <c r="AO621">
        <v>1</v>
      </c>
      <c r="AP621">
        <v>1</v>
      </c>
      <c r="AQ621">
        <v>21</v>
      </c>
      <c r="AR621">
        <v>57</v>
      </c>
      <c r="AS621" t="s">
        <v>305</v>
      </c>
      <c r="AT621">
        <v>0</v>
      </c>
      <c r="AU621">
        <v>5.309071697827406</v>
      </c>
      <c r="AV621">
        <v>120</v>
      </c>
    </row>
    <row r="622" spans="1:48" x14ac:dyDescent="0.25">
      <c r="A622" t="s">
        <v>159</v>
      </c>
      <c r="B622" t="s">
        <v>46</v>
      </c>
      <c r="C622" t="s">
        <v>160</v>
      </c>
      <c r="D622">
        <v>2018</v>
      </c>
      <c r="E622">
        <v>97012</v>
      </c>
      <c r="F622">
        <v>-22355</v>
      </c>
      <c r="G622">
        <v>311072</v>
      </c>
      <c r="H622">
        <v>65844.730500000005</v>
      </c>
      <c r="I622">
        <v>2828791154</v>
      </c>
      <c r="J622">
        <v>-9207</v>
      </c>
      <c r="K622">
        <v>45465</v>
      </c>
      <c r="L622">
        <v>51481</v>
      </c>
      <c r="M622">
        <v>-7.8746999999999998</v>
      </c>
      <c r="N622">
        <v>-15789</v>
      </c>
      <c r="O622">
        <v>4766</v>
      </c>
      <c r="P622">
        <v>-6627</v>
      </c>
      <c r="Q622">
        <v>259591</v>
      </c>
      <c r="R622">
        <v>103600</v>
      </c>
      <c r="S622">
        <v>1.4388000000000001</v>
      </c>
      <c r="T622">
        <v>31124</v>
      </c>
      <c r="U622">
        <v>33508</v>
      </c>
      <c r="V622" s="5">
        <f>E622/G622</f>
        <v>0.31186349141034875</v>
      </c>
      <c r="W622" s="5">
        <f>F622/E622</f>
        <v>-0.23043541005236465</v>
      </c>
      <c r="X622" s="5">
        <f>R622/L622</f>
        <v>2.0123929216604184</v>
      </c>
      <c r="Y622" s="5">
        <f>LOG(G622)</f>
        <v>5.4928609214502115</v>
      </c>
      <c r="Z622" s="5">
        <f>LN(E622)</f>
        <v>11.48258996117411</v>
      </c>
      <c r="AA622" s="5">
        <f>F622/L622</f>
        <v>-0.43423787416716847</v>
      </c>
      <c r="AB622" s="5">
        <f>(N622-P622)/O622</f>
        <v>-1.9223667645824591</v>
      </c>
      <c r="AC622" s="5">
        <f>F622/G622</f>
        <v>-7.1864391523505808E-2</v>
      </c>
      <c r="AD622" s="5">
        <f>R622/J622</f>
        <v>-11.252308026501575</v>
      </c>
      <c r="AE622" s="5">
        <f>R622/G622</f>
        <v>0.33304186812056374</v>
      </c>
      <c r="AF622" s="5">
        <f>R622/(R622+L622)</f>
        <v>0.66803799304879385</v>
      </c>
      <c r="AG622" s="5">
        <f>R622/L622</f>
        <v>2.0123929216604184</v>
      </c>
      <c r="AH622" s="5">
        <f>R622/(R622+L622)</f>
        <v>0.66803799304879385</v>
      </c>
      <c r="AI622" s="5">
        <f>(T622+U622)/R622</f>
        <v>0.62386100386100385</v>
      </c>
      <c r="AJ622" s="5">
        <f>H622/E622</f>
        <v>0.6787276883272173</v>
      </c>
      <c r="AK622" s="5">
        <f>H622/L622</f>
        <v>1.2790103241972768</v>
      </c>
      <c r="AL622">
        <v>62641</v>
      </c>
      <c r="AM622">
        <v>2.44</v>
      </c>
      <c r="AN622">
        <v>2.875</v>
      </c>
      <c r="AO622">
        <v>0</v>
      </c>
      <c r="AP622">
        <v>1</v>
      </c>
      <c r="AQ622">
        <v>126</v>
      </c>
      <c r="AR622">
        <v>34.550206802999988</v>
      </c>
      <c r="AS622" t="s">
        <v>90</v>
      </c>
      <c r="AT622">
        <v>1</v>
      </c>
      <c r="AU622">
        <f>H622/J622</f>
        <v>-7.1515944933203004</v>
      </c>
      <c r="AV622">
        <v>4000</v>
      </c>
    </row>
    <row r="623" spans="1:48" x14ac:dyDescent="0.25">
      <c r="A623" t="s">
        <v>303</v>
      </c>
      <c r="B623" t="s">
        <v>214</v>
      </c>
      <c r="C623" t="s">
        <v>304</v>
      </c>
      <c r="D623">
        <v>2021</v>
      </c>
      <c r="E623">
        <v>1945.7617</v>
      </c>
      <c r="F623">
        <v>-1936.1039000000001</v>
      </c>
      <c r="G623">
        <v>13647.171700000001</v>
      </c>
      <c r="H623">
        <v>916.63400000000001</v>
      </c>
      <c r="I623">
        <v>242024523</v>
      </c>
      <c r="J623">
        <v>19.679600000000001</v>
      </c>
      <c r="K623">
        <v>5900.7542000000003</v>
      </c>
      <c r="L623">
        <v>-473.52420000000001</v>
      </c>
      <c r="M623">
        <v>-16.379000000000001</v>
      </c>
      <c r="N623">
        <v>-745.98559999999998</v>
      </c>
      <c r="O623">
        <v>753.09320000000002</v>
      </c>
      <c r="P623">
        <v>-649.58690000000001</v>
      </c>
      <c r="Q623">
        <v>14120.695900000001</v>
      </c>
      <c r="R623">
        <v>6459.8927000000003</v>
      </c>
      <c r="S623">
        <v>0.21129999999999999</v>
      </c>
      <c r="T623">
        <v>523.60239999999999</v>
      </c>
      <c r="U623">
        <v>33.844700000000003</v>
      </c>
      <c r="V623" s="5">
        <f t="shared" ref="V579:V642" si="0">E623/G623</f>
        <v>0.14257618668342834</v>
      </c>
      <c r="W623" s="5">
        <f t="shared" ref="W579:W642" si="1">F623/E623</f>
        <v>-0.99503649393448335</v>
      </c>
      <c r="X623" s="5">
        <f t="shared" ref="X579:X642" si="2">R623/L623</f>
        <v>-13.642159577060687</v>
      </c>
      <c r="Y623" s="5">
        <f t="shared" ref="Y579:Y642" si="3">LOG(G623)</f>
        <v>4.135042655599845</v>
      </c>
      <c r="Z623" s="5">
        <f t="shared" ref="Z579:Z642" si="4">LN(E623)</f>
        <v>7.5734087989269057</v>
      </c>
      <c r="AA623" s="5">
        <f t="shared" ref="AA579:AA642" si="5">F623/L623</f>
        <v>4.0887116223415827</v>
      </c>
      <c r="AB623" s="5">
        <f t="shared" ref="AB579:AB642" si="6">(N623-P623)/O623</f>
        <v>-0.12800367869474849</v>
      </c>
      <c r="AC623" s="5">
        <f t="shared" ref="AC579:AC642" si="7">F623/G623</f>
        <v>-0.1418685089160269</v>
      </c>
      <c r="AD623" s="5">
        <f t="shared" ref="AD579:AD642" si="8">R623/J623</f>
        <v>328.2532520986199</v>
      </c>
      <c r="AE623" s="5">
        <f t="shared" ref="AE579:AE642" si="9">R623/G623</f>
        <v>0.47335029132812917</v>
      </c>
      <c r="AF623" s="5">
        <f t="shared" ref="AF579:AF642" si="10">R623/(R623+L623)</f>
        <v>1.0791004095387713</v>
      </c>
      <c r="AG623" s="5">
        <f t="shared" ref="AG579:AG642" si="11">R623/L623</f>
        <v>-13.642159577060687</v>
      </c>
      <c r="AH623" s="5">
        <f t="shared" ref="AH579:AH642" si="12">R623/(R623+L623)</f>
        <v>1.0791004095387713</v>
      </c>
      <c r="AI623" s="5">
        <f t="shared" ref="AI579:AI642" si="13">(T623+U623)/R623</f>
        <v>8.629355407095228E-2</v>
      </c>
      <c r="AJ623" s="5">
        <f t="shared" ref="AJ579:AJ642" si="14">H623/E623</f>
        <v>0.47109263174416477</v>
      </c>
      <c r="AK623" s="5">
        <f t="shared" ref="AK579:AK642" si="15">H623/L623</f>
        <v>-1.9357701253705724</v>
      </c>
      <c r="AL623">
        <v>7525</v>
      </c>
      <c r="AM623">
        <v>10.1</v>
      </c>
      <c r="AN623">
        <v>5</v>
      </c>
      <c r="AO623">
        <v>1</v>
      </c>
      <c r="AP623">
        <v>1</v>
      </c>
      <c r="AQ623">
        <v>23</v>
      </c>
      <c r="AR623">
        <v>55</v>
      </c>
      <c r="AS623" t="s">
        <v>305</v>
      </c>
      <c r="AT623">
        <v>0</v>
      </c>
      <c r="AU623">
        <v>46.577877599138191</v>
      </c>
      <c r="AV623">
        <v>160</v>
      </c>
    </row>
    <row r="624" spans="1:48" x14ac:dyDescent="0.25">
      <c r="A624" t="s">
        <v>303</v>
      </c>
      <c r="B624" t="s">
        <v>214</v>
      </c>
      <c r="C624" t="s">
        <v>304</v>
      </c>
      <c r="D624">
        <v>2022</v>
      </c>
      <c r="E624">
        <v>2034.8602000000001</v>
      </c>
      <c r="F624">
        <v>-3739.4216000000001</v>
      </c>
      <c r="G624">
        <v>5601.683</v>
      </c>
      <c r="H624">
        <v>22.252700000000001</v>
      </c>
      <c r="I624">
        <v>221354567</v>
      </c>
      <c r="J624">
        <v>-2724.5363000000002</v>
      </c>
      <c r="K624">
        <v>4201.1382999999996</v>
      </c>
      <c r="L624">
        <v>-4132.0222999999996</v>
      </c>
      <c r="M624">
        <v>-136.79939999999999</v>
      </c>
      <c r="N624">
        <v>-3544.0738999999999</v>
      </c>
      <c r="O624">
        <v>711.22310000000004</v>
      </c>
      <c r="P624">
        <v>-278.98320000000001</v>
      </c>
      <c r="Q624">
        <v>9733.7052999999996</v>
      </c>
      <c r="R624">
        <v>4810.7761</v>
      </c>
      <c r="S624">
        <v>0.51600000000000001</v>
      </c>
      <c r="T624">
        <v>568.51350000000002</v>
      </c>
      <c r="U624">
        <v>39.2014</v>
      </c>
      <c r="V624" s="5">
        <f t="shared" si="0"/>
        <v>0.36325872063806541</v>
      </c>
      <c r="W624" s="5">
        <f t="shared" si="1"/>
        <v>-1.8376798563360766</v>
      </c>
      <c r="X624" s="5">
        <f t="shared" si="2"/>
        <v>-1.164266732055149</v>
      </c>
      <c r="Y624" s="5">
        <f t="shared" si="3"/>
        <v>3.7483185283993468</v>
      </c>
      <c r="Z624" s="5">
        <f t="shared" si="4"/>
        <v>7.6181823977281962</v>
      </c>
      <c r="AA624" s="5">
        <f t="shared" si="5"/>
        <v>0.90498582255957338</v>
      </c>
      <c r="AB624" s="5">
        <f t="shared" si="6"/>
        <v>-4.5908108159029135</v>
      </c>
      <c r="AC624" s="5">
        <f t="shared" si="7"/>
        <v>-0.66755323355498697</v>
      </c>
      <c r="AD624" s="5">
        <f t="shared" si="8"/>
        <v>-1.7657228864963186</v>
      </c>
      <c r="AE624" s="5">
        <f t="shared" si="9"/>
        <v>0.85880905792062856</v>
      </c>
      <c r="AF624" s="5">
        <f t="shared" si="10"/>
        <v>7.0876599143901622</v>
      </c>
      <c r="AG624" s="5">
        <f t="shared" si="11"/>
        <v>-1.164266732055149</v>
      </c>
      <c r="AH624" s="5">
        <f t="shared" si="12"/>
        <v>7.0876599143901622</v>
      </c>
      <c r="AI624" s="5">
        <f t="shared" si="13"/>
        <v>0.12632367155894036</v>
      </c>
      <c r="AJ624" s="5">
        <f t="shared" si="14"/>
        <v>1.0935738976073148E-2</v>
      </c>
      <c r="AK624" s="5">
        <f t="shared" si="15"/>
        <v>-5.3854259208620447E-3</v>
      </c>
      <c r="AL624">
        <v>8151</v>
      </c>
      <c r="AM624">
        <v>5.8</v>
      </c>
      <c r="AN624">
        <v>2.9</v>
      </c>
      <c r="AO624">
        <v>1</v>
      </c>
      <c r="AP624">
        <v>1</v>
      </c>
      <c r="AQ624">
        <v>24</v>
      </c>
      <c r="AR624">
        <v>54</v>
      </c>
      <c r="AS624" t="s">
        <v>305</v>
      </c>
      <c r="AT624">
        <v>0</v>
      </c>
      <c r="AU624">
        <v>-8.1675182672368875E-3</v>
      </c>
      <c r="AV624">
        <v>180</v>
      </c>
    </row>
    <row r="625" spans="1:48" x14ac:dyDescent="0.25">
      <c r="A625" t="s">
        <v>303</v>
      </c>
      <c r="B625" t="s">
        <v>214</v>
      </c>
      <c r="C625" t="s">
        <v>304</v>
      </c>
      <c r="D625">
        <v>2023</v>
      </c>
      <c r="E625">
        <v>1947.5328999999999</v>
      </c>
      <c r="F625">
        <v>-1088.4150999999999</v>
      </c>
      <c r="G625">
        <v>5383.6086999999998</v>
      </c>
      <c r="H625">
        <v>90.237099999999998</v>
      </c>
      <c r="I625">
        <v>327640972</v>
      </c>
      <c r="J625">
        <v>-72.871799999999993</v>
      </c>
      <c r="K625">
        <v>5560.7343000000001</v>
      </c>
      <c r="L625">
        <v>-5622.5439999999999</v>
      </c>
      <c r="M625">
        <v>-99.343999999999994</v>
      </c>
      <c r="N625">
        <v>-383.85520000000002</v>
      </c>
      <c r="O625">
        <v>702.2758</v>
      </c>
      <c r="P625">
        <v>-149.3252</v>
      </c>
      <c r="Q625">
        <v>11006.152700000001</v>
      </c>
      <c r="R625">
        <v>6012.8571000000002</v>
      </c>
      <c r="S625">
        <v>0.27879999999999999</v>
      </c>
      <c r="T625">
        <v>368.94979999999998</v>
      </c>
      <c r="U625">
        <v>81.0304</v>
      </c>
      <c r="V625" s="5">
        <f t="shared" si="0"/>
        <v>0.36175231309065981</v>
      </c>
      <c r="W625" s="5">
        <f t="shared" si="1"/>
        <v>-0.55886865890686621</v>
      </c>
      <c r="X625" s="5">
        <f t="shared" si="2"/>
        <v>-1.0694193055670174</v>
      </c>
      <c r="Y625" s="5">
        <f t="shared" si="3"/>
        <v>3.7310734862815735</v>
      </c>
      <c r="Z625" s="5">
        <f t="shared" si="4"/>
        <v>7.5743186710553552</v>
      </c>
      <c r="AA625" s="5">
        <f t="shared" si="5"/>
        <v>0.1935805393430447</v>
      </c>
      <c r="AB625" s="5">
        <f t="shared" si="6"/>
        <v>-0.33395711485430657</v>
      </c>
      <c r="AC625" s="5">
        <f t="shared" si="7"/>
        <v>-0.20217203007343382</v>
      </c>
      <c r="AD625" s="5">
        <f t="shared" si="8"/>
        <v>-82.512811540266611</v>
      </c>
      <c r="AE625" s="5">
        <f t="shared" si="9"/>
        <v>1.1168822689509363</v>
      </c>
      <c r="AF625" s="5">
        <f t="shared" si="10"/>
        <v>15.405214685338503</v>
      </c>
      <c r="AG625" s="5">
        <f t="shared" si="11"/>
        <v>-1.0694193055670174</v>
      </c>
      <c r="AH625" s="5">
        <f t="shared" si="12"/>
        <v>15.405214685338503</v>
      </c>
      <c r="AI625" s="5">
        <f t="shared" si="13"/>
        <v>7.4836336955355215E-2</v>
      </c>
      <c r="AJ625" s="5">
        <f t="shared" si="14"/>
        <v>4.6334056795651564E-2</v>
      </c>
      <c r="AK625" s="5">
        <f t="shared" si="15"/>
        <v>-1.604915853037344E-2</v>
      </c>
      <c r="AL625">
        <v>8520</v>
      </c>
      <c r="AM625">
        <v>4.5</v>
      </c>
      <c r="AN625">
        <v>2</v>
      </c>
      <c r="AO625">
        <v>1</v>
      </c>
      <c r="AP625">
        <v>1</v>
      </c>
      <c r="AQ625">
        <v>25</v>
      </c>
      <c r="AR625">
        <v>53</v>
      </c>
      <c r="AS625" t="s">
        <v>305</v>
      </c>
      <c r="AT625">
        <v>0</v>
      </c>
      <c r="AU625">
        <v>-1.2382993146868886</v>
      </c>
      <c r="AV625">
        <v>200</v>
      </c>
    </row>
    <row r="626" spans="1:48" x14ac:dyDescent="0.25">
      <c r="A626" t="s">
        <v>306</v>
      </c>
      <c r="B626" t="s">
        <v>46</v>
      </c>
      <c r="C626" t="s">
        <v>307</v>
      </c>
      <c r="D626">
        <v>2018</v>
      </c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spans="1:48" x14ac:dyDescent="0.25">
      <c r="A627" t="s">
        <v>306</v>
      </c>
      <c r="B627" t="s">
        <v>46</v>
      </c>
      <c r="C627" t="s">
        <v>307</v>
      </c>
      <c r="D627">
        <v>2019</v>
      </c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spans="1:48" x14ac:dyDescent="0.25">
      <c r="A628" t="s">
        <v>306</v>
      </c>
      <c r="B628" t="s">
        <v>46</v>
      </c>
      <c r="C628" t="s">
        <v>307</v>
      </c>
      <c r="D628">
        <v>2020</v>
      </c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spans="1:48" x14ac:dyDescent="0.25">
      <c r="A629" t="s">
        <v>306</v>
      </c>
      <c r="B629" t="s">
        <v>46</v>
      </c>
      <c r="C629" t="s">
        <v>307</v>
      </c>
      <c r="D629">
        <v>2021</v>
      </c>
      <c r="E629">
        <v>352.66399999999999</v>
      </c>
      <c r="F629">
        <v>109.001</v>
      </c>
      <c r="G629">
        <v>562.81200000000001</v>
      </c>
      <c r="H629">
        <v>1151.7822000000001</v>
      </c>
      <c r="I629">
        <v>15896588</v>
      </c>
      <c r="J629">
        <v>229.62200000000001</v>
      </c>
      <c r="K629">
        <v>741.79100000000005</v>
      </c>
      <c r="L629">
        <v>-332.66500000000002</v>
      </c>
      <c r="M629">
        <v>16.812899999999999</v>
      </c>
      <c r="N629">
        <v>175.136</v>
      </c>
      <c r="O629">
        <v>14.212</v>
      </c>
      <c r="P629">
        <v>-32.997999999999998</v>
      </c>
      <c r="Q629">
        <v>895.47699999999998</v>
      </c>
      <c r="R629">
        <v>808.56899999999996</v>
      </c>
      <c r="S629">
        <v>1.175</v>
      </c>
      <c r="T629">
        <v>66.778000000000006</v>
      </c>
      <c r="U629">
        <v>0</v>
      </c>
      <c r="V629" s="5">
        <f t="shared" si="0"/>
        <v>0.62661066217493577</v>
      </c>
      <c r="W629" s="5">
        <f t="shared" si="1"/>
        <v>0.30907889662681765</v>
      </c>
      <c r="X629" s="5">
        <f t="shared" si="2"/>
        <v>-2.4305803135286248</v>
      </c>
      <c r="Y629" s="5">
        <f t="shared" si="3"/>
        <v>2.7503633486742638</v>
      </c>
      <c r="Z629" s="5">
        <f t="shared" si="4"/>
        <v>5.8655157622848746</v>
      </c>
      <c r="AA629" s="5">
        <f t="shared" si="5"/>
        <v>-0.32765995821622351</v>
      </c>
      <c r="AB629" s="5">
        <f t="shared" si="6"/>
        <v>14.644947931325639</v>
      </c>
      <c r="AC629" s="5">
        <f t="shared" si="7"/>
        <v>0.19367213207962872</v>
      </c>
      <c r="AD629" s="5">
        <f t="shared" si="8"/>
        <v>3.5213045788295543</v>
      </c>
      <c r="AE629" s="5">
        <f t="shared" si="9"/>
        <v>1.4366591330675251</v>
      </c>
      <c r="AF629" s="5">
        <f t="shared" si="10"/>
        <v>1.6990170286444326</v>
      </c>
      <c r="AG629" s="5">
        <f t="shared" si="11"/>
        <v>-2.4305803135286248</v>
      </c>
      <c r="AH629" s="5">
        <f t="shared" si="12"/>
        <v>1.6990170286444326</v>
      </c>
      <c r="AI629" s="5">
        <f t="shared" si="13"/>
        <v>8.2587880564305591E-2</v>
      </c>
      <c r="AJ629" s="5">
        <f t="shared" si="14"/>
        <v>3.2659477576389997</v>
      </c>
      <c r="AK629" s="5">
        <f t="shared" si="15"/>
        <v>-3.4622884884192806</v>
      </c>
      <c r="AL629">
        <v>69287</v>
      </c>
      <c r="AM629">
        <v>4.7</v>
      </c>
      <c r="AN629">
        <v>5.9</v>
      </c>
      <c r="AO629">
        <v>0</v>
      </c>
      <c r="AP629">
        <v>1</v>
      </c>
      <c r="AQ629">
        <v>0</v>
      </c>
      <c r="AR629">
        <v>17</v>
      </c>
      <c r="AS629" t="s">
        <v>124</v>
      </c>
      <c r="AT629">
        <v>1</v>
      </c>
      <c r="AU629">
        <v>5.0159923700690703</v>
      </c>
    </row>
    <row r="630" spans="1:48" x14ac:dyDescent="0.25">
      <c r="A630" t="s">
        <v>306</v>
      </c>
      <c r="B630" t="s">
        <v>46</v>
      </c>
      <c r="C630" t="s">
        <v>307</v>
      </c>
      <c r="D630">
        <v>2022</v>
      </c>
      <c r="E630">
        <v>362.42200000000003</v>
      </c>
      <c r="F630">
        <v>72.713999999999999</v>
      </c>
      <c r="G630">
        <v>633.899</v>
      </c>
      <c r="H630">
        <v>1065.9445000000001</v>
      </c>
      <c r="I630">
        <v>25226571</v>
      </c>
      <c r="J630">
        <v>169.34100000000001</v>
      </c>
      <c r="K630">
        <v>716.37099999999998</v>
      </c>
      <c r="L630">
        <v>-255.261</v>
      </c>
      <c r="M630">
        <v>22.854500000000002</v>
      </c>
      <c r="N630">
        <v>151.91800000000001</v>
      </c>
      <c r="O630">
        <v>51.423000000000002</v>
      </c>
      <c r="P630">
        <v>-30.045000000000002</v>
      </c>
      <c r="Q630">
        <v>889.16</v>
      </c>
      <c r="R630">
        <v>810.53499999999997</v>
      </c>
      <c r="S630">
        <v>1.7133</v>
      </c>
      <c r="T630">
        <v>94.164000000000001</v>
      </c>
      <c r="U630">
        <v>0</v>
      </c>
      <c r="V630" s="5">
        <f t="shared" si="0"/>
        <v>0.57173461387381908</v>
      </c>
      <c r="W630" s="5">
        <f t="shared" si="1"/>
        <v>0.20063351562543111</v>
      </c>
      <c r="X630" s="5">
        <f t="shared" si="2"/>
        <v>-3.1753185954767864</v>
      </c>
      <c r="Y630" s="5">
        <f t="shared" si="3"/>
        <v>2.8020200666563038</v>
      </c>
      <c r="Z630" s="5">
        <f t="shared" si="4"/>
        <v>5.8928092787280315</v>
      </c>
      <c r="AA630" s="5">
        <f t="shared" si="5"/>
        <v>-0.28486137717865245</v>
      </c>
      <c r="AB630" s="5">
        <f t="shared" si="6"/>
        <v>3.5385527876631082</v>
      </c>
      <c r="AC630" s="5">
        <f t="shared" si="7"/>
        <v>0.11470912558625269</v>
      </c>
      <c r="AD630" s="5">
        <f t="shared" si="8"/>
        <v>4.7864073083305279</v>
      </c>
      <c r="AE630" s="5">
        <f t="shared" si="9"/>
        <v>1.2786500688595501</v>
      </c>
      <c r="AF630" s="5">
        <f t="shared" si="10"/>
        <v>1.4597027773675699</v>
      </c>
      <c r="AG630" s="5">
        <f t="shared" si="11"/>
        <v>-3.1753185954767864</v>
      </c>
      <c r="AH630" s="5">
        <f t="shared" si="12"/>
        <v>1.4597027773675699</v>
      </c>
      <c r="AI630" s="5">
        <f t="shared" si="13"/>
        <v>0.11617511890294682</v>
      </c>
      <c r="AJ630" s="5">
        <f t="shared" si="14"/>
        <v>2.9411694102455148</v>
      </c>
      <c r="AK630" s="5">
        <f t="shared" si="15"/>
        <v>-4.1759003529720564</v>
      </c>
      <c r="AL630">
        <v>76399</v>
      </c>
      <c r="AM630">
        <v>8</v>
      </c>
      <c r="AN630">
        <v>2.1</v>
      </c>
      <c r="AO630">
        <v>0</v>
      </c>
      <c r="AP630">
        <v>1</v>
      </c>
      <c r="AQ630">
        <v>1</v>
      </c>
      <c r="AR630">
        <v>16</v>
      </c>
      <c r="AS630" t="s">
        <v>124</v>
      </c>
      <c r="AT630">
        <v>1</v>
      </c>
      <c r="AU630">
        <v>6.2946628400682645</v>
      </c>
    </row>
    <row r="631" spans="1:48" x14ac:dyDescent="0.25">
      <c r="A631" t="s">
        <v>306</v>
      </c>
      <c r="B631" t="s">
        <v>46</v>
      </c>
      <c r="C631" t="s">
        <v>307</v>
      </c>
      <c r="D631">
        <v>2023</v>
      </c>
      <c r="E631">
        <v>362.56200000000001</v>
      </c>
      <c r="F631">
        <v>77.295000000000002</v>
      </c>
      <c r="G631">
        <v>647.255</v>
      </c>
      <c r="H631">
        <v>502.01589999999999</v>
      </c>
      <c r="I631">
        <v>35290329</v>
      </c>
      <c r="J631">
        <v>167.31299999999999</v>
      </c>
      <c r="K631">
        <v>660.51499999999999</v>
      </c>
      <c r="L631">
        <v>-176.12200000000001</v>
      </c>
      <c r="M631">
        <v>20.5213</v>
      </c>
      <c r="N631">
        <v>147.22900000000001</v>
      </c>
      <c r="O631">
        <v>41.652000000000001</v>
      </c>
      <c r="P631">
        <v>-36.460999999999999</v>
      </c>
      <c r="Q631">
        <v>823.37699999999995</v>
      </c>
      <c r="R631">
        <v>749.23</v>
      </c>
      <c r="S631">
        <v>1.6117999999999999</v>
      </c>
      <c r="T631">
        <v>88.715000000000003</v>
      </c>
      <c r="U631">
        <v>0</v>
      </c>
      <c r="V631" s="5">
        <f t="shared" si="0"/>
        <v>0.56015326262446796</v>
      </c>
      <c r="W631" s="5">
        <f t="shared" si="1"/>
        <v>0.21319112317341585</v>
      </c>
      <c r="X631" s="5">
        <f t="shared" si="2"/>
        <v>-4.2540398133112269</v>
      </c>
      <c r="Y631" s="5">
        <f t="shared" si="3"/>
        <v>2.8110754140146303</v>
      </c>
      <c r="Z631" s="5">
        <f t="shared" si="4"/>
        <v>5.8931954941527582</v>
      </c>
      <c r="AA631" s="5">
        <f t="shared" si="5"/>
        <v>-0.43887191832933986</v>
      </c>
      <c r="AB631" s="5">
        <f t="shared" si="6"/>
        <v>4.4101123595505616</v>
      </c>
      <c r="AC631" s="5">
        <f t="shared" si="7"/>
        <v>0.11941970320816371</v>
      </c>
      <c r="AD631" s="5">
        <f t="shared" si="8"/>
        <v>4.4780142606970177</v>
      </c>
      <c r="AE631" s="5">
        <f t="shared" si="9"/>
        <v>1.1575499609891002</v>
      </c>
      <c r="AF631" s="5">
        <f t="shared" si="10"/>
        <v>1.3073103149842613</v>
      </c>
      <c r="AG631" s="5">
        <f t="shared" si="11"/>
        <v>-4.2540398133112269</v>
      </c>
      <c r="AH631" s="5">
        <f t="shared" si="12"/>
        <v>1.3073103149842613</v>
      </c>
      <c r="AI631" s="5">
        <f t="shared" si="13"/>
        <v>0.11840823245198404</v>
      </c>
      <c r="AJ631" s="5">
        <f t="shared" si="14"/>
        <v>1.3846346280084509</v>
      </c>
      <c r="AK631" s="5">
        <f t="shared" si="15"/>
        <v>-2.8503872315781105</v>
      </c>
      <c r="AL631">
        <v>80851</v>
      </c>
      <c r="AM631">
        <v>3.7</v>
      </c>
      <c r="AN631">
        <v>2.6</v>
      </c>
      <c r="AO631">
        <v>0</v>
      </c>
      <c r="AP631">
        <v>1</v>
      </c>
      <c r="AQ631">
        <v>2</v>
      </c>
      <c r="AR631">
        <v>15</v>
      </c>
      <c r="AS631" t="s">
        <v>124</v>
      </c>
      <c r="AT631">
        <v>1</v>
      </c>
      <c r="AU631">
        <v>3.0004596176029361</v>
      </c>
    </row>
    <row r="632" spans="1:48" x14ac:dyDescent="0.25">
      <c r="A632" t="s">
        <v>308</v>
      </c>
      <c r="B632" t="s">
        <v>46</v>
      </c>
      <c r="C632" t="s">
        <v>309</v>
      </c>
      <c r="D632">
        <v>2018</v>
      </c>
      <c r="E632">
        <v>2936.9</v>
      </c>
      <c r="F632">
        <v>0</v>
      </c>
      <c r="G632">
        <v>3737.2666666666669</v>
      </c>
      <c r="H632">
        <v>0</v>
      </c>
      <c r="I632">
        <v>0</v>
      </c>
      <c r="J632">
        <v>386.28125</v>
      </c>
      <c r="K632">
        <v>587.38</v>
      </c>
      <c r="L632">
        <v>1868.6333333333334</v>
      </c>
      <c r="M632">
        <v>5.8266999999999998</v>
      </c>
      <c r="N632">
        <v>278.45</v>
      </c>
      <c r="O632">
        <v>74.745333333333335</v>
      </c>
      <c r="P632">
        <v>-41.95</v>
      </c>
      <c r="Q632">
        <v>1868.6333333333334</v>
      </c>
      <c r="R632">
        <v>1494.9066666666668</v>
      </c>
      <c r="S632">
        <v>1.016</v>
      </c>
      <c r="T632">
        <v>373.72666666666669</v>
      </c>
      <c r="U632">
        <v>0</v>
      </c>
      <c r="V632" s="5">
        <f t="shared" si="0"/>
        <v>0.78584170249201735</v>
      </c>
      <c r="W632" s="5">
        <f t="shared" si="1"/>
        <v>0</v>
      </c>
      <c r="X632" s="5">
        <f t="shared" si="2"/>
        <v>0.8</v>
      </c>
      <c r="Y632" s="5">
        <f t="shared" si="3"/>
        <v>3.5725540873411972</v>
      </c>
      <c r="Z632" s="5">
        <f t="shared" si="4"/>
        <v>7.985109882270307</v>
      </c>
      <c r="AA632" s="5">
        <f t="shared" si="5"/>
        <v>0</v>
      </c>
      <c r="AB632" s="5">
        <f t="shared" si="6"/>
        <v>4.2865552364473141</v>
      </c>
      <c r="AC632" s="5">
        <f t="shared" si="7"/>
        <v>0</v>
      </c>
      <c r="AD632" s="5">
        <f t="shared" si="8"/>
        <v>3.8699954156891301</v>
      </c>
      <c r="AE632" s="5">
        <f t="shared" si="9"/>
        <v>0.4</v>
      </c>
      <c r="AF632" s="5">
        <f t="shared" si="10"/>
        <v>0.44444444444444448</v>
      </c>
      <c r="AG632" s="5">
        <f t="shared" si="11"/>
        <v>0.8</v>
      </c>
      <c r="AH632" s="5">
        <f t="shared" si="12"/>
        <v>0.44444444444444448</v>
      </c>
      <c r="AI632" s="5">
        <f t="shared" si="13"/>
        <v>0.25</v>
      </c>
      <c r="AJ632" s="5">
        <f t="shared" si="14"/>
        <v>0</v>
      </c>
      <c r="AK632" s="5">
        <f t="shared" si="15"/>
        <v>0</v>
      </c>
      <c r="AL632">
        <v>62794</v>
      </c>
      <c r="AM632">
        <v>2.4</v>
      </c>
      <c r="AN632">
        <v>2.9</v>
      </c>
      <c r="AO632">
        <v>0</v>
      </c>
      <c r="AP632">
        <v>0</v>
      </c>
      <c r="AQ632">
        <v>1</v>
      </c>
      <c r="AR632">
        <v>25</v>
      </c>
      <c r="AS632" t="s">
        <v>124</v>
      </c>
      <c r="AT632">
        <v>1</v>
      </c>
      <c r="AU632">
        <v>0</v>
      </c>
    </row>
    <row r="633" spans="1:48" x14ac:dyDescent="0.25">
      <c r="A633" t="s">
        <v>308</v>
      </c>
      <c r="B633" t="s">
        <v>46</v>
      </c>
      <c r="C633" t="s">
        <v>309</v>
      </c>
      <c r="D633">
        <v>2019</v>
      </c>
      <c r="E633">
        <v>2936.9</v>
      </c>
      <c r="F633">
        <v>0</v>
      </c>
      <c r="G633">
        <v>3737.2666666666669</v>
      </c>
      <c r="H633">
        <v>0</v>
      </c>
      <c r="I633">
        <v>0</v>
      </c>
      <c r="J633">
        <v>377.02499999999998</v>
      </c>
      <c r="K633">
        <v>587.38</v>
      </c>
      <c r="L633">
        <v>1868.6333333333334</v>
      </c>
      <c r="M633">
        <v>5.8266999999999998</v>
      </c>
      <c r="N633">
        <v>278.45</v>
      </c>
      <c r="O633">
        <v>74.745333333333335</v>
      </c>
      <c r="P633">
        <v>-41.95</v>
      </c>
      <c r="Q633">
        <v>1868.6333333333334</v>
      </c>
      <c r="R633">
        <v>1494.9066666666668</v>
      </c>
      <c r="S633">
        <v>1.016</v>
      </c>
      <c r="T633">
        <v>373.72666666666669</v>
      </c>
      <c r="U633">
        <v>0</v>
      </c>
      <c r="V633" s="5">
        <f t="shared" si="0"/>
        <v>0.78584170249201735</v>
      </c>
      <c r="W633" s="5">
        <f t="shared" si="1"/>
        <v>0</v>
      </c>
      <c r="X633" s="5">
        <f t="shared" si="2"/>
        <v>0.8</v>
      </c>
      <c r="Y633" s="5">
        <f t="shared" si="3"/>
        <v>3.5725540873411972</v>
      </c>
      <c r="Z633" s="5">
        <f t="shared" si="4"/>
        <v>7.985109882270307</v>
      </c>
      <c r="AA633" s="5">
        <f t="shared" si="5"/>
        <v>0</v>
      </c>
      <c r="AB633" s="5">
        <f t="shared" si="6"/>
        <v>4.2865552364473141</v>
      </c>
      <c r="AC633" s="5">
        <f t="shared" si="7"/>
        <v>0</v>
      </c>
      <c r="AD633" s="5">
        <f t="shared" si="8"/>
        <v>3.9650067413743568</v>
      </c>
      <c r="AE633" s="5">
        <f t="shared" si="9"/>
        <v>0.4</v>
      </c>
      <c r="AF633" s="5">
        <f t="shared" si="10"/>
        <v>0.44444444444444448</v>
      </c>
      <c r="AG633" s="5">
        <f t="shared" si="11"/>
        <v>0.8</v>
      </c>
      <c r="AH633" s="5">
        <f t="shared" si="12"/>
        <v>0.44444444444444448</v>
      </c>
      <c r="AI633" s="5">
        <f t="shared" si="13"/>
        <v>0.25</v>
      </c>
      <c r="AJ633" s="5">
        <f t="shared" si="14"/>
        <v>0</v>
      </c>
      <c r="AK633" s="5">
        <f t="shared" si="15"/>
        <v>0</v>
      </c>
      <c r="AL633">
        <v>63414</v>
      </c>
      <c r="AM633">
        <v>1.8</v>
      </c>
      <c r="AN633">
        <v>2.2999999999999998</v>
      </c>
      <c r="AO633">
        <v>0</v>
      </c>
      <c r="AP633">
        <v>0</v>
      </c>
      <c r="AQ633">
        <v>2</v>
      </c>
      <c r="AR633">
        <v>24</v>
      </c>
      <c r="AS633" t="s">
        <v>124</v>
      </c>
      <c r="AT633">
        <v>1</v>
      </c>
      <c r="AU633">
        <v>0</v>
      </c>
    </row>
    <row r="634" spans="1:48" x14ac:dyDescent="0.25">
      <c r="A634" t="s">
        <v>308</v>
      </c>
      <c r="B634" t="s">
        <v>46</v>
      </c>
      <c r="C634" t="s">
        <v>309</v>
      </c>
      <c r="D634">
        <v>2020</v>
      </c>
      <c r="E634">
        <v>2936.9</v>
      </c>
      <c r="F634">
        <v>181</v>
      </c>
      <c r="G634">
        <v>3737.2666666666669</v>
      </c>
      <c r="H634">
        <v>927.83808521126741</v>
      </c>
      <c r="I634">
        <v>0</v>
      </c>
      <c r="J634">
        <v>390.4</v>
      </c>
      <c r="K634">
        <v>587.38</v>
      </c>
      <c r="L634">
        <v>1868.6333333333334</v>
      </c>
      <c r="M634">
        <v>5.8266999999999998</v>
      </c>
      <c r="N634">
        <v>262.89999999999998</v>
      </c>
      <c r="O634">
        <v>53.3</v>
      </c>
      <c r="P634">
        <v>-34.1</v>
      </c>
      <c r="Q634">
        <v>1868.6333333333334</v>
      </c>
      <c r="R634">
        <v>1494.9066666666668</v>
      </c>
      <c r="S634">
        <v>1.016</v>
      </c>
      <c r="T634">
        <v>373.72666666666669</v>
      </c>
      <c r="U634">
        <v>0</v>
      </c>
      <c r="V634" s="5">
        <f t="shared" si="0"/>
        <v>0.78584170249201735</v>
      </c>
      <c r="W634" s="5">
        <f t="shared" si="1"/>
        <v>6.1629609452143415E-2</v>
      </c>
      <c r="X634" s="5">
        <f t="shared" si="2"/>
        <v>0.8</v>
      </c>
      <c r="Y634" s="5">
        <f t="shared" si="3"/>
        <v>3.5725540873411972</v>
      </c>
      <c r="Z634" s="5">
        <f t="shared" si="4"/>
        <v>7.985109882270307</v>
      </c>
      <c r="AA634" s="5">
        <f t="shared" si="5"/>
        <v>9.6862234431581012E-2</v>
      </c>
      <c r="AB634" s="5">
        <f t="shared" si="6"/>
        <v>5.5722326454033775</v>
      </c>
      <c r="AC634" s="5">
        <f t="shared" si="7"/>
        <v>4.8431117215790506E-2</v>
      </c>
      <c r="AD634" s="5">
        <f t="shared" si="8"/>
        <v>3.8291666666666671</v>
      </c>
      <c r="AE634" s="5">
        <f t="shared" si="9"/>
        <v>0.4</v>
      </c>
      <c r="AF634" s="5">
        <f t="shared" si="10"/>
        <v>0.44444444444444448</v>
      </c>
      <c r="AG634" s="5">
        <f t="shared" si="11"/>
        <v>0.8</v>
      </c>
      <c r="AH634" s="5">
        <f t="shared" si="12"/>
        <v>0.44444444444444448</v>
      </c>
      <c r="AI634" s="5">
        <f t="shared" si="13"/>
        <v>0.25</v>
      </c>
      <c r="AJ634" s="5">
        <f t="shared" si="14"/>
        <v>0.31592430290825951</v>
      </c>
      <c r="AK634" s="5">
        <f t="shared" si="15"/>
        <v>0.49653298411206087</v>
      </c>
      <c r="AL634">
        <v>63228</v>
      </c>
      <c r="AM634">
        <v>1.2</v>
      </c>
      <c r="AN634">
        <v>-3.5</v>
      </c>
      <c r="AO634">
        <v>0</v>
      </c>
      <c r="AP634">
        <v>0</v>
      </c>
      <c r="AQ634">
        <v>3</v>
      </c>
      <c r="AR634">
        <v>23</v>
      </c>
      <c r="AS634" t="s">
        <v>124</v>
      </c>
      <c r="AT634">
        <v>1</v>
      </c>
      <c r="AU634">
        <v>2.3766344395780417</v>
      </c>
    </row>
    <row r="635" spans="1:48" x14ac:dyDescent="0.25">
      <c r="A635" t="s">
        <v>308</v>
      </c>
      <c r="B635" t="s">
        <v>46</v>
      </c>
      <c r="C635" t="s">
        <v>309</v>
      </c>
      <c r="D635">
        <v>2021</v>
      </c>
      <c r="E635">
        <v>3408</v>
      </c>
      <c r="F635">
        <v>435.4</v>
      </c>
      <c r="G635">
        <v>4486.6000000000004</v>
      </c>
      <c r="H635">
        <v>4528.6087429975432</v>
      </c>
      <c r="I635">
        <v>1132100</v>
      </c>
      <c r="J635">
        <v>682.2</v>
      </c>
      <c r="K635">
        <v>465.9</v>
      </c>
      <c r="L635">
        <v>1835.1</v>
      </c>
      <c r="M635">
        <v>5.8266999999999998</v>
      </c>
      <c r="N635">
        <v>529.20000000000005</v>
      </c>
      <c r="O635">
        <v>45.5</v>
      </c>
      <c r="P635">
        <v>-53.9</v>
      </c>
      <c r="Q635">
        <v>2651.5</v>
      </c>
      <c r="R635">
        <v>944.5</v>
      </c>
      <c r="S635">
        <v>1.2182999999999999</v>
      </c>
      <c r="T635">
        <v>478.6</v>
      </c>
      <c r="U635">
        <v>0</v>
      </c>
      <c r="V635" s="5">
        <f t="shared" si="0"/>
        <v>0.75959523915659954</v>
      </c>
      <c r="W635" s="5">
        <f t="shared" si="1"/>
        <v>0.1277582159624413</v>
      </c>
      <c r="X635" s="5">
        <f t="shared" si="2"/>
        <v>0.51468584818266039</v>
      </c>
      <c r="Y635" s="5">
        <f t="shared" si="3"/>
        <v>3.6519173520076942</v>
      </c>
      <c r="Z635" s="5">
        <f t="shared" si="4"/>
        <v>8.1338808879492071</v>
      </c>
      <c r="AA635" s="5">
        <f t="shared" si="5"/>
        <v>0.23726227453544765</v>
      </c>
      <c r="AB635" s="5">
        <f t="shared" si="6"/>
        <v>12.815384615384616</v>
      </c>
      <c r="AC635" s="5">
        <f t="shared" si="7"/>
        <v>9.7044532608211109E-2</v>
      </c>
      <c r="AD635" s="5">
        <f t="shared" si="8"/>
        <v>1.3844913515098212</v>
      </c>
      <c r="AE635" s="5">
        <f t="shared" si="9"/>
        <v>0.21051575803503766</v>
      </c>
      <c r="AF635" s="5">
        <f t="shared" si="10"/>
        <v>0.33979709310692185</v>
      </c>
      <c r="AG635" s="5">
        <f t="shared" si="11"/>
        <v>0.51468584818266039</v>
      </c>
      <c r="AH635" s="5">
        <f t="shared" si="12"/>
        <v>0.33979709310692185</v>
      </c>
      <c r="AI635" s="5">
        <f t="shared" si="13"/>
        <v>0.50672313393329804</v>
      </c>
      <c r="AJ635" s="5">
        <f t="shared" si="14"/>
        <v>1.3288171194241618</v>
      </c>
      <c r="AK635" s="5">
        <f t="shared" si="15"/>
        <v>2.467772188435259</v>
      </c>
      <c r="AL635">
        <v>69287</v>
      </c>
      <c r="AM635">
        <v>4.7</v>
      </c>
      <c r="AN635">
        <v>5.9</v>
      </c>
      <c r="AO635">
        <v>0</v>
      </c>
      <c r="AP635">
        <v>0</v>
      </c>
      <c r="AQ635">
        <v>4</v>
      </c>
      <c r="AR635">
        <v>22</v>
      </c>
      <c r="AS635" t="s">
        <v>124</v>
      </c>
      <c r="AT635">
        <v>1</v>
      </c>
      <c r="AU635">
        <v>6.6382420741681951</v>
      </c>
    </row>
    <row r="636" spans="1:48" x14ac:dyDescent="0.25">
      <c r="A636" t="s">
        <v>308</v>
      </c>
      <c r="B636" t="s">
        <v>46</v>
      </c>
      <c r="C636" t="s">
        <v>309</v>
      </c>
      <c r="D636">
        <v>2022</v>
      </c>
      <c r="E636">
        <v>2035</v>
      </c>
      <c r="F636">
        <v>401.1</v>
      </c>
      <c r="G636">
        <v>4391.6000000000004</v>
      </c>
      <c r="H636">
        <v>165.35762346625796</v>
      </c>
      <c r="I636">
        <v>4135000</v>
      </c>
      <c r="J636">
        <v>95.5</v>
      </c>
      <c r="K636">
        <v>33.9</v>
      </c>
      <c r="L636">
        <v>1904</v>
      </c>
      <c r="M636">
        <v>0.93159999999999998</v>
      </c>
      <c r="N636">
        <v>37.9</v>
      </c>
      <c r="O636">
        <v>6.9</v>
      </c>
      <c r="P636">
        <v>-37.1</v>
      </c>
      <c r="Q636">
        <v>2487.6</v>
      </c>
      <c r="R636">
        <v>460.9</v>
      </c>
      <c r="S636">
        <v>0.46810000000000002</v>
      </c>
      <c r="T636">
        <v>427</v>
      </c>
      <c r="U636">
        <v>0</v>
      </c>
      <c r="V636" s="5">
        <f t="shared" si="0"/>
        <v>0.46338464341014662</v>
      </c>
      <c r="W636" s="5">
        <f t="shared" si="1"/>
        <v>0.19710073710073711</v>
      </c>
      <c r="X636" s="5">
        <f t="shared" si="2"/>
        <v>0.24206932773109244</v>
      </c>
      <c r="Y636" s="5">
        <f t="shared" si="3"/>
        <v>3.642622776409274</v>
      </c>
      <c r="Z636" s="5">
        <f t="shared" si="4"/>
        <v>7.6182510978766951</v>
      </c>
      <c r="AA636" s="5">
        <f t="shared" si="5"/>
        <v>0.21066176470588235</v>
      </c>
      <c r="AB636" s="5">
        <f t="shared" si="6"/>
        <v>10.869565217391305</v>
      </c>
      <c r="AC636" s="5">
        <f t="shared" si="7"/>
        <v>9.133345477730212E-2</v>
      </c>
      <c r="AD636" s="5">
        <f t="shared" si="8"/>
        <v>4.826178010471204</v>
      </c>
      <c r="AE636" s="5">
        <f t="shared" si="9"/>
        <v>0.10495035977775752</v>
      </c>
      <c r="AF636" s="5">
        <f t="shared" si="10"/>
        <v>0.19489196160514186</v>
      </c>
      <c r="AG636" s="5">
        <f t="shared" si="11"/>
        <v>0.24206932773109244</v>
      </c>
      <c r="AH636" s="5">
        <f t="shared" si="12"/>
        <v>0.19489196160514186</v>
      </c>
      <c r="AI636" s="5">
        <f t="shared" si="13"/>
        <v>0.92644825341722725</v>
      </c>
      <c r="AJ636" s="5">
        <f t="shared" si="14"/>
        <v>8.1256817428136591E-2</v>
      </c>
      <c r="AK636" s="5">
        <f t="shared" si="15"/>
        <v>8.6847491316311962E-2</v>
      </c>
      <c r="AL636">
        <v>76399</v>
      </c>
      <c r="AM636">
        <v>8</v>
      </c>
      <c r="AN636">
        <v>2.1</v>
      </c>
      <c r="AO636">
        <v>0</v>
      </c>
      <c r="AP636">
        <v>0</v>
      </c>
      <c r="AQ636">
        <v>5</v>
      </c>
      <c r="AR636">
        <v>21</v>
      </c>
      <c r="AS636" t="s">
        <v>124</v>
      </c>
      <c r="AT636">
        <v>1</v>
      </c>
      <c r="AU636">
        <v>1.7314934394372561</v>
      </c>
    </row>
    <row r="637" spans="1:48" x14ac:dyDescent="0.25">
      <c r="A637" t="s">
        <v>308</v>
      </c>
      <c r="B637" t="s">
        <v>46</v>
      </c>
      <c r="C637" t="s">
        <v>309</v>
      </c>
      <c r="D637">
        <v>2023</v>
      </c>
      <c r="E637">
        <v>2086.4</v>
      </c>
      <c r="F637">
        <v>255.9</v>
      </c>
      <c r="G637">
        <v>2333.6</v>
      </c>
      <c r="H637">
        <v>6712.1040000000003</v>
      </c>
      <c r="I637">
        <v>56670467</v>
      </c>
      <c r="J637">
        <v>340</v>
      </c>
      <c r="K637">
        <v>-14</v>
      </c>
      <c r="L637">
        <v>1360.3</v>
      </c>
      <c r="M637">
        <v>10.7218</v>
      </c>
      <c r="N637">
        <v>283.8</v>
      </c>
      <c r="O637">
        <v>17.600000000000001</v>
      </c>
      <c r="P637">
        <v>-42.7</v>
      </c>
      <c r="Q637">
        <v>973.3</v>
      </c>
      <c r="R637">
        <v>315.60000000000002</v>
      </c>
      <c r="S637">
        <v>1.3615999999999999</v>
      </c>
      <c r="T637">
        <v>329.6</v>
      </c>
      <c r="U637">
        <v>0</v>
      </c>
      <c r="V637" s="5">
        <f t="shared" si="0"/>
        <v>0.8940692492286596</v>
      </c>
      <c r="W637" s="5">
        <f t="shared" si="1"/>
        <v>0.12265145705521473</v>
      </c>
      <c r="X637" s="5">
        <f t="shared" si="2"/>
        <v>0.23200764537234436</v>
      </c>
      <c r="Y637" s="5">
        <f t="shared" si="3"/>
        <v>3.3680264161136764</v>
      </c>
      <c r="Z637" s="5">
        <f t="shared" si="4"/>
        <v>7.6431953717323342</v>
      </c>
      <c r="AA637" s="5">
        <f t="shared" si="5"/>
        <v>0.18812026758803208</v>
      </c>
      <c r="AB637" s="5">
        <f t="shared" si="6"/>
        <v>18.551136363636363</v>
      </c>
      <c r="AC637" s="5">
        <f t="shared" si="7"/>
        <v>0.10965889612615702</v>
      </c>
      <c r="AD637" s="5">
        <f t="shared" si="8"/>
        <v>0.92823529411764716</v>
      </c>
      <c r="AE637" s="5">
        <f t="shared" si="9"/>
        <v>0.13524168666438122</v>
      </c>
      <c r="AF637" s="5">
        <f t="shared" si="10"/>
        <v>0.18831672534160751</v>
      </c>
      <c r="AG637" s="5">
        <f t="shared" si="11"/>
        <v>0.23200764537234436</v>
      </c>
      <c r="AH637" s="5">
        <f t="shared" si="12"/>
        <v>0.18831672534160751</v>
      </c>
      <c r="AI637" s="5">
        <f t="shared" si="13"/>
        <v>1.044359949302915</v>
      </c>
      <c r="AJ637" s="5">
        <f t="shared" si="14"/>
        <v>3.2170743865030675</v>
      </c>
      <c r="AK637" s="5">
        <f t="shared" si="15"/>
        <v>4.9342821436447846</v>
      </c>
      <c r="AL637">
        <v>80851</v>
      </c>
      <c r="AM637">
        <v>3.7</v>
      </c>
      <c r="AN637">
        <v>2.6</v>
      </c>
      <c r="AO637">
        <v>0</v>
      </c>
      <c r="AP637">
        <v>0</v>
      </c>
      <c r="AQ637">
        <v>6</v>
      </c>
      <c r="AR637">
        <v>20</v>
      </c>
      <c r="AS637" t="s">
        <v>124</v>
      </c>
      <c r="AT637">
        <v>1</v>
      </c>
      <c r="AU637">
        <v>19.741482352941176</v>
      </c>
    </row>
    <row r="638" spans="1:48" x14ac:dyDescent="0.25">
      <c r="A638" t="s">
        <v>310</v>
      </c>
      <c r="B638" t="s">
        <v>46</v>
      </c>
      <c r="C638" t="s">
        <v>311</v>
      </c>
      <c r="D638">
        <v>2018</v>
      </c>
      <c r="E638">
        <v>372.29300000000001</v>
      </c>
      <c r="F638">
        <v>-369.67200000000003</v>
      </c>
      <c r="G638">
        <v>751.81100000000004</v>
      </c>
      <c r="H638">
        <v>2643.8863000000001</v>
      </c>
      <c r="I638">
        <v>66455051</v>
      </c>
      <c r="J638">
        <v>-362.07</v>
      </c>
      <c r="K638">
        <v>-442.66899999999998</v>
      </c>
      <c r="L638">
        <v>428.17399999999998</v>
      </c>
      <c r="M638">
        <v>-124.43689999999999</v>
      </c>
      <c r="N638">
        <v>-374.17200000000003</v>
      </c>
      <c r="O638">
        <v>-5.15</v>
      </c>
      <c r="P638">
        <v>-12.954000000000001</v>
      </c>
      <c r="Q638">
        <v>323.637</v>
      </c>
      <c r="R638">
        <v>0</v>
      </c>
      <c r="S638">
        <v>1.8105</v>
      </c>
      <c r="T638">
        <v>43.247</v>
      </c>
      <c r="U638">
        <v>327.84199999999998</v>
      </c>
      <c r="V638" s="5">
        <f t="shared" si="0"/>
        <v>0.49519493596129877</v>
      </c>
      <c r="W638" s="5">
        <f t="shared" si="1"/>
        <v>-0.99295984614268873</v>
      </c>
      <c r="X638" s="5">
        <f t="shared" si="2"/>
        <v>0</v>
      </c>
      <c r="Y638" s="5">
        <f t="shared" si="3"/>
        <v>2.8761086757331435</v>
      </c>
      <c r="Z638" s="5">
        <f t="shared" si="4"/>
        <v>5.9196811786605465</v>
      </c>
      <c r="AA638" s="5">
        <f t="shared" si="5"/>
        <v>-0.86336863051002644</v>
      </c>
      <c r="AB638" s="5">
        <f t="shared" si="6"/>
        <v>70.139417475728152</v>
      </c>
      <c r="AC638" s="5">
        <f t="shared" si="7"/>
        <v>-0.49170868742276985</v>
      </c>
      <c r="AD638" s="5">
        <f t="shared" si="8"/>
        <v>0</v>
      </c>
      <c r="AE638" s="5">
        <f t="shared" si="9"/>
        <v>0</v>
      </c>
      <c r="AF638" s="5">
        <f t="shared" si="10"/>
        <v>0</v>
      </c>
      <c r="AG638" s="5">
        <f t="shared" si="11"/>
        <v>0</v>
      </c>
      <c r="AH638" s="5">
        <f t="shared" si="12"/>
        <v>0</v>
      </c>
      <c r="AI638" s="5" t="e">
        <f t="shared" si="13"/>
        <v>#DIV/0!</v>
      </c>
      <c r="AJ638" s="5">
        <f t="shared" si="14"/>
        <v>7.1016277501860099</v>
      </c>
      <c r="AK638" s="5">
        <f t="shared" si="15"/>
        <v>6.1747941257526149</v>
      </c>
      <c r="AL638">
        <v>62794</v>
      </c>
      <c r="AM638">
        <v>2.4</v>
      </c>
      <c r="AN638">
        <v>2.9</v>
      </c>
      <c r="AO638">
        <v>0</v>
      </c>
      <c r="AP638">
        <v>1</v>
      </c>
      <c r="AQ638">
        <v>10</v>
      </c>
      <c r="AR638">
        <v>30</v>
      </c>
      <c r="AS638" t="s">
        <v>189</v>
      </c>
      <c r="AT638">
        <v>1</v>
      </c>
      <c r="AU638">
        <v>-7.3021412986439094</v>
      </c>
      <c r="AV638">
        <v>200</v>
      </c>
    </row>
    <row r="639" spans="1:48" x14ac:dyDescent="0.25">
      <c r="A639" t="s">
        <v>310</v>
      </c>
      <c r="B639" t="s">
        <v>46</v>
      </c>
      <c r="C639" t="s">
        <v>311</v>
      </c>
      <c r="D639">
        <v>2019</v>
      </c>
      <c r="E639">
        <v>479.94099999999997</v>
      </c>
      <c r="F639">
        <v>-192.649</v>
      </c>
      <c r="G639">
        <v>2196.643</v>
      </c>
      <c r="H639">
        <v>3584.4766</v>
      </c>
      <c r="I639">
        <v>144131970</v>
      </c>
      <c r="J639">
        <v>-176.33600000000001</v>
      </c>
      <c r="K639">
        <v>-537.21799999999996</v>
      </c>
      <c r="L639">
        <v>1562.069</v>
      </c>
      <c r="M639">
        <v>-19.873000000000001</v>
      </c>
      <c r="N639">
        <v>-193.76400000000001</v>
      </c>
      <c r="O639">
        <v>-9.0109999999999992</v>
      </c>
      <c r="P639">
        <v>-10.086</v>
      </c>
      <c r="Q639">
        <v>634.57399999999996</v>
      </c>
      <c r="R639">
        <v>0</v>
      </c>
      <c r="S639">
        <v>1.4635</v>
      </c>
      <c r="T639">
        <v>158.672</v>
      </c>
      <c r="U639">
        <v>322.005</v>
      </c>
      <c r="V639" s="5">
        <f t="shared" si="0"/>
        <v>0.21848839342578652</v>
      </c>
      <c r="W639" s="5">
        <f t="shared" si="1"/>
        <v>-0.40140142225815256</v>
      </c>
      <c r="X639" s="5">
        <f t="shared" si="2"/>
        <v>0</v>
      </c>
      <c r="Y639" s="5">
        <f t="shared" si="3"/>
        <v>3.3417594808038888</v>
      </c>
      <c r="Z639" s="5">
        <f t="shared" si="4"/>
        <v>6.1736631796803971</v>
      </c>
      <c r="AA639" s="5">
        <f t="shared" si="5"/>
        <v>-0.12332937917595189</v>
      </c>
      <c r="AB639" s="5">
        <f t="shared" si="6"/>
        <v>20.383753190544891</v>
      </c>
      <c r="AC639" s="5">
        <f t="shared" si="7"/>
        <v>-8.77015518680095E-2</v>
      </c>
      <c r="AD639" s="5">
        <f t="shared" si="8"/>
        <v>0</v>
      </c>
      <c r="AE639" s="5">
        <f t="shared" si="9"/>
        <v>0</v>
      </c>
      <c r="AF639" s="5">
        <f t="shared" si="10"/>
        <v>0</v>
      </c>
      <c r="AG639" s="5">
        <f t="shared" si="11"/>
        <v>0</v>
      </c>
      <c r="AH639" s="5">
        <f t="shared" si="12"/>
        <v>0</v>
      </c>
      <c r="AI639" s="5" t="e">
        <f t="shared" si="13"/>
        <v>#DIV/0!</v>
      </c>
      <c r="AJ639" s="5">
        <f t="shared" si="14"/>
        <v>7.4685775959961749</v>
      </c>
      <c r="AK639" s="5">
        <f t="shared" si="15"/>
        <v>2.2946979934945255</v>
      </c>
      <c r="AL639">
        <v>63414</v>
      </c>
      <c r="AM639">
        <v>1.8</v>
      </c>
      <c r="AN639">
        <v>2.2999999999999998</v>
      </c>
      <c r="AO639">
        <v>0</v>
      </c>
      <c r="AP639">
        <v>1</v>
      </c>
      <c r="AQ639">
        <v>11</v>
      </c>
      <c r="AR639">
        <v>29</v>
      </c>
      <c r="AS639" t="s">
        <v>189</v>
      </c>
      <c r="AT639">
        <v>1</v>
      </c>
      <c r="AU639">
        <v>-20.327537201705834</v>
      </c>
      <c r="AV639">
        <v>250</v>
      </c>
    </row>
    <row r="640" spans="1:48" x14ac:dyDescent="0.25">
      <c r="A640" t="s">
        <v>310</v>
      </c>
      <c r="B640" t="s">
        <v>46</v>
      </c>
      <c r="C640" t="s">
        <v>311</v>
      </c>
      <c r="D640">
        <v>2020</v>
      </c>
      <c r="E640">
        <v>794.19100000000003</v>
      </c>
      <c r="F640">
        <v>-336.58199999999999</v>
      </c>
      <c r="G640">
        <v>2299.79</v>
      </c>
      <c r="H640">
        <v>2954.7889</v>
      </c>
      <c r="I640">
        <v>299390910</v>
      </c>
      <c r="J640">
        <v>-217.68799999999999</v>
      </c>
      <c r="K640">
        <v>-271.68700000000001</v>
      </c>
      <c r="L640">
        <v>1438.3689999999999</v>
      </c>
      <c r="M640">
        <v>-21.535499999999999</v>
      </c>
      <c r="N640">
        <v>-339.75400000000002</v>
      </c>
      <c r="O640">
        <v>-11.686999999999999</v>
      </c>
      <c r="P640">
        <v>-7.2030000000000003</v>
      </c>
      <c r="Q640">
        <v>861.42100000000005</v>
      </c>
      <c r="R640">
        <v>211.505</v>
      </c>
      <c r="S640">
        <v>1.0535000000000001</v>
      </c>
      <c r="T640">
        <v>107.63800000000001</v>
      </c>
      <c r="U640">
        <v>253.36099999999999</v>
      </c>
      <c r="V640" s="5">
        <f t="shared" si="0"/>
        <v>0.345331965092465</v>
      </c>
      <c r="W640" s="5">
        <f t="shared" si="1"/>
        <v>-0.42380485298876464</v>
      </c>
      <c r="X640" s="5">
        <f t="shared" si="2"/>
        <v>0.14704502113157333</v>
      </c>
      <c r="Y640" s="5">
        <f t="shared" si="3"/>
        <v>3.3616881812328034</v>
      </c>
      <c r="Z640" s="5">
        <f t="shared" si="4"/>
        <v>6.6773239864747955</v>
      </c>
      <c r="AA640" s="5">
        <f t="shared" si="5"/>
        <v>-0.23400254037733018</v>
      </c>
      <c r="AB640" s="5">
        <f t="shared" si="6"/>
        <v>28.454778814066916</v>
      </c>
      <c r="AC640" s="5">
        <f t="shared" si="7"/>
        <v>-0.14635336269833332</v>
      </c>
      <c r="AD640" s="5">
        <f t="shared" si="8"/>
        <v>-0.97159696446290111</v>
      </c>
      <c r="AE640" s="5">
        <f t="shared" si="9"/>
        <v>9.1967092647589566E-2</v>
      </c>
      <c r="AF640" s="5">
        <f t="shared" si="10"/>
        <v>0.12819463789356036</v>
      </c>
      <c r="AG640" s="5">
        <f t="shared" si="11"/>
        <v>0.14704502113157333</v>
      </c>
      <c r="AH640" s="5">
        <f t="shared" si="12"/>
        <v>0.12819463789356036</v>
      </c>
      <c r="AI640" s="5">
        <f t="shared" si="13"/>
        <v>1.7068107136947119</v>
      </c>
      <c r="AJ640" s="5">
        <f t="shared" si="14"/>
        <v>3.7205016173691212</v>
      </c>
      <c r="AK640" s="5">
        <f t="shared" si="15"/>
        <v>2.054263474810706</v>
      </c>
      <c r="AL640">
        <v>63228</v>
      </c>
      <c r="AM640">
        <v>1.2</v>
      </c>
      <c r="AN640">
        <v>-3.5</v>
      </c>
      <c r="AO640">
        <v>0</v>
      </c>
      <c r="AP640">
        <v>1</v>
      </c>
      <c r="AQ640">
        <v>12</v>
      </c>
      <c r="AR640">
        <v>28</v>
      </c>
      <c r="AS640" t="s">
        <v>189</v>
      </c>
      <c r="AT640">
        <v>1</v>
      </c>
      <c r="AU640">
        <v>-13.573503821983758</v>
      </c>
      <c r="AV640">
        <v>300</v>
      </c>
    </row>
    <row r="641" spans="1:48" x14ac:dyDescent="0.25">
      <c r="A641" t="s">
        <v>310</v>
      </c>
      <c r="B641" t="s">
        <v>46</v>
      </c>
      <c r="C641" t="s">
        <v>311</v>
      </c>
      <c r="D641">
        <v>2021</v>
      </c>
      <c r="E641">
        <v>869.25800000000004</v>
      </c>
      <c r="F641">
        <v>-162.73400000000001</v>
      </c>
      <c r="G641">
        <v>2508.6010000000001</v>
      </c>
      <c r="H641">
        <v>4775.7650000000003</v>
      </c>
      <c r="I641">
        <v>275932932</v>
      </c>
      <c r="J641">
        <v>-35.854999999999997</v>
      </c>
      <c r="K641">
        <v>-93.715000000000003</v>
      </c>
      <c r="L641">
        <v>1127.93</v>
      </c>
      <c r="M641">
        <v>-9.4541000000000004</v>
      </c>
      <c r="N641">
        <v>-156.26499999999999</v>
      </c>
      <c r="O641">
        <v>-3.9940000000000002</v>
      </c>
      <c r="P641">
        <v>-10.053000000000001</v>
      </c>
      <c r="Q641">
        <v>1380.671</v>
      </c>
      <c r="R641">
        <v>675.95899999999995</v>
      </c>
      <c r="S641">
        <v>1.3761000000000001</v>
      </c>
      <c r="T641">
        <v>298.67200000000003</v>
      </c>
      <c r="U641">
        <v>297.721</v>
      </c>
      <c r="V641" s="5">
        <f t="shared" si="0"/>
        <v>0.34651106333769299</v>
      </c>
      <c r="W641" s="5">
        <f t="shared" si="1"/>
        <v>-0.18721024137827894</v>
      </c>
      <c r="X641" s="5">
        <f t="shared" si="2"/>
        <v>0.59929162270708281</v>
      </c>
      <c r="Y641" s="5">
        <f t="shared" si="3"/>
        <v>3.3994315910562762</v>
      </c>
      <c r="Z641" s="5">
        <f t="shared" si="4"/>
        <v>6.7676399741818294</v>
      </c>
      <c r="AA641" s="5">
        <f t="shared" si="5"/>
        <v>-0.14427668383676293</v>
      </c>
      <c r="AB641" s="5">
        <f t="shared" si="6"/>
        <v>36.607911867801697</v>
      </c>
      <c r="AC641" s="5">
        <f t="shared" si="7"/>
        <v>-6.4870419807693605E-2</v>
      </c>
      <c r="AD641" s="5">
        <f t="shared" si="8"/>
        <v>-18.852572862920095</v>
      </c>
      <c r="AE641" s="5">
        <f t="shared" si="9"/>
        <v>0.2694565616453154</v>
      </c>
      <c r="AF641" s="5">
        <f t="shared" si="10"/>
        <v>0.37472316755631857</v>
      </c>
      <c r="AG641" s="5">
        <f t="shared" si="11"/>
        <v>0.59929162270708281</v>
      </c>
      <c r="AH641" s="5">
        <f t="shared" si="12"/>
        <v>0.37472316755631857</v>
      </c>
      <c r="AI641" s="5">
        <f t="shared" si="13"/>
        <v>0.88229167745381021</v>
      </c>
      <c r="AJ641" s="5">
        <f t="shared" si="14"/>
        <v>5.4940708052154825</v>
      </c>
      <c r="AK641" s="5">
        <f t="shared" si="15"/>
        <v>4.2340969741030028</v>
      </c>
      <c r="AL641">
        <v>69287</v>
      </c>
      <c r="AM641">
        <v>4.7</v>
      </c>
      <c r="AN641">
        <v>5.9</v>
      </c>
      <c r="AO641">
        <v>0</v>
      </c>
      <c r="AP641">
        <v>1</v>
      </c>
      <c r="AQ641">
        <v>13</v>
      </c>
      <c r="AR641">
        <v>27</v>
      </c>
      <c r="AS641" t="s">
        <v>189</v>
      </c>
      <c r="AT641">
        <v>1</v>
      </c>
      <c r="AU641">
        <v>-133.19662529633248</v>
      </c>
      <c r="AV641">
        <v>350</v>
      </c>
    </row>
    <row r="642" spans="1:48" x14ac:dyDescent="0.25">
      <c r="A642" t="s">
        <v>310</v>
      </c>
      <c r="B642" t="s">
        <v>46</v>
      </c>
      <c r="C642" t="s">
        <v>311</v>
      </c>
      <c r="D642">
        <v>2022</v>
      </c>
      <c r="E642">
        <v>869.25800000000004</v>
      </c>
      <c r="F642">
        <v>0</v>
      </c>
      <c r="G642">
        <v>1939.2112500000003</v>
      </c>
      <c r="H642">
        <v>3489.7291999999998</v>
      </c>
      <c r="I642">
        <v>275932932</v>
      </c>
      <c r="J642">
        <v>-197.98724999999999</v>
      </c>
      <c r="K642">
        <v>173.85160000000002</v>
      </c>
      <c r="L642">
        <v>969.60562500000015</v>
      </c>
      <c r="M642">
        <v>-43.824874999999999</v>
      </c>
      <c r="N642">
        <v>-265.98874999999998</v>
      </c>
      <c r="O642">
        <v>38.784225000000013</v>
      </c>
      <c r="P642">
        <v>-10.074</v>
      </c>
      <c r="Q642">
        <v>969.60562500000015</v>
      </c>
      <c r="R642">
        <v>775.68450000000018</v>
      </c>
      <c r="S642">
        <v>1.4259000000000002</v>
      </c>
      <c r="T642">
        <v>193.92112500000005</v>
      </c>
      <c r="U642">
        <v>0</v>
      </c>
      <c r="V642" s="5">
        <f t="shared" si="0"/>
        <v>0.44825338136832688</v>
      </c>
      <c r="W642" s="5">
        <f t="shared" si="1"/>
        <v>0</v>
      </c>
      <c r="X642" s="5">
        <f t="shared" si="2"/>
        <v>0.8</v>
      </c>
      <c r="Y642" s="5">
        <f t="shared" si="3"/>
        <v>3.2876251219781216</v>
      </c>
      <c r="Z642" s="5">
        <f t="shared" si="4"/>
        <v>6.7676399741818294</v>
      </c>
      <c r="AA642" s="5">
        <f t="shared" si="5"/>
        <v>0</v>
      </c>
      <c r="AB642" s="5">
        <f t="shared" si="6"/>
        <v>-6.5984237147964127</v>
      </c>
      <c r="AC642" s="5">
        <f t="shared" si="7"/>
        <v>0</v>
      </c>
      <c r="AD642" s="5">
        <f t="shared" si="8"/>
        <v>-3.9178507706935686</v>
      </c>
      <c r="AE642" s="5">
        <f t="shared" si="9"/>
        <v>0.4</v>
      </c>
      <c r="AF642" s="5">
        <f t="shared" si="10"/>
        <v>0.44444444444444442</v>
      </c>
      <c r="AG642" s="5">
        <f t="shared" si="11"/>
        <v>0.8</v>
      </c>
      <c r="AH642" s="5">
        <f t="shared" si="12"/>
        <v>0.44444444444444442</v>
      </c>
      <c r="AI642" s="5">
        <f t="shared" si="13"/>
        <v>0.25</v>
      </c>
      <c r="AJ642" s="5">
        <f t="shared" si="14"/>
        <v>4.0146069406321248</v>
      </c>
      <c r="AK642" s="5">
        <f t="shared" si="15"/>
        <v>3.5991222720062077</v>
      </c>
      <c r="AL642">
        <v>76399</v>
      </c>
      <c r="AM642">
        <v>8</v>
      </c>
      <c r="AN642">
        <v>2.1</v>
      </c>
      <c r="AO642">
        <v>0</v>
      </c>
      <c r="AP642">
        <v>1</v>
      </c>
      <c r="AQ642">
        <v>14</v>
      </c>
      <c r="AR642">
        <v>26</v>
      </c>
      <c r="AS642" t="s">
        <v>189</v>
      </c>
      <c r="AT642">
        <v>1</v>
      </c>
      <c r="AU642">
        <v>-17.626029958999887</v>
      </c>
      <c r="AV642">
        <v>400</v>
      </c>
    </row>
    <row r="643" spans="1:48" x14ac:dyDescent="0.25">
      <c r="A643" t="s">
        <v>310</v>
      </c>
      <c r="B643" t="s">
        <v>46</v>
      </c>
      <c r="C643" t="s">
        <v>311</v>
      </c>
      <c r="D643">
        <v>2023</v>
      </c>
      <c r="E643">
        <v>869.25800000000004</v>
      </c>
      <c r="F643">
        <v>0</v>
      </c>
      <c r="G643">
        <v>1939.2112500000003</v>
      </c>
      <c r="H643">
        <v>3489.7291999999998</v>
      </c>
      <c r="I643">
        <v>275932932</v>
      </c>
      <c r="J643">
        <v>-156.96656250000001</v>
      </c>
      <c r="K643">
        <v>173.85160000000002</v>
      </c>
      <c r="L643">
        <v>969.60562500000015</v>
      </c>
      <c r="M643">
        <v>-43.824874999999999</v>
      </c>
      <c r="N643">
        <v>-265.98874999999998</v>
      </c>
      <c r="O643">
        <v>38.784225000000013</v>
      </c>
      <c r="P643">
        <v>-10.074</v>
      </c>
      <c r="Q643">
        <v>969.60562500000015</v>
      </c>
      <c r="R643">
        <v>775.68450000000018</v>
      </c>
      <c r="S643">
        <v>1.4259000000000002</v>
      </c>
      <c r="T643">
        <v>193.92112500000005</v>
      </c>
      <c r="U643">
        <v>0</v>
      </c>
      <c r="V643" s="5">
        <f t="shared" ref="V643" si="16">E643/G643</f>
        <v>0.44825338136832688</v>
      </c>
      <c r="W643" s="5">
        <f t="shared" ref="W643" si="17">F643/E643</f>
        <v>0</v>
      </c>
      <c r="X643" s="5">
        <f t="shared" ref="X643" si="18">R643/L643</f>
        <v>0.8</v>
      </c>
      <c r="Y643" s="5">
        <f t="shared" ref="Y643" si="19">LOG(G643)</f>
        <v>3.2876251219781216</v>
      </c>
      <c r="Z643" s="5">
        <f t="shared" ref="Z643" si="20">LN(E643)</f>
        <v>6.7676399741818294</v>
      </c>
      <c r="AA643" s="5">
        <f t="shared" ref="AA643" si="21">F643/L643</f>
        <v>0</v>
      </c>
      <c r="AB643" s="5">
        <f t="shared" ref="AB643" si="22">(N643-P643)/O643</f>
        <v>-6.5984237147964127</v>
      </c>
      <c r="AC643" s="5">
        <f t="shared" ref="AC643" si="23">F643/G643</f>
        <v>0</v>
      </c>
      <c r="AD643" s="5">
        <f t="shared" ref="AD643" si="24">R643/J643</f>
        <v>-4.9417180808810803</v>
      </c>
      <c r="AE643" s="5">
        <f t="shared" ref="AE643" si="25">R643/G643</f>
        <v>0.4</v>
      </c>
      <c r="AF643" s="5">
        <f t="shared" ref="AF643" si="26">R643/(R643+L643)</f>
        <v>0.44444444444444442</v>
      </c>
      <c r="AG643" s="5">
        <f t="shared" ref="AG643" si="27">R643/L643</f>
        <v>0.8</v>
      </c>
      <c r="AH643" s="5">
        <f t="shared" ref="AH643" si="28">R643/(R643+L643)</f>
        <v>0.44444444444444442</v>
      </c>
      <c r="AI643" s="5">
        <f t="shared" ref="AI643" si="29">(T643+U643)/R643</f>
        <v>0.25</v>
      </c>
      <c r="AJ643" s="5">
        <f t="shared" ref="AJ643" si="30">H643/E643</f>
        <v>4.0146069406321248</v>
      </c>
      <c r="AK643" s="5">
        <f t="shared" ref="AK643" si="31">H643/L643</f>
        <v>3.5991222720062077</v>
      </c>
      <c r="AL643">
        <v>80851</v>
      </c>
      <c r="AM643">
        <v>3.7</v>
      </c>
      <c r="AN643">
        <v>2.6</v>
      </c>
      <c r="AO643">
        <v>0</v>
      </c>
      <c r="AP643">
        <v>1</v>
      </c>
      <c r="AQ643">
        <v>15</v>
      </c>
      <c r="AR643">
        <v>25</v>
      </c>
      <c r="AS643" t="s">
        <v>189</v>
      </c>
      <c r="AT643">
        <v>1</v>
      </c>
      <c r="AU643">
        <v>0</v>
      </c>
      <c r="AV643">
        <v>450</v>
      </c>
    </row>
  </sheetData>
  <autoFilter ref="A1:AZ643" xr:uid="{00000000-0001-0000-0000-000000000000}">
    <sortState xmlns:xlrd2="http://schemas.microsoft.com/office/spreadsheetml/2017/richdata2" ref="A2:AZ592">
      <sortCondition descending="1" ref="S1:S643"/>
    </sortState>
  </autoFilter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759D-8BB9-4D74-938C-309E662FF30B}">
  <dimension ref="P1:Q1"/>
  <sheetViews>
    <sheetView workbookViewId="0">
      <selection activeCell="K14" sqref="A1:K14"/>
    </sheetView>
  </sheetViews>
  <sheetFormatPr defaultRowHeight="15" x14ac:dyDescent="0.25"/>
  <cols>
    <col min="1" max="1" width="9.140625" customWidth="1"/>
    <col min="16" max="17" width="9.1406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2025-03-21T09:48:35Z</dcterms:created>
  <dcterms:modified xsi:type="dcterms:W3CDTF">2025-04-23T12:13:49Z</dcterms:modified>
</cp:coreProperties>
</file>