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E5EA7E-DB89-4BC1-8945-B7564A6B821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k" sheetId="4" r:id="rId1"/>
    <sheet name="Indicators" sheetId="1" r:id="rId2"/>
    <sheet name="Mark HARD" sheetId="5" r:id="rId3"/>
    <sheet name="Transpose" sheetId="6" r:id="rId4"/>
    <sheet name="Companies" sheetId="2" r:id="rId5"/>
  </sheets>
  <definedNames>
    <definedName name="_xlnm._FilterDatabase" localSheetId="4" hidden="1">Companies!$C$1:$C$977</definedName>
    <definedName name="_xlnm._FilterDatabase" localSheetId="3" hidden="1">Transpose!$B$1:$B$61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1" i="6" l="1"/>
  <c r="AJ61" i="6"/>
  <c r="AQ6" i="6"/>
  <c r="AQ5" i="6" s="1"/>
  <c r="AQ4" i="6" s="1"/>
  <c r="AQ3" i="6" s="1"/>
  <c r="AQ2" i="6" s="1"/>
  <c r="AQ12" i="6"/>
  <c r="AQ11" i="6" s="1"/>
  <c r="AQ10" i="6" s="1"/>
  <c r="AQ9" i="6" s="1"/>
  <c r="AQ8" i="6" s="1"/>
  <c r="AQ18" i="6"/>
  <c r="AQ17" i="6"/>
  <c r="AQ16" i="6" s="1"/>
  <c r="AQ15" i="6" s="1"/>
  <c r="AQ14" i="6" s="1"/>
  <c r="AQ24" i="6"/>
  <c r="AQ23" i="6" s="1"/>
  <c r="AQ22" i="6" s="1"/>
  <c r="AQ21" i="6" s="1"/>
  <c r="AQ20" i="6" s="1"/>
  <c r="AQ30" i="6"/>
  <c r="AQ29" i="6" s="1"/>
  <c r="AQ28" i="6" s="1"/>
  <c r="AQ27" i="6" s="1"/>
  <c r="AQ26" i="6" s="1"/>
  <c r="AQ36" i="6"/>
  <c r="AQ35" i="6"/>
  <c r="AQ34" i="6" s="1"/>
  <c r="AQ33" i="6" s="1"/>
  <c r="AQ32" i="6" s="1"/>
  <c r="AQ42" i="6"/>
  <c r="AQ41" i="6" s="1"/>
  <c r="AQ40" i="6" s="1"/>
  <c r="AQ39" i="6" s="1"/>
  <c r="AQ38" i="6" s="1"/>
  <c r="AQ48" i="6"/>
  <c r="AQ47" i="6" s="1"/>
  <c r="AQ54" i="6"/>
  <c r="AQ53" i="6"/>
  <c r="AQ52" i="6" s="1"/>
  <c r="AQ51" i="6" s="1"/>
  <c r="AQ50" i="6" s="1"/>
  <c r="AQ58" i="6"/>
  <c r="AQ57" i="6" s="1"/>
  <c r="AQ56" i="6" s="1"/>
  <c r="AQ59" i="6"/>
  <c r="AQ60" i="6"/>
  <c r="AK3" i="6"/>
  <c r="AK4" i="6"/>
  <c r="AK5" i="6"/>
  <c r="AK6" i="6"/>
  <c r="AK7" i="6"/>
  <c r="AK13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8" i="6"/>
  <c r="AK39" i="6"/>
  <c r="AK40" i="6"/>
  <c r="AK41" i="6"/>
  <c r="AK42" i="6"/>
  <c r="AK43" i="6"/>
  <c r="AK47" i="6"/>
  <c r="AK48" i="6"/>
  <c r="AK49" i="6"/>
  <c r="AK55" i="6"/>
  <c r="AK56" i="6"/>
  <c r="AK57" i="6"/>
  <c r="AK58" i="6"/>
  <c r="AK59" i="6"/>
  <c r="AK2" i="6"/>
  <c r="AJ3" i="6"/>
  <c r="AJ4" i="6"/>
  <c r="AJ5" i="6"/>
  <c r="AJ6" i="6"/>
  <c r="AJ7" i="6"/>
  <c r="AJ13" i="6"/>
  <c r="AJ14" i="6"/>
  <c r="AJ15" i="6"/>
  <c r="AJ16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7" i="6"/>
  <c r="AJ38" i="6"/>
  <c r="AJ39" i="6"/>
  <c r="AJ40" i="6"/>
  <c r="AJ41" i="6"/>
  <c r="AJ42" i="6"/>
  <c r="AJ43" i="6"/>
  <c r="AJ47" i="6"/>
  <c r="AJ48" i="6"/>
  <c r="AJ49" i="6"/>
  <c r="AJ55" i="6"/>
  <c r="AJ56" i="6"/>
  <c r="AJ57" i="6"/>
  <c r="AJ58" i="6"/>
  <c r="AJ59" i="6"/>
  <c r="AJ2" i="6"/>
  <c r="AI3" i="6"/>
  <c r="AI4" i="6"/>
  <c r="AI5" i="6"/>
  <c r="AI6" i="6"/>
  <c r="AI7" i="6"/>
  <c r="AI8" i="6"/>
  <c r="AI11" i="6"/>
  <c r="AI12" i="6"/>
  <c r="AI13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8" i="6"/>
  <c r="AI39" i="6"/>
  <c r="AI40" i="6"/>
  <c r="AI41" i="6"/>
  <c r="AI42" i="6"/>
  <c r="AI43" i="6"/>
  <c r="AI47" i="6"/>
  <c r="AI48" i="6"/>
  <c r="AI49" i="6"/>
  <c r="AI53" i="6"/>
  <c r="AI54" i="6"/>
  <c r="AI55" i="6"/>
  <c r="AI58" i="6"/>
  <c r="AI59" i="6"/>
  <c r="AI2" i="6"/>
  <c r="AH3" i="6"/>
  <c r="AH4" i="6"/>
  <c r="AH5" i="6"/>
  <c r="AH6" i="6"/>
  <c r="AH7" i="6"/>
  <c r="AH8" i="6"/>
  <c r="AH9" i="6"/>
  <c r="AH10" i="6"/>
  <c r="AH11" i="6"/>
  <c r="AH12" i="6"/>
  <c r="AH13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8" i="6"/>
  <c r="AH39" i="6"/>
  <c r="AH40" i="6"/>
  <c r="AH41" i="6"/>
  <c r="AH42" i="6"/>
  <c r="AH43" i="6"/>
  <c r="AH47" i="6"/>
  <c r="AH48" i="6"/>
  <c r="AH49" i="6"/>
  <c r="AH53" i="6"/>
  <c r="AH54" i="6"/>
  <c r="AH55" i="6"/>
  <c r="AH56" i="6"/>
  <c r="AH57" i="6"/>
  <c r="AH58" i="6"/>
  <c r="AH59" i="6"/>
  <c r="AH2" i="6"/>
  <c r="AC61" i="6"/>
  <c r="AG3" i="6"/>
  <c r="AG4" i="6"/>
  <c r="AG5" i="6"/>
  <c r="AG6" i="6"/>
  <c r="AG7" i="6"/>
  <c r="AG8" i="6"/>
  <c r="AG9" i="6"/>
  <c r="AG10" i="6"/>
  <c r="AG11" i="6"/>
  <c r="AG12" i="6"/>
  <c r="AG13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8" i="6"/>
  <c r="AG39" i="6"/>
  <c r="AG40" i="6"/>
  <c r="AG41" i="6"/>
  <c r="AG42" i="6"/>
  <c r="AG43" i="6"/>
  <c r="AG47" i="6"/>
  <c r="AG48" i="6"/>
  <c r="AG49" i="6"/>
  <c r="AG53" i="6"/>
  <c r="AG54" i="6"/>
  <c r="AG55" i="6"/>
  <c r="AG56" i="6"/>
  <c r="AG57" i="6"/>
  <c r="AG58" i="6"/>
  <c r="AG59" i="6"/>
  <c r="AG2" i="6"/>
  <c r="AF3" i="6"/>
  <c r="AF4" i="6"/>
  <c r="AF5" i="6"/>
  <c r="AF6" i="6"/>
  <c r="AF7" i="6"/>
  <c r="AF8" i="6"/>
  <c r="AF9" i="6"/>
  <c r="AF10" i="6"/>
  <c r="AF11" i="6"/>
  <c r="AF12" i="6"/>
  <c r="AF13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8" i="6"/>
  <c r="AF39" i="6"/>
  <c r="AF40" i="6"/>
  <c r="AF41" i="6"/>
  <c r="AF42" i="6"/>
  <c r="AF43" i="6"/>
  <c r="AF47" i="6"/>
  <c r="AF48" i="6"/>
  <c r="AF49" i="6"/>
  <c r="AF53" i="6"/>
  <c r="AF54" i="6"/>
  <c r="AF55" i="6"/>
  <c r="AF56" i="6"/>
  <c r="AF57" i="6"/>
  <c r="AF58" i="6"/>
  <c r="AF59" i="6"/>
  <c r="AF2" i="6"/>
  <c r="AE3" i="6"/>
  <c r="AE4" i="6"/>
  <c r="AE5" i="6"/>
  <c r="AE6" i="6"/>
  <c r="AE7" i="6"/>
  <c r="AE8" i="6"/>
  <c r="AE9" i="6"/>
  <c r="AE10" i="6"/>
  <c r="AE11" i="6"/>
  <c r="AE12" i="6"/>
  <c r="AE13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8" i="6"/>
  <c r="AE39" i="6"/>
  <c r="AE40" i="6"/>
  <c r="AE41" i="6"/>
  <c r="AE42" i="6"/>
  <c r="AE43" i="6"/>
  <c r="AE47" i="6"/>
  <c r="AE48" i="6"/>
  <c r="AE49" i="6"/>
  <c r="AE53" i="6"/>
  <c r="AE54" i="6"/>
  <c r="AE55" i="6"/>
  <c r="AE56" i="6"/>
  <c r="AE57" i="6"/>
  <c r="AE58" i="6"/>
  <c r="AE59" i="6"/>
  <c r="AE2" i="6"/>
  <c r="AD3" i="6"/>
  <c r="AD4" i="6"/>
  <c r="AD5" i="6"/>
  <c r="AD6" i="6"/>
  <c r="AD7" i="6"/>
  <c r="AD8" i="6"/>
  <c r="AD9" i="6"/>
  <c r="AD10" i="6"/>
  <c r="AD11" i="6"/>
  <c r="AD12" i="6"/>
  <c r="AD13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8" i="6"/>
  <c r="AD39" i="6"/>
  <c r="AD40" i="6"/>
  <c r="AD41" i="6"/>
  <c r="AD42" i="6"/>
  <c r="AD43" i="6"/>
  <c r="AD47" i="6"/>
  <c r="AD48" i="6"/>
  <c r="AD49" i="6"/>
  <c r="AD53" i="6"/>
  <c r="AD54" i="6"/>
  <c r="AD55" i="6"/>
  <c r="AD56" i="6"/>
  <c r="AD57" i="6"/>
  <c r="AD58" i="6"/>
  <c r="AD59" i="6"/>
  <c r="AD2" i="6"/>
  <c r="AC3" i="6"/>
  <c r="AC4" i="6"/>
  <c r="AC5" i="6"/>
  <c r="AC6" i="6"/>
  <c r="AC7" i="6"/>
  <c r="AC8" i="6"/>
  <c r="AC9" i="6"/>
  <c r="AC10" i="6"/>
  <c r="AC11" i="6"/>
  <c r="AC12" i="6"/>
  <c r="AC13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8" i="6"/>
  <c r="AC39" i="6"/>
  <c r="AC40" i="6"/>
  <c r="AC41" i="6"/>
  <c r="AC42" i="6"/>
  <c r="AC43" i="6"/>
  <c r="AC47" i="6"/>
  <c r="AC48" i="6"/>
  <c r="AC49" i="6"/>
  <c r="AC51" i="6"/>
  <c r="AC52" i="6"/>
  <c r="AC53" i="6"/>
  <c r="AC54" i="6"/>
  <c r="AC55" i="6"/>
  <c r="AC56" i="6"/>
  <c r="AC57" i="6"/>
  <c r="AC58" i="6"/>
  <c r="AC59" i="6"/>
  <c r="AC2" i="6"/>
  <c r="AB3" i="6"/>
  <c r="AB4" i="6"/>
  <c r="AB5" i="6"/>
  <c r="AB6" i="6"/>
  <c r="AB7" i="6"/>
  <c r="AB8" i="6"/>
  <c r="AB9" i="6"/>
  <c r="AB10" i="6"/>
  <c r="AB11" i="6"/>
  <c r="AB12" i="6"/>
  <c r="AB13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8" i="6"/>
  <c r="AB39" i="6"/>
  <c r="AB40" i="6"/>
  <c r="AB41" i="6"/>
  <c r="AB42" i="6"/>
  <c r="AB43" i="6"/>
  <c r="AB47" i="6"/>
  <c r="AB48" i="6"/>
  <c r="AB49" i="6"/>
  <c r="AB52" i="6"/>
  <c r="AB53" i="6"/>
  <c r="AB54" i="6"/>
  <c r="AB55" i="6"/>
  <c r="AB56" i="6"/>
  <c r="AB57" i="6"/>
  <c r="AB58" i="6"/>
  <c r="AB59" i="6"/>
  <c r="AA4" i="6"/>
  <c r="AA5" i="6"/>
  <c r="AA6" i="6"/>
  <c r="AA7" i="6"/>
  <c r="AA8" i="6"/>
  <c r="AA9" i="6"/>
  <c r="AA10" i="6"/>
  <c r="AA11" i="6"/>
  <c r="AA12" i="6"/>
  <c r="AA13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8" i="6"/>
  <c r="AA39" i="6"/>
  <c r="AA40" i="6"/>
  <c r="AA41" i="6"/>
  <c r="AA42" i="6"/>
  <c r="AA43" i="6"/>
  <c r="AA47" i="6"/>
  <c r="AA48" i="6"/>
  <c r="AA49" i="6"/>
  <c r="AA53" i="6"/>
  <c r="AA54" i="6"/>
  <c r="AA55" i="6"/>
  <c r="AA56" i="6"/>
  <c r="AA57" i="6"/>
  <c r="AA58" i="6"/>
  <c r="AA5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X3" i="6"/>
  <c r="X4" i="6"/>
  <c r="X5" i="6"/>
  <c r="X6" i="6"/>
  <c r="X7" i="6"/>
  <c r="X8" i="6"/>
  <c r="X9" i="6"/>
  <c r="X10" i="6"/>
  <c r="X11" i="6"/>
  <c r="X12" i="6"/>
  <c r="X13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8" i="6"/>
  <c r="X39" i="6"/>
  <c r="X40" i="6"/>
  <c r="X41" i="6"/>
  <c r="X42" i="6"/>
  <c r="X43" i="6"/>
  <c r="X47" i="6"/>
  <c r="X48" i="6"/>
  <c r="X49" i="6"/>
  <c r="X53" i="6"/>
  <c r="X54" i="6"/>
  <c r="X55" i="6"/>
  <c r="X56" i="6"/>
  <c r="X57" i="6"/>
  <c r="X58" i="6"/>
  <c r="X59" i="6"/>
  <c r="Y3" i="6"/>
  <c r="Y4" i="6"/>
  <c r="Y5" i="6"/>
  <c r="Y6" i="6"/>
  <c r="Y7" i="6"/>
  <c r="Y8" i="6"/>
  <c r="Y9" i="6"/>
  <c r="Y10" i="6"/>
  <c r="Y11" i="6"/>
  <c r="Y12" i="6"/>
  <c r="Y13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8" i="6"/>
  <c r="Y39" i="6"/>
  <c r="Y40" i="6"/>
  <c r="Y41" i="6"/>
  <c r="Y42" i="6"/>
  <c r="Y43" i="6"/>
  <c r="Y47" i="6"/>
  <c r="Y48" i="6"/>
  <c r="Y49" i="6"/>
  <c r="Y51" i="6"/>
  <c r="Y52" i="6"/>
  <c r="Y53" i="6"/>
  <c r="Y54" i="6"/>
  <c r="Y55" i="6"/>
  <c r="Y56" i="6"/>
  <c r="Y57" i="6"/>
  <c r="Y58" i="6"/>
  <c r="Y59" i="6"/>
  <c r="V3" i="6"/>
  <c r="V4" i="6"/>
  <c r="V5" i="6"/>
  <c r="V6" i="6"/>
  <c r="V7" i="6"/>
  <c r="V8" i="6"/>
  <c r="V9" i="6"/>
  <c r="V10" i="6"/>
  <c r="V11" i="6"/>
  <c r="V12" i="6"/>
  <c r="V13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8" i="6"/>
  <c r="V39" i="6"/>
  <c r="V40" i="6"/>
  <c r="V41" i="6"/>
  <c r="V42" i="6"/>
  <c r="V43" i="6"/>
  <c r="V47" i="6"/>
  <c r="V48" i="6"/>
  <c r="V49" i="6"/>
  <c r="V51" i="6"/>
  <c r="V52" i="6"/>
  <c r="V53" i="6"/>
  <c r="V54" i="6"/>
  <c r="V55" i="6"/>
  <c r="V56" i="6"/>
  <c r="V57" i="6"/>
  <c r="V58" i="6"/>
  <c r="V59" i="6"/>
  <c r="T61" i="6"/>
  <c r="T52" i="6"/>
  <c r="T51" i="6"/>
  <c r="T17" i="6"/>
  <c r="T16" i="6"/>
  <c r="T15" i="6"/>
  <c r="R61" i="6"/>
  <c r="R52" i="6"/>
  <c r="R51" i="6"/>
  <c r="O51" i="6" s="1"/>
  <c r="R16" i="6"/>
  <c r="R15" i="6"/>
  <c r="L61" i="6"/>
  <c r="Q61" i="6" s="1"/>
  <c r="L52" i="6"/>
  <c r="AA52" i="6" s="1"/>
  <c r="L51" i="6"/>
  <c r="AA51" i="6" s="1"/>
  <c r="L16" i="6"/>
  <c r="AK16" i="6" s="1"/>
  <c r="L15" i="6"/>
  <c r="AK15" i="6" s="1"/>
  <c r="K61" i="6"/>
  <c r="K60" i="6"/>
  <c r="K52" i="6"/>
  <c r="K51" i="6"/>
  <c r="K50" i="6"/>
  <c r="K37" i="6"/>
  <c r="K36" i="6"/>
  <c r="K15" i="6"/>
  <c r="K16" i="6"/>
  <c r="K14" i="6"/>
  <c r="Q52" i="6"/>
  <c r="S25" i="6"/>
  <c r="S20" i="6"/>
  <c r="S60" i="6"/>
  <c r="S52" i="6"/>
  <c r="S22" i="6" s="1"/>
  <c r="S21" i="6"/>
  <c r="S36" i="6"/>
  <c r="S17" i="6"/>
  <c r="S23" i="6" s="1"/>
  <c r="N60" i="6"/>
  <c r="N51" i="6"/>
  <c r="N50" i="6" s="1"/>
  <c r="N36" i="6"/>
  <c r="N37" i="6" s="1"/>
  <c r="N16" i="6"/>
  <c r="P60" i="6"/>
  <c r="P61" i="6" s="1"/>
  <c r="P51" i="6"/>
  <c r="P50" i="6" s="1"/>
  <c r="P36" i="6"/>
  <c r="P37" i="6" s="1"/>
  <c r="P16" i="6"/>
  <c r="P15" i="6" s="1"/>
  <c r="P14" i="6" s="1"/>
  <c r="M60" i="6"/>
  <c r="M61" i="6" s="1"/>
  <c r="M53" i="6"/>
  <c r="M52" i="6" s="1"/>
  <c r="M51" i="6" s="1"/>
  <c r="M36" i="6"/>
  <c r="M37" i="6" s="1"/>
  <c r="M17" i="6"/>
  <c r="M16" i="6" s="1"/>
  <c r="M15" i="6" s="1"/>
  <c r="M14" i="6" s="1"/>
  <c r="M11" i="6"/>
  <c r="M12" i="6" s="1"/>
  <c r="J60" i="6"/>
  <c r="J61" i="6" s="1"/>
  <c r="J51" i="6"/>
  <c r="J50" i="6" s="1"/>
  <c r="J36" i="6"/>
  <c r="J16" i="6"/>
  <c r="H50" i="6"/>
  <c r="AJ50" i="6" s="1"/>
  <c r="H51" i="6"/>
  <c r="H52" i="6"/>
  <c r="AJ52" i="6" s="1"/>
  <c r="H53" i="6"/>
  <c r="AJ53" i="6" s="1"/>
  <c r="H54" i="6"/>
  <c r="AJ54" i="6" s="1"/>
  <c r="H8" i="6"/>
  <c r="AJ8" i="6" s="1"/>
  <c r="H9" i="6"/>
  <c r="AJ9" i="6" s="1"/>
  <c r="H10" i="6"/>
  <c r="AJ10" i="6" s="1"/>
  <c r="H12" i="6"/>
  <c r="AJ12" i="6" s="1"/>
  <c r="H11" i="6"/>
  <c r="AJ11" i="6" s="1"/>
  <c r="H60" i="6"/>
  <c r="AJ60" i="6" s="1"/>
  <c r="H36" i="6"/>
  <c r="AJ36" i="6" s="1"/>
  <c r="H17" i="6"/>
  <c r="AJ17" i="6" s="1"/>
  <c r="G60" i="6"/>
  <c r="AC60" i="6" s="1"/>
  <c r="G50" i="6"/>
  <c r="V50" i="6" s="1"/>
  <c r="G36" i="6"/>
  <c r="AC36" i="6" s="1"/>
  <c r="G14" i="6"/>
  <c r="T14" i="6" s="1"/>
  <c r="AB2" i="6"/>
  <c r="AA3" i="6"/>
  <c r="AA2" i="6"/>
  <c r="Z2" i="6"/>
  <c r="Y2" i="6"/>
  <c r="X2" i="6"/>
  <c r="W2" i="6"/>
  <c r="V2" i="6"/>
  <c r="L82" i="4"/>
  <c r="L88" i="4"/>
  <c r="K76" i="4"/>
  <c r="K84" i="4"/>
  <c r="O76" i="4"/>
  <c r="AB78" i="4"/>
  <c r="AB77" i="4"/>
  <c r="S77" i="4"/>
  <c r="AB86" i="4"/>
  <c r="G81" i="4"/>
  <c r="AB85" i="4"/>
  <c r="W74" i="4"/>
  <c r="G84" i="4"/>
  <c r="W88" i="4"/>
  <c r="S85" i="4"/>
  <c r="AB79" i="4"/>
  <c r="W82" i="4"/>
  <c r="G78" i="4"/>
  <c r="O75" i="4"/>
  <c r="W75" i="4"/>
  <c r="AB74" i="4"/>
  <c r="G80" i="4"/>
  <c r="O90" i="4"/>
  <c r="S88" i="4"/>
  <c r="AA81" i="4"/>
  <c r="AA89" i="4"/>
  <c r="S75" i="4"/>
  <c r="R89" i="4"/>
  <c r="K88" i="4"/>
  <c r="O85" i="4"/>
  <c r="R85" i="4"/>
  <c r="O80" i="4"/>
  <c r="AA90" i="4"/>
  <c r="AA87" i="4"/>
  <c r="U82" i="4"/>
  <c r="AA76" i="4"/>
  <c r="U86" i="4"/>
  <c r="R80" i="4"/>
  <c r="U75" i="4"/>
  <c r="K78" i="4"/>
  <c r="K74" i="4"/>
  <c r="R88" i="4"/>
  <c r="K81" i="4"/>
  <c r="M84" i="4"/>
  <c r="R82" i="4"/>
  <c r="T76" i="4"/>
  <c r="L89" i="4"/>
  <c r="G74" i="4"/>
  <c r="K80" i="4"/>
  <c r="M80" i="4"/>
  <c r="L79" i="4"/>
  <c r="R79" i="4"/>
  <c r="AB88" i="4"/>
  <c r="W89" i="4"/>
  <c r="G87" i="4"/>
  <c r="K75" i="4"/>
  <c r="W81" i="4"/>
  <c r="G86" i="4"/>
  <c r="G88" i="4"/>
  <c r="W76" i="4"/>
  <c r="G85" i="4"/>
  <c r="L86" i="4"/>
  <c r="G82" i="4"/>
  <c r="W90" i="4"/>
  <c r="S81" i="4"/>
  <c r="S86" i="4"/>
  <c r="W79" i="4"/>
  <c r="O84" i="4"/>
  <c r="AA82" i="4"/>
  <c r="G90" i="4"/>
  <c r="O89" i="4"/>
  <c r="AA79" i="4"/>
  <c r="AA80" i="4"/>
  <c r="U84" i="4"/>
  <c r="S89" i="4"/>
  <c r="S82" i="4"/>
  <c r="O81" i="4"/>
  <c r="O87" i="4"/>
  <c r="R78" i="4"/>
  <c r="P82" i="4"/>
  <c r="K79" i="4"/>
  <c r="K90" i="4"/>
  <c r="U76" i="4"/>
  <c r="R81" i="4"/>
  <c r="L87" i="4"/>
  <c r="K85" i="4"/>
  <c r="K77" i="4"/>
  <c r="K83" i="4"/>
  <c r="U87" i="4"/>
  <c r="U81" i="4"/>
  <c r="P78" i="4"/>
  <c r="K89" i="4"/>
  <c r="L78" i="4"/>
  <c r="L84" i="4"/>
  <c r="K86" i="4"/>
  <c r="L76" i="4"/>
  <c r="L74" i="4"/>
  <c r="L81" i="4"/>
  <c r="AB76" i="4"/>
  <c r="AB89" i="4"/>
  <c r="AB83" i="4"/>
  <c r="L83" i="4"/>
  <c r="L77" i="4"/>
  <c r="AB87" i="4"/>
  <c r="AB82" i="4"/>
  <c r="G77" i="4"/>
  <c r="AB81" i="4"/>
  <c r="S78" i="4"/>
  <c r="AA84" i="4"/>
  <c r="O86" i="4"/>
  <c r="G89" i="4"/>
  <c r="G79" i="4"/>
  <c r="AB90" i="4"/>
  <c r="G76" i="4"/>
  <c r="AA85" i="4"/>
  <c r="S87" i="4"/>
  <c r="T84" i="4"/>
  <c r="W83" i="4"/>
  <c r="AA88" i="4"/>
  <c r="S79" i="4"/>
  <c r="S74" i="4"/>
  <c r="AA75" i="4"/>
  <c r="S76" i="4"/>
  <c r="O82" i="4"/>
  <c r="U83" i="4"/>
  <c r="W84" i="4"/>
  <c r="O79" i="4"/>
  <c r="R77" i="4"/>
  <c r="AA78" i="4"/>
  <c r="U88" i="4"/>
  <c r="U77" i="4"/>
  <c r="O77" i="4"/>
  <c r="R84" i="4"/>
  <c r="X17" i="4"/>
  <c r="X21" i="4"/>
  <c r="X10" i="4"/>
  <c r="X15" i="4"/>
  <c r="X9" i="4"/>
  <c r="X16" i="4"/>
  <c r="X22" i="4"/>
  <c r="X14" i="4"/>
  <c r="X7" i="4"/>
  <c r="X18" i="4"/>
  <c r="X19" i="4"/>
  <c r="X6" i="4"/>
  <c r="X11" i="4"/>
  <c r="X8" i="4"/>
  <c r="X13" i="4"/>
  <c r="X20" i="4"/>
  <c r="X12" i="4"/>
  <c r="R76" i="4"/>
  <c r="U85" i="4"/>
  <c r="Y75" i="4"/>
  <c r="AA20" i="4"/>
  <c r="AA6" i="4"/>
  <c r="AA10" i="4"/>
  <c r="AA16" i="4"/>
  <c r="AA15" i="4"/>
  <c r="AA14" i="4"/>
  <c r="AA9" i="4"/>
  <c r="AA8" i="4"/>
  <c r="AA13" i="4"/>
  <c r="AA22" i="4"/>
  <c r="AA17" i="4"/>
  <c r="AA21" i="4"/>
  <c r="AA18" i="4"/>
  <c r="AA11" i="4"/>
  <c r="AA19" i="4"/>
  <c r="AA12" i="4"/>
  <c r="AA7" i="4"/>
  <c r="AB11" i="4"/>
  <c r="AB8" i="4"/>
  <c r="AB13" i="4"/>
  <c r="AB12" i="4"/>
  <c r="AB14" i="4"/>
  <c r="AB15" i="4"/>
  <c r="AB16" i="4"/>
  <c r="AB7" i="4"/>
  <c r="AB6" i="4"/>
  <c r="AB22" i="4"/>
  <c r="AB21" i="4"/>
  <c r="AB19" i="4"/>
  <c r="AB10" i="4"/>
  <c r="AB9" i="4"/>
  <c r="AB18" i="4"/>
  <c r="AB20" i="4"/>
  <c r="AB17" i="4"/>
  <c r="M81" i="4"/>
  <c r="Y77" i="4"/>
  <c r="U78" i="4"/>
  <c r="Z10" i="4"/>
  <c r="Z7" i="4"/>
  <c r="Z14" i="4"/>
  <c r="Z15" i="4"/>
  <c r="Z6" i="4"/>
  <c r="Z8" i="4"/>
  <c r="Z16" i="4"/>
  <c r="Z9" i="4"/>
  <c r="Z18" i="4"/>
  <c r="Z17" i="4"/>
  <c r="Z13" i="4"/>
  <c r="Z21" i="4"/>
  <c r="Z12" i="4"/>
  <c r="Z11" i="4"/>
  <c r="Z22" i="4"/>
  <c r="Z20" i="4"/>
  <c r="Z19" i="4"/>
  <c r="S22" i="4"/>
  <c r="S12" i="4"/>
  <c r="S21" i="4"/>
  <c r="S10" i="4"/>
  <c r="S18" i="4"/>
  <c r="S7" i="4"/>
  <c r="S6" i="4"/>
  <c r="S14" i="4"/>
  <c r="S13" i="4"/>
  <c r="S15" i="4"/>
  <c r="S11" i="4"/>
  <c r="S9" i="4"/>
  <c r="S16" i="4"/>
  <c r="S17" i="4"/>
  <c r="S20" i="4"/>
  <c r="S19" i="4"/>
  <c r="I18" i="4"/>
  <c r="I21" i="4"/>
  <c r="S8" i="4"/>
  <c r="I19" i="4"/>
  <c r="I20" i="4"/>
  <c r="I15" i="4"/>
  <c r="I12" i="4"/>
  <c r="I16" i="4"/>
  <c r="I22" i="4"/>
  <c r="I10" i="4"/>
  <c r="I8" i="4"/>
  <c r="I9" i="4"/>
  <c r="I7" i="4"/>
  <c r="I14" i="4"/>
  <c r="I11" i="4"/>
  <c r="I13" i="4"/>
  <c r="I6" i="4"/>
  <c r="R83" i="4"/>
  <c r="I17" i="4"/>
  <c r="R22" i="4"/>
  <c r="R11" i="4"/>
  <c r="R9" i="4"/>
  <c r="R18" i="4"/>
  <c r="R20" i="4"/>
  <c r="R10" i="4"/>
  <c r="R16" i="4"/>
  <c r="R6" i="4"/>
  <c r="R21" i="4"/>
  <c r="R15" i="4"/>
  <c r="R12" i="4"/>
  <c r="R7" i="4"/>
  <c r="R14" i="4"/>
  <c r="R8" i="4"/>
  <c r="R17" i="4"/>
  <c r="R13" i="4"/>
  <c r="R19" i="4"/>
  <c r="U14" i="4"/>
  <c r="U21" i="4"/>
  <c r="U20" i="4"/>
  <c r="U13" i="4"/>
  <c r="U10" i="4"/>
  <c r="U7" i="4"/>
  <c r="U12" i="4"/>
  <c r="U18" i="4"/>
  <c r="U15" i="4"/>
  <c r="U17" i="4"/>
  <c r="U8" i="4"/>
  <c r="U9" i="4"/>
  <c r="U19" i="4"/>
  <c r="U6" i="4"/>
  <c r="U22" i="4"/>
  <c r="U11" i="4"/>
  <c r="U16" i="4"/>
  <c r="Z81" i="4"/>
  <c r="T9" i="4"/>
  <c r="T13" i="4"/>
  <c r="T17" i="4"/>
  <c r="T19" i="4"/>
  <c r="T22" i="4"/>
  <c r="T11" i="4"/>
  <c r="T15" i="4"/>
  <c r="T21" i="4"/>
  <c r="T10" i="4"/>
  <c r="T6" i="4"/>
  <c r="T16" i="4"/>
  <c r="T14" i="4"/>
  <c r="T18" i="4"/>
  <c r="T20" i="4"/>
  <c r="T8" i="4"/>
  <c r="T12" i="4"/>
  <c r="T7" i="4"/>
  <c r="R75" i="4"/>
  <c r="H14" i="4"/>
  <c r="H20" i="4"/>
  <c r="H21" i="4"/>
  <c r="H18" i="4"/>
  <c r="H16" i="4"/>
  <c r="H11" i="4"/>
  <c r="H15" i="4"/>
  <c r="H12" i="4"/>
  <c r="H22" i="4"/>
  <c r="H13" i="4"/>
  <c r="H9" i="4"/>
  <c r="H8" i="4"/>
  <c r="H7" i="4"/>
  <c r="H17" i="4"/>
  <c r="H19" i="4"/>
  <c r="H10" i="4"/>
  <c r="H6" i="4"/>
  <c r="U74" i="4"/>
  <c r="V15" i="4"/>
  <c r="V22" i="4"/>
  <c r="V18" i="4"/>
  <c r="V16" i="4"/>
  <c r="V6" i="4"/>
  <c r="V10" i="4"/>
  <c r="V9" i="4"/>
  <c r="V13" i="4"/>
  <c r="V14" i="4"/>
  <c r="V20" i="4"/>
  <c r="V7" i="4"/>
  <c r="V19" i="4"/>
  <c r="V21" i="4"/>
  <c r="V12" i="4"/>
  <c r="V11" i="4"/>
  <c r="V17" i="4"/>
  <c r="V8" i="4"/>
  <c r="T74" i="4"/>
  <c r="P88" i="4"/>
  <c r="Y10" i="4"/>
  <c r="Y9" i="4"/>
  <c r="Y19" i="4"/>
  <c r="Y21" i="4"/>
  <c r="Y16" i="4"/>
  <c r="Y12" i="4"/>
  <c r="Y15" i="4"/>
  <c r="Y20" i="4"/>
  <c r="Y14" i="4"/>
  <c r="Y6" i="4"/>
  <c r="Y18" i="4"/>
  <c r="Y13" i="4"/>
  <c r="Y17" i="4"/>
  <c r="Y8" i="4"/>
  <c r="Y11" i="4"/>
  <c r="Y22" i="4"/>
  <c r="Y7" i="4"/>
  <c r="Q20" i="4"/>
  <c r="Q15" i="4"/>
  <c r="Q16" i="4"/>
  <c r="Q17" i="4"/>
  <c r="Q13" i="4"/>
  <c r="Q18" i="4"/>
  <c r="Q14" i="4"/>
  <c r="Q6" i="4"/>
  <c r="Q12" i="4"/>
  <c r="Q19" i="4"/>
  <c r="Q21" i="4"/>
  <c r="Q8" i="4"/>
  <c r="Q7" i="4"/>
  <c r="Q9" i="4"/>
  <c r="Q22" i="4"/>
  <c r="Q10" i="4"/>
  <c r="Q11" i="4"/>
  <c r="D15" i="4"/>
  <c r="D16" i="4"/>
  <c r="D7" i="4"/>
  <c r="D6" i="4"/>
  <c r="D22" i="4"/>
  <c r="D9" i="4"/>
  <c r="D12" i="4"/>
  <c r="D14" i="4"/>
  <c r="D10" i="4"/>
  <c r="D21" i="4"/>
  <c r="D13" i="4"/>
  <c r="D20" i="4"/>
  <c r="D8" i="4"/>
  <c r="D19" i="4"/>
  <c r="D17" i="4"/>
  <c r="D11" i="4"/>
  <c r="D18" i="4"/>
  <c r="F17" i="4"/>
  <c r="F6" i="4"/>
  <c r="F8" i="4"/>
  <c r="F20" i="4"/>
  <c r="F18" i="4"/>
  <c r="F12" i="4"/>
  <c r="F9" i="4"/>
  <c r="F10" i="4"/>
  <c r="F13" i="4"/>
  <c r="F11" i="4"/>
  <c r="F21" i="4"/>
  <c r="F22" i="4"/>
  <c r="F16" i="4"/>
  <c r="F14" i="4"/>
  <c r="F7" i="4"/>
  <c r="F15" i="4"/>
  <c r="F19" i="4"/>
  <c r="L6" i="4"/>
  <c r="L22" i="4"/>
  <c r="L20" i="4"/>
  <c r="L8" i="4"/>
  <c r="L18" i="4"/>
  <c r="L7" i="4"/>
  <c r="L12" i="4"/>
  <c r="L17" i="4"/>
  <c r="L13" i="4"/>
  <c r="L10" i="4"/>
  <c r="L9" i="4"/>
  <c r="L21" i="4"/>
  <c r="L15" i="4"/>
  <c r="L11" i="4"/>
  <c r="L14" i="4"/>
  <c r="L19" i="4"/>
  <c r="L16" i="4"/>
  <c r="P19" i="4"/>
  <c r="P22" i="4"/>
  <c r="P9" i="4"/>
  <c r="P7" i="4"/>
  <c r="P10" i="4"/>
  <c r="P14" i="4"/>
  <c r="P6" i="4"/>
  <c r="P20" i="4"/>
  <c r="P15" i="4"/>
  <c r="P11" i="4"/>
  <c r="P18" i="4"/>
  <c r="P8" i="4"/>
  <c r="P13" i="4"/>
  <c r="P16" i="4"/>
  <c r="P12" i="4"/>
  <c r="P21" i="4"/>
  <c r="P17" i="4"/>
  <c r="J15" i="4"/>
  <c r="J16" i="4"/>
  <c r="J12" i="4"/>
  <c r="J11" i="4"/>
  <c r="J17" i="4"/>
  <c r="J10" i="4"/>
  <c r="J20" i="4"/>
  <c r="J14" i="4"/>
  <c r="J22" i="4"/>
  <c r="J6" i="4"/>
  <c r="J8" i="4"/>
  <c r="J18" i="4"/>
  <c r="J21" i="4"/>
  <c r="J7" i="4"/>
  <c r="J9" i="4"/>
  <c r="J13" i="4"/>
  <c r="J19" i="4"/>
  <c r="W17" i="4"/>
  <c r="W21" i="4"/>
  <c r="W20" i="4"/>
  <c r="W22" i="4"/>
  <c r="W11" i="4"/>
  <c r="W19" i="4"/>
  <c r="W15" i="4"/>
  <c r="W9" i="4"/>
  <c r="W12" i="4"/>
  <c r="W8" i="4"/>
  <c r="W14" i="4"/>
  <c r="W16" i="4"/>
  <c r="W18" i="4"/>
  <c r="W6" i="4"/>
  <c r="W7" i="4"/>
  <c r="W10" i="4"/>
  <c r="W13" i="4"/>
  <c r="M8" i="4"/>
  <c r="M14" i="4"/>
  <c r="M17" i="4"/>
  <c r="M21" i="4"/>
  <c r="M7" i="4"/>
  <c r="M16" i="4"/>
  <c r="M18" i="4"/>
  <c r="M22" i="4"/>
  <c r="M9" i="4"/>
  <c r="M6" i="4"/>
  <c r="M10" i="4"/>
  <c r="M19" i="4"/>
  <c r="M13" i="4"/>
  <c r="M12" i="4"/>
  <c r="M20" i="4"/>
  <c r="M11" i="4"/>
  <c r="M15" i="4"/>
  <c r="E18" i="4"/>
  <c r="E11" i="4"/>
  <c r="E19" i="4"/>
  <c r="E15" i="4"/>
  <c r="E21" i="4"/>
  <c r="E20" i="4"/>
  <c r="E8" i="4"/>
  <c r="E6" i="4"/>
  <c r="E7" i="4"/>
  <c r="E12" i="4"/>
  <c r="E9" i="4"/>
  <c r="E10" i="4"/>
  <c r="E17" i="4"/>
  <c r="E13" i="4"/>
  <c r="E16" i="4"/>
  <c r="E22" i="4"/>
  <c r="E14" i="4"/>
  <c r="O7" i="4"/>
  <c r="O19" i="4"/>
  <c r="O13" i="4"/>
  <c r="O11" i="4"/>
  <c r="O10" i="4"/>
  <c r="O8" i="4"/>
  <c r="O9" i="4"/>
  <c r="O6" i="4"/>
  <c r="O15" i="4"/>
  <c r="O12" i="4"/>
  <c r="O17" i="4"/>
  <c r="O20" i="4"/>
  <c r="O22" i="4"/>
  <c r="O18" i="4"/>
  <c r="O14" i="4"/>
  <c r="O16" i="4"/>
  <c r="O21" i="4"/>
  <c r="G10" i="4"/>
  <c r="G8" i="4"/>
  <c r="G20" i="4"/>
  <c r="G11" i="4"/>
  <c r="G18" i="4"/>
  <c r="G6" i="4"/>
  <c r="G16" i="4"/>
  <c r="G17" i="4"/>
  <c r="G22" i="4"/>
  <c r="G7" i="4"/>
  <c r="G19" i="4"/>
  <c r="G21" i="4"/>
  <c r="G13" i="4"/>
  <c r="G15" i="4"/>
  <c r="G14" i="4"/>
  <c r="G12" i="4"/>
  <c r="G9" i="4"/>
  <c r="N13" i="4"/>
  <c r="N15" i="4"/>
  <c r="N8" i="4"/>
  <c r="N17" i="4"/>
  <c r="N22" i="4"/>
  <c r="N18" i="4"/>
  <c r="N6" i="4"/>
  <c r="N7" i="4"/>
  <c r="N21" i="4"/>
  <c r="N20" i="4"/>
  <c r="N12" i="4"/>
  <c r="N14" i="4"/>
  <c r="N19" i="4"/>
  <c r="N9" i="4"/>
  <c r="N10" i="4"/>
  <c r="N16" i="4"/>
  <c r="K87" i="4"/>
  <c r="N11" i="4"/>
  <c r="L80" i="4"/>
  <c r="K82" i="4"/>
  <c r="D84" i="4"/>
  <c r="AB75" i="4"/>
  <c r="K19" i="4"/>
  <c r="K21" i="4"/>
  <c r="K16" i="4"/>
  <c r="K10" i="4"/>
  <c r="K7" i="4"/>
  <c r="K9" i="4"/>
  <c r="K17" i="4"/>
  <c r="K11" i="4"/>
  <c r="K20" i="4"/>
  <c r="K6" i="4"/>
  <c r="K18" i="4"/>
  <c r="K15" i="4"/>
  <c r="K13" i="4"/>
  <c r="K12" i="4"/>
  <c r="K14" i="4"/>
  <c r="K22" i="4"/>
  <c r="K8" i="4"/>
  <c r="G75" i="4"/>
  <c r="L85" i="4"/>
  <c r="W78" i="4"/>
  <c r="L90" i="4"/>
  <c r="W87" i="4"/>
  <c r="W77" i="4"/>
  <c r="AB80" i="4"/>
  <c r="Y79" i="4"/>
  <c r="G83" i="4"/>
  <c r="S84" i="4"/>
  <c r="L75" i="4"/>
  <c r="S80" i="4"/>
  <c r="U89" i="4"/>
  <c r="W86" i="4"/>
  <c r="W85" i="4"/>
  <c r="O78" i="4"/>
  <c r="S83" i="4"/>
  <c r="O74" i="4"/>
  <c r="W80" i="4"/>
  <c r="AA74" i="4"/>
  <c r="AA83" i="4"/>
  <c r="AA86" i="4"/>
  <c r="S90" i="4"/>
  <c r="U90" i="4"/>
  <c r="T89" i="4"/>
  <c r="O83" i="4"/>
  <c r="AB84" i="4"/>
  <c r="U80" i="4"/>
  <c r="U79" i="4"/>
  <c r="AA77" i="4"/>
  <c r="M90" i="4"/>
  <c r="Y87" i="4"/>
  <c r="Y81" i="4"/>
  <c r="R90" i="4"/>
  <c r="O88" i="4"/>
  <c r="D82" i="4"/>
  <c r="T87" i="4"/>
  <c r="R74" i="4"/>
  <c r="X75" i="4"/>
  <c r="I85" i="4"/>
  <c r="D83" i="4"/>
  <c r="D79" i="4"/>
  <c r="D86" i="4"/>
  <c r="D80" i="4"/>
  <c r="E76" i="4"/>
  <c r="D88" i="4"/>
  <c r="X86" i="4"/>
  <c r="D81" i="4"/>
  <c r="X88" i="4"/>
  <c r="V86" i="4"/>
  <c r="V82" i="4"/>
  <c r="I87" i="4"/>
  <c r="V87" i="4"/>
  <c r="Q83" i="4"/>
  <c r="I90" i="4"/>
  <c r="Z74" i="4"/>
  <c r="Q76" i="4"/>
  <c r="I88" i="4"/>
  <c r="V79" i="4"/>
  <c r="N76" i="4"/>
  <c r="J81" i="4"/>
  <c r="J76" i="4"/>
  <c r="N33" i="4"/>
  <c r="N35" i="4"/>
  <c r="N31" i="4"/>
  <c r="N32" i="4"/>
  <c r="N26" i="4"/>
  <c r="N30" i="4"/>
  <c r="N39" i="4"/>
  <c r="N38" i="4"/>
  <c r="N29" i="4"/>
  <c r="N23" i="4"/>
  <c r="N28" i="4"/>
  <c r="N27" i="4"/>
  <c r="N24" i="4"/>
  <c r="N25" i="4"/>
  <c r="N37" i="4"/>
  <c r="N34" i="4"/>
  <c r="N36" i="4"/>
  <c r="N65" i="4"/>
  <c r="N57" i="4"/>
  <c r="N60" i="4"/>
  <c r="N66" i="4"/>
  <c r="N72" i="4"/>
  <c r="N63" i="4"/>
  <c r="N69" i="4"/>
  <c r="N64" i="4"/>
  <c r="N61" i="4"/>
  <c r="N67" i="4"/>
  <c r="N59" i="4"/>
  <c r="N71" i="4"/>
  <c r="N73" i="4"/>
  <c r="N70" i="4"/>
  <c r="N58" i="4"/>
  <c r="N68" i="4"/>
  <c r="N62" i="4"/>
  <c r="N151" i="4"/>
  <c r="N155" i="4"/>
  <c r="N147" i="4"/>
  <c r="N153" i="4"/>
  <c r="N148" i="4"/>
  <c r="N142" i="4"/>
  <c r="N146" i="4"/>
  <c r="N152" i="4"/>
  <c r="N143" i="4"/>
  <c r="N150" i="4"/>
  <c r="N157" i="4"/>
  <c r="N144" i="4"/>
  <c r="N145" i="4"/>
  <c r="N158" i="4"/>
  <c r="N154" i="4"/>
  <c r="N149" i="4"/>
  <c r="N156" i="4"/>
  <c r="N315" i="4"/>
  <c r="N304" i="4"/>
  <c r="N135" i="4"/>
  <c r="N326" i="4"/>
  <c r="N127" i="4"/>
  <c r="N272" i="4"/>
  <c r="N136" i="4"/>
  <c r="N270" i="4"/>
  <c r="N264" i="4"/>
  <c r="N130" i="4"/>
  <c r="N311" i="4"/>
  <c r="N125" i="4"/>
  <c r="N313" i="4"/>
  <c r="N303" i="4"/>
  <c r="N263" i="4"/>
  <c r="N298" i="4"/>
  <c r="N139" i="4"/>
  <c r="N295" i="4"/>
  <c r="N318" i="4"/>
  <c r="N314" i="4"/>
  <c r="N324" i="4"/>
  <c r="N128" i="4"/>
  <c r="N268" i="4"/>
  <c r="N129" i="4"/>
  <c r="N133" i="4"/>
  <c r="N141" i="4"/>
  <c r="N316" i="4"/>
  <c r="N267" i="4"/>
  <c r="N269" i="4"/>
  <c r="N325" i="4"/>
  <c r="N309" i="4"/>
  <c r="N262" i="4"/>
  <c r="N296" i="4"/>
  <c r="N271" i="4"/>
  <c r="N137" i="4"/>
  <c r="N320" i="4"/>
  <c r="N321" i="4"/>
  <c r="N297" i="4"/>
  <c r="N266" i="4"/>
  <c r="N312" i="4"/>
  <c r="N274" i="4"/>
  <c r="N261" i="4"/>
  <c r="N299" i="4"/>
  <c r="N276" i="4"/>
  <c r="N277" i="4"/>
  <c r="N323" i="4"/>
  <c r="N302" i="4"/>
  <c r="N126" i="4"/>
  <c r="N319" i="4"/>
  <c r="N138" i="4"/>
  <c r="N327" i="4"/>
  <c r="N273" i="4"/>
  <c r="N275" i="4"/>
  <c r="N300" i="4"/>
  <c r="N134" i="4"/>
  <c r="N322" i="4"/>
  <c r="N305" i="4"/>
  <c r="N307" i="4"/>
  <c r="N140" i="4"/>
  <c r="N131" i="4"/>
  <c r="N132" i="4"/>
  <c r="N310" i="4"/>
  <c r="N306" i="4"/>
  <c r="N265" i="4"/>
  <c r="N328" i="4"/>
  <c r="N317" i="4"/>
  <c r="N308" i="4"/>
  <c r="N301" i="4"/>
  <c r="N178" i="4"/>
  <c r="N185" i="4"/>
  <c r="N187" i="4"/>
  <c r="N180" i="4"/>
  <c r="N177" i="4"/>
  <c r="N179" i="4"/>
  <c r="N183" i="4"/>
  <c r="N192" i="4"/>
  <c r="N190" i="4"/>
  <c r="N182" i="4"/>
  <c r="N186" i="4"/>
  <c r="N191" i="4"/>
  <c r="N184" i="4"/>
  <c r="N189" i="4"/>
  <c r="N188" i="4"/>
  <c r="N181" i="4"/>
  <c r="N176" i="4"/>
  <c r="E75" i="4"/>
  <c r="Q78" i="4"/>
  <c r="N83" i="4"/>
  <c r="Z87" i="4"/>
  <c r="N75" i="4"/>
  <c r="E87" i="4"/>
  <c r="Q87" i="4"/>
  <c r="Z78" i="4"/>
  <c r="F84" i="4"/>
  <c r="F90" i="4"/>
  <c r="H76" i="4"/>
  <c r="J182" i="4"/>
  <c r="J178" i="4"/>
  <c r="J219" i="4"/>
  <c r="J42" i="4"/>
  <c r="J212" i="4"/>
  <c r="J239" i="4"/>
  <c r="J55" i="4"/>
  <c r="J187" i="4"/>
  <c r="J50" i="4"/>
  <c r="J213" i="4"/>
  <c r="J186" i="4"/>
  <c r="J240" i="4"/>
  <c r="J218" i="4"/>
  <c r="J241" i="4"/>
  <c r="J44" i="4"/>
  <c r="J226" i="4"/>
  <c r="J221" i="4"/>
  <c r="J191" i="4"/>
  <c r="J220" i="4"/>
  <c r="J227" i="4"/>
  <c r="J189" i="4"/>
  <c r="J56" i="4"/>
  <c r="J41" i="4"/>
  <c r="J215" i="4"/>
  <c r="J180" i="4"/>
  <c r="J224" i="4"/>
  <c r="J54" i="4"/>
  <c r="J210" i="4"/>
  <c r="J230" i="4"/>
  <c r="J185" i="4"/>
  <c r="J52" i="4"/>
  <c r="J222" i="4"/>
  <c r="J176" i="4"/>
  <c r="J48" i="4"/>
  <c r="J214" i="4"/>
  <c r="J243" i="4"/>
  <c r="J234" i="4"/>
  <c r="J236" i="4"/>
  <c r="J43" i="4"/>
  <c r="J225" i="4"/>
  <c r="J179" i="4"/>
  <c r="J216" i="4"/>
  <c r="J177" i="4"/>
  <c r="J51" i="4"/>
  <c r="J184" i="4"/>
  <c r="J53" i="4"/>
  <c r="J49" i="4"/>
  <c r="J217" i="4"/>
  <c r="J188" i="4"/>
  <c r="J47" i="4"/>
  <c r="J228" i="4"/>
  <c r="J231" i="4"/>
  <c r="J40" i="4"/>
  <c r="J223" i="4"/>
  <c r="J190" i="4"/>
  <c r="J181" i="4"/>
  <c r="J232" i="4"/>
  <c r="J238" i="4"/>
  <c r="J237" i="4"/>
  <c r="J46" i="4"/>
  <c r="J183" i="4"/>
  <c r="J233" i="4"/>
  <c r="J235" i="4"/>
  <c r="J211" i="4"/>
  <c r="J229" i="4"/>
  <c r="J242" i="4"/>
  <c r="J192" i="4"/>
  <c r="J45" i="4"/>
  <c r="F86" i="4"/>
  <c r="J245" i="4"/>
  <c r="J255" i="4"/>
  <c r="J249" i="4"/>
  <c r="J253" i="4"/>
  <c r="J258" i="4"/>
  <c r="J252" i="4"/>
  <c r="J257" i="4"/>
  <c r="J259" i="4"/>
  <c r="J248" i="4"/>
  <c r="J247" i="4"/>
  <c r="J251" i="4"/>
  <c r="J244" i="4"/>
  <c r="J260" i="4"/>
  <c r="J256" i="4"/>
  <c r="J254" i="4"/>
  <c r="J246" i="4"/>
  <c r="J250" i="4"/>
  <c r="J97" i="4"/>
  <c r="J278" i="4"/>
  <c r="J290" i="4"/>
  <c r="J95" i="4"/>
  <c r="J293" i="4"/>
  <c r="J291" i="4"/>
  <c r="J98" i="4"/>
  <c r="J94" i="4"/>
  <c r="J104" i="4"/>
  <c r="J100" i="4"/>
  <c r="J282" i="4"/>
  <c r="J96" i="4"/>
  <c r="J102" i="4"/>
  <c r="J105" i="4"/>
  <c r="J107" i="4"/>
  <c r="J292" i="4"/>
  <c r="J294" i="4"/>
  <c r="J281" i="4"/>
  <c r="J285" i="4"/>
  <c r="J286" i="4"/>
  <c r="J279" i="4"/>
  <c r="J99" i="4"/>
  <c r="J283" i="4"/>
  <c r="J289" i="4"/>
  <c r="J91" i="4"/>
  <c r="J287" i="4"/>
  <c r="J103" i="4"/>
  <c r="J92" i="4"/>
  <c r="J284" i="4"/>
  <c r="J93" i="4"/>
  <c r="J288" i="4"/>
  <c r="J106" i="4"/>
  <c r="J280" i="4"/>
  <c r="J101" i="4"/>
  <c r="J39" i="4"/>
  <c r="J32" i="4"/>
  <c r="J24" i="4"/>
  <c r="J29" i="4"/>
  <c r="J35" i="4"/>
  <c r="J38" i="4"/>
  <c r="J27" i="4"/>
  <c r="J25" i="4"/>
  <c r="J30" i="4"/>
  <c r="J26" i="4"/>
  <c r="J28" i="4"/>
  <c r="J36" i="4"/>
  <c r="J23" i="4"/>
  <c r="J34" i="4"/>
  <c r="J33" i="4"/>
  <c r="J37" i="4"/>
  <c r="J31" i="4"/>
  <c r="F83" i="4"/>
  <c r="H84" i="4"/>
  <c r="P86" i="4"/>
  <c r="Y86" i="4"/>
  <c r="T78" i="4"/>
  <c r="T83" i="4"/>
  <c r="H75" i="4"/>
  <c r="Y89" i="4"/>
  <c r="T75" i="4"/>
  <c r="P87" i="4"/>
  <c r="Y80" i="4"/>
  <c r="M86" i="4"/>
  <c r="T79" i="4"/>
  <c r="T88" i="4"/>
  <c r="M87" i="4"/>
  <c r="M75" i="4"/>
  <c r="I78" i="4"/>
  <c r="P76" i="4"/>
  <c r="X78" i="4"/>
  <c r="D75" i="4"/>
  <c r="X77" i="4"/>
  <c r="I76" i="4"/>
  <c r="M83" i="4"/>
  <c r="I79" i="4"/>
  <c r="X83" i="4"/>
  <c r="X90" i="4"/>
  <c r="D77" i="4"/>
  <c r="X79" i="4"/>
  <c r="Q85" i="4"/>
  <c r="Q75" i="4"/>
  <c r="Q80" i="4"/>
  <c r="I80" i="4"/>
  <c r="X85" i="4"/>
  <c r="V76" i="4"/>
  <c r="V74" i="4"/>
  <c r="V90" i="4"/>
  <c r="Q86" i="4"/>
  <c r="I86" i="4"/>
  <c r="V80" i="4"/>
  <c r="N84" i="4"/>
  <c r="Q89" i="4"/>
  <c r="J82" i="4"/>
  <c r="Q84" i="4"/>
  <c r="N224" i="4"/>
  <c r="N122" i="4"/>
  <c r="N236" i="4"/>
  <c r="N109" i="4"/>
  <c r="N235" i="4"/>
  <c r="N239" i="4"/>
  <c r="N213" i="4"/>
  <c r="N110" i="4"/>
  <c r="N209" i="4"/>
  <c r="N225" i="4"/>
  <c r="N206" i="4"/>
  <c r="N237" i="4"/>
  <c r="N201" i="4"/>
  <c r="N232" i="4"/>
  <c r="N227" i="4"/>
  <c r="N207" i="4"/>
  <c r="N223" i="4"/>
  <c r="N121" i="4"/>
  <c r="N228" i="4"/>
  <c r="N123" i="4"/>
  <c r="N120" i="4"/>
  <c r="N108" i="4"/>
  <c r="N205" i="4"/>
  <c r="N113" i="4"/>
  <c r="N194" i="4"/>
  <c r="N208" i="4"/>
  <c r="N114" i="4"/>
  <c r="N197" i="4"/>
  <c r="N226" i="4"/>
  <c r="N221" i="4"/>
  <c r="N222" i="4"/>
  <c r="N242" i="4"/>
  <c r="N229" i="4"/>
  <c r="N116" i="4"/>
  <c r="N193" i="4"/>
  <c r="N234" i="4"/>
  <c r="N112" i="4"/>
  <c r="N219" i="4"/>
  <c r="N198" i="4"/>
  <c r="N200" i="4"/>
  <c r="N220" i="4"/>
  <c r="N204" i="4"/>
  <c r="N215" i="4"/>
  <c r="N199" i="4"/>
  <c r="N216" i="4"/>
  <c r="N196" i="4"/>
  <c r="N243" i="4"/>
  <c r="N230" i="4"/>
  <c r="N214" i="4"/>
  <c r="N241" i="4"/>
  <c r="N240" i="4"/>
  <c r="N233" i="4"/>
  <c r="N115" i="4"/>
  <c r="N212" i="4"/>
  <c r="N218" i="4"/>
  <c r="N111" i="4"/>
  <c r="N210" i="4"/>
  <c r="N117" i="4"/>
  <c r="N203" i="4"/>
  <c r="N118" i="4"/>
  <c r="N202" i="4"/>
  <c r="N238" i="4"/>
  <c r="N211" i="4"/>
  <c r="N217" i="4"/>
  <c r="N231" i="4"/>
  <c r="N119" i="4"/>
  <c r="N195" i="4"/>
  <c r="N124" i="4"/>
  <c r="N338" i="4"/>
  <c r="N175" i="4"/>
  <c r="N166" i="4"/>
  <c r="N48" i="4"/>
  <c r="N249" i="4"/>
  <c r="N340" i="4"/>
  <c r="N49" i="4"/>
  <c r="N174" i="4"/>
  <c r="N246" i="4"/>
  <c r="N171" i="4"/>
  <c r="N255" i="4"/>
  <c r="N345" i="4"/>
  <c r="N337" i="4"/>
  <c r="N247" i="4"/>
  <c r="N170" i="4"/>
  <c r="N336" i="4"/>
  <c r="N167" i="4"/>
  <c r="N330" i="4"/>
  <c r="N44" i="4"/>
  <c r="N252" i="4"/>
  <c r="N56" i="4"/>
  <c r="N53" i="4"/>
  <c r="N341" i="4"/>
  <c r="N159" i="4"/>
  <c r="N43" i="4"/>
  <c r="N173" i="4"/>
  <c r="N168" i="4"/>
  <c r="N258" i="4"/>
  <c r="N165" i="4"/>
  <c r="N42" i="4"/>
  <c r="N260" i="4"/>
  <c r="N332" i="4"/>
  <c r="N334" i="4"/>
  <c r="N245" i="4"/>
  <c r="N164" i="4"/>
  <c r="N259" i="4"/>
  <c r="N251" i="4"/>
  <c r="N50" i="4"/>
  <c r="N342" i="4"/>
  <c r="N335" i="4"/>
  <c r="N45" i="4"/>
  <c r="N52" i="4"/>
  <c r="N47" i="4"/>
  <c r="N40" i="4"/>
  <c r="N169" i="4"/>
  <c r="N46" i="4"/>
  <c r="N256" i="4"/>
  <c r="N161" i="4"/>
  <c r="N163" i="4"/>
  <c r="N339" i="4"/>
  <c r="N344" i="4"/>
  <c r="N41" i="4"/>
  <c r="N333" i="4"/>
  <c r="N172" i="4"/>
  <c r="N257" i="4"/>
  <c r="N343" i="4"/>
  <c r="N248" i="4"/>
  <c r="N254" i="4"/>
  <c r="N51" i="4"/>
  <c r="N244" i="4"/>
  <c r="N253" i="4"/>
  <c r="N55" i="4"/>
  <c r="N329" i="4"/>
  <c r="N160" i="4"/>
  <c r="N162" i="4"/>
  <c r="N331" i="4"/>
  <c r="N250" i="4"/>
  <c r="N54" i="4"/>
  <c r="J89" i="4"/>
  <c r="Q74" i="4"/>
  <c r="V88" i="4"/>
  <c r="N79" i="4"/>
  <c r="N89" i="4"/>
  <c r="T77" i="4"/>
  <c r="E82" i="4"/>
  <c r="N87" i="4"/>
  <c r="Z83" i="4"/>
  <c r="E85" i="4"/>
  <c r="Z75" i="4"/>
  <c r="J77" i="4"/>
  <c r="Z88" i="4"/>
  <c r="N82" i="4"/>
  <c r="J108" i="4"/>
  <c r="J151" i="4"/>
  <c r="J305" i="4"/>
  <c r="J149" i="4"/>
  <c r="J115" i="4"/>
  <c r="J198" i="4"/>
  <c r="J145" i="4"/>
  <c r="J299" i="4"/>
  <c r="J200" i="4"/>
  <c r="J113" i="4"/>
  <c r="J193" i="4"/>
  <c r="J203" i="4"/>
  <c r="J147" i="4"/>
  <c r="J109" i="4"/>
  <c r="J195" i="4"/>
  <c r="J307" i="4"/>
  <c r="J158" i="4"/>
  <c r="J153" i="4"/>
  <c r="J112" i="4"/>
  <c r="J154" i="4"/>
  <c r="J143" i="4"/>
  <c r="J124" i="4"/>
  <c r="J117" i="4"/>
  <c r="J120" i="4"/>
  <c r="J300" i="4"/>
  <c r="J116" i="4"/>
  <c r="J144" i="4"/>
  <c r="J295" i="4"/>
  <c r="J310" i="4"/>
  <c r="J110" i="4"/>
  <c r="J196" i="4"/>
  <c r="J204" i="4"/>
  <c r="J197" i="4"/>
  <c r="J309" i="4"/>
  <c r="J306" i="4"/>
  <c r="J201" i="4"/>
  <c r="J298" i="4"/>
  <c r="J146" i="4"/>
  <c r="J303" i="4"/>
  <c r="J304" i="4"/>
  <c r="J122" i="4"/>
  <c r="J194" i="4"/>
  <c r="J121" i="4"/>
  <c r="J114" i="4"/>
  <c r="J150" i="4"/>
  <c r="J123" i="4"/>
  <c r="J301" i="4"/>
  <c r="J157" i="4"/>
  <c r="J148" i="4"/>
  <c r="J142" i="4"/>
  <c r="J308" i="4"/>
  <c r="J208" i="4"/>
  <c r="J296" i="4"/>
  <c r="J209" i="4"/>
  <c r="J118" i="4"/>
  <c r="J152" i="4"/>
  <c r="J155" i="4"/>
  <c r="J206" i="4"/>
  <c r="J119" i="4"/>
  <c r="J202" i="4"/>
  <c r="J302" i="4"/>
  <c r="J297" i="4"/>
  <c r="J199" i="4"/>
  <c r="J311" i="4"/>
  <c r="J156" i="4"/>
  <c r="J111" i="4"/>
  <c r="J205" i="4"/>
  <c r="J207" i="4"/>
  <c r="F82" i="4"/>
  <c r="J312" i="4"/>
  <c r="J136" i="4"/>
  <c r="J129" i="4"/>
  <c r="J127" i="4"/>
  <c r="J128" i="4"/>
  <c r="J326" i="4"/>
  <c r="J265" i="4"/>
  <c r="J172" i="4"/>
  <c r="J321" i="4"/>
  <c r="J165" i="4"/>
  <c r="J160" i="4"/>
  <c r="J130" i="4"/>
  <c r="J266" i="4"/>
  <c r="J131" i="4"/>
  <c r="J138" i="4"/>
  <c r="J166" i="4"/>
  <c r="J141" i="4"/>
  <c r="J174" i="4"/>
  <c r="J137" i="4"/>
  <c r="J170" i="4"/>
  <c r="J322" i="4"/>
  <c r="J325" i="4"/>
  <c r="J135" i="4"/>
  <c r="J163" i="4"/>
  <c r="J313" i="4"/>
  <c r="J318" i="4"/>
  <c r="J275" i="4"/>
  <c r="J263" i="4"/>
  <c r="J319" i="4"/>
  <c r="J314" i="4"/>
  <c r="J161" i="4"/>
  <c r="J324" i="4"/>
  <c r="J272" i="4"/>
  <c r="J327" i="4"/>
  <c r="J162" i="4"/>
  <c r="J267" i="4"/>
  <c r="J140" i="4"/>
  <c r="J261" i="4"/>
  <c r="J171" i="4"/>
  <c r="J134" i="4"/>
  <c r="J271" i="4"/>
  <c r="J315" i="4"/>
  <c r="J264" i="4"/>
  <c r="J269" i="4"/>
  <c r="J317" i="4"/>
  <c r="J125" i="4"/>
  <c r="J328" i="4"/>
  <c r="J262" i="4"/>
  <c r="J169" i="4"/>
  <c r="J173" i="4"/>
  <c r="J164" i="4"/>
  <c r="J323" i="4"/>
  <c r="J273" i="4"/>
  <c r="J277" i="4"/>
  <c r="J268" i="4"/>
  <c r="J175" i="4"/>
  <c r="J167" i="4"/>
  <c r="J133" i="4"/>
  <c r="J139" i="4"/>
  <c r="J126" i="4"/>
  <c r="J320" i="4"/>
  <c r="J276" i="4"/>
  <c r="J274" i="4"/>
  <c r="J168" i="4"/>
  <c r="J159" i="4"/>
  <c r="J270" i="4"/>
  <c r="J316" i="4"/>
  <c r="J132" i="4"/>
  <c r="Z84" i="4"/>
  <c r="N86" i="4"/>
  <c r="Z89" i="4"/>
  <c r="F77" i="4"/>
  <c r="F76" i="4"/>
  <c r="F89" i="4"/>
  <c r="F193" i="4"/>
  <c r="F209" i="4"/>
  <c r="F244" i="4"/>
  <c r="F177" i="4"/>
  <c r="F258" i="4"/>
  <c r="F182" i="4"/>
  <c r="F190" i="4"/>
  <c r="F256" i="4"/>
  <c r="F184" i="4"/>
  <c r="F206" i="4"/>
  <c r="F202" i="4"/>
  <c r="F191" i="4"/>
  <c r="F248" i="4"/>
  <c r="F255" i="4"/>
  <c r="F179" i="4"/>
  <c r="F204" i="4"/>
  <c r="F247" i="4"/>
  <c r="F188" i="4"/>
  <c r="F246" i="4"/>
  <c r="F198" i="4"/>
  <c r="F192" i="4"/>
  <c r="F181" i="4"/>
  <c r="F260" i="4"/>
  <c r="F249" i="4"/>
  <c r="F196" i="4"/>
  <c r="F203" i="4"/>
  <c r="F251" i="4"/>
  <c r="F183" i="4"/>
  <c r="F187" i="4"/>
  <c r="F259" i="4"/>
  <c r="F186" i="4"/>
  <c r="F252" i="4"/>
  <c r="F197" i="4"/>
  <c r="F253" i="4"/>
  <c r="F185" i="4"/>
  <c r="F195" i="4"/>
  <c r="F245" i="4"/>
  <c r="F257" i="4"/>
  <c r="F180" i="4"/>
  <c r="F176" i="4"/>
  <c r="F205" i="4"/>
  <c r="F250" i="4"/>
  <c r="F201" i="4"/>
  <c r="F207" i="4"/>
  <c r="F194" i="4"/>
  <c r="F200" i="4"/>
  <c r="F178" i="4"/>
  <c r="F208" i="4"/>
  <c r="F254" i="4"/>
  <c r="F199" i="4"/>
  <c r="F189" i="4"/>
  <c r="F323" i="4"/>
  <c r="F317" i="4"/>
  <c r="F312" i="4"/>
  <c r="F313" i="4"/>
  <c r="F322" i="4"/>
  <c r="F316" i="4"/>
  <c r="F319" i="4"/>
  <c r="F328" i="4"/>
  <c r="F321" i="4"/>
  <c r="F324" i="4"/>
  <c r="F326" i="4"/>
  <c r="F320" i="4"/>
  <c r="F327" i="4"/>
  <c r="F315" i="4"/>
  <c r="F325" i="4"/>
  <c r="F314" i="4"/>
  <c r="F318" i="4"/>
  <c r="F335" i="4"/>
  <c r="F336" i="4"/>
  <c r="F344" i="4"/>
  <c r="F339" i="4"/>
  <c r="F340" i="4"/>
  <c r="F331" i="4"/>
  <c r="F345" i="4"/>
  <c r="F337" i="4"/>
  <c r="F334" i="4"/>
  <c r="F333" i="4"/>
  <c r="F342" i="4"/>
  <c r="F329" i="4"/>
  <c r="F341" i="4"/>
  <c r="F330" i="4"/>
  <c r="F343" i="4"/>
  <c r="F332" i="4"/>
  <c r="F338" i="4"/>
  <c r="F174" i="4"/>
  <c r="F175" i="4"/>
  <c r="F164" i="4"/>
  <c r="F159" i="4"/>
  <c r="F165" i="4"/>
  <c r="F171" i="4"/>
  <c r="F170" i="4"/>
  <c r="F166" i="4"/>
  <c r="F160" i="4"/>
  <c r="F168" i="4"/>
  <c r="F172" i="4"/>
  <c r="F162" i="4"/>
  <c r="F173" i="4"/>
  <c r="F169" i="4"/>
  <c r="F161" i="4"/>
  <c r="F163" i="4"/>
  <c r="F167" i="4"/>
  <c r="F233" i="4"/>
  <c r="F235" i="4"/>
  <c r="F237" i="4"/>
  <c r="F228" i="4"/>
  <c r="F229" i="4"/>
  <c r="F241" i="4"/>
  <c r="F236" i="4"/>
  <c r="F239" i="4"/>
  <c r="F242" i="4"/>
  <c r="F243" i="4"/>
  <c r="F227" i="4"/>
  <c r="F230" i="4"/>
  <c r="F232" i="4"/>
  <c r="F234" i="4"/>
  <c r="F231" i="4"/>
  <c r="F240" i="4"/>
  <c r="F238" i="4"/>
  <c r="F130" i="4"/>
  <c r="F138" i="4"/>
  <c r="F133" i="4"/>
  <c r="F137" i="4"/>
  <c r="F131" i="4"/>
  <c r="F126" i="4"/>
  <c r="F128" i="4"/>
  <c r="F125" i="4"/>
  <c r="F141" i="4"/>
  <c r="F134" i="4"/>
  <c r="F127" i="4"/>
  <c r="F139" i="4"/>
  <c r="F140" i="4"/>
  <c r="F136" i="4"/>
  <c r="F135" i="4"/>
  <c r="F132" i="4"/>
  <c r="F129" i="4"/>
  <c r="H74" i="4"/>
  <c r="F78" i="4"/>
  <c r="F80" i="4"/>
  <c r="T85" i="4"/>
  <c r="Y74" i="4"/>
  <c r="P74" i="4"/>
  <c r="P84" i="4"/>
  <c r="H77" i="4"/>
  <c r="Y83" i="4"/>
  <c r="Y82" i="4"/>
  <c r="H90" i="4"/>
  <c r="D85" i="4"/>
  <c r="P79" i="4"/>
  <c r="X84" i="4"/>
  <c r="D87" i="4"/>
  <c r="P75" i="4"/>
  <c r="M138" i="4"/>
  <c r="M197" i="4"/>
  <c r="M190" i="4"/>
  <c r="M191" i="4"/>
  <c r="M208" i="4"/>
  <c r="M209" i="4"/>
  <c r="M91" i="4"/>
  <c r="M127" i="4"/>
  <c r="M128" i="4"/>
  <c r="M187" i="4"/>
  <c r="M199" i="4"/>
  <c r="M192" i="4"/>
  <c r="M179" i="4"/>
  <c r="M206" i="4"/>
  <c r="M189" i="4"/>
  <c r="M104" i="4"/>
  <c r="M207" i="4"/>
  <c r="M182" i="4"/>
  <c r="M176" i="4"/>
  <c r="M133" i="4"/>
  <c r="M196" i="4"/>
  <c r="M198" i="4"/>
  <c r="M134" i="4"/>
  <c r="M94" i="4"/>
  <c r="M201" i="4"/>
  <c r="M194" i="4"/>
  <c r="M205" i="4"/>
  <c r="M140" i="4"/>
  <c r="M95" i="4"/>
  <c r="M100" i="4"/>
  <c r="M96" i="4"/>
  <c r="M126" i="4"/>
  <c r="M185" i="4"/>
  <c r="M180" i="4"/>
  <c r="M105" i="4"/>
  <c r="M188" i="4"/>
  <c r="M132" i="4"/>
  <c r="M139" i="4"/>
  <c r="M178" i="4"/>
  <c r="M200" i="4"/>
  <c r="M203" i="4"/>
  <c r="M195" i="4"/>
  <c r="M106" i="4"/>
  <c r="M92" i="4"/>
  <c r="M135" i="4"/>
  <c r="M101" i="4"/>
  <c r="M137" i="4"/>
  <c r="M184" i="4"/>
  <c r="M99" i="4"/>
  <c r="M193" i="4"/>
  <c r="M186" i="4"/>
  <c r="M202" i="4"/>
  <c r="M181" i="4"/>
  <c r="M107" i="4"/>
  <c r="M141" i="4"/>
  <c r="M129" i="4"/>
  <c r="M125" i="4"/>
  <c r="M136" i="4"/>
  <c r="M97" i="4"/>
  <c r="M93" i="4"/>
  <c r="M98" i="4"/>
  <c r="M131" i="4"/>
  <c r="M183" i="4"/>
  <c r="M130" i="4"/>
  <c r="M204" i="4"/>
  <c r="M103" i="4"/>
  <c r="M177" i="4"/>
  <c r="M102" i="4"/>
  <c r="M303" i="4"/>
  <c r="M310" i="4"/>
  <c r="M307" i="4"/>
  <c r="M296" i="4"/>
  <c r="M299" i="4"/>
  <c r="M295" i="4"/>
  <c r="M308" i="4"/>
  <c r="M298" i="4"/>
  <c r="M300" i="4"/>
  <c r="M302" i="4"/>
  <c r="M311" i="4"/>
  <c r="M309" i="4"/>
  <c r="M297" i="4"/>
  <c r="M305" i="4"/>
  <c r="M304" i="4"/>
  <c r="M306" i="4"/>
  <c r="M301" i="4"/>
  <c r="M212" i="4"/>
  <c r="M213" i="4"/>
  <c r="M252" i="4"/>
  <c r="M251" i="4"/>
  <c r="M223" i="4"/>
  <c r="M216" i="4"/>
  <c r="M226" i="4"/>
  <c r="M246" i="4"/>
  <c r="M260" i="4"/>
  <c r="M256" i="4"/>
  <c r="M250" i="4"/>
  <c r="M257" i="4"/>
  <c r="M245" i="4"/>
  <c r="M218" i="4"/>
  <c r="M215" i="4"/>
  <c r="M249" i="4"/>
  <c r="M258" i="4"/>
  <c r="M254" i="4"/>
  <c r="M259" i="4"/>
  <c r="M219" i="4"/>
  <c r="M225" i="4"/>
  <c r="M214" i="4"/>
  <c r="M211" i="4"/>
  <c r="M253" i="4"/>
  <c r="M220" i="4"/>
  <c r="M244" i="4"/>
  <c r="M224" i="4"/>
  <c r="M248" i="4"/>
  <c r="M221" i="4"/>
  <c r="M222" i="4"/>
  <c r="M210" i="4"/>
  <c r="M255" i="4"/>
  <c r="M217" i="4"/>
  <c r="M247" i="4"/>
  <c r="X81" i="4"/>
  <c r="M76" i="4"/>
  <c r="P90" i="4"/>
  <c r="M85" i="4"/>
  <c r="D76" i="4"/>
  <c r="P83" i="4"/>
  <c r="M78" i="4"/>
  <c r="M35" i="4"/>
  <c r="M33" i="4"/>
  <c r="M27" i="4"/>
  <c r="M25" i="4"/>
  <c r="M36" i="4"/>
  <c r="M39" i="4"/>
  <c r="M28" i="4"/>
  <c r="M32" i="4"/>
  <c r="M38" i="4"/>
  <c r="M34" i="4"/>
  <c r="M37" i="4"/>
  <c r="M23" i="4"/>
  <c r="M29" i="4"/>
  <c r="M30" i="4"/>
  <c r="M26" i="4"/>
  <c r="M31" i="4"/>
  <c r="M24" i="4"/>
  <c r="X87" i="4"/>
  <c r="I74" i="4"/>
  <c r="I83" i="4"/>
  <c r="V83" i="4"/>
  <c r="I179" i="4"/>
  <c r="I317" i="4"/>
  <c r="I48" i="4"/>
  <c r="I207" i="4"/>
  <c r="I205" i="4"/>
  <c r="I312" i="4"/>
  <c r="I42" i="4"/>
  <c r="I319" i="4"/>
  <c r="I51" i="4"/>
  <c r="I318" i="4"/>
  <c r="I119" i="4"/>
  <c r="I315" i="4"/>
  <c r="I55" i="4"/>
  <c r="I121" i="4"/>
  <c r="I206" i="4"/>
  <c r="I322" i="4"/>
  <c r="I124" i="4"/>
  <c r="I56" i="4"/>
  <c r="I43" i="4"/>
  <c r="I212" i="4"/>
  <c r="I44" i="4"/>
  <c r="I192" i="4"/>
  <c r="I187" i="4"/>
  <c r="I112" i="4"/>
  <c r="I204" i="4"/>
  <c r="I326" i="4"/>
  <c r="I209" i="4"/>
  <c r="I40" i="4"/>
  <c r="I199" i="4"/>
  <c r="I189" i="4"/>
  <c r="I201" i="4"/>
  <c r="I185" i="4"/>
  <c r="I226" i="4"/>
  <c r="I221" i="4"/>
  <c r="I202" i="4"/>
  <c r="I191" i="4"/>
  <c r="I196" i="4"/>
  <c r="I324" i="4"/>
  <c r="I108" i="4"/>
  <c r="I328" i="4"/>
  <c r="I223" i="4"/>
  <c r="I176" i="4"/>
  <c r="I219" i="4"/>
  <c r="I52" i="4"/>
  <c r="I54" i="4"/>
  <c r="I182" i="4"/>
  <c r="I181" i="4"/>
  <c r="I320" i="4"/>
  <c r="I115" i="4"/>
  <c r="I188" i="4"/>
  <c r="I117" i="4"/>
  <c r="I225" i="4"/>
  <c r="I180" i="4"/>
  <c r="I178" i="4"/>
  <c r="I50" i="4"/>
  <c r="I222" i="4"/>
  <c r="I110" i="4"/>
  <c r="I210" i="4"/>
  <c r="I120" i="4"/>
  <c r="I325" i="4"/>
  <c r="I316" i="4"/>
  <c r="I46" i="4"/>
  <c r="I217" i="4"/>
  <c r="I194" i="4"/>
  <c r="I216" i="4"/>
  <c r="I208" i="4"/>
  <c r="I193" i="4"/>
  <c r="I313" i="4"/>
  <c r="I224" i="4"/>
  <c r="I214" i="4"/>
  <c r="I198" i="4"/>
  <c r="I190" i="4"/>
  <c r="I314" i="4"/>
  <c r="I197" i="4"/>
  <c r="I220" i="4"/>
  <c r="I211" i="4"/>
  <c r="I111" i="4"/>
  <c r="I113" i="4"/>
  <c r="I195" i="4"/>
  <c r="I109" i="4"/>
  <c r="I321" i="4"/>
  <c r="I123" i="4"/>
  <c r="I49" i="4"/>
  <c r="I177" i="4"/>
  <c r="I215" i="4"/>
  <c r="I200" i="4"/>
  <c r="I114" i="4"/>
  <c r="I183" i="4"/>
  <c r="I41" i="4"/>
  <c r="I122" i="4"/>
  <c r="I53" i="4"/>
  <c r="I184" i="4"/>
  <c r="I118" i="4"/>
  <c r="I218" i="4"/>
  <c r="I323" i="4"/>
  <c r="I327" i="4"/>
  <c r="I186" i="4"/>
  <c r="I213" i="4"/>
  <c r="I47" i="4"/>
  <c r="I116" i="4"/>
  <c r="I203" i="4"/>
  <c r="I45" i="4"/>
  <c r="I99" i="4"/>
  <c r="I107" i="4"/>
  <c r="I91" i="4"/>
  <c r="I94" i="4"/>
  <c r="I104" i="4"/>
  <c r="I103" i="4"/>
  <c r="I95" i="4"/>
  <c r="I101" i="4"/>
  <c r="I106" i="4"/>
  <c r="I100" i="4"/>
  <c r="I92" i="4"/>
  <c r="I105" i="4"/>
  <c r="I102" i="4"/>
  <c r="I98" i="4"/>
  <c r="I97" i="4"/>
  <c r="I93" i="4"/>
  <c r="I96" i="4"/>
  <c r="X82" i="4"/>
  <c r="I244" i="4"/>
  <c r="I254" i="4"/>
  <c r="I248" i="4"/>
  <c r="I258" i="4"/>
  <c r="I252" i="4"/>
  <c r="I256" i="4"/>
  <c r="I253" i="4"/>
  <c r="I257" i="4"/>
  <c r="I246" i="4"/>
  <c r="I251" i="4"/>
  <c r="I260" i="4"/>
  <c r="I249" i="4"/>
  <c r="I250" i="4"/>
  <c r="I245" i="4"/>
  <c r="I255" i="4"/>
  <c r="I259" i="4"/>
  <c r="I247" i="4"/>
  <c r="Q88" i="4"/>
  <c r="I77" i="4"/>
  <c r="X80" i="4"/>
  <c r="J65" i="4"/>
  <c r="J334" i="4"/>
  <c r="J67" i="4"/>
  <c r="J339" i="4"/>
  <c r="J72" i="4"/>
  <c r="J73" i="4"/>
  <c r="J333" i="4"/>
  <c r="J330" i="4"/>
  <c r="J57" i="4"/>
  <c r="J336" i="4"/>
  <c r="J337" i="4"/>
  <c r="J344" i="4"/>
  <c r="J64" i="4"/>
  <c r="J331" i="4"/>
  <c r="J70" i="4"/>
  <c r="J62" i="4"/>
  <c r="J343" i="4"/>
  <c r="J68" i="4"/>
  <c r="J63" i="4"/>
  <c r="J345" i="4"/>
  <c r="J71" i="4"/>
  <c r="J341" i="4"/>
  <c r="J342" i="4"/>
  <c r="J338" i="4"/>
  <c r="J340" i="4"/>
  <c r="J69" i="4"/>
  <c r="J60" i="4"/>
  <c r="J335" i="4"/>
  <c r="J332" i="4"/>
  <c r="J61" i="4"/>
  <c r="J329" i="4"/>
  <c r="J58" i="4"/>
  <c r="J66" i="4"/>
  <c r="J59" i="4"/>
  <c r="J87" i="4"/>
  <c r="E89" i="4"/>
  <c r="I75" i="4"/>
  <c r="V81" i="4"/>
  <c r="V89" i="4"/>
  <c r="N105" i="4"/>
  <c r="N285" i="4"/>
  <c r="N100" i="4"/>
  <c r="N103" i="4"/>
  <c r="N92" i="4"/>
  <c r="N293" i="4"/>
  <c r="N288" i="4"/>
  <c r="N292" i="4"/>
  <c r="N280" i="4"/>
  <c r="N284" i="4"/>
  <c r="N99" i="4"/>
  <c r="N93" i="4"/>
  <c r="N287" i="4"/>
  <c r="N106" i="4"/>
  <c r="N289" i="4"/>
  <c r="N282" i="4"/>
  <c r="N291" i="4"/>
  <c r="N286" i="4"/>
  <c r="N107" i="4"/>
  <c r="N294" i="4"/>
  <c r="N281" i="4"/>
  <c r="N290" i="4"/>
  <c r="N96" i="4"/>
  <c r="N279" i="4"/>
  <c r="N97" i="4"/>
  <c r="N104" i="4"/>
  <c r="N95" i="4"/>
  <c r="N91" i="4"/>
  <c r="N101" i="4"/>
  <c r="N278" i="4"/>
  <c r="N94" i="4"/>
  <c r="N98" i="4"/>
  <c r="N102" i="4"/>
  <c r="N283" i="4"/>
  <c r="V78" i="4"/>
  <c r="J88" i="4"/>
  <c r="E88" i="4"/>
  <c r="F108" i="4"/>
  <c r="F72" i="4"/>
  <c r="F38" i="4"/>
  <c r="F149" i="4"/>
  <c r="F100" i="4"/>
  <c r="F105" i="4"/>
  <c r="F67" i="4"/>
  <c r="F306" i="4"/>
  <c r="F102" i="4"/>
  <c r="F311" i="4"/>
  <c r="F111" i="4"/>
  <c r="F120" i="4"/>
  <c r="F73" i="4"/>
  <c r="F277" i="4"/>
  <c r="F68" i="4"/>
  <c r="F297" i="4"/>
  <c r="F123" i="4"/>
  <c r="F142" i="4"/>
  <c r="F288" i="4"/>
  <c r="F115" i="4"/>
  <c r="F106" i="4"/>
  <c r="F283" i="4"/>
  <c r="F261" i="4"/>
  <c r="F40" i="4"/>
  <c r="F63" i="4"/>
  <c r="F271" i="4"/>
  <c r="F152" i="4"/>
  <c r="F268" i="4"/>
  <c r="F55" i="4"/>
  <c r="F39" i="4"/>
  <c r="F91" i="4"/>
  <c r="F287" i="4"/>
  <c r="F146" i="4"/>
  <c r="F272" i="4"/>
  <c r="F110" i="4"/>
  <c r="F113" i="4"/>
  <c r="F59" i="4"/>
  <c r="F109" i="4"/>
  <c r="F263" i="4"/>
  <c r="F281" i="4"/>
  <c r="F48" i="4"/>
  <c r="F30" i="4"/>
  <c r="F71" i="4"/>
  <c r="F70" i="4"/>
  <c r="F49" i="4"/>
  <c r="V296" i="4"/>
  <c r="F309" i="4"/>
  <c r="V242" i="4"/>
  <c r="F114" i="4"/>
  <c r="V235" i="4"/>
  <c r="F153" i="4"/>
  <c r="F26" i="4"/>
  <c r="V310" i="4"/>
  <c r="V222" i="4"/>
  <c r="F64" i="4"/>
  <c r="V301" i="4"/>
  <c r="F294" i="4"/>
  <c r="F280" i="4"/>
  <c r="V122" i="4"/>
  <c r="V29" i="4"/>
  <c r="F101" i="4"/>
  <c r="F267" i="4"/>
  <c r="V35" i="4"/>
  <c r="F116" i="4"/>
  <c r="V232" i="4"/>
  <c r="F97" i="4"/>
  <c r="V219" i="4"/>
  <c r="V158" i="4"/>
  <c r="F65" i="4"/>
  <c r="F66" i="4"/>
  <c r="V30" i="4"/>
  <c r="F303" i="4"/>
  <c r="V108" i="4"/>
  <c r="F28" i="4"/>
  <c r="V39" i="4"/>
  <c r="F98" i="4"/>
  <c r="V71" i="4"/>
  <c r="V146" i="4"/>
  <c r="F307" i="4"/>
  <c r="F58" i="4"/>
  <c r="V308" i="4"/>
  <c r="V306" i="4"/>
  <c r="F275" i="4"/>
  <c r="F278" i="4"/>
  <c r="V153" i="4"/>
  <c r="V65" i="4"/>
  <c r="F282" i="4"/>
  <c r="F298" i="4"/>
  <c r="V120" i="4"/>
  <c r="V149" i="4"/>
  <c r="F265" i="4"/>
  <c r="V38" i="4"/>
  <c r="F25" i="4"/>
  <c r="F151" i="4"/>
  <c r="V50" i="4"/>
  <c r="F310" i="4"/>
  <c r="F27" i="4"/>
  <c r="F266" i="4"/>
  <c r="F45" i="4"/>
  <c r="F92" i="4"/>
  <c r="F44" i="4"/>
  <c r="F286" i="4"/>
  <c r="F289" i="4"/>
  <c r="F34" i="4"/>
  <c r="F104" i="4"/>
  <c r="V226" i="4"/>
  <c r="V311" i="4"/>
  <c r="V241" i="4"/>
  <c r="V124" i="4"/>
  <c r="V304" i="4"/>
  <c r="V48" i="4"/>
  <c r="V300" i="4"/>
  <c r="V43" i="4"/>
  <c r="V151" i="4"/>
  <c r="F305" i="4"/>
  <c r="V57" i="4"/>
  <c r="V212" i="4"/>
  <c r="V299" i="4"/>
  <c r="V60" i="4"/>
  <c r="V61" i="4"/>
  <c r="V230" i="4"/>
  <c r="V66" i="4"/>
  <c r="V72" i="4"/>
  <c r="V111" i="4"/>
  <c r="F308" i="4"/>
  <c r="V64" i="4"/>
  <c r="V112" i="4"/>
  <c r="F295" i="4"/>
  <c r="F54" i="4"/>
  <c r="V309" i="4"/>
  <c r="V119" i="4"/>
  <c r="F285" i="4"/>
  <c r="V239" i="4"/>
  <c r="F35" i="4"/>
  <c r="F51" i="4"/>
  <c r="V54" i="4"/>
  <c r="V36" i="4"/>
  <c r="F52" i="4"/>
  <c r="F95" i="4"/>
  <c r="V49" i="4"/>
  <c r="V307" i="4"/>
  <c r="F33" i="4"/>
  <c r="F50" i="4"/>
  <c r="V62" i="4"/>
  <c r="V157" i="4"/>
  <c r="F274" i="4"/>
  <c r="F273" i="4"/>
  <c r="V113" i="4"/>
  <c r="F61" i="4"/>
  <c r="V240" i="4"/>
  <c r="F41" i="4"/>
  <c r="V33" i="4"/>
  <c r="F62" i="4"/>
  <c r="V53" i="4"/>
  <c r="F107" i="4"/>
  <c r="V115" i="4"/>
  <c r="F155" i="4"/>
  <c r="F301" i="4"/>
  <c r="V51" i="4"/>
  <c r="V68" i="4"/>
  <c r="F304" i="4"/>
  <c r="F57" i="4"/>
  <c r="V156" i="4"/>
  <c r="V42" i="4"/>
  <c r="F37" i="4"/>
  <c r="F32" i="4"/>
  <c r="V34" i="4"/>
  <c r="V231" i="4"/>
  <c r="F147" i="4"/>
  <c r="F150" i="4"/>
  <c r="V155" i="4"/>
  <c r="V45" i="4"/>
  <c r="F56" i="4"/>
  <c r="F99" i="4"/>
  <c r="V152" i="4"/>
  <c r="F145" i="4"/>
  <c r="V27" i="4"/>
  <c r="V234" i="4"/>
  <c r="F158" i="4"/>
  <c r="F53" i="4"/>
  <c r="V214" i="4"/>
  <c r="F119" i="4"/>
  <c r="V221" i="4"/>
  <c r="F269" i="4"/>
  <c r="V63" i="4"/>
  <c r="V150" i="4"/>
  <c r="F121" i="4"/>
  <c r="F31" i="4"/>
  <c r="V123" i="4"/>
  <c r="V211" i="4"/>
  <c r="F124" i="4"/>
  <c r="V116" i="4"/>
  <c r="F117" i="4"/>
  <c r="F157" i="4"/>
  <c r="V26" i="4"/>
  <c r="V25" i="4"/>
  <c r="F264" i="4"/>
  <c r="F93" i="4"/>
  <c r="V213" i="4"/>
  <c r="V47" i="4"/>
  <c r="F302" i="4"/>
  <c r="V224" i="4"/>
  <c r="F279" i="4"/>
  <c r="F284" i="4"/>
  <c r="V218" i="4"/>
  <c r="V109" i="4"/>
  <c r="F156" i="4"/>
  <c r="F47" i="4"/>
  <c r="V114" i="4"/>
  <c r="V56" i="4"/>
  <c r="F24" i="4"/>
  <c r="F296" i="4"/>
  <c r="V229" i="4"/>
  <c r="V41" i="4"/>
  <c r="F292" i="4"/>
  <c r="F29" i="4"/>
  <c r="V52" i="4"/>
  <c r="F36" i="4"/>
  <c r="V118" i="4"/>
  <c r="V32" i="4"/>
  <c r="F23" i="4"/>
  <c r="F144" i="4"/>
  <c r="V69" i="4"/>
  <c r="F291" i="4"/>
  <c r="V225" i="4"/>
  <c r="F276" i="4"/>
  <c r="V302" i="4"/>
  <c r="V298" i="4"/>
  <c r="F46" i="4"/>
  <c r="F154" i="4"/>
  <c r="V295" i="4"/>
  <c r="F60" i="4"/>
  <c r="V238" i="4"/>
  <c r="F262" i="4"/>
  <c r="V24" i="4"/>
  <c r="F103" i="4"/>
  <c r="V228" i="4"/>
  <c r="F122" i="4"/>
  <c r="V243" i="4"/>
  <c r="V217" i="4"/>
  <c r="F94" i="4"/>
  <c r="F112" i="4"/>
  <c r="V216" i="4"/>
  <c r="F42" i="4"/>
  <c r="V147" i="4"/>
  <c r="F299" i="4"/>
  <c r="V59" i="4"/>
  <c r="F43" i="4"/>
  <c r="V142" i="4"/>
  <c r="V154" i="4"/>
  <c r="F293" i="4"/>
  <c r="F270" i="4"/>
  <c r="V233" i="4"/>
  <c r="V73" i="4"/>
  <c r="F69" i="4"/>
  <c r="F143" i="4"/>
  <c r="V144" i="4"/>
  <c r="V210" i="4"/>
  <c r="F118" i="4"/>
  <c r="V215" i="4"/>
  <c r="V145" i="4"/>
  <c r="F96" i="4"/>
  <c r="V236" i="4"/>
  <c r="F300" i="4"/>
  <c r="F148" i="4"/>
  <c r="V23" i="4"/>
  <c r="F290" i="4"/>
  <c r="V67" i="4"/>
  <c r="V143" i="4"/>
  <c r="V227" i="4"/>
  <c r="V117" i="4"/>
  <c r="V37" i="4"/>
  <c r="V303" i="4"/>
  <c r="V46" i="4"/>
  <c r="V55" i="4"/>
  <c r="V40" i="4"/>
  <c r="V31" i="4"/>
  <c r="V220" i="4"/>
  <c r="V305" i="4"/>
  <c r="V148" i="4"/>
  <c r="V44" i="4"/>
  <c r="V58" i="4"/>
  <c r="V121" i="4"/>
  <c r="V70" i="4"/>
  <c r="V237" i="4"/>
  <c r="V28" i="4"/>
  <c r="V223" i="4"/>
  <c r="V297" i="4"/>
  <c r="V110" i="4"/>
  <c r="J86" i="4"/>
  <c r="F220" i="4"/>
  <c r="F218" i="4"/>
  <c r="F224" i="4"/>
  <c r="F225" i="4"/>
  <c r="F211" i="4"/>
  <c r="F212" i="4"/>
  <c r="F226" i="4"/>
  <c r="F214" i="4"/>
  <c r="F221" i="4"/>
  <c r="F219" i="4"/>
  <c r="F223" i="4"/>
  <c r="F216" i="4"/>
  <c r="F217" i="4"/>
  <c r="F222" i="4"/>
  <c r="F210" i="4"/>
  <c r="F213" i="4"/>
  <c r="F215" i="4"/>
  <c r="J83" i="4"/>
  <c r="J80" i="4"/>
  <c r="N81" i="4"/>
  <c r="J84" i="4"/>
  <c r="E83" i="4"/>
  <c r="E80" i="4"/>
  <c r="Q79" i="4"/>
  <c r="E90" i="4"/>
  <c r="J78" i="4"/>
  <c r="J90" i="4"/>
  <c r="Q81" i="4"/>
  <c r="Z80" i="4"/>
  <c r="N88" i="4"/>
  <c r="F81" i="4"/>
  <c r="R34" i="4"/>
  <c r="R24" i="4"/>
  <c r="R35" i="4"/>
  <c r="R300" i="4"/>
  <c r="R62" i="4"/>
  <c r="R257" i="4"/>
  <c r="R295" i="4"/>
  <c r="R67" i="4"/>
  <c r="R61" i="4"/>
  <c r="R156" i="4"/>
  <c r="Z79" i="4"/>
  <c r="R68" i="4"/>
  <c r="R28" i="4"/>
  <c r="R334" i="4"/>
  <c r="R25" i="4"/>
  <c r="R247" i="4"/>
  <c r="R60" i="4"/>
  <c r="R143" i="4"/>
  <c r="R30" i="4"/>
  <c r="R29" i="4"/>
  <c r="R65" i="4"/>
  <c r="R296" i="4"/>
  <c r="R158" i="4"/>
  <c r="R259" i="4"/>
  <c r="R335" i="4"/>
  <c r="R251" i="4"/>
  <c r="R72" i="4"/>
  <c r="R333" i="4"/>
  <c r="R342" i="4"/>
  <c r="R148" i="4"/>
  <c r="R245" i="4"/>
  <c r="R246" i="4"/>
  <c r="R71" i="4"/>
  <c r="R64" i="4"/>
  <c r="R304" i="4"/>
  <c r="R254" i="4"/>
  <c r="R298" i="4"/>
  <c r="R39" i="4"/>
  <c r="R260" i="4"/>
  <c r="R146" i="4"/>
  <c r="R305" i="4"/>
  <c r="R33" i="4"/>
  <c r="R145" i="4"/>
  <c r="R306" i="4"/>
  <c r="R345" i="4"/>
  <c r="R329" i="4"/>
  <c r="R250" i="4"/>
  <c r="R336" i="4"/>
  <c r="R147" i="4"/>
  <c r="R31" i="4"/>
  <c r="R338" i="4"/>
  <c r="R343" i="4"/>
  <c r="R155" i="4"/>
  <c r="R302" i="4"/>
  <c r="R150" i="4"/>
  <c r="R310" i="4"/>
  <c r="R252" i="4"/>
  <c r="R297" i="4"/>
  <c r="R66" i="4"/>
  <c r="R340" i="4"/>
  <c r="R307" i="4"/>
  <c r="R330" i="4"/>
  <c r="R301" i="4"/>
  <c r="R149" i="4"/>
  <c r="R32" i="4"/>
  <c r="R253" i="4"/>
  <c r="R256" i="4"/>
  <c r="R63" i="4"/>
  <c r="R59" i="4"/>
  <c r="R57" i="4"/>
  <c r="R299" i="4"/>
  <c r="R331" i="4"/>
  <c r="R153" i="4"/>
  <c r="R69" i="4"/>
  <c r="R258" i="4"/>
  <c r="R244" i="4"/>
  <c r="R341" i="4"/>
  <c r="R142" i="4"/>
  <c r="R38" i="4"/>
  <c r="R255" i="4"/>
  <c r="R339" i="4"/>
  <c r="R23" i="4"/>
  <c r="R308" i="4"/>
  <c r="R337" i="4"/>
  <c r="R36" i="4"/>
  <c r="R157" i="4"/>
  <c r="R37" i="4"/>
  <c r="R248" i="4"/>
  <c r="R144" i="4"/>
  <c r="R26" i="4"/>
  <c r="R70" i="4"/>
  <c r="R154" i="4"/>
  <c r="R332" i="4"/>
  <c r="R311" i="4"/>
  <c r="R249" i="4"/>
  <c r="R27" i="4"/>
  <c r="R344" i="4"/>
  <c r="R151" i="4"/>
  <c r="R152" i="4"/>
  <c r="R309" i="4"/>
  <c r="R73" i="4"/>
  <c r="R58" i="4"/>
  <c r="R303" i="4"/>
  <c r="R313" i="4"/>
  <c r="R320" i="4"/>
  <c r="R190" i="4"/>
  <c r="R318" i="4"/>
  <c r="R326" i="4"/>
  <c r="R317" i="4"/>
  <c r="R322" i="4"/>
  <c r="R183" i="4"/>
  <c r="R182" i="4"/>
  <c r="R177" i="4"/>
  <c r="R176" i="4"/>
  <c r="R312" i="4"/>
  <c r="R187" i="4"/>
  <c r="R315" i="4"/>
  <c r="R192" i="4"/>
  <c r="R323" i="4"/>
  <c r="R184" i="4"/>
  <c r="R314" i="4"/>
  <c r="R181" i="4"/>
  <c r="R185" i="4"/>
  <c r="R191" i="4"/>
  <c r="R319" i="4"/>
  <c r="R325" i="4"/>
  <c r="R179" i="4"/>
  <c r="R186" i="4"/>
  <c r="R180" i="4"/>
  <c r="R316" i="4"/>
  <c r="R178" i="4"/>
  <c r="R328" i="4"/>
  <c r="R324" i="4"/>
  <c r="R327" i="4"/>
  <c r="R188" i="4"/>
  <c r="R321" i="4"/>
  <c r="R189" i="4"/>
  <c r="Z77" i="4"/>
  <c r="H88" i="4"/>
  <c r="Z90" i="4"/>
  <c r="F85" i="4"/>
  <c r="H81" i="4"/>
  <c r="R87" i="4"/>
  <c r="H80" i="4"/>
  <c r="F79" i="4"/>
  <c r="I82" i="4"/>
  <c r="Z86" i="4"/>
  <c r="Y84" i="4"/>
  <c r="Z230" i="4"/>
  <c r="Z175" i="4"/>
  <c r="Z257" i="4"/>
  <c r="Z101" i="4"/>
  <c r="Z168" i="4"/>
  <c r="Z185" i="4"/>
  <c r="Z337" i="4"/>
  <c r="Z242" i="4"/>
  <c r="Z160" i="4"/>
  <c r="Z162" i="4"/>
  <c r="Z93" i="4"/>
  <c r="Z94" i="4"/>
  <c r="Z333" i="4"/>
  <c r="Z207" i="4"/>
  <c r="Z161" i="4"/>
  <c r="Z181" i="4"/>
  <c r="Z98" i="4"/>
  <c r="Z37" i="4"/>
  <c r="Z203" i="4"/>
  <c r="Z106" i="4"/>
  <c r="Z96" i="4"/>
  <c r="Z343" i="4"/>
  <c r="Z339" i="4"/>
  <c r="Z91" i="4"/>
  <c r="Z177" i="4"/>
  <c r="Z25" i="4"/>
  <c r="Z342" i="4"/>
  <c r="Z26" i="4"/>
  <c r="Z233" i="4"/>
  <c r="Z36" i="4"/>
  <c r="Z102" i="4"/>
  <c r="Z204" i="4"/>
  <c r="Z166" i="4"/>
  <c r="Z178" i="4"/>
  <c r="Z164" i="4"/>
  <c r="Z182" i="4"/>
  <c r="Z329" i="4"/>
  <c r="Z38" i="4"/>
  <c r="Z256" i="4"/>
  <c r="Z187" i="4"/>
  <c r="Z27" i="4"/>
  <c r="Z330" i="4"/>
  <c r="Z31" i="4"/>
  <c r="Z99" i="4"/>
  <c r="Z239" i="4"/>
  <c r="Z167" i="4"/>
  <c r="Z95" i="4"/>
  <c r="Z186" i="4"/>
  <c r="Z249" i="4"/>
  <c r="Z97" i="4"/>
  <c r="Z189" i="4"/>
  <c r="Z238" i="4"/>
  <c r="Z180" i="4"/>
  <c r="Z34" i="4"/>
  <c r="Z30" i="4"/>
  <c r="Z254" i="4"/>
  <c r="Z199" i="4"/>
  <c r="Z255" i="4"/>
  <c r="Z190" i="4"/>
  <c r="Z104" i="4"/>
  <c r="Z240" i="4"/>
  <c r="Z194" i="4"/>
  <c r="Z198" i="4"/>
  <c r="Z29" i="4"/>
  <c r="Z174" i="4"/>
  <c r="Z331" i="4"/>
  <c r="Z206" i="4"/>
  <c r="Z234" i="4"/>
  <c r="Z227" i="4"/>
  <c r="Z228" i="4"/>
  <c r="Z332" i="4"/>
  <c r="Z193" i="4"/>
  <c r="Z209" i="4"/>
  <c r="Z250" i="4"/>
  <c r="Z200" i="4"/>
  <c r="Z334" i="4"/>
  <c r="Z32" i="4"/>
  <c r="Z35" i="4"/>
  <c r="Z107" i="4"/>
  <c r="Z103" i="4"/>
  <c r="Z260" i="4"/>
  <c r="Z341" i="4"/>
  <c r="Z192" i="4"/>
  <c r="Z231" i="4"/>
  <c r="Z171" i="4"/>
  <c r="Z184" i="4"/>
  <c r="Z252" i="4"/>
  <c r="Z246" i="4"/>
  <c r="Z235" i="4"/>
  <c r="Z183" i="4"/>
  <c r="Z244" i="4"/>
  <c r="Z248" i="4"/>
  <c r="Z191" i="4"/>
  <c r="Z253" i="4"/>
  <c r="Z205" i="4"/>
  <c r="Z335" i="4"/>
  <c r="Z247" i="4"/>
  <c r="Z92" i="4"/>
  <c r="Z188" i="4"/>
  <c r="Z105" i="4"/>
  <c r="Z163" i="4"/>
  <c r="Z232" i="4"/>
  <c r="Z28" i="4"/>
  <c r="Z338" i="4"/>
  <c r="Z344" i="4"/>
  <c r="Z179" i="4"/>
  <c r="Z243" i="4"/>
  <c r="Z202" i="4"/>
  <c r="Z159" i="4"/>
  <c r="Z201" i="4"/>
  <c r="Z172" i="4"/>
  <c r="Z196" i="4"/>
  <c r="Z345" i="4"/>
  <c r="Z258" i="4"/>
  <c r="Z237" i="4"/>
  <c r="Z24" i="4"/>
  <c r="Z208" i="4"/>
  <c r="Z169" i="4"/>
  <c r="Z245" i="4"/>
  <c r="Z33" i="4"/>
  <c r="Z241" i="4"/>
  <c r="Z170" i="4"/>
  <c r="Z39" i="4"/>
  <c r="Z173" i="4"/>
  <c r="Z251" i="4"/>
  <c r="Z195" i="4"/>
  <c r="Z23" i="4"/>
  <c r="Z236" i="4"/>
  <c r="Z229" i="4"/>
  <c r="Z165" i="4"/>
  <c r="Z336" i="4"/>
  <c r="Z197" i="4"/>
  <c r="Z100" i="4"/>
  <c r="Z176" i="4"/>
  <c r="Z259" i="4"/>
  <c r="Z340" i="4"/>
  <c r="Y76" i="4"/>
  <c r="H82" i="4"/>
  <c r="V195" i="4"/>
  <c r="V205" i="4"/>
  <c r="V181" i="4"/>
  <c r="V185" i="4"/>
  <c r="V201" i="4"/>
  <c r="V186" i="4"/>
  <c r="V199" i="4"/>
  <c r="V190" i="4"/>
  <c r="V180" i="4"/>
  <c r="V206" i="4"/>
  <c r="V189" i="4"/>
  <c r="V183" i="4"/>
  <c r="V204" i="4"/>
  <c r="V273" i="4"/>
  <c r="V262" i="4"/>
  <c r="V198" i="4"/>
  <c r="V179" i="4"/>
  <c r="V268" i="4"/>
  <c r="V265" i="4"/>
  <c r="V263" i="4"/>
  <c r="V209" i="4"/>
  <c r="V276" i="4"/>
  <c r="V196" i="4"/>
  <c r="V192" i="4"/>
  <c r="V207" i="4"/>
  <c r="V188" i="4"/>
  <c r="V277" i="4"/>
  <c r="V208" i="4"/>
  <c r="V267" i="4"/>
  <c r="V203" i="4"/>
  <c r="V184" i="4"/>
  <c r="V269" i="4"/>
  <c r="V264" i="4"/>
  <c r="V202" i="4"/>
  <c r="V272" i="4"/>
  <c r="V194" i="4"/>
  <c r="V275" i="4"/>
  <c r="V193" i="4"/>
  <c r="V266" i="4"/>
  <c r="V270" i="4"/>
  <c r="V177" i="4"/>
  <c r="V178" i="4"/>
  <c r="V200" i="4"/>
  <c r="V191" i="4"/>
  <c r="V261" i="4"/>
  <c r="V182" i="4"/>
  <c r="V274" i="4"/>
  <c r="V271" i="4"/>
  <c r="V187" i="4"/>
  <c r="V197" i="4"/>
  <c r="V176" i="4"/>
  <c r="V258" i="4"/>
  <c r="V171" i="4"/>
  <c r="V255" i="4"/>
  <c r="V257" i="4"/>
  <c r="V173" i="4"/>
  <c r="V247" i="4"/>
  <c r="V164" i="4"/>
  <c r="V172" i="4"/>
  <c r="V169" i="4"/>
  <c r="V248" i="4"/>
  <c r="V159" i="4"/>
  <c r="V165" i="4"/>
  <c r="V244" i="4"/>
  <c r="V256" i="4"/>
  <c r="V162" i="4"/>
  <c r="V246" i="4"/>
  <c r="V249" i="4"/>
  <c r="V163" i="4"/>
  <c r="V259" i="4"/>
  <c r="V161" i="4"/>
  <c r="V254" i="4"/>
  <c r="V253" i="4"/>
  <c r="V251" i="4"/>
  <c r="V174" i="4"/>
  <c r="V168" i="4"/>
  <c r="V167" i="4"/>
  <c r="V252" i="4"/>
  <c r="V250" i="4"/>
  <c r="V170" i="4"/>
  <c r="V175" i="4"/>
  <c r="V160" i="4"/>
  <c r="V166" i="4"/>
  <c r="V260" i="4"/>
  <c r="V245" i="4"/>
  <c r="V100" i="4"/>
  <c r="V102" i="4"/>
  <c r="V98" i="4"/>
  <c r="V96" i="4"/>
  <c r="V95" i="4"/>
  <c r="V97" i="4"/>
  <c r="V101" i="4"/>
  <c r="V104" i="4"/>
  <c r="V92" i="4"/>
  <c r="V93" i="4"/>
  <c r="V106" i="4"/>
  <c r="V91" i="4"/>
  <c r="V103" i="4"/>
  <c r="V99" i="4"/>
  <c r="V94" i="4"/>
  <c r="V105" i="4"/>
  <c r="V107" i="4"/>
  <c r="V294" i="4"/>
  <c r="V330" i="4"/>
  <c r="V283" i="4"/>
  <c r="V287" i="4"/>
  <c r="V281" i="4"/>
  <c r="V336" i="4"/>
  <c r="V278" i="4"/>
  <c r="V332" i="4"/>
  <c r="V342" i="4"/>
  <c r="V331" i="4"/>
  <c r="V340" i="4"/>
  <c r="V284" i="4"/>
  <c r="V335" i="4"/>
  <c r="V338" i="4"/>
  <c r="V279" i="4"/>
  <c r="V341" i="4"/>
  <c r="V333" i="4"/>
  <c r="V345" i="4"/>
  <c r="V293" i="4"/>
  <c r="V286" i="4"/>
  <c r="V344" i="4"/>
  <c r="V329" i="4"/>
  <c r="V290" i="4"/>
  <c r="V292" i="4"/>
  <c r="V282" i="4"/>
  <c r="V339" i="4"/>
  <c r="V289" i="4"/>
  <c r="V280" i="4"/>
  <c r="V337" i="4"/>
  <c r="V285" i="4"/>
  <c r="V343" i="4"/>
  <c r="V288" i="4"/>
  <c r="V291" i="4"/>
  <c r="V334" i="4"/>
  <c r="R86" i="4"/>
  <c r="H79" i="4"/>
  <c r="Y90" i="4"/>
  <c r="T81" i="4"/>
  <c r="Y88" i="4"/>
  <c r="T86" i="4"/>
  <c r="Y78" i="4"/>
  <c r="T82" i="4"/>
  <c r="Y85" i="4"/>
  <c r="Z223" i="4"/>
  <c r="Z134" i="4"/>
  <c r="Z266" i="4"/>
  <c r="Z280" i="4"/>
  <c r="Z226" i="4"/>
  <c r="Z126" i="4"/>
  <c r="Z291" i="4"/>
  <c r="Z141" i="4"/>
  <c r="Z267" i="4"/>
  <c r="Z289" i="4"/>
  <c r="Z225" i="4"/>
  <c r="Z133" i="4"/>
  <c r="Z277" i="4"/>
  <c r="Z113" i="4"/>
  <c r="Z288" i="4"/>
  <c r="Z293" i="4"/>
  <c r="Z120" i="4"/>
  <c r="Z301" i="4"/>
  <c r="Z118" i="4"/>
  <c r="Z216" i="4"/>
  <c r="Z71" i="4"/>
  <c r="Z311" i="4"/>
  <c r="Z43" i="4"/>
  <c r="Z138" i="4"/>
  <c r="Z136" i="4"/>
  <c r="Z305" i="4"/>
  <c r="Z115" i="4"/>
  <c r="Z109" i="4"/>
  <c r="Z114" i="4"/>
  <c r="Z290" i="4"/>
  <c r="Z306" i="4"/>
  <c r="Z273" i="4"/>
  <c r="Z50" i="4"/>
  <c r="Z303" i="4"/>
  <c r="Z218" i="4"/>
  <c r="Z219" i="4"/>
  <c r="Z217" i="4"/>
  <c r="Z282" i="4"/>
  <c r="Z281" i="4"/>
  <c r="Z262" i="4"/>
  <c r="Z307" i="4"/>
  <c r="Z268" i="4"/>
  <c r="Z121" i="4"/>
  <c r="Z69" i="4"/>
  <c r="Z213" i="4"/>
  <c r="Z47" i="4"/>
  <c r="Z44" i="4"/>
  <c r="Z294" i="4"/>
  <c r="Z51" i="4"/>
  <c r="Z309" i="4"/>
  <c r="Z56" i="4"/>
  <c r="Z137" i="4"/>
  <c r="Z119" i="4"/>
  <c r="Z41" i="4"/>
  <c r="Z112" i="4"/>
  <c r="Z222" i="4"/>
  <c r="Z224" i="4"/>
  <c r="Z274" i="4"/>
  <c r="Z45" i="4"/>
  <c r="Z62" i="4"/>
  <c r="Z140" i="4"/>
  <c r="Z211" i="4"/>
  <c r="Z302" i="4"/>
  <c r="Z40" i="4"/>
  <c r="Z300" i="4"/>
  <c r="Z60" i="4"/>
  <c r="Z110" i="4"/>
  <c r="Z276" i="4"/>
  <c r="Z54" i="4"/>
  <c r="Z73" i="4"/>
  <c r="Z117" i="4"/>
  <c r="Z61" i="4"/>
  <c r="Z264" i="4"/>
  <c r="Z297" i="4"/>
  <c r="Z63" i="4"/>
  <c r="Z132" i="4"/>
  <c r="Z131" i="4"/>
  <c r="Z279" i="4"/>
  <c r="Z53" i="4"/>
  <c r="Z265" i="4"/>
  <c r="Z64" i="4"/>
  <c r="Z129" i="4"/>
  <c r="Z68" i="4"/>
  <c r="Z66" i="4"/>
  <c r="Z269" i="4"/>
  <c r="Z275" i="4"/>
  <c r="Z55" i="4"/>
  <c r="Z221" i="4"/>
  <c r="Z52" i="4"/>
  <c r="Z299" i="4"/>
  <c r="Z139" i="4"/>
  <c r="Z108" i="4"/>
  <c r="Z286" i="4"/>
  <c r="Z308" i="4"/>
  <c r="Z123" i="4"/>
  <c r="Z304" i="4"/>
  <c r="Z128" i="4"/>
  <c r="Z124" i="4"/>
  <c r="Z215" i="4"/>
  <c r="Z58" i="4"/>
  <c r="Z72" i="4"/>
  <c r="Z283" i="4"/>
  <c r="Z284" i="4"/>
  <c r="Z48" i="4"/>
  <c r="Z122" i="4"/>
  <c r="Z271" i="4"/>
  <c r="Z57" i="4"/>
  <c r="Z220" i="4"/>
  <c r="Z130" i="4"/>
  <c r="Z67" i="4"/>
  <c r="Z278" i="4"/>
  <c r="Z210" i="4"/>
  <c r="Z272" i="4"/>
  <c r="Z296" i="4"/>
  <c r="Z42" i="4"/>
  <c r="Z292" i="4"/>
  <c r="Z285" i="4"/>
  <c r="Z111" i="4"/>
  <c r="Z46" i="4"/>
  <c r="Z59" i="4"/>
  <c r="Z270" i="4"/>
  <c r="Z212" i="4"/>
  <c r="Z261" i="4"/>
  <c r="Z116" i="4"/>
  <c r="Z263" i="4"/>
  <c r="Z135" i="4"/>
  <c r="Z127" i="4"/>
  <c r="Z70" i="4"/>
  <c r="Z295" i="4"/>
  <c r="Z125" i="4"/>
  <c r="Z310" i="4"/>
  <c r="Z49" i="4"/>
  <c r="Z214" i="4"/>
  <c r="Z65" i="4"/>
  <c r="Z298" i="4"/>
  <c r="Z287" i="4"/>
  <c r="M43" i="4"/>
  <c r="M49" i="4"/>
  <c r="M48" i="4"/>
  <c r="M53" i="4"/>
  <c r="M46" i="4"/>
  <c r="M40" i="4"/>
  <c r="M45" i="4"/>
  <c r="M44" i="4"/>
  <c r="M51" i="4"/>
  <c r="M47" i="4"/>
  <c r="M41" i="4"/>
  <c r="M52" i="4"/>
  <c r="M56" i="4"/>
  <c r="M42" i="4"/>
  <c r="M54" i="4"/>
  <c r="M55" i="4"/>
  <c r="M50" i="4"/>
  <c r="M291" i="4"/>
  <c r="M287" i="4"/>
  <c r="M286" i="4"/>
  <c r="M144" i="4"/>
  <c r="M149" i="4"/>
  <c r="M154" i="4"/>
  <c r="M293" i="4"/>
  <c r="M148" i="4"/>
  <c r="M158" i="4"/>
  <c r="M280" i="4"/>
  <c r="M294" i="4"/>
  <c r="M153" i="4"/>
  <c r="M289" i="4"/>
  <c r="M281" i="4"/>
  <c r="M155" i="4"/>
  <c r="M152" i="4"/>
  <c r="M288" i="4"/>
  <c r="M292" i="4"/>
  <c r="M146" i="4"/>
  <c r="M151" i="4"/>
  <c r="M156" i="4"/>
  <c r="M285" i="4"/>
  <c r="M143" i="4"/>
  <c r="M142" i="4"/>
  <c r="M282" i="4"/>
  <c r="M284" i="4"/>
  <c r="M145" i="4"/>
  <c r="M157" i="4"/>
  <c r="M279" i="4"/>
  <c r="M150" i="4"/>
  <c r="M290" i="4"/>
  <c r="M283" i="4"/>
  <c r="M147" i="4"/>
  <c r="M278" i="4"/>
  <c r="M170" i="4"/>
  <c r="M166" i="4"/>
  <c r="M161" i="4"/>
  <c r="M336" i="4"/>
  <c r="M175" i="4"/>
  <c r="M340" i="4"/>
  <c r="M337" i="4"/>
  <c r="M172" i="4"/>
  <c r="M168" i="4"/>
  <c r="M342" i="4"/>
  <c r="M345" i="4"/>
  <c r="M339" i="4"/>
  <c r="M333" i="4"/>
  <c r="M334" i="4"/>
  <c r="M167" i="4"/>
  <c r="M329" i="4"/>
  <c r="M343" i="4"/>
  <c r="M164" i="4"/>
  <c r="M331" i="4"/>
  <c r="M159" i="4"/>
  <c r="M162" i="4"/>
  <c r="M338" i="4"/>
  <c r="M163" i="4"/>
  <c r="M341" i="4"/>
  <c r="M171" i="4"/>
  <c r="M160" i="4"/>
  <c r="M335" i="4"/>
  <c r="M330" i="4"/>
  <c r="M173" i="4"/>
  <c r="M165" i="4"/>
  <c r="M332" i="4"/>
  <c r="M174" i="4"/>
  <c r="M169" i="4"/>
  <c r="M344" i="4"/>
  <c r="M109" i="4"/>
  <c r="M115" i="4"/>
  <c r="M118" i="4"/>
  <c r="M112" i="4"/>
  <c r="M122" i="4"/>
  <c r="M123" i="4"/>
  <c r="M111" i="4"/>
  <c r="M117" i="4"/>
  <c r="M113" i="4"/>
  <c r="M116" i="4"/>
  <c r="M110" i="4"/>
  <c r="M114" i="4"/>
  <c r="M119" i="4"/>
  <c r="M121" i="4"/>
  <c r="M120" i="4"/>
  <c r="M108" i="4"/>
  <c r="M124" i="4"/>
  <c r="M262" i="4"/>
  <c r="M268" i="4"/>
  <c r="M265" i="4"/>
  <c r="M264" i="4"/>
  <c r="M271" i="4"/>
  <c r="M275" i="4"/>
  <c r="M269" i="4"/>
  <c r="M270" i="4"/>
  <c r="M261" i="4"/>
  <c r="M272" i="4"/>
  <c r="M267" i="4"/>
  <c r="M274" i="4"/>
  <c r="M263" i="4"/>
  <c r="M273" i="4"/>
  <c r="M277" i="4"/>
  <c r="M266" i="4"/>
  <c r="M276" i="4"/>
  <c r="M238" i="4"/>
  <c r="M236" i="4"/>
  <c r="M237" i="4"/>
  <c r="M242" i="4"/>
  <c r="M228" i="4"/>
  <c r="M235" i="4"/>
  <c r="M241" i="4"/>
  <c r="M234" i="4"/>
  <c r="M233" i="4"/>
  <c r="M231" i="4"/>
  <c r="M232" i="4"/>
  <c r="M239" i="4"/>
  <c r="M227" i="4"/>
  <c r="M240" i="4"/>
  <c r="M229" i="4"/>
  <c r="M243" i="4"/>
  <c r="M230" i="4"/>
  <c r="T80" i="4"/>
  <c r="P80" i="4"/>
  <c r="R240" i="4"/>
  <c r="R281" i="4"/>
  <c r="R43" i="4"/>
  <c r="R161" i="4"/>
  <c r="R239" i="4"/>
  <c r="R286" i="4"/>
  <c r="R121" i="4"/>
  <c r="R46" i="4"/>
  <c r="R226" i="4"/>
  <c r="R212" i="4"/>
  <c r="R237" i="4"/>
  <c r="R242" i="4"/>
  <c r="R211" i="4"/>
  <c r="R51" i="4"/>
  <c r="R231" i="4"/>
  <c r="R270" i="4"/>
  <c r="R276" i="4"/>
  <c r="R218" i="4"/>
  <c r="R119" i="4"/>
  <c r="R273" i="4"/>
  <c r="R289" i="4"/>
  <c r="R44" i="4"/>
  <c r="R210" i="4"/>
  <c r="R290" i="4"/>
  <c r="R229" i="4"/>
  <c r="R167" i="4"/>
  <c r="R110" i="4"/>
  <c r="R48" i="4"/>
  <c r="R54" i="4"/>
  <c r="R116" i="4"/>
  <c r="R263" i="4"/>
  <c r="R232" i="4"/>
  <c r="R55" i="4"/>
  <c r="R173" i="4"/>
  <c r="R215" i="4"/>
  <c r="R172" i="4"/>
  <c r="R56" i="4"/>
  <c r="R225" i="4"/>
  <c r="R175" i="4"/>
  <c r="R162" i="4"/>
  <c r="R288" i="4"/>
  <c r="R243" i="4"/>
  <c r="R268" i="4"/>
  <c r="R50" i="4"/>
  <c r="R236" i="4"/>
  <c r="R220" i="4"/>
  <c r="R267" i="4"/>
  <c r="R277" i="4"/>
  <c r="R293" i="4"/>
  <c r="R120" i="4"/>
  <c r="R282" i="4"/>
  <c r="R275" i="4"/>
  <c r="R170" i="4"/>
  <c r="R114" i="4"/>
  <c r="R115" i="4"/>
  <c r="R271" i="4"/>
  <c r="R42" i="4"/>
  <c r="R241" i="4"/>
  <c r="R227" i="4"/>
  <c r="R238" i="4"/>
  <c r="R235" i="4"/>
  <c r="R223" i="4"/>
  <c r="R291" i="4"/>
  <c r="R163" i="4"/>
  <c r="R280" i="4"/>
  <c r="R216" i="4"/>
  <c r="R111" i="4"/>
  <c r="R113" i="4"/>
  <c r="R292" i="4"/>
  <c r="R269" i="4"/>
  <c r="R122" i="4"/>
  <c r="R224" i="4"/>
  <c r="R266" i="4"/>
  <c r="R274" i="4"/>
  <c r="R117" i="4"/>
  <c r="R284" i="4"/>
  <c r="R228" i="4"/>
  <c r="R118" i="4"/>
  <c r="R165" i="4"/>
  <c r="R123" i="4"/>
  <c r="R287" i="4"/>
  <c r="R272" i="4"/>
  <c r="R109" i="4"/>
  <c r="R160" i="4"/>
  <c r="R283" i="4"/>
  <c r="R124" i="4"/>
  <c r="R213" i="4"/>
  <c r="R234" i="4"/>
  <c r="R217" i="4"/>
  <c r="R53" i="4"/>
  <c r="R166" i="4"/>
  <c r="R169" i="4"/>
  <c r="R278" i="4"/>
  <c r="R285" i="4"/>
  <c r="R52" i="4"/>
  <c r="R294" i="4"/>
  <c r="R262" i="4"/>
  <c r="R230" i="4"/>
  <c r="R164" i="4"/>
  <c r="R171" i="4"/>
  <c r="R214" i="4"/>
  <c r="R159" i="4"/>
  <c r="R261" i="4"/>
  <c r="R47" i="4"/>
  <c r="R219" i="4"/>
  <c r="R112" i="4"/>
  <c r="R45" i="4"/>
  <c r="R168" i="4"/>
  <c r="R233" i="4"/>
  <c r="R221" i="4"/>
  <c r="R41" i="4"/>
  <c r="R222" i="4"/>
  <c r="R174" i="4"/>
  <c r="R108" i="4"/>
  <c r="R49" i="4"/>
  <c r="R279" i="4"/>
  <c r="R264" i="4"/>
  <c r="R265" i="4"/>
  <c r="R40" i="4"/>
  <c r="H89" i="4"/>
  <c r="T90" i="4"/>
  <c r="E216" i="4"/>
  <c r="P89" i="4"/>
  <c r="E223" i="4"/>
  <c r="E217" i="4"/>
  <c r="E224" i="4"/>
  <c r="E221" i="4"/>
  <c r="E222" i="4"/>
  <c r="E220" i="4"/>
  <c r="E213" i="4"/>
  <c r="E211" i="4"/>
  <c r="E225" i="4"/>
  <c r="E218" i="4"/>
  <c r="E215" i="4"/>
  <c r="E214" i="4"/>
  <c r="E219" i="4"/>
  <c r="E212" i="4"/>
  <c r="E226" i="4"/>
  <c r="E210" i="4"/>
  <c r="E339" i="4"/>
  <c r="E99" i="4"/>
  <c r="E308" i="4"/>
  <c r="E299" i="4"/>
  <c r="E314" i="4"/>
  <c r="E297" i="4"/>
  <c r="E233" i="4"/>
  <c r="E133" i="4"/>
  <c r="E344" i="4"/>
  <c r="E316" i="4"/>
  <c r="E335" i="4"/>
  <c r="E132" i="4"/>
  <c r="E321" i="4"/>
  <c r="E131" i="4"/>
  <c r="E228" i="4"/>
  <c r="E236" i="4"/>
  <c r="E287" i="4"/>
  <c r="E242" i="4"/>
  <c r="E227" i="4"/>
  <c r="E283" i="4"/>
  <c r="E97" i="4"/>
  <c r="E134" i="4"/>
  <c r="E130" i="4"/>
  <c r="E343" i="4"/>
  <c r="E325" i="4"/>
  <c r="E285" i="4"/>
  <c r="E241" i="4"/>
  <c r="E305" i="4"/>
  <c r="E337" i="4"/>
  <c r="E91" i="4"/>
  <c r="E92" i="4"/>
  <c r="E232" i="4"/>
  <c r="E304" i="4"/>
  <c r="E238" i="4"/>
  <c r="E125" i="4"/>
  <c r="E128" i="4"/>
  <c r="E317" i="4"/>
  <c r="E330" i="4"/>
  <c r="E284" i="4"/>
  <c r="E301" i="4"/>
  <c r="E320" i="4"/>
  <c r="E294" i="4"/>
  <c r="E298" i="4"/>
  <c r="E140" i="4"/>
  <c r="E342" i="4"/>
  <c r="E231" i="4"/>
  <c r="E95" i="4"/>
  <c r="E103" i="4"/>
  <c r="E279" i="4"/>
  <c r="E315" i="4"/>
  <c r="E306" i="4"/>
  <c r="E101" i="4"/>
  <c r="E307" i="4"/>
  <c r="E309" i="4"/>
  <c r="E313" i="4"/>
  <c r="E310" i="4"/>
  <c r="E105" i="4"/>
  <c r="E329" i="4"/>
  <c r="E102" i="4"/>
  <c r="E303" i="4"/>
  <c r="E341" i="4"/>
  <c r="E302" i="4"/>
  <c r="E340" i="4"/>
  <c r="E234" i="4"/>
  <c r="E295" i="4"/>
  <c r="E296" i="4"/>
  <c r="E286" i="4"/>
  <c r="E282" i="4"/>
  <c r="E239" i="4"/>
  <c r="E300" i="4"/>
  <c r="E138" i="4"/>
  <c r="E336" i="4"/>
  <c r="E94" i="4"/>
  <c r="E324" i="4"/>
  <c r="E326" i="4"/>
  <c r="E291" i="4"/>
  <c r="E327" i="4"/>
  <c r="E243" i="4"/>
  <c r="E229" i="4"/>
  <c r="E312" i="4"/>
  <c r="E139" i="4"/>
  <c r="E278" i="4"/>
  <c r="E136" i="4"/>
  <c r="E135" i="4"/>
  <c r="E288" i="4"/>
  <c r="E331" i="4"/>
  <c r="E280" i="4"/>
  <c r="E334" i="4"/>
  <c r="E293" i="4"/>
  <c r="E107" i="4"/>
  <c r="E289" i="4"/>
  <c r="E318" i="4"/>
  <c r="E93" i="4"/>
  <c r="E281" i="4"/>
  <c r="E96" i="4"/>
  <c r="E106" i="4"/>
  <c r="E235" i="4"/>
  <c r="E323" i="4"/>
  <c r="E292" i="4"/>
  <c r="E104" i="4"/>
  <c r="E328" i="4"/>
  <c r="E237" i="4"/>
  <c r="E127" i="4"/>
  <c r="E230" i="4"/>
  <c r="E333" i="4"/>
  <c r="E345" i="4"/>
  <c r="E141" i="4"/>
  <c r="E322" i="4"/>
  <c r="E126" i="4"/>
  <c r="E98" i="4"/>
  <c r="E129" i="4"/>
  <c r="E332" i="4"/>
  <c r="E137" i="4"/>
  <c r="E240" i="4"/>
  <c r="E338" i="4"/>
  <c r="E311" i="4"/>
  <c r="E100" i="4"/>
  <c r="E290" i="4"/>
  <c r="E319" i="4"/>
  <c r="R91" i="4"/>
  <c r="R104" i="4"/>
  <c r="R100" i="4"/>
  <c r="R105" i="4"/>
  <c r="R102" i="4"/>
  <c r="R94" i="4"/>
  <c r="R103" i="4"/>
  <c r="R107" i="4"/>
  <c r="R98" i="4"/>
  <c r="R97" i="4"/>
  <c r="R92" i="4"/>
  <c r="R106" i="4"/>
  <c r="R99" i="4"/>
  <c r="R101" i="4"/>
  <c r="R96" i="4"/>
  <c r="R95" i="4"/>
  <c r="R93" i="4"/>
  <c r="P77" i="4"/>
  <c r="D32" i="4"/>
  <c r="D37" i="4"/>
  <c r="D293" i="4"/>
  <c r="D111" i="4"/>
  <c r="D228" i="4"/>
  <c r="D189" i="4"/>
  <c r="D34" i="4"/>
  <c r="D113" i="4"/>
  <c r="D186" i="4"/>
  <c r="D199" i="4"/>
  <c r="D281" i="4"/>
  <c r="D294" i="4"/>
  <c r="D31" i="4"/>
  <c r="D161" i="4"/>
  <c r="D174" i="4"/>
  <c r="D116" i="4"/>
  <c r="D194" i="4"/>
  <c r="D341" i="4"/>
  <c r="D338" i="4"/>
  <c r="D238" i="4"/>
  <c r="D339" i="4"/>
  <c r="D340" i="4"/>
  <c r="D178" i="4"/>
  <c r="D289" i="4"/>
  <c r="D188" i="4"/>
  <c r="D114" i="4"/>
  <c r="D175" i="4"/>
  <c r="D120" i="4"/>
  <c r="D29" i="4"/>
  <c r="D179" i="4"/>
  <c r="D203" i="4"/>
  <c r="D280" i="4"/>
  <c r="D165" i="4"/>
  <c r="D110" i="4"/>
  <c r="D190" i="4"/>
  <c r="D330" i="4"/>
  <c r="D109" i="4"/>
  <c r="D198" i="4"/>
  <c r="D170" i="4"/>
  <c r="D343" i="4"/>
  <c r="D285" i="4"/>
  <c r="D38" i="4"/>
  <c r="D291" i="4"/>
  <c r="D184" i="4"/>
  <c r="D204" i="4"/>
  <c r="D234" i="4"/>
  <c r="D25" i="4"/>
  <c r="D196" i="4"/>
  <c r="D229" i="4"/>
  <c r="D342" i="4"/>
  <c r="D231" i="4"/>
  <c r="D35" i="4"/>
  <c r="D177" i="4"/>
  <c r="D195" i="4"/>
  <c r="D23" i="4"/>
  <c r="D334" i="4"/>
  <c r="D164" i="4"/>
  <c r="D197" i="4"/>
  <c r="D169" i="4"/>
  <c r="D329" i="4"/>
  <c r="D237" i="4"/>
  <c r="D242" i="4"/>
  <c r="D123" i="4"/>
  <c r="D292" i="4"/>
  <c r="D235" i="4"/>
  <c r="D36" i="4"/>
  <c r="D160" i="4"/>
  <c r="D332" i="4"/>
  <c r="D239" i="4"/>
  <c r="D115" i="4"/>
  <c r="D279" i="4"/>
  <c r="D233" i="4"/>
  <c r="D287" i="4"/>
  <c r="D159" i="4"/>
  <c r="D193" i="4"/>
  <c r="D283" i="4"/>
  <c r="D33" i="4"/>
  <c r="D180" i="4"/>
  <c r="D202" i="4"/>
  <c r="D108" i="4"/>
  <c r="D286" i="4"/>
  <c r="D209" i="4"/>
  <c r="D27" i="4"/>
  <c r="D227" i="4"/>
  <c r="D182" i="4"/>
  <c r="D173" i="4"/>
  <c r="D183" i="4"/>
  <c r="D122" i="4"/>
  <c r="D205" i="4"/>
  <c r="D163" i="4"/>
  <c r="D28" i="4"/>
  <c r="D192" i="4"/>
  <c r="D162" i="4"/>
  <c r="D168" i="4"/>
  <c r="D243" i="4"/>
  <c r="D236" i="4"/>
  <c r="D241" i="4"/>
  <c r="D118" i="4"/>
  <c r="D290" i="4"/>
  <c r="D112" i="4"/>
  <c r="D336" i="4"/>
  <c r="D333" i="4"/>
  <c r="D337" i="4"/>
  <c r="D119" i="4"/>
  <c r="D208" i="4"/>
  <c r="D345" i="4"/>
  <c r="D167" i="4"/>
  <c r="D278" i="4"/>
  <c r="D201" i="4"/>
  <c r="D207" i="4"/>
  <c r="D200" i="4"/>
  <c r="D288" i="4"/>
  <c r="D124" i="4"/>
  <c r="D24" i="4"/>
  <c r="D39" i="4"/>
  <c r="D282" i="4"/>
  <c r="D206" i="4"/>
  <c r="D166" i="4"/>
  <c r="D344" i="4"/>
  <c r="D181" i="4"/>
  <c r="D335" i="4"/>
  <c r="D171" i="4"/>
  <c r="D121" i="4"/>
  <c r="D176" i="4"/>
  <c r="D185" i="4"/>
  <c r="D331" i="4"/>
  <c r="D117" i="4"/>
  <c r="D240" i="4"/>
  <c r="D26" i="4"/>
  <c r="D284" i="4"/>
  <c r="D172" i="4"/>
  <c r="D191" i="4"/>
  <c r="D187" i="4"/>
  <c r="D30" i="4"/>
  <c r="D230" i="4"/>
  <c r="D232" i="4"/>
  <c r="I164" i="4"/>
  <c r="I309" i="4"/>
  <c r="I137" i="4"/>
  <c r="I35" i="4"/>
  <c r="I161" i="4"/>
  <c r="I307" i="4"/>
  <c r="I282" i="4"/>
  <c r="I331" i="4"/>
  <c r="I33" i="4"/>
  <c r="I148" i="4"/>
  <c r="I151" i="4"/>
  <c r="I341" i="4"/>
  <c r="I152" i="4"/>
  <c r="I238" i="4"/>
  <c r="I285" i="4"/>
  <c r="I29" i="4"/>
  <c r="I158" i="4"/>
  <c r="I237" i="4"/>
  <c r="I135" i="4"/>
  <c r="I289" i="4"/>
  <c r="I301" i="4"/>
  <c r="I306" i="4"/>
  <c r="I145" i="4"/>
  <c r="I146" i="4"/>
  <c r="I159" i="4"/>
  <c r="I334" i="4"/>
  <c r="I129" i="4"/>
  <c r="I128" i="4"/>
  <c r="I308" i="4"/>
  <c r="I131" i="4"/>
  <c r="I288" i="4"/>
  <c r="I34" i="4"/>
  <c r="I302" i="4"/>
  <c r="I294" i="4"/>
  <c r="I150" i="4"/>
  <c r="I168" i="4"/>
  <c r="I280" i="4"/>
  <c r="I169" i="4"/>
  <c r="I26" i="4"/>
  <c r="I127" i="4"/>
  <c r="I147" i="4"/>
  <c r="I166" i="4"/>
  <c r="I242" i="4"/>
  <c r="I132" i="4"/>
  <c r="I333" i="4"/>
  <c r="I136" i="4"/>
  <c r="I31" i="4"/>
  <c r="I139" i="4"/>
  <c r="I311" i="4"/>
  <c r="I281" i="4"/>
  <c r="I155" i="4"/>
  <c r="I38" i="4"/>
  <c r="I144" i="4"/>
  <c r="I291" i="4"/>
  <c r="I241" i="4"/>
  <c r="I298" i="4"/>
  <c r="I310" i="4"/>
  <c r="I239" i="4"/>
  <c r="I167" i="4"/>
  <c r="I162" i="4"/>
  <c r="I342" i="4"/>
  <c r="I235" i="4"/>
  <c r="I330" i="4"/>
  <c r="I336" i="4"/>
  <c r="I284" i="4"/>
  <c r="I243" i="4"/>
  <c r="I154" i="4"/>
  <c r="I292" i="4"/>
  <c r="I175" i="4"/>
  <c r="I293" i="4"/>
  <c r="I303" i="4"/>
  <c r="I134" i="4"/>
  <c r="I24" i="4"/>
  <c r="I142" i="4"/>
  <c r="I140" i="4"/>
  <c r="I30" i="4"/>
  <c r="I287" i="4"/>
  <c r="I160" i="4"/>
  <c r="I279" i="4"/>
  <c r="I36" i="4"/>
  <c r="I283" i="4"/>
  <c r="I278" i="4"/>
  <c r="I153" i="4"/>
  <c r="I174" i="4"/>
  <c r="I232" i="4"/>
  <c r="I171" i="4"/>
  <c r="I126" i="4"/>
  <c r="I337" i="4"/>
  <c r="I149" i="4"/>
  <c r="I297" i="4"/>
  <c r="I338" i="4"/>
  <c r="I236" i="4"/>
  <c r="I141" i="4"/>
  <c r="I344" i="4"/>
  <c r="I25" i="4"/>
  <c r="I343" i="4"/>
  <c r="I227" i="4"/>
  <c r="I295" i="4"/>
  <c r="I165" i="4"/>
  <c r="I163" i="4"/>
  <c r="I133" i="4"/>
  <c r="I286" i="4"/>
  <c r="I234" i="4"/>
  <c r="I32" i="4"/>
  <c r="I170" i="4"/>
  <c r="I230" i="4"/>
  <c r="I340" i="4"/>
  <c r="I329" i="4"/>
  <c r="I296" i="4"/>
  <c r="I345" i="4"/>
  <c r="I156" i="4"/>
  <c r="I28" i="4"/>
  <c r="I23" i="4"/>
  <c r="I157" i="4"/>
  <c r="I228" i="4"/>
  <c r="I304" i="4"/>
  <c r="I138" i="4"/>
  <c r="I335" i="4"/>
  <c r="I39" i="4"/>
  <c r="I27" i="4"/>
  <c r="I305" i="4"/>
  <c r="I173" i="4"/>
  <c r="I339" i="4"/>
  <c r="I300" i="4"/>
  <c r="I229" i="4"/>
  <c r="I240" i="4"/>
  <c r="I290" i="4"/>
  <c r="I143" i="4"/>
  <c r="I233" i="4"/>
  <c r="I231" i="4"/>
  <c r="I130" i="4"/>
  <c r="I125" i="4"/>
  <c r="I37" i="4"/>
  <c r="I332" i="4"/>
  <c r="I299" i="4"/>
  <c r="I172" i="4"/>
  <c r="M74" i="4"/>
  <c r="X76" i="4"/>
  <c r="D78" i="4"/>
  <c r="V324" i="4"/>
  <c r="V317" i="4"/>
  <c r="V312" i="4"/>
  <c r="V328" i="4"/>
  <c r="V323" i="4"/>
  <c r="V316" i="4"/>
  <c r="V320" i="4"/>
  <c r="V315" i="4"/>
  <c r="V314" i="4"/>
  <c r="V327" i="4"/>
  <c r="V326" i="4"/>
  <c r="V325" i="4"/>
  <c r="V322" i="4"/>
  <c r="V318" i="4"/>
  <c r="V319" i="4"/>
  <c r="V321" i="4"/>
  <c r="V139" i="4"/>
  <c r="V313" i="4"/>
  <c r="V129" i="4"/>
  <c r="V138" i="4"/>
  <c r="V128" i="4"/>
  <c r="V127" i="4"/>
  <c r="V130" i="4"/>
  <c r="V126" i="4"/>
  <c r="V140" i="4"/>
  <c r="V133" i="4"/>
  <c r="V135" i="4"/>
  <c r="V132" i="4"/>
  <c r="V134" i="4"/>
  <c r="V136" i="4"/>
  <c r="V125" i="4"/>
  <c r="V141" i="4"/>
  <c r="V137" i="4"/>
  <c r="V131" i="4"/>
  <c r="P81" i="4"/>
  <c r="M82" i="4"/>
  <c r="P85" i="4"/>
  <c r="M88" i="4"/>
  <c r="M79" i="4"/>
  <c r="D89" i="4"/>
  <c r="X74" i="4"/>
  <c r="M77" i="4"/>
  <c r="R209" i="4"/>
  <c r="R128" i="4"/>
  <c r="R139" i="4"/>
  <c r="R206" i="4"/>
  <c r="R130" i="4"/>
  <c r="R204" i="4"/>
  <c r="R137" i="4"/>
  <c r="R207" i="4"/>
  <c r="R200" i="4"/>
  <c r="R196" i="4"/>
  <c r="R136" i="4"/>
  <c r="R194" i="4"/>
  <c r="R129" i="4"/>
  <c r="R135" i="4"/>
  <c r="R203" i="4"/>
  <c r="R208" i="4"/>
  <c r="R195" i="4"/>
  <c r="R131" i="4"/>
  <c r="R205" i="4"/>
  <c r="R198" i="4"/>
  <c r="R125" i="4"/>
  <c r="R127" i="4"/>
  <c r="R202" i="4"/>
  <c r="R193" i="4"/>
  <c r="R126" i="4"/>
  <c r="R133" i="4"/>
  <c r="R199" i="4"/>
  <c r="R132" i="4"/>
  <c r="R140" i="4"/>
  <c r="R141" i="4"/>
  <c r="R138" i="4"/>
  <c r="R134" i="4"/>
  <c r="R197" i="4"/>
  <c r="R201" i="4"/>
  <c r="V75" i="4"/>
  <c r="D90" i="4"/>
  <c r="X89" i="4"/>
  <c r="D74" i="4"/>
  <c r="I81" i="4"/>
  <c r="E191" i="4"/>
  <c r="E183" i="4"/>
  <c r="E190" i="4"/>
  <c r="E186" i="4"/>
  <c r="E192" i="4"/>
  <c r="E188" i="4"/>
  <c r="E179" i="4"/>
  <c r="E187" i="4"/>
  <c r="E189" i="4"/>
  <c r="E177" i="4"/>
  <c r="E176" i="4"/>
  <c r="E181" i="4"/>
  <c r="E185" i="4"/>
  <c r="E184" i="4"/>
  <c r="E182" i="4"/>
  <c r="E180" i="4"/>
  <c r="E178" i="4"/>
  <c r="E110" i="4"/>
  <c r="E122" i="4"/>
  <c r="E108" i="4"/>
  <c r="E113" i="4"/>
  <c r="E118" i="4"/>
  <c r="E121" i="4"/>
  <c r="E116" i="4"/>
  <c r="E112" i="4"/>
  <c r="E114" i="4"/>
  <c r="E123" i="4"/>
  <c r="E111" i="4"/>
  <c r="E124" i="4"/>
  <c r="E109" i="4"/>
  <c r="E119" i="4"/>
  <c r="E117" i="4"/>
  <c r="E120" i="4"/>
  <c r="E115" i="4"/>
  <c r="Q319" i="4"/>
  <c r="Q313" i="4"/>
  <c r="Q317" i="4"/>
  <c r="Q314" i="4"/>
  <c r="Q327" i="4"/>
  <c r="Q318" i="4"/>
  <c r="Q325" i="4"/>
  <c r="Q321" i="4"/>
  <c r="Q323" i="4"/>
  <c r="Q316" i="4"/>
  <c r="Q328" i="4"/>
  <c r="Q326" i="4"/>
  <c r="Q324" i="4"/>
  <c r="Q315" i="4"/>
  <c r="Q322" i="4"/>
  <c r="Q320" i="4"/>
  <c r="Q312" i="4"/>
  <c r="Q224" i="4"/>
  <c r="Q210" i="4"/>
  <c r="Q226" i="4"/>
  <c r="Q217" i="4"/>
  <c r="Q220" i="4"/>
  <c r="Q214" i="4"/>
  <c r="Q221" i="4"/>
  <c r="Q216" i="4"/>
  <c r="Q212" i="4"/>
  <c r="Q225" i="4"/>
  <c r="Q211" i="4"/>
  <c r="Q215" i="4"/>
  <c r="Q223" i="4"/>
  <c r="Q213" i="4"/>
  <c r="Q218" i="4"/>
  <c r="Q222" i="4"/>
  <c r="Q219" i="4"/>
  <c r="Q173" i="4"/>
  <c r="Q170" i="4"/>
  <c r="Q175" i="4"/>
  <c r="Q169" i="4"/>
  <c r="Q171" i="4"/>
  <c r="Q165" i="4"/>
  <c r="Q174" i="4"/>
  <c r="Q163" i="4"/>
  <c r="Q160" i="4"/>
  <c r="Q159" i="4"/>
  <c r="Q167" i="4"/>
  <c r="Q161" i="4"/>
  <c r="Q168" i="4"/>
  <c r="Q172" i="4"/>
  <c r="Q166" i="4"/>
  <c r="Q162" i="4"/>
  <c r="Q164" i="4"/>
  <c r="V77" i="4"/>
  <c r="V84" i="4"/>
  <c r="M70" i="4"/>
  <c r="M73" i="4"/>
  <c r="M324" i="4"/>
  <c r="M58" i="4"/>
  <c r="M318" i="4"/>
  <c r="M66" i="4"/>
  <c r="M314" i="4"/>
  <c r="M316" i="4"/>
  <c r="M313" i="4"/>
  <c r="M65" i="4"/>
  <c r="M328" i="4"/>
  <c r="M57" i="4"/>
  <c r="M321" i="4"/>
  <c r="M61" i="4"/>
  <c r="M320" i="4"/>
  <c r="M312" i="4"/>
  <c r="M64" i="4"/>
  <c r="M72" i="4"/>
  <c r="M319" i="4"/>
  <c r="M317" i="4"/>
  <c r="M69" i="4"/>
  <c r="M325" i="4"/>
  <c r="M71" i="4"/>
  <c r="M67" i="4"/>
  <c r="M327" i="4"/>
  <c r="M63" i="4"/>
  <c r="M68" i="4"/>
  <c r="M59" i="4"/>
  <c r="M323" i="4"/>
  <c r="M62" i="4"/>
  <c r="M315" i="4"/>
  <c r="M322" i="4"/>
  <c r="M60" i="4"/>
  <c r="Z323" i="4"/>
  <c r="M326" i="4"/>
  <c r="Z316" i="4"/>
  <c r="Z147" i="4"/>
  <c r="Z324" i="4"/>
  <c r="Z322" i="4"/>
  <c r="Z317" i="4"/>
  <c r="Z154" i="4"/>
  <c r="Z151" i="4"/>
  <c r="Z326" i="4"/>
  <c r="Z145" i="4"/>
  <c r="Z146" i="4"/>
  <c r="Z315" i="4"/>
  <c r="Z150" i="4"/>
  <c r="Z319" i="4"/>
  <c r="Z157" i="4"/>
  <c r="Z143" i="4"/>
  <c r="Z313" i="4"/>
  <c r="Z328" i="4"/>
  <c r="Z318" i="4"/>
  <c r="Z312" i="4"/>
  <c r="Z152" i="4"/>
  <c r="Z314" i="4"/>
  <c r="Z158" i="4"/>
  <c r="Z325" i="4"/>
  <c r="Z327" i="4"/>
  <c r="Z321" i="4"/>
  <c r="Z142" i="4"/>
  <c r="Z155" i="4"/>
  <c r="Z153" i="4"/>
  <c r="Z149" i="4"/>
  <c r="Z144" i="4"/>
  <c r="Z156" i="4"/>
  <c r="Z148" i="4"/>
  <c r="Z320" i="4"/>
  <c r="E69" i="4"/>
  <c r="E72" i="4"/>
  <c r="E161" i="4"/>
  <c r="E64" i="4"/>
  <c r="E68" i="4"/>
  <c r="E62" i="4"/>
  <c r="E171" i="4"/>
  <c r="E175" i="4"/>
  <c r="E165" i="4"/>
  <c r="E162" i="4"/>
  <c r="E58" i="4"/>
  <c r="E169" i="4"/>
  <c r="E168" i="4"/>
  <c r="E60" i="4"/>
  <c r="E70" i="4"/>
  <c r="E159" i="4"/>
  <c r="E67" i="4"/>
  <c r="E66" i="4"/>
  <c r="E73" i="4"/>
  <c r="E163" i="4"/>
  <c r="E170" i="4"/>
  <c r="E59" i="4"/>
  <c r="E173" i="4"/>
  <c r="E65" i="4"/>
  <c r="E167" i="4"/>
  <c r="E61" i="4"/>
  <c r="E166" i="4"/>
  <c r="E172" i="4"/>
  <c r="E63" i="4"/>
  <c r="E160" i="4"/>
  <c r="E164" i="4"/>
  <c r="E174" i="4"/>
  <c r="E71" i="4"/>
  <c r="E57" i="4"/>
  <c r="E255" i="4"/>
  <c r="E158" i="4"/>
  <c r="E148" i="4"/>
  <c r="E38" i="4"/>
  <c r="E143" i="4"/>
  <c r="E259" i="4"/>
  <c r="E254" i="4"/>
  <c r="E154" i="4"/>
  <c r="E35" i="4"/>
  <c r="E30" i="4"/>
  <c r="E244" i="4"/>
  <c r="E153" i="4"/>
  <c r="E245" i="4"/>
  <c r="E33" i="4"/>
  <c r="E260" i="4"/>
  <c r="E249" i="4"/>
  <c r="E157" i="4"/>
  <c r="E39" i="4"/>
  <c r="E149" i="4"/>
  <c r="E156" i="4"/>
  <c r="E251" i="4"/>
  <c r="E23" i="4"/>
  <c r="E145" i="4"/>
  <c r="E25" i="4"/>
  <c r="E253" i="4"/>
  <c r="E146" i="4"/>
  <c r="E256" i="4"/>
  <c r="E258" i="4"/>
  <c r="E37" i="4"/>
  <c r="E248" i="4"/>
  <c r="E142" i="4"/>
  <c r="E252" i="4"/>
  <c r="E247" i="4"/>
  <c r="E26" i="4"/>
  <c r="E144" i="4"/>
  <c r="E155" i="4"/>
  <c r="E29" i="4"/>
  <c r="E31" i="4"/>
  <c r="E150" i="4"/>
  <c r="E250" i="4"/>
  <c r="E151" i="4"/>
  <c r="E27" i="4"/>
  <c r="E152" i="4"/>
  <c r="E257" i="4"/>
  <c r="E34" i="4"/>
  <c r="E24" i="4"/>
  <c r="E32" i="4"/>
  <c r="E28" i="4"/>
  <c r="E147" i="4"/>
  <c r="E36" i="4"/>
  <c r="E246" i="4"/>
  <c r="E203" i="4"/>
  <c r="E205" i="4"/>
  <c r="E204" i="4"/>
  <c r="E198" i="4"/>
  <c r="E202" i="4"/>
  <c r="E201" i="4"/>
  <c r="E197" i="4"/>
  <c r="E200" i="4"/>
  <c r="E195" i="4"/>
  <c r="E196" i="4"/>
  <c r="E209" i="4"/>
  <c r="E208" i="4"/>
  <c r="E199" i="4"/>
  <c r="E207" i="4"/>
  <c r="E206" i="4"/>
  <c r="E194" i="4"/>
  <c r="E193" i="4"/>
  <c r="V85" i="4"/>
  <c r="Q38" i="4"/>
  <c r="Q201" i="4"/>
  <c r="Q28" i="4"/>
  <c r="Q205" i="4"/>
  <c r="Q206" i="4"/>
  <c r="Q62" i="4"/>
  <c r="Q39" i="4"/>
  <c r="Q119" i="4"/>
  <c r="Q200" i="4"/>
  <c r="Q58" i="4"/>
  <c r="Q51" i="4"/>
  <c r="Q64" i="4"/>
  <c r="Q54" i="4"/>
  <c r="Q115" i="4"/>
  <c r="Q49" i="4"/>
  <c r="Q120" i="4"/>
  <c r="Q48" i="4"/>
  <c r="Q26" i="4"/>
  <c r="Q30" i="4"/>
  <c r="Q41" i="4"/>
  <c r="Q116" i="4"/>
  <c r="Q202" i="4"/>
  <c r="Q60" i="4"/>
  <c r="Q61" i="4"/>
  <c r="Q111" i="4"/>
  <c r="Q44" i="4"/>
  <c r="Q66" i="4"/>
  <c r="Q73" i="4"/>
  <c r="Q113" i="4"/>
  <c r="Q208" i="4"/>
  <c r="Q25" i="4"/>
  <c r="Q195" i="4"/>
  <c r="Q33" i="4"/>
  <c r="Q45" i="4"/>
  <c r="Q65" i="4"/>
  <c r="Q55" i="4"/>
  <c r="Q69" i="4"/>
  <c r="Q199" i="4"/>
  <c r="Q121" i="4"/>
  <c r="Q123" i="4"/>
  <c r="Q27" i="4"/>
  <c r="Q109" i="4"/>
  <c r="Q204" i="4"/>
  <c r="Q124" i="4"/>
  <c r="Q35" i="4"/>
  <c r="Q209" i="4"/>
  <c r="Q42" i="4"/>
  <c r="Q56" i="4"/>
  <c r="Q37" i="4"/>
  <c r="Q53" i="4"/>
  <c r="Q70" i="4"/>
  <c r="Q68" i="4"/>
  <c r="Q193" i="4"/>
  <c r="Q29" i="4"/>
  <c r="Q71" i="4"/>
  <c r="Q203" i="4"/>
  <c r="Q108" i="4"/>
  <c r="Q57" i="4"/>
  <c r="Q112" i="4"/>
  <c r="Q198" i="4"/>
  <c r="Q117" i="4"/>
  <c r="Q194" i="4"/>
  <c r="Q196" i="4"/>
  <c r="Q50" i="4"/>
  <c r="Q36" i="4"/>
  <c r="Q114" i="4"/>
  <c r="Q59" i="4"/>
  <c r="Q23" i="4"/>
  <c r="Q32" i="4"/>
  <c r="Q31" i="4"/>
  <c r="Q67" i="4"/>
  <c r="Q52" i="4"/>
  <c r="Q110" i="4"/>
  <c r="Q47" i="4"/>
  <c r="Q72" i="4"/>
  <c r="Q207" i="4"/>
  <c r="Q40" i="4"/>
  <c r="Q46" i="4"/>
  <c r="Q24" i="4"/>
  <c r="Q43" i="4"/>
  <c r="Q118" i="4"/>
  <c r="Q197" i="4"/>
  <c r="Q34" i="4"/>
  <c r="Q122" i="4"/>
  <c r="Q63" i="4"/>
  <c r="I89" i="4"/>
  <c r="X212" i="4"/>
  <c r="Q77" i="4"/>
  <c r="X325" i="4"/>
  <c r="X326" i="4"/>
  <c r="X180" i="4"/>
  <c r="X213" i="4"/>
  <c r="X183" i="4"/>
  <c r="X107" i="4"/>
  <c r="X72" i="4"/>
  <c r="X102" i="4"/>
  <c r="X139" i="4"/>
  <c r="X126" i="4"/>
  <c r="X141" i="4"/>
  <c r="X190" i="4"/>
  <c r="X60" i="4"/>
  <c r="X240" i="4"/>
  <c r="X216" i="4"/>
  <c r="X91" i="4"/>
  <c r="X192" i="4"/>
  <c r="X93" i="4"/>
  <c r="X317" i="4"/>
  <c r="X48" i="4"/>
  <c r="X231" i="4"/>
  <c r="X73" i="4"/>
  <c r="X241" i="4"/>
  <c r="X67" i="4"/>
  <c r="X129" i="4"/>
  <c r="X41" i="4"/>
  <c r="X321" i="4"/>
  <c r="X214" i="4"/>
  <c r="X242" i="4"/>
  <c r="X227" i="4"/>
  <c r="X61" i="4"/>
  <c r="X53" i="4"/>
  <c r="X98" i="4"/>
  <c r="X42" i="4"/>
  <c r="X106" i="4"/>
  <c r="X225" i="4"/>
  <c r="X135" i="4"/>
  <c r="X63" i="4"/>
  <c r="X50" i="4"/>
  <c r="X101" i="4"/>
  <c r="X186" i="4"/>
  <c r="X328" i="4"/>
  <c r="X323" i="4"/>
  <c r="X179" i="4"/>
  <c r="X184" i="4"/>
  <c r="X219" i="4"/>
  <c r="X55" i="4"/>
  <c r="X96" i="4"/>
  <c r="X104" i="4"/>
  <c r="X125" i="4"/>
  <c r="X140" i="4"/>
  <c r="X128" i="4"/>
  <c r="X56" i="4"/>
  <c r="X69" i="4"/>
  <c r="X187" i="4"/>
  <c r="X54" i="4"/>
  <c r="X226" i="4"/>
  <c r="X59" i="4"/>
  <c r="X316" i="4"/>
  <c r="X44" i="4"/>
  <c r="X319" i="4"/>
  <c r="X177" i="4"/>
  <c r="X70" i="4"/>
  <c r="X103" i="4"/>
  <c r="X243" i="4"/>
  <c r="X191" i="4"/>
  <c r="X130" i="4"/>
  <c r="X58" i="4"/>
  <c r="X178" i="4"/>
  <c r="X43" i="4"/>
  <c r="X215" i="4"/>
  <c r="X47" i="4"/>
  <c r="X52" i="4"/>
  <c r="X223" i="4"/>
  <c r="X189" i="4"/>
  <c r="X235" i="4"/>
  <c r="X315" i="4"/>
  <c r="X314" i="4"/>
  <c r="X133" i="4"/>
  <c r="X127" i="4"/>
  <c r="X327" i="4"/>
  <c r="X324" i="4"/>
  <c r="X224" i="4"/>
  <c r="X322" i="4"/>
  <c r="X99" i="4"/>
  <c r="X137" i="4"/>
  <c r="X228" i="4"/>
  <c r="X65" i="4"/>
  <c r="X320" i="4"/>
  <c r="X217" i="4"/>
  <c r="X51" i="4"/>
  <c r="X221" i="4"/>
  <c r="X181" i="4"/>
  <c r="X237" i="4"/>
  <c r="X40" i="4"/>
  <c r="X46" i="4"/>
  <c r="X222" i="4"/>
  <c r="X185" i="4"/>
  <c r="X138" i="4"/>
  <c r="X176" i="4"/>
  <c r="X92" i="4"/>
  <c r="X233" i="4"/>
  <c r="X105" i="4"/>
  <c r="X68" i="4"/>
  <c r="X230" i="4"/>
  <c r="X313" i="4"/>
  <c r="X49" i="4"/>
  <c r="X94" i="4"/>
  <c r="X210" i="4"/>
  <c r="X66" i="4"/>
  <c r="X57" i="4"/>
  <c r="X45" i="4"/>
  <c r="X238" i="4"/>
  <c r="X318" i="4"/>
  <c r="X220" i="4"/>
  <c r="X100" i="4"/>
  <c r="X229" i="4"/>
  <c r="X182" i="4"/>
  <c r="X132" i="4"/>
  <c r="X234" i="4"/>
  <c r="X236" i="4"/>
  <c r="X239" i="4"/>
  <c r="X95" i="4"/>
  <c r="X71" i="4"/>
  <c r="X188" i="4"/>
  <c r="X64" i="4"/>
  <c r="X211" i="4"/>
  <c r="X218" i="4"/>
  <c r="X136" i="4"/>
  <c r="X232" i="4"/>
  <c r="X312" i="4"/>
  <c r="X131" i="4"/>
  <c r="X97" i="4"/>
  <c r="X62" i="4"/>
  <c r="X134" i="4"/>
  <c r="I84" i="4"/>
  <c r="M89" i="4"/>
  <c r="Q82" i="4"/>
  <c r="I263" i="4"/>
  <c r="I270" i="4"/>
  <c r="I277" i="4"/>
  <c r="I269" i="4"/>
  <c r="I275" i="4"/>
  <c r="I267" i="4"/>
  <c r="I65" i="4"/>
  <c r="I264" i="4"/>
  <c r="I272" i="4"/>
  <c r="I276" i="4"/>
  <c r="I262" i="4"/>
  <c r="I274" i="4"/>
  <c r="I67" i="4"/>
  <c r="I73" i="4"/>
  <c r="I68" i="4"/>
  <c r="I58" i="4"/>
  <c r="I62" i="4"/>
  <c r="I273" i="4"/>
  <c r="I72" i="4"/>
  <c r="I70" i="4"/>
  <c r="I63" i="4"/>
  <c r="I71" i="4"/>
  <c r="I268" i="4"/>
  <c r="I59" i="4"/>
  <c r="I57" i="4"/>
  <c r="I261" i="4"/>
  <c r="I69" i="4"/>
  <c r="I265" i="4"/>
  <c r="I64" i="4"/>
  <c r="I60" i="4"/>
  <c r="I66" i="4"/>
  <c r="I61" i="4"/>
  <c r="I266" i="4"/>
  <c r="I271" i="4"/>
  <c r="Q90" i="4"/>
  <c r="K23" i="4"/>
  <c r="K32" i="4"/>
  <c r="K31" i="4"/>
  <c r="K25" i="4"/>
  <c r="K30" i="4"/>
  <c r="K39" i="4"/>
  <c r="K26" i="4"/>
  <c r="K37" i="4"/>
  <c r="K33" i="4"/>
  <c r="K24" i="4"/>
  <c r="K36" i="4"/>
  <c r="K29" i="4"/>
  <c r="K28" i="4"/>
  <c r="K35" i="4"/>
  <c r="K34" i="4"/>
  <c r="K27" i="4"/>
  <c r="K38" i="4"/>
  <c r="K185" i="4"/>
  <c r="K212" i="4"/>
  <c r="K46" i="4"/>
  <c r="K176" i="4"/>
  <c r="K45" i="4"/>
  <c r="K222" i="4"/>
  <c r="K184" i="4"/>
  <c r="K49" i="4"/>
  <c r="K214" i="4"/>
  <c r="K180" i="4"/>
  <c r="K182" i="4"/>
  <c r="K47" i="4"/>
  <c r="K187" i="4"/>
  <c r="K43" i="4"/>
  <c r="K48" i="4"/>
  <c r="K179" i="4"/>
  <c r="K52" i="4"/>
  <c r="K44" i="4"/>
  <c r="K217" i="4"/>
  <c r="K55" i="4"/>
  <c r="K213" i="4"/>
  <c r="K53" i="4"/>
  <c r="K181" i="4"/>
  <c r="K192" i="4"/>
  <c r="K210" i="4"/>
  <c r="K221" i="4"/>
  <c r="K56" i="4"/>
  <c r="K186" i="4"/>
  <c r="K218" i="4"/>
  <c r="K215" i="4"/>
  <c r="K190" i="4"/>
  <c r="K223" i="4"/>
  <c r="K51" i="4"/>
  <c r="K219" i="4"/>
  <c r="K220" i="4"/>
  <c r="K40" i="4"/>
  <c r="K41" i="4"/>
  <c r="K189" i="4"/>
  <c r="K177" i="4"/>
  <c r="K183" i="4"/>
  <c r="K50" i="4"/>
  <c r="K178" i="4"/>
  <c r="K224" i="4"/>
  <c r="K226" i="4"/>
  <c r="K216" i="4"/>
  <c r="K188" i="4"/>
  <c r="K54" i="4"/>
  <c r="K225" i="4"/>
  <c r="K191" i="4"/>
  <c r="K211" i="4"/>
  <c r="K42" i="4"/>
  <c r="K92" i="4"/>
  <c r="K97" i="4"/>
  <c r="K96" i="4"/>
  <c r="K94" i="4"/>
  <c r="K102" i="4"/>
  <c r="K99" i="4"/>
  <c r="K104" i="4"/>
  <c r="K98" i="4"/>
  <c r="K101" i="4"/>
  <c r="K91" i="4"/>
  <c r="K107" i="4"/>
  <c r="K106" i="4"/>
  <c r="K93" i="4"/>
  <c r="K105" i="4"/>
  <c r="K100" i="4"/>
  <c r="K95" i="4"/>
  <c r="K103" i="4"/>
  <c r="K260" i="4"/>
  <c r="K314" i="4"/>
  <c r="K256" i="4"/>
  <c r="K300" i="4"/>
  <c r="K313" i="4"/>
  <c r="K250" i="4"/>
  <c r="K319" i="4"/>
  <c r="K251" i="4"/>
  <c r="K316" i="4"/>
  <c r="K253" i="4"/>
  <c r="K318" i="4"/>
  <c r="K321" i="4"/>
  <c r="K255" i="4"/>
  <c r="K305" i="4"/>
  <c r="K297" i="4"/>
  <c r="K246" i="4"/>
  <c r="K327" i="4"/>
  <c r="K307" i="4"/>
  <c r="K306" i="4"/>
  <c r="K302" i="4"/>
  <c r="K310" i="4"/>
  <c r="K248" i="4"/>
  <c r="K317" i="4"/>
  <c r="K257" i="4"/>
  <c r="K254" i="4"/>
  <c r="K328" i="4"/>
  <c r="K244" i="4"/>
  <c r="K258" i="4"/>
  <c r="K301" i="4"/>
  <c r="K324" i="4"/>
  <c r="K303" i="4"/>
  <c r="K326" i="4"/>
  <c r="K298" i="4"/>
  <c r="K296" i="4"/>
  <c r="K323" i="4"/>
  <c r="K312" i="4"/>
  <c r="K247" i="4"/>
  <c r="K259" i="4"/>
  <c r="K304" i="4"/>
  <c r="K315" i="4"/>
  <c r="K308" i="4"/>
  <c r="K299" i="4"/>
  <c r="K309" i="4"/>
  <c r="K252" i="4"/>
  <c r="K322" i="4"/>
  <c r="K311" i="4"/>
  <c r="K245" i="4"/>
  <c r="K320" i="4"/>
  <c r="K325" i="4"/>
  <c r="K249" i="4"/>
  <c r="K295" i="4"/>
  <c r="E86" i="4"/>
  <c r="E77" i="4"/>
  <c r="Q277" i="4"/>
  <c r="Q264" i="4"/>
  <c r="Q275" i="4"/>
  <c r="Q271" i="4"/>
  <c r="Q261" i="4"/>
  <c r="Q266" i="4"/>
  <c r="Q272" i="4"/>
  <c r="Q267" i="4"/>
  <c r="Q262" i="4"/>
  <c r="Q274" i="4"/>
  <c r="Q276" i="4"/>
  <c r="Q270" i="4"/>
  <c r="Q269" i="4"/>
  <c r="Q263" i="4"/>
  <c r="Q268" i="4"/>
  <c r="Q273" i="4"/>
  <c r="Q265" i="4"/>
  <c r="Q237" i="4"/>
  <c r="Q227" i="4"/>
  <c r="Q233" i="4"/>
  <c r="Q235" i="4"/>
  <c r="Q243" i="4"/>
  <c r="Q232" i="4"/>
  <c r="Q230" i="4"/>
  <c r="Q239" i="4"/>
  <c r="Q229" i="4"/>
  <c r="Q241" i="4"/>
  <c r="Q234" i="4"/>
  <c r="Q231" i="4"/>
  <c r="Q240" i="4"/>
  <c r="Q242" i="4"/>
  <c r="Q238" i="4"/>
  <c r="Q228" i="4"/>
  <c r="Q236" i="4"/>
  <c r="Q248" i="4"/>
  <c r="Q259" i="4"/>
  <c r="Q258" i="4"/>
  <c r="Q245" i="4"/>
  <c r="Q247" i="4"/>
  <c r="Q260" i="4"/>
  <c r="Q257" i="4"/>
  <c r="Q253" i="4"/>
  <c r="Q255" i="4"/>
  <c r="Q246" i="4"/>
  <c r="Q252" i="4"/>
  <c r="Q250" i="4"/>
  <c r="Q251" i="4"/>
  <c r="Q244" i="4"/>
  <c r="Q256" i="4"/>
  <c r="Q254" i="4"/>
  <c r="Q249" i="4"/>
  <c r="Q93" i="4"/>
  <c r="Q97" i="4"/>
  <c r="Q103" i="4"/>
  <c r="Q99" i="4"/>
  <c r="Q105" i="4"/>
  <c r="Q104" i="4"/>
  <c r="Q98" i="4"/>
  <c r="Q102" i="4"/>
  <c r="Q92" i="4"/>
  <c r="Q100" i="4"/>
  <c r="Q95" i="4"/>
  <c r="Q106" i="4"/>
  <c r="Q94" i="4"/>
  <c r="Q107" i="4"/>
  <c r="Q101" i="4"/>
  <c r="Q91" i="4"/>
  <c r="Q96" i="4"/>
  <c r="Q147" i="4"/>
  <c r="Q154" i="4"/>
  <c r="Q156" i="4"/>
  <c r="Q146" i="4"/>
  <c r="Q145" i="4"/>
  <c r="Q143" i="4"/>
  <c r="Q153" i="4"/>
  <c r="Q149" i="4"/>
  <c r="Q152" i="4"/>
  <c r="Q144" i="4"/>
  <c r="Q158" i="4"/>
  <c r="Q151" i="4"/>
  <c r="Q150" i="4"/>
  <c r="Q157" i="4"/>
  <c r="Q142" i="4"/>
  <c r="Q148" i="4"/>
  <c r="Q155" i="4"/>
  <c r="Q336" i="4"/>
  <c r="Q335" i="4"/>
  <c r="Q345" i="4"/>
  <c r="Q333" i="4"/>
  <c r="Q331" i="4"/>
  <c r="Q343" i="4"/>
  <c r="Q339" i="4"/>
  <c r="Q332" i="4"/>
  <c r="Q341" i="4"/>
  <c r="Q344" i="4"/>
  <c r="Q334" i="4"/>
  <c r="Q338" i="4"/>
  <c r="Q337" i="4"/>
  <c r="Q340" i="4"/>
  <c r="Q330" i="4"/>
  <c r="Q342" i="4"/>
  <c r="Q329" i="4"/>
  <c r="Q285" i="4"/>
  <c r="Q288" i="4"/>
  <c r="Q283" i="4"/>
  <c r="Q293" i="4"/>
  <c r="Q292" i="4"/>
  <c r="Q280" i="4"/>
  <c r="Q294" i="4"/>
  <c r="Q282" i="4"/>
  <c r="Q278" i="4"/>
  <c r="Q289" i="4"/>
  <c r="Q281" i="4"/>
  <c r="Q279" i="4"/>
  <c r="Q284" i="4"/>
  <c r="Q291" i="4"/>
  <c r="Q287" i="4"/>
  <c r="Q290" i="4"/>
  <c r="Q286" i="4"/>
  <c r="Q189" i="4"/>
  <c r="Q181" i="4"/>
  <c r="Q182" i="4"/>
  <c r="Q180" i="4"/>
  <c r="Q178" i="4"/>
  <c r="Q185" i="4"/>
  <c r="Q190" i="4"/>
  <c r="Q192" i="4"/>
  <c r="Q188" i="4"/>
  <c r="Q176" i="4"/>
  <c r="Q177" i="4"/>
  <c r="Q179" i="4"/>
  <c r="Q183" i="4"/>
  <c r="Q191" i="4"/>
  <c r="Q184" i="4"/>
  <c r="Q186" i="4"/>
  <c r="Q187" i="4"/>
  <c r="E81" i="4"/>
  <c r="P193" i="4"/>
  <c r="P157" i="4"/>
  <c r="P197" i="4"/>
  <c r="P144" i="4"/>
  <c r="P149" i="4"/>
  <c r="P206" i="4"/>
  <c r="P152" i="4"/>
  <c r="P156" i="4"/>
  <c r="P153" i="4"/>
  <c r="P199" i="4"/>
  <c r="P198" i="4"/>
  <c r="P207" i="4"/>
  <c r="P203" i="4"/>
  <c r="P150" i="4"/>
  <c r="P155" i="4"/>
  <c r="P154" i="4"/>
  <c r="P201" i="4"/>
  <c r="P143" i="4"/>
  <c r="P142" i="4"/>
  <c r="P205" i="4"/>
  <c r="P202" i="4"/>
  <c r="P195" i="4"/>
  <c r="P200" i="4"/>
  <c r="P151" i="4"/>
  <c r="P194" i="4"/>
  <c r="P148" i="4"/>
  <c r="P145" i="4"/>
  <c r="P208" i="4"/>
  <c r="P146" i="4"/>
  <c r="P204" i="4"/>
  <c r="P147" i="4"/>
  <c r="P196" i="4"/>
  <c r="P158" i="4"/>
  <c r="P209" i="4"/>
  <c r="P33" i="4"/>
  <c r="P38" i="4"/>
  <c r="P32" i="4"/>
  <c r="P34" i="4"/>
  <c r="P26" i="4"/>
  <c r="P35" i="4"/>
  <c r="P27" i="4"/>
  <c r="P24" i="4"/>
  <c r="P29" i="4"/>
  <c r="P30" i="4"/>
  <c r="P36" i="4"/>
  <c r="P37" i="4"/>
  <c r="P39" i="4"/>
  <c r="P23" i="4"/>
  <c r="P28" i="4"/>
  <c r="P25" i="4"/>
  <c r="P31" i="4"/>
  <c r="P328" i="4"/>
  <c r="P318" i="4"/>
  <c r="P312" i="4"/>
  <c r="P322" i="4"/>
  <c r="P320" i="4"/>
  <c r="P317" i="4"/>
  <c r="P325" i="4"/>
  <c r="P313" i="4"/>
  <c r="P315" i="4"/>
  <c r="P316" i="4"/>
  <c r="P326" i="4"/>
  <c r="P314" i="4"/>
  <c r="P327" i="4"/>
  <c r="P323" i="4"/>
  <c r="P324" i="4"/>
  <c r="P321" i="4"/>
  <c r="P319" i="4"/>
  <c r="P239" i="4"/>
  <c r="P241" i="4"/>
  <c r="P235" i="4"/>
  <c r="P230" i="4"/>
  <c r="P237" i="4"/>
  <c r="P233" i="4"/>
  <c r="P229" i="4"/>
  <c r="P236" i="4"/>
  <c r="P242" i="4"/>
  <c r="P240" i="4"/>
  <c r="P243" i="4"/>
  <c r="P231" i="4"/>
  <c r="P227" i="4"/>
  <c r="P238" i="4"/>
  <c r="P234" i="4"/>
  <c r="P232" i="4"/>
  <c r="P228" i="4"/>
  <c r="P139" i="4"/>
  <c r="P140" i="4"/>
  <c r="P219" i="4"/>
  <c r="P127" i="4"/>
  <c r="P126" i="4"/>
  <c r="P213" i="4"/>
  <c r="P136" i="4"/>
  <c r="P223" i="4"/>
  <c r="P214" i="4"/>
  <c r="P137" i="4"/>
  <c r="P210" i="4"/>
  <c r="P135" i="4"/>
  <c r="P215" i="4"/>
  <c r="P125" i="4"/>
  <c r="P212" i="4"/>
  <c r="P218" i="4"/>
  <c r="P132" i="4"/>
  <c r="P224" i="4"/>
  <c r="P134" i="4"/>
  <c r="P221" i="4"/>
  <c r="P133" i="4"/>
  <c r="P220" i="4"/>
  <c r="P216" i="4"/>
  <c r="P128" i="4"/>
  <c r="P131" i="4"/>
  <c r="P217" i="4"/>
  <c r="P222" i="4"/>
  <c r="P138" i="4"/>
  <c r="P141" i="4"/>
  <c r="P129" i="4"/>
  <c r="P211" i="4"/>
  <c r="P226" i="4"/>
  <c r="P225" i="4"/>
  <c r="P130" i="4"/>
  <c r="Z82" i="4"/>
  <c r="P176" i="4"/>
  <c r="P186" i="4"/>
  <c r="P183" i="4"/>
  <c r="P190" i="4"/>
  <c r="P189" i="4"/>
  <c r="P182" i="4"/>
  <c r="P177" i="4"/>
  <c r="P188" i="4"/>
  <c r="P192" i="4"/>
  <c r="P180" i="4"/>
  <c r="P187" i="4"/>
  <c r="P191" i="4"/>
  <c r="P184" i="4"/>
  <c r="P179" i="4"/>
  <c r="P185" i="4"/>
  <c r="P181" i="4"/>
  <c r="P178" i="4"/>
  <c r="E78" i="4"/>
  <c r="T201" i="4"/>
  <c r="T207" i="4"/>
  <c r="T205" i="4"/>
  <c r="T193" i="4"/>
  <c r="T200" i="4"/>
  <c r="T208" i="4"/>
  <c r="T204" i="4"/>
  <c r="T209" i="4"/>
  <c r="T206" i="4"/>
  <c r="T194" i="4"/>
  <c r="T198" i="4"/>
  <c r="T197" i="4"/>
  <c r="T196" i="4"/>
  <c r="T199" i="4"/>
  <c r="T203" i="4"/>
  <c r="T195" i="4"/>
  <c r="T202" i="4"/>
  <c r="T285" i="4"/>
  <c r="T190" i="4"/>
  <c r="T182" i="4"/>
  <c r="T191" i="4"/>
  <c r="T281" i="4"/>
  <c r="T185" i="4"/>
  <c r="T286" i="4"/>
  <c r="T278" i="4"/>
  <c r="T284" i="4"/>
  <c r="T189" i="4"/>
  <c r="T317" i="4"/>
  <c r="T287" i="4"/>
  <c r="T313" i="4"/>
  <c r="T322" i="4"/>
  <c r="T315" i="4"/>
  <c r="T179" i="4"/>
  <c r="T314" i="4"/>
  <c r="T326" i="4"/>
  <c r="T181" i="4"/>
  <c r="T183" i="4"/>
  <c r="T192" i="4"/>
  <c r="T282" i="4"/>
  <c r="T294" i="4"/>
  <c r="T291" i="4"/>
  <c r="T312" i="4"/>
  <c r="T324" i="4"/>
  <c r="T318" i="4"/>
  <c r="T319" i="4"/>
  <c r="T180" i="4"/>
  <c r="T328" i="4"/>
  <c r="T288" i="4"/>
  <c r="T320" i="4"/>
  <c r="T321" i="4"/>
  <c r="T186" i="4"/>
  <c r="T178" i="4"/>
  <c r="T177" i="4"/>
  <c r="T279" i="4"/>
  <c r="T187" i="4"/>
  <c r="T283" i="4"/>
  <c r="T290" i="4"/>
  <c r="T188" i="4"/>
  <c r="T316" i="4"/>
  <c r="T184" i="4"/>
  <c r="T280" i="4"/>
  <c r="T327" i="4"/>
  <c r="T293" i="4"/>
  <c r="T325" i="4"/>
  <c r="T292" i="4"/>
  <c r="T289" i="4"/>
  <c r="T176" i="4"/>
  <c r="T323" i="4"/>
  <c r="T301" i="4"/>
  <c r="T300" i="4"/>
  <c r="T310" i="4"/>
  <c r="T299" i="4"/>
  <c r="T302" i="4"/>
  <c r="T307" i="4"/>
  <c r="T303" i="4"/>
  <c r="T309" i="4"/>
  <c r="T311" i="4"/>
  <c r="T304" i="4"/>
  <c r="T306" i="4"/>
  <c r="T297" i="4"/>
  <c r="T305" i="4"/>
  <c r="T295" i="4"/>
  <c r="T296" i="4"/>
  <c r="T298" i="4"/>
  <c r="T308" i="4"/>
  <c r="T335" i="4"/>
  <c r="T238" i="4"/>
  <c r="T340" i="4"/>
  <c r="T343" i="4"/>
  <c r="T334" i="4"/>
  <c r="T231" i="4"/>
  <c r="T228" i="4"/>
  <c r="T233" i="4"/>
  <c r="T229" i="4"/>
  <c r="T232" i="4"/>
  <c r="T330" i="4"/>
  <c r="T242" i="4"/>
  <c r="T333" i="4"/>
  <c r="T243" i="4"/>
  <c r="T332" i="4"/>
  <c r="T239" i="4"/>
  <c r="T230" i="4"/>
  <c r="T342" i="4"/>
  <c r="T336" i="4"/>
  <c r="T341" i="4"/>
  <c r="T227" i="4"/>
  <c r="T241" i="4"/>
  <c r="T338" i="4"/>
  <c r="T234" i="4"/>
  <c r="T240" i="4"/>
  <c r="T345" i="4"/>
  <c r="T329" i="4"/>
  <c r="T339" i="4"/>
  <c r="T337" i="4"/>
  <c r="T235" i="4"/>
  <c r="T237" i="4"/>
  <c r="T344" i="4"/>
  <c r="T236" i="4"/>
  <c r="T331" i="4"/>
  <c r="T265" i="4"/>
  <c r="T268" i="4"/>
  <c r="T263" i="4"/>
  <c r="T264" i="4"/>
  <c r="T275" i="4"/>
  <c r="T271" i="4"/>
  <c r="T261" i="4"/>
  <c r="T273" i="4"/>
  <c r="T277" i="4"/>
  <c r="T267" i="4"/>
  <c r="T266" i="4"/>
  <c r="T274" i="4"/>
  <c r="T270" i="4"/>
  <c r="T269" i="4"/>
  <c r="T276" i="4"/>
  <c r="T262" i="4"/>
  <c r="T272" i="4"/>
  <c r="J85" i="4"/>
  <c r="E74" i="4"/>
  <c r="N78" i="4"/>
  <c r="E84" i="4"/>
  <c r="J75" i="4"/>
  <c r="Q307" i="4"/>
  <c r="Q295" i="4"/>
  <c r="Q300" i="4"/>
  <c r="Q303" i="4"/>
  <c r="Q311" i="4"/>
  <c r="Q302" i="4"/>
  <c r="Q310" i="4"/>
  <c r="Q296" i="4"/>
  <c r="Q298" i="4"/>
  <c r="Q299" i="4"/>
  <c r="Q309" i="4"/>
  <c r="Q304" i="4"/>
  <c r="Q297" i="4"/>
  <c r="Q308" i="4"/>
  <c r="Q306" i="4"/>
  <c r="Q301" i="4"/>
  <c r="Q305" i="4"/>
  <c r="N74" i="4"/>
  <c r="J74" i="4"/>
  <c r="Q128" i="4"/>
  <c r="Q141" i="4"/>
  <c r="Q126" i="4"/>
  <c r="Q139" i="4"/>
  <c r="Q130" i="4"/>
  <c r="Q137" i="4"/>
  <c r="Q134" i="4"/>
  <c r="Q136" i="4"/>
  <c r="Q131" i="4"/>
  <c r="Q132" i="4"/>
  <c r="Q133" i="4"/>
  <c r="Q135" i="4"/>
  <c r="Q140" i="4"/>
  <c r="Q138" i="4"/>
  <c r="Q129" i="4"/>
  <c r="Q127" i="4"/>
  <c r="Q125" i="4"/>
  <c r="F87" i="4"/>
  <c r="D222" i="4"/>
  <c r="D129" i="4"/>
  <c r="D217" i="4"/>
  <c r="D225" i="4"/>
  <c r="D137" i="4"/>
  <c r="D125" i="4"/>
  <c r="D139" i="4"/>
  <c r="D126" i="4"/>
  <c r="D214" i="4"/>
  <c r="D134" i="4"/>
  <c r="D135" i="4"/>
  <c r="D220" i="4"/>
  <c r="D211" i="4"/>
  <c r="D219" i="4"/>
  <c r="D210" i="4"/>
  <c r="D136" i="4"/>
  <c r="D213" i="4"/>
  <c r="D141" i="4"/>
  <c r="D140" i="4"/>
  <c r="D215" i="4"/>
  <c r="D218" i="4"/>
  <c r="D224" i="4"/>
  <c r="D128" i="4"/>
  <c r="D216" i="4"/>
  <c r="D223" i="4"/>
  <c r="D131" i="4"/>
  <c r="D132" i="4"/>
  <c r="D226" i="4"/>
  <c r="D127" i="4"/>
  <c r="D130" i="4"/>
  <c r="D133" i="4"/>
  <c r="D138" i="4"/>
  <c r="D212" i="4"/>
  <c r="D221" i="4"/>
  <c r="N77" i="4"/>
  <c r="T110" i="4"/>
  <c r="T99" i="4"/>
  <c r="T39" i="4"/>
  <c r="T116" i="4"/>
  <c r="T72" i="4"/>
  <c r="T60" i="4"/>
  <c r="T118" i="4"/>
  <c r="T46" i="4"/>
  <c r="T245" i="4"/>
  <c r="T219" i="4"/>
  <c r="T244" i="4"/>
  <c r="T32" i="4"/>
  <c r="T132" i="4"/>
  <c r="T248" i="4"/>
  <c r="T119" i="4"/>
  <c r="T222" i="4"/>
  <c r="T141" i="4"/>
  <c r="T214" i="4"/>
  <c r="T136" i="4"/>
  <c r="T250" i="4"/>
  <c r="T42" i="4"/>
  <c r="T122" i="4"/>
  <c r="T71" i="4"/>
  <c r="T254" i="4"/>
  <c r="T224" i="4"/>
  <c r="T120" i="4"/>
  <c r="T109" i="4"/>
  <c r="T58" i="4"/>
  <c r="T125" i="4"/>
  <c r="T115" i="4"/>
  <c r="T56" i="4"/>
  <c r="T24" i="4"/>
  <c r="T137" i="4"/>
  <c r="T213" i="4"/>
  <c r="T28" i="4"/>
  <c r="T95" i="4"/>
  <c r="T44" i="4"/>
  <c r="T45" i="4"/>
  <c r="T27" i="4"/>
  <c r="T113" i="4"/>
  <c r="T253" i="4"/>
  <c r="T210" i="4"/>
  <c r="T25" i="4"/>
  <c r="T223" i="4"/>
  <c r="T47" i="4"/>
  <c r="T121" i="4"/>
  <c r="T102" i="4"/>
  <c r="T63" i="4"/>
  <c r="T211" i="4"/>
  <c r="T59" i="4"/>
  <c r="T111" i="4"/>
  <c r="T258" i="4"/>
  <c r="T216" i="4"/>
  <c r="T50" i="4"/>
  <c r="T108" i="4"/>
  <c r="T117" i="4"/>
  <c r="T112" i="4"/>
  <c r="T96" i="4"/>
  <c r="T40" i="4"/>
  <c r="T97" i="4"/>
  <c r="T91" i="4"/>
  <c r="T37" i="4"/>
  <c r="T65" i="4"/>
  <c r="T217" i="4"/>
  <c r="T62" i="4"/>
  <c r="T260" i="4"/>
  <c r="T41" i="4"/>
  <c r="T38" i="4"/>
  <c r="T126" i="4"/>
  <c r="T257" i="4"/>
  <c r="T104" i="4"/>
  <c r="T249" i="4"/>
  <c r="T247" i="4"/>
  <c r="T92" i="4"/>
  <c r="T246" i="4"/>
  <c r="T129" i="4"/>
  <c r="T31" i="4"/>
  <c r="T135" i="4"/>
  <c r="T134" i="4"/>
  <c r="T69" i="4"/>
  <c r="T138" i="4"/>
  <c r="T114" i="4"/>
  <c r="T251" i="4"/>
  <c r="T221" i="4"/>
  <c r="T105" i="4"/>
  <c r="T55" i="4"/>
  <c r="T36" i="4"/>
  <c r="T225" i="4"/>
  <c r="T101" i="4"/>
  <c r="T212" i="4"/>
  <c r="T94" i="4"/>
  <c r="T107" i="4"/>
  <c r="T33" i="4"/>
  <c r="T100" i="4"/>
  <c r="T130" i="4"/>
  <c r="T57" i="4"/>
  <c r="T26" i="4"/>
  <c r="T30" i="4"/>
  <c r="T54" i="4"/>
  <c r="T127" i="4"/>
  <c r="T131" i="4"/>
  <c r="T106" i="4"/>
  <c r="T123" i="4"/>
  <c r="T35" i="4"/>
  <c r="T52" i="4"/>
  <c r="T103" i="4"/>
  <c r="T68" i="4"/>
  <c r="T259" i="4"/>
  <c r="T66" i="4"/>
  <c r="T139" i="4"/>
  <c r="T53" i="4"/>
  <c r="T133" i="4"/>
  <c r="T48" i="4"/>
  <c r="T255" i="4"/>
  <c r="T128" i="4"/>
  <c r="T252" i="4"/>
  <c r="T226" i="4"/>
  <c r="T93" i="4"/>
  <c r="T220" i="4"/>
  <c r="T256" i="4"/>
  <c r="T34" i="4"/>
  <c r="T70" i="4"/>
  <c r="T140" i="4"/>
  <c r="T215" i="4"/>
  <c r="T51" i="4"/>
  <c r="T67" i="4"/>
  <c r="T218" i="4"/>
  <c r="T49" i="4"/>
  <c r="T98" i="4"/>
  <c r="T124" i="4"/>
  <c r="T29" i="4"/>
  <c r="T43" i="4"/>
  <c r="T61" i="4"/>
  <c r="T73" i="4"/>
  <c r="T23" i="4"/>
  <c r="T64" i="4"/>
  <c r="Y50" i="4"/>
  <c r="Y47" i="4"/>
  <c r="Y306" i="4"/>
  <c r="Y98" i="4"/>
  <c r="Y51" i="4"/>
  <c r="Y186" i="4"/>
  <c r="Y303" i="4"/>
  <c r="Y71" i="4"/>
  <c r="Y177" i="4"/>
  <c r="Y302" i="4"/>
  <c r="Y220" i="4"/>
  <c r="Y180" i="4"/>
  <c r="Y100" i="4"/>
  <c r="Y118" i="4"/>
  <c r="Y52" i="4"/>
  <c r="Y338" i="4"/>
  <c r="Y212" i="4"/>
  <c r="Y109" i="4"/>
  <c r="Y336" i="4"/>
  <c r="Y215" i="4"/>
  <c r="Y339" i="4"/>
  <c r="Y213" i="4"/>
  <c r="Y115" i="4"/>
  <c r="Y55" i="4"/>
  <c r="Y181" i="4"/>
  <c r="Y119" i="4"/>
  <c r="Y192" i="4"/>
  <c r="Y301" i="4"/>
  <c r="Y176" i="4"/>
  <c r="Y116" i="4"/>
  <c r="Y345" i="4"/>
  <c r="Y111" i="4"/>
  <c r="Y110" i="4"/>
  <c r="Y68" i="4"/>
  <c r="Y102" i="4"/>
  <c r="Y57" i="4"/>
  <c r="Y218" i="4"/>
  <c r="Y304" i="4"/>
  <c r="Y105" i="4"/>
  <c r="Y122" i="4"/>
  <c r="Y182" i="4"/>
  <c r="Y305" i="4"/>
  <c r="Y92" i="4"/>
  <c r="Y117" i="4"/>
  <c r="Y121" i="4"/>
  <c r="Y310" i="4"/>
  <c r="Y41" i="4"/>
  <c r="Y311" i="4"/>
  <c r="Y104" i="4"/>
  <c r="Y107" i="4"/>
  <c r="Y49" i="4"/>
  <c r="Y72" i="4"/>
  <c r="Y332" i="4"/>
  <c r="Y217" i="4"/>
  <c r="Y187" i="4"/>
  <c r="Y114" i="4"/>
  <c r="Y340" i="4"/>
  <c r="Y295" i="4"/>
  <c r="Y188" i="4"/>
  <c r="Y124" i="4"/>
  <c r="Y120" i="4"/>
  <c r="Y45" i="4"/>
  <c r="Y300" i="4"/>
  <c r="Y191" i="4"/>
  <c r="Y298" i="4"/>
  <c r="Y56" i="4"/>
  <c r="Y66" i="4"/>
  <c r="Y224" i="4"/>
  <c r="Y309" i="4"/>
  <c r="Y95" i="4"/>
  <c r="Y73" i="4"/>
  <c r="Y331" i="4"/>
  <c r="Y337" i="4"/>
  <c r="Y299" i="4"/>
  <c r="Y103" i="4"/>
  <c r="Y223" i="4"/>
  <c r="Y43" i="4"/>
  <c r="Y216" i="4"/>
  <c r="Y221" i="4"/>
  <c r="Y40" i="4"/>
  <c r="Y190" i="4"/>
  <c r="Y106" i="4"/>
  <c r="Y48" i="4"/>
  <c r="Y297" i="4"/>
  <c r="Y70" i="4"/>
  <c r="Y178" i="4"/>
  <c r="Y94" i="4"/>
  <c r="Y113" i="4"/>
  <c r="Y329" i="4"/>
  <c r="Y123" i="4"/>
  <c r="Y64" i="4"/>
  <c r="Y214" i="4"/>
  <c r="Y65" i="4"/>
  <c r="Y184" i="4"/>
  <c r="Y60" i="4"/>
  <c r="Y69" i="4"/>
  <c r="Y333" i="4"/>
  <c r="Y330" i="4"/>
  <c r="Y54" i="4"/>
  <c r="Y222" i="4"/>
  <c r="Y334" i="4"/>
  <c r="Y44" i="4"/>
  <c r="Y225" i="4"/>
  <c r="Y341" i="4"/>
  <c r="Y219" i="4"/>
  <c r="Y101" i="4"/>
  <c r="Y91" i="4"/>
  <c r="Y58" i="4"/>
  <c r="Y42" i="4"/>
  <c r="Y62" i="4"/>
  <c r="Y343" i="4"/>
  <c r="Y179" i="4"/>
  <c r="Y99" i="4"/>
  <c r="Y93" i="4"/>
  <c r="Y226" i="4"/>
  <c r="Y296" i="4"/>
  <c r="Y97" i="4"/>
  <c r="Y59" i="4"/>
  <c r="Y183" i="4"/>
  <c r="Y308" i="4"/>
  <c r="Y342" i="4"/>
  <c r="Y211" i="4"/>
  <c r="Y344" i="4"/>
  <c r="Y67" i="4"/>
  <c r="Y46" i="4"/>
  <c r="Y189" i="4"/>
  <c r="Y108" i="4"/>
  <c r="Y210" i="4"/>
  <c r="Y53" i="4"/>
  <c r="Y61" i="4"/>
  <c r="Y112" i="4"/>
  <c r="Y335" i="4"/>
  <c r="Y96" i="4"/>
  <c r="Y63" i="4"/>
  <c r="Y307" i="4"/>
  <c r="Y185" i="4"/>
  <c r="N85" i="4"/>
  <c r="X171" i="4"/>
  <c r="X167" i="4"/>
  <c r="X162" i="4"/>
  <c r="X120" i="4"/>
  <c r="X117" i="4"/>
  <c r="X113" i="4"/>
  <c r="X160" i="4"/>
  <c r="X281" i="4"/>
  <c r="X124" i="4"/>
  <c r="X288" i="4"/>
  <c r="X123" i="4"/>
  <c r="X161" i="4"/>
  <c r="X166" i="4"/>
  <c r="X115" i="4"/>
  <c r="X165" i="4"/>
  <c r="X163" i="4"/>
  <c r="X286" i="4"/>
  <c r="X278" i="4"/>
  <c r="X111" i="4"/>
  <c r="X290" i="4"/>
  <c r="X283" i="4"/>
  <c r="X122" i="4"/>
  <c r="X291" i="4"/>
  <c r="X280" i="4"/>
  <c r="X112" i="4"/>
  <c r="X173" i="4"/>
  <c r="X285" i="4"/>
  <c r="X175" i="4"/>
  <c r="X169" i="4"/>
  <c r="X119" i="4"/>
  <c r="X294" i="4"/>
  <c r="X287" i="4"/>
  <c r="X282" i="4"/>
  <c r="X292" i="4"/>
  <c r="X121" i="4"/>
  <c r="X108" i="4"/>
  <c r="X109" i="4"/>
  <c r="X110" i="4"/>
  <c r="X118" i="4"/>
  <c r="X159" i="4"/>
  <c r="X293" i="4"/>
  <c r="X174" i="4"/>
  <c r="X289" i="4"/>
  <c r="X170" i="4"/>
  <c r="X284" i="4"/>
  <c r="X168" i="4"/>
  <c r="X164" i="4"/>
  <c r="X172" i="4"/>
  <c r="X114" i="4"/>
  <c r="X279" i="4"/>
  <c r="X116" i="4"/>
  <c r="X148" i="4"/>
  <c r="X156" i="4"/>
  <c r="X153" i="4"/>
  <c r="X158" i="4"/>
  <c r="X154" i="4"/>
  <c r="X157" i="4"/>
  <c r="X143" i="4"/>
  <c r="X149" i="4"/>
  <c r="X142" i="4"/>
  <c r="X151" i="4"/>
  <c r="X145" i="4"/>
  <c r="X155" i="4"/>
  <c r="X144" i="4"/>
  <c r="X146" i="4"/>
  <c r="X150" i="4"/>
  <c r="X152" i="4"/>
  <c r="X147" i="4"/>
  <c r="X36" i="4"/>
  <c r="X26" i="4"/>
  <c r="X31" i="4"/>
  <c r="X34" i="4"/>
  <c r="X25" i="4"/>
  <c r="X32" i="4"/>
  <c r="X29" i="4"/>
  <c r="X37" i="4"/>
  <c r="X23" i="4"/>
  <c r="X27" i="4"/>
  <c r="X24" i="4"/>
  <c r="X35" i="4"/>
  <c r="X39" i="4"/>
  <c r="X28" i="4"/>
  <c r="X30" i="4"/>
  <c r="X38" i="4"/>
  <c r="X33" i="4"/>
  <c r="X207" i="4"/>
  <c r="X198" i="4"/>
  <c r="X206" i="4"/>
  <c r="X203" i="4"/>
  <c r="X194" i="4"/>
  <c r="X197" i="4"/>
  <c r="X209" i="4"/>
  <c r="X196" i="4"/>
  <c r="X201" i="4"/>
  <c r="X200" i="4"/>
  <c r="X205" i="4"/>
  <c r="X204" i="4"/>
  <c r="X208" i="4"/>
  <c r="X193" i="4"/>
  <c r="X202" i="4"/>
  <c r="X199" i="4"/>
  <c r="X195" i="4"/>
  <c r="X269" i="4"/>
  <c r="X272" i="4"/>
  <c r="X277" i="4"/>
  <c r="X270" i="4"/>
  <c r="X265" i="4"/>
  <c r="X268" i="4"/>
  <c r="X275" i="4"/>
  <c r="X261" i="4"/>
  <c r="X262" i="4"/>
  <c r="X274" i="4"/>
  <c r="X273" i="4"/>
  <c r="X263" i="4"/>
  <c r="X267" i="4"/>
  <c r="X276" i="4"/>
  <c r="X264" i="4"/>
  <c r="X271" i="4"/>
  <c r="X266" i="4"/>
  <c r="X304" i="4"/>
  <c r="X302" i="4"/>
  <c r="X296" i="4"/>
  <c r="X303" i="4"/>
  <c r="X309" i="4"/>
  <c r="X300" i="4"/>
  <c r="X301" i="4"/>
  <c r="X299" i="4"/>
  <c r="X308" i="4"/>
  <c r="X311" i="4"/>
  <c r="X307" i="4"/>
  <c r="X306" i="4"/>
  <c r="X295" i="4"/>
  <c r="X297" i="4"/>
  <c r="X310" i="4"/>
  <c r="X298" i="4"/>
  <c r="X305" i="4"/>
  <c r="Z76" i="4"/>
  <c r="G127" i="4"/>
  <c r="G155" i="4"/>
  <c r="G297" i="4"/>
  <c r="G91" i="4"/>
  <c r="G221" i="4"/>
  <c r="G129" i="4"/>
  <c r="G136" i="4"/>
  <c r="G105" i="4"/>
  <c r="G296" i="4"/>
  <c r="G311" i="4"/>
  <c r="G209" i="4"/>
  <c r="G340" i="4"/>
  <c r="G201" i="4"/>
  <c r="G199" i="4"/>
  <c r="G217" i="4"/>
  <c r="G139" i="4"/>
  <c r="G190" i="4"/>
  <c r="G92" i="4"/>
  <c r="G143" i="4"/>
  <c r="G184" i="4"/>
  <c r="G222" i="4"/>
  <c r="G133" i="4"/>
  <c r="G213" i="4"/>
  <c r="G336" i="4"/>
  <c r="G107" i="4"/>
  <c r="G334" i="4"/>
  <c r="G200" i="4"/>
  <c r="G125" i="4"/>
  <c r="G214" i="4"/>
  <c r="G302" i="4"/>
  <c r="G188" i="4"/>
  <c r="G138" i="4"/>
  <c r="G178" i="4"/>
  <c r="G207" i="4"/>
  <c r="G344" i="4"/>
  <c r="G181" i="4"/>
  <c r="G182" i="4"/>
  <c r="G305" i="4"/>
  <c r="G140" i="4"/>
  <c r="G304" i="4"/>
  <c r="G106" i="4"/>
  <c r="G299" i="4"/>
  <c r="G208" i="4"/>
  <c r="G137" i="4"/>
  <c r="G102" i="4"/>
  <c r="G147" i="4"/>
  <c r="G93" i="4"/>
  <c r="G339" i="4"/>
  <c r="G183" i="4"/>
  <c r="G220" i="4"/>
  <c r="G146" i="4"/>
  <c r="G103" i="4"/>
  <c r="G204" i="4"/>
  <c r="G195" i="4"/>
  <c r="G225" i="4"/>
  <c r="G158" i="4"/>
  <c r="G345" i="4"/>
  <c r="G132" i="4"/>
  <c r="G148" i="4"/>
  <c r="G100" i="4"/>
  <c r="G307" i="4"/>
  <c r="G216" i="4"/>
  <c r="G310" i="4"/>
  <c r="G180" i="4"/>
  <c r="G142" i="4"/>
  <c r="G193" i="4"/>
  <c r="G153" i="4"/>
  <c r="G154" i="4"/>
  <c r="G205" i="4"/>
  <c r="G145" i="4"/>
  <c r="G192" i="4"/>
  <c r="G337" i="4"/>
  <c r="G332" i="4"/>
  <c r="G150" i="4"/>
  <c r="G151" i="4"/>
  <c r="G186" i="4"/>
  <c r="G104" i="4"/>
  <c r="G152" i="4"/>
  <c r="G187" i="4"/>
  <c r="G95" i="4"/>
  <c r="G333" i="4"/>
  <c r="G203" i="4"/>
  <c r="G215" i="4"/>
  <c r="G135" i="4"/>
  <c r="G197" i="4"/>
  <c r="G300" i="4"/>
  <c r="G196" i="4"/>
  <c r="G309" i="4"/>
  <c r="G212" i="4"/>
  <c r="G156" i="4"/>
  <c r="G342" i="4"/>
  <c r="G295" i="4"/>
  <c r="G218" i="4"/>
  <c r="G211" i="4"/>
  <c r="G219" i="4"/>
  <c r="G97" i="4"/>
  <c r="G99" i="4"/>
  <c r="G198" i="4"/>
  <c r="G176" i="4"/>
  <c r="G301" i="4"/>
  <c r="G303" i="4"/>
  <c r="G185" i="4"/>
  <c r="G210" i="4"/>
  <c r="G224" i="4"/>
  <c r="G206" i="4"/>
  <c r="G189" i="4"/>
  <c r="G223" i="4"/>
  <c r="G341" i="4"/>
  <c r="G343" i="4"/>
  <c r="G306" i="4"/>
  <c r="G128" i="4"/>
  <c r="G130" i="4"/>
  <c r="G149" i="4"/>
  <c r="G157" i="4"/>
  <c r="G335" i="4"/>
  <c r="G331" i="4"/>
  <c r="G101" i="4"/>
  <c r="G141" i="4"/>
  <c r="G126" i="4"/>
  <c r="G202" i="4"/>
  <c r="G329" i="4"/>
  <c r="G330" i="4"/>
  <c r="G134" i="4"/>
  <c r="G98" i="4"/>
  <c r="G131" i="4"/>
  <c r="G94" i="4"/>
  <c r="G226" i="4"/>
  <c r="G144" i="4"/>
  <c r="G191" i="4"/>
  <c r="G338" i="4"/>
  <c r="G177" i="4"/>
  <c r="G308" i="4"/>
  <c r="G96" i="4"/>
  <c r="G194" i="4"/>
  <c r="G298" i="4"/>
  <c r="G179" i="4"/>
  <c r="Z85" i="4"/>
  <c r="N90" i="4"/>
  <c r="F74" i="4"/>
  <c r="E79" i="4"/>
  <c r="J79" i="4"/>
  <c r="N80" i="4"/>
  <c r="E261" i="4"/>
  <c r="E274" i="4"/>
  <c r="E265" i="4"/>
  <c r="E269" i="4"/>
  <c r="E276" i="4"/>
  <c r="E264" i="4"/>
  <c r="E266" i="4"/>
  <c r="E273" i="4"/>
  <c r="E268" i="4"/>
  <c r="E271" i="4"/>
  <c r="E263" i="4"/>
  <c r="E277" i="4"/>
  <c r="E272" i="4"/>
  <c r="E262" i="4"/>
  <c r="E267" i="4"/>
  <c r="E275" i="4"/>
  <c r="E270" i="4"/>
  <c r="D41" i="4"/>
  <c r="D70" i="4"/>
  <c r="D102" i="4"/>
  <c r="D320" i="4"/>
  <c r="D72" i="4"/>
  <c r="D104" i="4"/>
  <c r="D319" i="4"/>
  <c r="D316" i="4"/>
  <c r="D256" i="4"/>
  <c r="D245" i="4"/>
  <c r="D98" i="4"/>
  <c r="D259" i="4"/>
  <c r="D300" i="4"/>
  <c r="D147" i="4"/>
  <c r="D271" i="4"/>
  <c r="D309" i="4"/>
  <c r="D304" i="4"/>
  <c r="D53" i="4"/>
  <c r="D251" i="4"/>
  <c r="D298" i="4"/>
  <c r="D277" i="4"/>
  <c r="D264" i="4"/>
  <c r="D318" i="4"/>
  <c r="D275" i="4"/>
  <c r="D48" i="4"/>
  <c r="D308" i="4"/>
  <c r="D307" i="4"/>
  <c r="D59" i="4"/>
  <c r="D301" i="4"/>
  <c r="E45" i="4"/>
  <c r="D68" i="4"/>
  <c r="D97" i="4"/>
  <c r="D105" i="4"/>
  <c r="E40" i="4"/>
  <c r="D249" i="4"/>
  <c r="D274" i="4"/>
  <c r="E43" i="4"/>
  <c r="D69" i="4"/>
  <c r="E47" i="4"/>
  <c r="D323" i="4"/>
  <c r="D252" i="4"/>
  <c r="E42" i="4"/>
  <c r="D313" i="4"/>
  <c r="D258" i="4"/>
  <c r="E54" i="4"/>
  <c r="D276" i="4"/>
  <c r="D310" i="4"/>
  <c r="E50" i="4"/>
  <c r="D306" i="4"/>
  <c r="D311" i="4"/>
  <c r="D297" i="4"/>
  <c r="E52" i="4"/>
  <c r="D42" i="4"/>
  <c r="E41" i="4"/>
  <c r="D93" i="4"/>
  <c r="D55" i="4"/>
  <c r="E44" i="4"/>
  <c r="D103" i="4"/>
  <c r="E55" i="4"/>
  <c r="D270" i="4"/>
  <c r="D45" i="4"/>
  <c r="D94" i="4"/>
  <c r="E51" i="4"/>
  <c r="D143" i="4"/>
  <c r="D261" i="4"/>
  <c r="E49" i="4"/>
  <c r="D325" i="4"/>
  <c r="E48" i="4"/>
  <c r="D100" i="4"/>
  <c r="D246" i="4"/>
  <c r="D149" i="4"/>
  <c r="D56" i="4"/>
  <c r="E56" i="4"/>
  <c r="D47" i="4"/>
  <c r="E46" i="4"/>
  <c r="D71" i="4"/>
  <c r="D66" i="4"/>
  <c r="E53" i="4"/>
  <c r="D265" i="4"/>
  <c r="D317" i="4"/>
  <c r="D145" i="4"/>
  <c r="D321" i="4"/>
  <c r="D267" i="4"/>
  <c r="D272" i="4"/>
  <c r="D146" i="4"/>
  <c r="D155" i="4"/>
  <c r="D302" i="4"/>
  <c r="D263" i="4"/>
  <c r="D106" i="4"/>
  <c r="D315" i="4"/>
  <c r="D44" i="4"/>
  <c r="D303" i="4"/>
  <c r="D142" i="4"/>
  <c r="D92" i="4"/>
  <c r="D148" i="4"/>
  <c r="D144" i="4"/>
  <c r="D154" i="4"/>
  <c r="D150" i="4"/>
  <c r="D327" i="4"/>
  <c r="D60" i="4"/>
  <c r="D299" i="4"/>
  <c r="D314" i="4"/>
  <c r="D248" i="4"/>
  <c r="D157" i="4"/>
  <c r="D67" i="4"/>
  <c r="D51" i="4"/>
  <c r="D43" i="4"/>
  <c r="D46" i="4"/>
  <c r="D101" i="4"/>
  <c r="D50" i="4"/>
  <c r="D254" i="4"/>
  <c r="D326" i="4"/>
  <c r="D151" i="4"/>
  <c r="D328" i="4"/>
  <c r="D63" i="4"/>
  <c r="D257" i="4"/>
  <c r="D260" i="4"/>
  <c r="D312" i="4"/>
  <c r="D156" i="4"/>
  <c r="D73" i="4"/>
  <c r="D250" i="4"/>
  <c r="D153" i="4"/>
  <c r="D57" i="4"/>
  <c r="D99" i="4"/>
  <c r="D255" i="4"/>
  <c r="D266" i="4"/>
  <c r="D305" i="4"/>
  <c r="D65" i="4"/>
  <c r="D49" i="4"/>
  <c r="D62" i="4"/>
  <c r="D54" i="4"/>
  <c r="D247" i="4"/>
  <c r="D96" i="4"/>
  <c r="D61" i="4"/>
  <c r="D107" i="4"/>
  <c r="D324" i="4"/>
  <c r="D58" i="4"/>
  <c r="D269" i="4"/>
  <c r="D95" i="4"/>
  <c r="D52" i="4"/>
  <c r="D273" i="4"/>
  <c r="D262" i="4"/>
  <c r="D296" i="4"/>
  <c r="D152" i="4"/>
  <c r="D253" i="4"/>
  <c r="D40" i="4"/>
  <c r="D268" i="4"/>
  <c r="D322" i="4"/>
  <c r="D64" i="4"/>
  <c r="D91" i="4"/>
  <c r="D295" i="4"/>
  <c r="D244" i="4"/>
  <c r="D158" i="4"/>
  <c r="U103" i="4"/>
  <c r="U96" i="4"/>
  <c r="U102" i="4"/>
  <c r="U93" i="4"/>
  <c r="U104" i="4"/>
  <c r="U101" i="4"/>
  <c r="U95" i="4"/>
  <c r="U107" i="4"/>
  <c r="U94" i="4"/>
  <c r="U98" i="4"/>
  <c r="U105" i="4"/>
  <c r="U99" i="4"/>
  <c r="U92" i="4"/>
  <c r="U97" i="4"/>
  <c r="U106" i="4"/>
  <c r="U100" i="4"/>
  <c r="U91" i="4"/>
  <c r="U343" i="4"/>
  <c r="U318" i="4"/>
  <c r="U322" i="4"/>
  <c r="U177" i="4"/>
  <c r="U311" i="4"/>
  <c r="U286" i="4"/>
  <c r="U192" i="4"/>
  <c r="U202" i="4"/>
  <c r="U204" i="4"/>
  <c r="U312" i="4"/>
  <c r="U169" i="4"/>
  <c r="U184" i="4"/>
  <c r="U331" i="4"/>
  <c r="U196" i="4"/>
  <c r="U332" i="4"/>
  <c r="U339" i="4"/>
  <c r="U198" i="4"/>
  <c r="U296" i="4"/>
  <c r="U279" i="4"/>
  <c r="U336" i="4"/>
  <c r="U338" i="4"/>
  <c r="U310" i="4"/>
  <c r="U323" i="4"/>
  <c r="U281" i="4"/>
  <c r="U287" i="4"/>
  <c r="U325" i="4"/>
  <c r="U320" i="4"/>
  <c r="U189" i="4"/>
  <c r="U330" i="4"/>
  <c r="U306" i="4"/>
  <c r="U178" i="4"/>
  <c r="U284" i="4"/>
  <c r="U289" i="4"/>
  <c r="U329" i="4"/>
  <c r="U186" i="4"/>
  <c r="U285" i="4"/>
  <c r="U335" i="4"/>
  <c r="U200" i="4"/>
  <c r="U176" i="4"/>
  <c r="U206" i="4"/>
  <c r="U199" i="4"/>
  <c r="U292" i="4"/>
  <c r="U337" i="4"/>
  <c r="U303" i="4"/>
  <c r="U307" i="4"/>
  <c r="U341" i="4"/>
  <c r="U170" i="4"/>
  <c r="U294" i="4"/>
  <c r="U315" i="4"/>
  <c r="U185" i="4"/>
  <c r="U326" i="4"/>
  <c r="U299" i="4"/>
  <c r="U208" i="4"/>
  <c r="U344" i="4"/>
  <c r="U180" i="4"/>
  <c r="U167" i="4"/>
  <c r="U302" i="4"/>
  <c r="U179" i="4"/>
  <c r="U161" i="4"/>
  <c r="U207" i="4"/>
  <c r="U308" i="4"/>
  <c r="U173" i="4"/>
  <c r="U195" i="4"/>
  <c r="U175" i="4"/>
  <c r="U174" i="4"/>
  <c r="U209" i="4"/>
  <c r="U309" i="4"/>
  <c r="U321" i="4"/>
  <c r="U162" i="4"/>
  <c r="U203" i="4"/>
  <c r="U314" i="4"/>
  <c r="U319" i="4"/>
  <c r="U182" i="4"/>
  <c r="U172" i="4"/>
  <c r="U164" i="4"/>
  <c r="U197" i="4"/>
  <c r="U334" i="4"/>
  <c r="U168" i="4"/>
  <c r="U205" i="4"/>
  <c r="U194" i="4"/>
  <c r="U290" i="4"/>
  <c r="U305" i="4"/>
  <c r="U340" i="4"/>
  <c r="U280" i="4"/>
  <c r="U288" i="4"/>
  <c r="U297" i="4"/>
  <c r="U163" i="4"/>
  <c r="U300" i="4"/>
  <c r="U191" i="4"/>
  <c r="U187" i="4"/>
  <c r="U313" i="4"/>
  <c r="U183" i="4"/>
  <c r="U291" i="4"/>
  <c r="U293" i="4"/>
  <c r="U171" i="4"/>
  <c r="U304" i="4"/>
  <c r="U316" i="4"/>
  <c r="U345" i="4"/>
  <c r="U298" i="4"/>
  <c r="U159" i="4"/>
  <c r="U283" i="4"/>
  <c r="U282" i="4"/>
  <c r="U342" i="4"/>
  <c r="U201" i="4"/>
  <c r="U295" i="4"/>
  <c r="U324" i="4"/>
  <c r="U317" i="4"/>
  <c r="U166" i="4"/>
  <c r="U328" i="4"/>
  <c r="U190" i="4"/>
  <c r="U165" i="4"/>
  <c r="U188" i="4"/>
  <c r="U327" i="4"/>
  <c r="U333" i="4"/>
  <c r="U278" i="4"/>
  <c r="U181" i="4"/>
  <c r="U301" i="4"/>
  <c r="U160" i="4"/>
  <c r="U193" i="4"/>
  <c r="F88" i="4"/>
  <c r="AA45" i="4"/>
  <c r="AA40" i="4"/>
  <c r="AA47" i="4"/>
  <c r="AA51" i="4"/>
  <c r="AA50" i="4"/>
  <c r="AA48" i="4"/>
  <c r="AA56" i="4"/>
  <c r="AA54" i="4"/>
  <c r="AA44" i="4"/>
  <c r="AA43" i="4"/>
  <c r="AA41" i="4"/>
  <c r="AA53" i="4"/>
  <c r="AA42" i="4"/>
  <c r="AA49" i="4"/>
  <c r="AA55" i="4"/>
  <c r="AA52" i="4"/>
  <c r="AA46" i="4"/>
  <c r="AA70" i="4"/>
  <c r="AA57" i="4"/>
  <c r="AA68" i="4"/>
  <c r="AA65" i="4"/>
  <c r="AA66" i="4"/>
  <c r="AA58" i="4"/>
  <c r="AA59" i="4"/>
  <c r="AA69" i="4"/>
  <c r="AA61" i="4"/>
  <c r="AA64" i="4"/>
  <c r="AA62" i="4"/>
  <c r="AA71" i="4"/>
  <c r="AA73" i="4"/>
  <c r="AA67" i="4"/>
  <c r="AA72" i="4"/>
  <c r="AA63" i="4"/>
  <c r="AA60" i="4"/>
  <c r="AA281" i="4"/>
  <c r="AA159" i="4"/>
  <c r="AA161" i="4"/>
  <c r="AA92" i="4"/>
  <c r="AA291" i="4"/>
  <c r="AA97" i="4"/>
  <c r="AA278" i="4"/>
  <c r="AA101" i="4"/>
  <c r="AA100" i="4"/>
  <c r="AA171" i="4"/>
  <c r="AA292" i="4"/>
  <c r="AA280" i="4"/>
  <c r="AA169" i="4"/>
  <c r="AA166" i="4"/>
  <c r="AA174" i="4"/>
  <c r="AA287" i="4"/>
  <c r="AA168" i="4"/>
  <c r="AA91" i="4"/>
  <c r="AA170" i="4"/>
  <c r="AA96" i="4"/>
  <c r="AA288" i="4"/>
  <c r="AA99" i="4"/>
  <c r="AA102" i="4"/>
  <c r="AA285" i="4"/>
  <c r="AA294" i="4"/>
  <c r="AA282" i="4"/>
  <c r="AA286" i="4"/>
  <c r="AA175" i="4"/>
  <c r="AA162" i="4"/>
  <c r="AA279" i="4"/>
  <c r="AA290" i="4"/>
  <c r="AA106" i="4"/>
  <c r="AA105" i="4"/>
  <c r="AA167" i="4"/>
  <c r="AA98" i="4"/>
  <c r="AA173" i="4"/>
  <c r="AA289" i="4"/>
  <c r="AA104" i="4"/>
  <c r="AA94" i="4"/>
  <c r="AA160" i="4"/>
  <c r="AA293" i="4"/>
  <c r="AA164" i="4"/>
  <c r="AA163" i="4"/>
  <c r="AA93" i="4"/>
  <c r="AA103" i="4"/>
  <c r="AA165" i="4"/>
  <c r="AA284" i="4"/>
  <c r="AA95" i="4"/>
  <c r="AA172" i="4"/>
  <c r="AA283" i="4"/>
  <c r="AA107" i="4"/>
  <c r="AA245" i="4"/>
  <c r="AA248" i="4"/>
  <c r="AA259" i="4"/>
  <c r="AA247" i="4"/>
  <c r="AA250" i="4"/>
  <c r="AA256" i="4"/>
  <c r="AA257" i="4"/>
  <c r="AA253" i="4"/>
  <c r="AA254" i="4"/>
  <c r="AA249" i="4"/>
  <c r="AA258" i="4"/>
  <c r="AA246" i="4"/>
  <c r="AA251" i="4"/>
  <c r="AA252" i="4"/>
  <c r="AA260" i="4"/>
  <c r="AA255" i="4"/>
  <c r="AA244" i="4"/>
  <c r="W301" i="4"/>
  <c r="W297" i="4"/>
  <c r="W306" i="4"/>
  <c r="W307" i="4"/>
  <c r="W296" i="4"/>
  <c r="W309" i="4"/>
  <c r="W305" i="4"/>
  <c r="W310" i="4"/>
  <c r="W308" i="4"/>
  <c r="W298" i="4"/>
  <c r="W299" i="4"/>
  <c r="W295" i="4"/>
  <c r="W304" i="4"/>
  <c r="W302" i="4"/>
  <c r="W303" i="4"/>
  <c r="W311" i="4"/>
  <c r="W300" i="4"/>
  <c r="W160" i="4"/>
  <c r="W165" i="4"/>
  <c r="W162" i="4"/>
  <c r="W166" i="4"/>
  <c r="W175" i="4"/>
  <c r="W167" i="4"/>
  <c r="W168" i="4"/>
  <c r="W169" i="4"/>
  <c r="W161" i="4"/>
  <c r="W173" i="4"/>
  <c r="W163" i="4"/>
  <c r="W170" i="4"/>
  <c r="W172" i="4"/>
  <c r="W171" i="4"/>
  <c r="W159" i="4"/>
  <c r="W174" i="4"/>
  <c r="W164" i="4"/>
  <c r="AA116" i="4"/>
  <c r="AA118" i="4"/>
  <c r="AA113" i="4"/>
  <c r="AA121" i="4"/>
  <c r="AA111" i="4"/>
  <c r="AA117" i="4"/>
  <c r="AA123" i="4"/>
  <c r="AA124" i="4"/>
  <c r="AA110" i="4"/>
  <c r="AA115" i="4"/>
  <c r="AA120" i="4"/>
  <c r="AA108" i="4"/>
  <c r="AA109" i="4"/>
  <c r="AA114" i="4"/>
  <c r="AA112" i="4"/>
  <c r="AA122" i="4"/>
  <c r="AA119" i="4"/>
  <c r="AA219" i="4"/>
  <c r="AA211" i="4"/>
  <c r="AA217" i="4"/>
  <c r="AA215" i="4"/>
  <c r="AA216" i="4"/>
  <c r="AA226" i="4"/>
  <c r="AA223" i="4"/>
  <c r="AA222" i="4"/>
  <c r="AA221" i="4"/>
  <c r="AA224" i="4"/>
  <c r="AA218" i="4"/>
  <c r="AA225" i="4"/>
  <c r="AA214" i="4"/>
  <c r="AA212" i="4"/>
  <c r="AA213" i="4"/>
  <c r="AA210" i="4"/>
  <c r="AA220" i="4"/>
  <c r="W188" i="4"/>
  <c r="W187" i="4"/>
  <c r="W192" i="4"/>
  <c r="W180" i="4"/>
  <c r="W178" i="4"/>
  <c r="W177" i="4"/>
  <c r="W185" i="4"/>
  <c r="W186" i="4"/>
  <c r="W190" i="4"/>
  <c r="W181" i="4"/>
  <c r="W183" i="4"/>
  <c r="W191" i="4"/>
  <c r="W182" i="4"/>
  <c r="W184" i="4"/>
  <c r="W189" i="4"/>
  <c r="W176" i="4"/>
  <c r="W179" i="4"/>
  <c r="W126" i="4"/>
  <c r="W139" i="4"/>
  <c r="W140" i="4"/>
  <c r="W138" i="4"/>
  <c r="W131" i="4"/>
  <c r="W130" i="4"/>
  <c r="W134" i="4"/>
  <c r="W137" i="4"/>
  <c r="W132" i="4"/>
  <c r="W133" i="4"/>
  <c r="W135" i="4"/>
  <c r="W127" i="4"/>
  <c r="W129" i="4"/>
  <c r="W141" i="4"/>
  <c r="W136" i="4"/>
  <c r="W125" i="4"/>
  <c r="W128" i="4"/>
  <c r="W225" i="4"/>
  <c r="W224" i="4"/>
  <c r="W221" i="4"/>
  <c r="W219" i="4"/>
  <c r="W223" i="4"/>
  <c r="W216" i="4"/>
  <c r="W212" i="4"/>
  <c r="W213" i="4"/>
  <c r="W214" i="4"/>
  <c r="W226" i="4"/>
  <c r="W215" i="4"/>
  <c r="W210" i="4"/>
  <c r="W222" i="4"/>
  <c r="W211" i="4"/>
  <c r="W220" i="4"/>
  <c r="W218" i="4"/>
  <c r="W217" i="4"/>
  <c r="W196" i="4"/>
  <c r="W205" i="4"/>
  <c r="W203" i="4"/>
  <c r="W194" i="4"/>
  <c r="W200" i="4"/>
  <c r="W201" i="4"/>
  <c r="W195" i="4"/>
  <c r="W206" i="4"/>
  <c r="W202" i="4"/>
  <c r="W204" i="4"/>
  <c r="W193" i="4"/>
  <c r="W207" i="4"/>
  <c r="W209" i="4"/>
  <c r="W198" i="4"/>
  <c r="W197" i="4"/>
  <c r="W208" i="4"/>
  <c r="W199" i="4"/>
  <c r="W319" i="4"/>
  <c r="W107" i="4"/>
  <c r="W323" i="4"/>
  <c r="W99" i="4"/>
  <c r="W318" i="4"/>
  <c r="W96" i="4"/>
  <c r="W321" i="4"/>
  <c r="W325" i="4"/>
  <c r="W105" i="4"/>
  <c r="W102" i="4"/>
  <c r="W326" i="4"/>
  <c r="W320" i="4"/>
  <c r="W314" i="4"/>
  <c r="W312" i="4"/>
  <c r="W104" i="4"/>
  <c r="W98" i="4"/>
  <c r="W97" i="4"/>
  <c r="W328" i="4"/>
  <c r="W106" i="4"/>
  <c r="W324" i="4"/>
  <c r="W322" i="4"/>
  <c r="W92" i="4"/>
  <c r="W95" i="4"/>
  <c r="W327" i="4"/>
  <c r="W94" i="4"/>
  <c r="W313" i="4"/>
  <c r="W317" i="4"/>
  <c r="W100" i="4"/>
  <c r="W91" i="4"/>
  <c r="W103" i="4"/>
  <c r="W316" i="4"/>
  <c r="W101" i="4"/>
  <c r="W315" i="4"/>
  <c r="W93" i="4"/>
  <c r="Y137" i="4"/>
  <c r="Y131" i="4"/>
  <c r="Y129" i="4"/>
  <c r="Y200" i="4"/>
  <c r="Y128" i="4"/>
  <c r="Y204" i="4"/>
  <c r="Y136" i="4"/>
  <c r="Y132" i="4"/>
  <c r="Y201" i="4"/>
  <c r="Y139" i="4"/>
  <c r="Y134" i="4"/>
  <c r="Y130" i="4"/>
  <c r="Y206" i="4"/>
  <c r="Y209" i="4"/>
  <c r="Y208" i="4"/>
  <c r="Y125" i="4"/>
  <c r="Y199" i="4"/>
  <c r="Y193" i="4"/>
  <c r="Y205" i="4"/>
  <c r="Y197" i="4"/>
  <c r="Y195" i="4"/>
  <c r="Y194" i="4"/>
  <c r="Y196" i="4"/>
  <c r="Y127" i="4"/>
  <c r="Y140" i="4"/>
  <c r="Y207" i="4"/>
  <c r="Y135" i="4"/>
  <c r="Y133" i="4"/>
  <c r="Y126" i="4"/>
  <c r="Y138" i="4"/>
  <c r="Y198" i="4"/>
  <c r="Y203" i="4"/>
  <c r="Y202" i="4"/>
  <c r="Y141" i="4"/>
  <c r="Y256" i="4"/>
  <c r="Y152" i="4"/>
  <c r="Y154" i="4"/>
  <c r="Y148" i="4"/>
  <c r="Y251" i="4"/>
  <c r="Y142" i="4"/>
  <c r="Y144" i="4"/>
  <c r="Y145" i="4"/>
  <c r="Y149" i="4"/>
  <c r="Y150" i="4"/>
  <c r="Y157" i="4"/>
  <c r="Y258" i="4"/>
  <c r="Y245" i="4"/>
  <c r="Y257" i="4"/>
  <c r="Y147" i="4"/>
  <c r="Y249" i="4"/>
  <c r="Y250" i="4"/>
  <c r="Y259" i="4"/>
  <c r="Y151" i="4"/>
  <c r="Y247" i="4"/>
  <c r="Y146" i="4"/>
  <c r="Y156" i="4"/>
  <c r="Y153" i="4"/>
  <c r="Y255" i="4"/>
  <c r="Y254" i="4"/>
  <c r="Y158" i="4"/>
  <c r="Y155" i="4"/>
  <c r="Y252" i="4"/>
  <c r="Y244" i="4"/>
  <c r="Y260" i="4"/>
  <c r="Y246" i="4"/>
  <c r="Y248" i="4"/>
  <c r="Y253" i="4"/>
  <c r="Y143" i="4"/>
  <c r="Y228" i="4"/>
  <c r="Y289" i="4"/>
  <c r="Y292" i="4"/>
  <c r="Y278" i="4"/>
  <c r="Y229" i="4"/>
  <c r="Y288" i="4"/>
  <c r="Y280" i="4"/>
  <c r="Y286" i="4"/>
  <c r="Y232" i="4"/>
  <c r="Y236" i="4"/>
  <c r="Y239" i="4"/>
  <c r="Y281" i="4"/>
  <c r="Y290" i="4"/>
  <c r="Y294" i="4"/>
  <c r="Y230" i="4"/>
  <c r="Y283" i="4"/>
  <c r="Y279" i="4"/>
  <c r="Y233" i="4"/>
  <c r="Y240" i="4"/>
  <c r="Y235" i="4"/>
  <c r="Y287" i="4"/>
  <c r="Y293" i="4"/>
  <c r="Y241" i="4"/>
  <c r="Y282" i="4"/>
  <c r="Y285" i="4"/>
  <c r="Y242" i="4"/>
  <c r="Y243" i="4"/>
  <c r="Y234" i="4"/>
  <c r="Y238" i="4"/>
  <c r="Y237" i="4"/>
  <c r="Y291" i="4"/>
  <c r="Y231" i="4"/>
  <c r="Y284" i="4"/>
  <c r="Y227" i="4"/>
  <c r="Y27" i="4"/>
  <c r="Y31" i="4"/>
  <c r="Y26" i="4"/>
  <c r="Y39" i="4"/>
  <c r="Y24" i="4"/>
  <c r="Y34" i="4"/>
  <c r="Y35" i="4"/>
  <c r="Y32" i="4"/>
  <c r="Y23" i="4"/>
  <c r="Y25" i="4"/>
  <c r="Y38" i="4"/>
  <c r="Y36" i="4"/>
  <c r="Y28" i="4"/>
  <c r="Y30" i="4"/>
  <c r="Y29" i="4"/>
  <c r="Y37" i="4"/>
  <c r="Y33" i="4"/>
  <c r="Y321" i="4"/>
  <c r="Y319" i="4"/>
  <c r="Y326" i="4"/>
  <c r="Y323" i="4"/>
  <c r="Y327" i="4"/>
  <c r="Y320" i="4"/>
  <c r="Y313" i="4"/>
  <c r="Y324" i="4"/>
  <c r="Y314" i="4"/>
  <c r="Y316" i="4"/>
  <c r="Y328" i="4"/>
  <c r="Y322" i="4"/>
  <c r="Y318" i="4"/>
  <c r="Y325" i="4"/>
  <c r="Y317" i="4"/>
  <c r="Y312" i="4"/>
  <c r="Y315" i="4"/>
  <c r="F75" i="4"/>
  <c r="H30" i="4"/>
  <c r="H222" i="4"/>
  <c r="H226" i="4"/>
  <c r="H35" i="4"/>
  <c r="H227" i="4"/>
  <c r="H237" i="4"/>
  <c r="H218" i="4"/>
  <c r="H239" i="4"/>
  <c r="H225" i="4"/>
  <c r="H42" i="4"/>
  <c r="H23" i="4"/>
  <c r="H51" i="4"/>
  <c r="H50" i="4"/>
  <c r="H38" i="4"/>
  <c r="H211" i="4"/>
  <c r="H242" i="4"/>
  <c r="H214" i="4"/>
  <c r="H48" i="4"/>
  <c r="H41" i="4"/>
  <c r="H52" i="4"/>
  <c r="H232" i="4"/>
  <c r="H240" i="4"/>
  <c r="H53" i="4"/>
  <c r="H31" i="4"/>
  <c r="H223" i="4"/>
  <c r="H26" i="4"/>
  <c r="H25" i="4"/>
  <c r="H36" i="4"/>
  <c r="H56" i="4"/>
  <c r="H212" i="4"/>
  <c r="H236" i="4"/>
  <c r="H47" i="4"/>
  <c r="H43" i="4"/>
  <c r="H45" i="4"/>
  <c r="H37" i="4"/>
  <c r="H231" i="4"/>
  <c r="H27" i="4"/>
  <c r="H228" i="4"/>
  <c r="H234" i="4"/>
  <c r="H220" i="4"/>
  <c r="H32" i="4"/>
  <c r="H213" i="4"/>
  <c r="H24" i="4"/>
  <c r="H238" i="4"/>
  <c r="H230" i="4"/>
  <c r="H229" i="4"/>
  <c r="H44" i="4"/>
  <c r="H33" i="4"/>
  <c r="H28" i="4"/>
  <c r="H46" i="4"/>
  <c r="H210" i="4"/>
  <c r="H233" i="4"/>
  <c r="H219" i="4"/>
  <c r="H235" i="4"/>
  <c r="H243" i="4"/>
  <c r="H215" i="4"/>
  <c r="H216" i="4"/>
  <c r="H221" i="4"/>
  <c r="H34" i="4"/>
  <c r="H217" i="4"/>
  <c r="H40" i="4"/>
  <c r="H49" i="4"/>
  <c r="H29" i="4"/>
  <c r="H55" i="4"/>
  <c r="H54" i="4"/>
  <c r="H224" i="4"/>
  <c r="H241" i="4"/>
  <c r="H39" i="4"/>
  <c r="H310" i="4"/>
  <c r="H301" i="4"/>
  <c r="H296" i="4"/>
  <c r="H297" i="4"/>
  <c r="H309" i="4"/>
  <c r="H295" i="4"/>
  <c r="H298" i="4"/>
  <c r="H305" i="4"/>
  <c r="H299" i="4"/>
  <c r="H303" i="4"/>
  <c r="H302" i="4"/>
  <c r="H307" i="4"/>
  <c r="H306" i="4"/>
  <c r="H308" i="4"/>
  <c r="H311" i="4"/>
  <c r="H304" i="4"/>
  <c r="H300" i="4"/>
  <c r="H206" i="4"/>
  <c r="H207" i="4"/>
  <c r="H195" i="4"/>
  <c r="H202" i="4"/>
  <c r="H199" i="4"/>
  <c r="H113" i="4"/>
  <c r="H205" i="4"/>
  <c r="H121" i="4"/>
  <c r="H197" i="4"/>
  <c r="H200" i="4"/>
  <c r="H193" i="4"/>
  <c r="H198" i="4"/>
  <c r="H109" i="4"/>
  <c r="H124" i="4"/>
  <c r="H209" i="4"/>
  <c r="H119" i="4"/>
  <c r="H116" i="4"/>
  <c r="H117" i="4"/>
  <c r="H201" i="4"/>
  <c r="H196" i="4"/>
  <c r="H118" i="4"/>
  <c r="H120" i="4"/>
  <c r="H114" i="4"/>
  <c r="H110" i="4"/>
  <c r="H115" i="4"/>
  <c r="H112" i="4"/>
  <c r="H122" i="4"/>
  <c r="H111" i="4"/>
  <c r="H203" i="4"/>
  <c r="H194" i="4"/>
  <c r="H208" i="4"/>
  <c r="H123" i="4"/>
  <c r="H108" i="4"/>
  <c r="H204" i="4"/>
  <c r="H259" i="4"/>
  <c r="H257" i="4"/>
  <c r="H245" i="4"/>
  <c r="H256" i="4"/>
  <c r="H253" i="4"/>
  <c r="H244" i="4"/>
  <c r="H249" i="4"/>
  <c r="H258" i="4"/>
  <c r="H260" i="4"/>
  <c r="H254" i="4"/>
  <c r="H250" i="4"/>
  <c r="H252" i="4"/>
  <c r="H247" i="4"/>
  <c r="H248" i="4"/>
  <c r="H251" i="4"/>
  <c r="H255" i="4"/>
  <c r="H246" i="4"/>
  <c r="L105" i="4"/>
  <c r="L103" i="4"/>
  <c r="L97" i="4"/>
  <c r="L93" i="4"/>
  <c r="L104" i="4"/>
  <c r="L106" i="4"/>
  <c r="L100" i="4"/>
  <c r="L102" i="4"/>
  <c r="L91" i="4"/>
  <c r="L96" i="4"/>
  <c r="L98" i="4"/>
  <c r="L94" i="4"/>
  <c r="L101" i="4"/>
  <c r="L92" i="4"/>
  <c r="L95" i="4"/>
  <c r="L99" i="4"/>
  <c r="L107" i="4"/>
  <c r="L180" i="4"/>
  <c r="L188" i="4"/>
  <c r="L192" i="4"/>
  <c r="L189" i="4"/>
  <c r="L187" i="4"/>
  <c r="L179" i="4"/>
  <c r="L177" i="4"/>
  <c r="L184" i="4"/>
  <c r="L191" i="4"/>
  <c r="L185" i="4"/>
  <c r="L181" i="4"/>
  <c r="L178" i="4"/>
  <c r="L190" i="4"/>
  <c r="L186" i="4"/>
  <c r="L183" i="4"/>
  <c r="L176" i="4"/>
  <c r="L182" i="4"/>
  <c r="L234" i="4"/>
  <c r="L238" i="4"/>
  <c r="L218" i="4"/>
  <c r="L221" i="4"/>
  <c r="L233" i="4"/>
  <c r="L237" i="4"/>
  <c r="L225" i="4"/>
  <c r="L232" i="4"/>
  <c r="L242" i="4"/>
  <c r="L220" i="4"/>
  <c r="L210" i="4"/>
  <c r="L239" i="4"/>
  <c r="L219" i="4"/>
  <c r="L217" i="4"/>
  <c r="L231" i="4"/>
  <c r="L226" i="4"/>
  <c r="L215" i="4"/>
  <c r="L214" i="4"/>
  <c r="L236" i="4"/>
  <c r="L235" i="4"/>
  <c r="L227" i="4"/>
  <c r="L243" i="4"/>
  <c r="L224" i="4"/>
  <c r="L213" i="4"/>
  <c r="L212" i="4"/>
  <c r="L230" i="4"/>
  <c r="L229" i="4"/>
  <c r="L240" i="4"/>
  <c r="L228" i="4"/>
  <c r="L222" i="4"/>
  <c r="L211" i="4"/>
  <c r="L241" i="4"/>
  <c r="L223" i="4"/>
  <c r="L216" i="4"/>
  <c r="L332" i="4"/>
  <c r="L330" i="4"/>
  <c r="L334" i="4"/>
  <c r="L335" i="4"/>
  <c r="L336" i="4"/>
  <c r="L341" i="4"/>
  <c r="L342" i="4"/>
  <c r="L339" i="4"/>
  <c r="L329" i="4"/>
  <c r="L333" i="4"/>
  <c r="L331" i="4"/>
  <c r="L337" i="4"/>
  <c r="L343" i="4"/>
  <c r="L345" i="4"/>
  <c r="L338" i="4"/>
  <c r="L344" i="4"/>
  <c r="L340" i="4"/>
  <c r="L195" i="4"/>
  <c r="L208" i="4"/>
  <c r="L199" i="4"/>
  <c r="L206" i="4"/>
  <c r="L200" i="4"/>
  <c r="L196" i="4"/>
  <c r="L201" i="4"/>
  <c r="L202" i="4"/>
  <c r="L209" i="4"/>
  <c r="L193" i="4"/>
  <c r="L198" i="4"/>
  <c r="L197" i="4"/>
  <c r="L194" i="4"/>
  <c r="L205" i="4"/>
  <c r="L204" i="4"/>
  <c r="L203" i="4"/>
  <c r="L207" i="4"/>
  <c r="L309" i="4"/>
  <c r="L171" i="4"/>
  <c r="L311" i="4"/>
  <c r="L169" i="4"/>
  <c r="L170" i="4"/>
  <c r="L310" i="4"/>
  <c r="L161" i="4"/>
  <c r="L299" i="4"/>
  <c r="L165" i="4"/>
  <c r="L168" i="4"/>
  <c r="L305" i="4"/>
  <c r="L167" i="4"/>
  <c r="L306" i="4"/>
  <c r="L174" i="4"/>
  <c r="L166" i="4"/>
  <c r="L301" i="4"/>
  <c r="L302" i="4"/>
  <c r="L175" i="4"/>
  <c r="L163" i="4"/>
  <c r="L298" i="4"/>
  <c r="L295" i="4"/>
  <c r="L303" i="4"/>
  <c r="L307" i="4"/>
  <c r="L162" i="4"/>
  <c r="L164" i="4"/>
  <c r="L300" i="4"/>
  <c r="L160" i="4"/>
  <c r="L296" i="4"/>
  <c r="L308" i="4"/>
  <c r="L172" i="4"/>
  <c r="L297" i="4"/>
  <c r="L159" i="4"/>
  <c r="L173" i="4"/>
  <c r="L304" i="4"/>
  <c r="H85" i="4"/>
  <c r="H78" i="4"/>
  <c r="H83" i="4"/>
  <c r="H86" i="4"/>
  <c r="H87" i="4"/>
  <c r="AB229" i="4"/>
  <c r="AB231" i="4"/>
  <c r="AB234" i="4"/>
  <c r="AB241" i="4"/>
  <c r="AB238" i="4"/>
  <c r="AB235" i="4"/>
  <c r="AB228" i="4"/>
  <c r="AB242" i="4"/>
  <c r="AB240" i="4"/>
  <c r="AB232" i="4"/>
  <c r="AB233" i="4"/>
  <c r="AB227" i="4"/>
  <c r="AB237" i="4"/>
  <c r="AB230" i="4"/>
  <c r="AB236" i="4"/>
  <c r="AB243" i="4"/>
  <c r="AB239" i="4"/>
  <c r="AB103" i="4"/>
  <c r="AB107" i="4"/>
  <c r="AB95" i="4"/>
  <c r="AB105" i="4"/>
  <c r="AB97" i="4"/>
  <c r="AB93" i="4"/>
  <c r="AB100" i="4"/>
  <c r="AB96" i="4"/>
  <c r="AB92" i="4"/>
  <c r="AB101" i="4"/>
  <c r="AB99" i="4"/>
  <c r="AB106" i="4"/>
  <c r="AB94" i="4"/>
  <c r="AB102" i="4"/>
  <c r="AB91" i="4"/>
  <c r="AB104" i="4"/>
  <c r="AB98" i="4"/>
  <c r="AB161" i="4"/>
  <c r="AB174" i="4"/>
  <c r="AB163" i="4"/>
  <c r="AB166" i="4"/>
  <c r="AB164" i="4"/>
  <c r="AB160" i="4"/>
  <c r="AB165" i="4"/>
  <c r="AB159" i="4"/>
  <c r="AB171" i="4"/>
  <c r="AB175" i="4"/>
  <c r="AB168" i="4"/>
  <c r="AB173" i="4"/>
  <c r="AB169" i="4"/>
  <c r="AB162" i="4"/>
  <c r="AB172" i="4"/>
  <c r="AB167" i="4"/>
  <c r="AB170" i="4"/>
  <c r="AA205" i="4"/>
  <c r="AA207" i="4"/>
  <c r="AA194" i="4"/>
  <c r="AA199" i="4"/>
  <c r="AA196" i="4"/>
  <c r="AA204" i="4"/>
  <c r="AA201" i="4"/>
  <c r="AA200" i="4"/>
  <c r="AA209" i="4"/>
  <c r="AA193" i="4"/>
  <c r="AA197" i="4"/>
  <c r="AA195" i="4"/>
  <c r="AA198" i="4"/>
  <c r="AA203" i="4"/>
  <c r="AA206" i="4"/>
  <c r="AA202" i="4"/>
  <c r="AA208" i="4"/>
  <c r="AB51" i="4"/>
  <c r="AB44" i="4"/>
  <c r="AB42" i="4"/>
  <c r="AB48" i="4"/>
  <c r="AB53" i="4"/>
  <c r="AB43" i="4"/>
  <c r="AB54" i="4"/>
  <c r="AB47" i="4"/>
  <c r="AB56" i="4"/>
  <c r="AB50" i="4"/>
  <c r="AB41" i="4"/>
  <c r="AB52" i="4"/>
  <c r="AB49" i="4"/>
  <c r="AB46" i="4"/>
  <c r="AB55" i="4"/>
  <c r="AB40" i="4"/>
  <c r="AB45" i="4"/>
  <c r="AA143" i="4"/>
  <c r="AA142" i="4"/>
  <c r="AA156" i="4"/>
  <c r="AA148" i="4"/>
  <c r="AA151" i="4"/>
  <c r="AA144" i="4"/>
  <c r="AA152" i="4"/>
  <c r="AA149" i="4"/>
  <c r="AA154" i="4"/>
  <c r="AA147" i="4"/>
  <c r="AA153" i="4"/>
  <c r="AA146" i="4"/>
  <c r="AA157" i="4"/>
  <c r="AA150" i="4"/>
  <c r="AA155" i="4"/>
  <c r="AA158" i="4"/>
  <c r="AA145" i="4"/>
  <c r="AB285" i="4"/>
  <c r="AB289" i="4"/>
  <c r="AB280" i="4"/>
  <c r="AB282" i="4"/>
  <c r="AB278" i="4"/>
  <c r="AB291" i="4"/>
  <c r="AB287" i="4"/>
  <c r="AB293" i="4"/>
  <c r="AB286" i="4"/>
  <c r="AB284" i="4"/>
  <c r="AB290" i="4"/>
  <c r="AB283" i="4"/>
  <c r="AB292" i="4"/>
  <c r="AB288" i="4"/>
  <c r="AB294" i="4"/>
  <c r="AB281" i="4"/>
  <c r="AB279" i="4"/>
  <c r="AA271" i="4"/>
  <c r="AA270" i="4"/>
  <c r="AA269" i="4"/>
  <c r="AA264" i="4"/>
  <c r="AA261" i="4"/>
  <c r="AA277" i="4"/>
  <c r="AA274" i="4"/>
  <c r="AA273" i="4"/>
  <c r="AA263" i="4"/>
  <c r="AA267" i="4"/>
  <c r="AA266" i="4"/>
  <c r="AA276" i="4"/>
  <c r="AA272" i="4"/>
  <c r="AA262" i="4"/>
  <c r="AA265" i="4"/>
  <c r="AA268" i="4"/>
  <c r="AA275" i="4"/>
  <c r="X258" i="4"/>
  <c r="X247" i="4"/>
  <c r="X252" i="4"/>
  <c r="X251" i="4"/>
  <c r="X246" i="4"/>
  <c r="X245" i="4"/>
  <c r="X259" i="4"/>
  <c r="X256" i="4"/>
  <c r="X250" i="4"/>
  <c r="X254" i="4"/>
  <c r="X260" i="4"/>
  <c r="X244" i="4"/>
  <c r="X253" i="4"/>
  <c r="X255" i="4"/>
  <c r="X257" i="4"/>
  <c r="X249" i="4"/>
  <c r="X248" i="4"/>
  <c r="X342" i="4"/>
  <c r="X339" i="4"/>
  <c r="X337" i="4"/>
  <c r="X341" i="4"/>
  <c r="X329" i="4"/>
  <c r="X333" i="4"/>
  <c r="X338" i="4"/>
  <c r="X336" i="4"/>
  <c r="X344" i="4"/>
  <c r="X332" i="4"/>
  <c r="X334" i="4"/>
  <c r="X345" i="4"/>
  <c r="X340" i="4"/>
  <c r="X343" i="4"/>
  <c r="X330" i="4"/>
  <c r="X335" i="4"/>
  <c r="X331" i="4"/>
  <c r="AB220" i="4"/>
  <c r="AB219" i="4"/>
  <c r="AB222" i="4"/>
  <c r="AB226" i="4"/>
  <c r="AB215" i="4"/>
  <c r="AB223" i="4"/>
  <c r="AB217" i="4"/>
  <c r="AB225" i="4"/>
  <c r="AB212" i="4"/>
  <c r="AB221" i="4"/>
  <c r="AB224" i="4"/>
  <c r="AB213" i="4"/>
  <c r="AB214" i="4"/>
  <c r="AB211" i="4"/>
  <c r="AB210" i="4"/>
  <c r="AB218" i="4"/>
  <c r="AB216" i="4"/>
  <c r="AB184" i="4"/>
  <c r="AB189" i="4"/>
  <c r="AB185" i="4"/>
  <c r="AB183" i="4"/>
  <c r="AB190" i="4"/>
  <c r="AB179" i="4"/>
  <c r="AB181" i="4"/>
  <c r="AB187" i="4"/>
  <c r="AB176" i="4"/>
  <c r="AB180" i="4"/>
  <c r="AB178" i="4"/>
  <c r="AB191" i="4"/>
  <c r="AB182" i="4"/>
  <c r="AB188" i="4"/>
  <c r="AB186" i="4"/>
  <c r="AB177" i="4"/>
  <c r="AB192" i="4"/>
  <c r="AA328" i="4"/>
  <c r="AA176" i="4"/>
  <c r="AA191" i="4"/>
  <c r="AA180" i="4"/>
  <c r="AA322" i="4"/>
  <c r="AA192" i="4"/>
  <c r="AA321" i="4"/>
  <c r="AA186" i="4"/>
  <c r="AA184" i="4"/>
  <c r="AA183" i="4"/>
  <c r="AA182" i="4"/>
  <c r="AA327" i="4"/>
  <c r="AA185" i="4"/>
  <c r="AA316" i="4"/>
  <c r="AA315" i="4"/>
  <c r="AA189" i="4"/>
  <c r="AA323" i="4"/>
  <c r="AA314" i="4"/>
  <c r="AA190" i="4"/>
  <c r="AA324" i="4"/>
  <c r="AA326" i="4"/>
  <c r="AA177" i="4"/>
  <c r="AA318" i="4"/>
  <c r="AA320" i="4"/>
  <c r="AA319" i="4"/>
  <c r="AA181" i="4"/>
  <c r="AA188" i="4"/>
  <c r="AA178" i="4"/>
  <c r="AA317" i="4"/>
  <c r="AA179" i="4"/>
  <c r="AA313" i="4"/>
  <c r="AA312" i="4"/>
  <c r="AA325" i="4"/>
  <c r="AA187" i="4"/>
  <c r="AA334" i="4"/>
  <c r="AA337" i="4"/>
  <c r="AA341" i="4"/>
  <c r="AA339" i="4"/>
  <c r="AA333" i="4"/>
  <c r="AA330" i="4"/>
  <c r="AA336" i="4"/>
  <c r="AA338" i="4"/>
  <c r="AA343" i="4"/>
  <c r="AA340" i="4"/>
  <c r="AA345" i="4"/>
  <c r="AA332" i="4"/>
  <c r="AA329" i="4"/>
  <c r="AA342" i="4"/>
  <c r="AA344" i="4"/>
  <c r="AA331" i="4"/>
  <c r="AA335" i="4"/>
  <c r="AB201" i="4"/>
  <c r="AB194" i="4"/>
  <c r="AB202" i="4"/>
  <c r="AB203" i="4"/>
  <c r="AB206" i="4"/>
  <c r="AB198" i="4"/>
  <c r="AB195" i="4"/>
  <c r="AB199" i="4"/>
  <c r="AB197" i="4"/>
  <c r="AB193" i="4"/>
  <c r="AB204" i="4"/>
  <c r="AB205" i="4"/>
  <c r="AB200" i="4"/>
  <c r="AB209" i="4"/>
  <c r="AB207" i="4"/>
  <c r="AB208" i="4"/>
  <c r="AB196" i="4"/>
  <c r="AA306" i="4"/>
  <c r="AA231" i="4"/>
  <c r="AA233" i="4"/>
  <c r="AA310" i="4"/>
  <c r="K278" i="4"/>
  <c r="AA228" i="4"/>
  <c r="K65" i="4"/>
  <c r="K338" i="4"/>
  <c r="AA298" i="4"/>
  <c r="K337" i="4"/>
  <c r="K334" i="4"/>
  <c r="K73" i="4"/>
  <c r="AA227" i="4"/>
  <c r="AA243" i="4"/>
  <c r="K339" i="4"/>
  <c r="AA297" i="4"/>
  <c r="K340" i="4"/>
  <c r="K331" i="4"/>
  <c r="AA242" i="4"/>
  <c r="K64" i="4"/>
  <c r="AA238" i="4"/>
  <c r="K291" i="4"/>
  <c r="K58" i="4"/>
  <c r="AA307" i="4"/>
  <c r="AA302" i="4"/>
  <c r="K293" i="4"/>
  <c r="AA235" i="4"/>
  <c r="K280" i="4"/>
  <c r="K66" i="4"/>
  <c r="AA296" i="4"/>
  <c r="K343" i="4"/>
  <c r="K330" i="4"/>
  <c r="AA301" i="4"/>
  <c r="K63" i="4"/>
  <c r="K282" i="4"/>
  <c r="AA240" i="4"/>
  <c r="K61" i="4"/>
  <c r="AA295" i="4"/>
  <c r="K294" i="4"/>
  <c r="K67" i="4"/>
  <c r="K285" i="4"/>
  <c r="AA237" i="4"/>
  <c r="AA236" i="4"/>
  <c r="K290" i="4"/>
  <c r="AA234" i="4"/>
  <c r="K336" i="4"/>
  <c r="AA300" i="4"/>
  <c r="K332" i="4"/>
  <c r="K289" i="4"/>
  <c r="K279" i="4"/>
  <c r="AA308" i="4"/>
  <c r="K342" i="4"/>
  <c r="AA230" i="4"/>
  <c r="K345" i="4"/>
  <c r="K283" i="4"/>
  <c r="K72" i="4"/>
  <c r="AA303" i="4"/>
  <c r="K69" i="4"/>
  <c r="AA311" i="4"/>
  <c r="K60" i="4"/>
  <c r="AA229" i="4"/>
  <c r="K286" i="4"/>
  <c r="AA299" i="4"/>
  <c r="K341" i="4"/>
  <c r="K62" i="4"/>
  <c r="K57" i="4"/>
  <c r="AA241" i="4"/>
  <c r="K335" i="4"/>
  <c r="AA304" i="4"/>
  <c r="K287" i="4"/>
  <c r="K59" i="4"/>
  <c r="AA309" i="4"/>
  <c r="K288" i="4"/>
  <c r="K281" i="4"/>
  <c r="AA239" i="4"/>
  <c r="K329" i="4"/>
  <c r="K71" i="4"/>
  <c r="K333" i="4"/>
  <c r="K68" i="4"/>
  <c r="K292" i="4"/>
  <c r="AA232" i="4"/>
  <c r="K344" i="4"/>
  <c r="AA305" i="4"/>
  <c r="K284" i="4"/>
  <c r="K70" i="4"/>
  <c r="K111" i="4"/>
  <c r="K145" i="4"/>
  <c r="K235" i="4"/>
  <c r="K110" i="4"/>
  <c r="K147" i="4"/>
  <c r="K228" i="4"/>
  <c r="K149" i="4"/>
  <c r="K157" i="4"/>
  <c r="K115" i="4"/>
  <c r="K123" i="4"/>
  <c r="K150" i="4"/>
  <c r="K124" i="4"/>
  <c r="K236" i="4"/>
  <c r="K108" i="4"/>
  <c r="K152" i="4"/>
  <c r="K158" i="4"/>
  <c r="K230" i="4"/>
  <c r="K117" i="4"/>
  <c r="K156" i="4"/>
  <c r="K239" i="4"/>
  <c r="K116" i="4"/>
  <c r="K237" i="4"/>
  <c r="K234" i="4"/>
  <c r="K154" i="4"/>
  <c r="K232" i="4"/>
  <c r="K231" i="4"/>
  <c r="K114" i="4"/>
  <c r="K144" i="4"/>
  <c r="K240" i="4"/>
  <c r="K155" i="4"/>
  <c r="K148" i="4"/>
  <c r="K227" i="4"/>
  <c r="K121" i="4"/>
  <c r="K241" i="4"/>
  <c r="K143" i="4"/>
  <c r="K109" i="4"/>
  <c r="K229" i="4"/>
  <c r="K243" i="4"/>
  <c r="K233" i="4"/>
  <c r="K153" i="4"/>
  <c r="K113" i="4"/>
  <c r="K151" i="4"/>
  <c r="K142" i="4"/>
  <c r="K119" i="4"/>
  <c r="K118" i="4"/>
  <c r="K122" i="4"/>
  <c r="K238" i="4"/>
  <c r="K146" i="4"/>
  <c r="K112" i="4"/>
  <c r="K120" i="4"/>
  <c r="K242" i="4"/>
  <c r="K163" i="4"/>
  <c r="K171" i="4"/>
  <c r="K160" i="4"/>
  <c r="K161" i="4"/>
  <c r="K173" i="4"/>
  <c r="K165" i="4"/>
  <c r="U259" i="4"/>
  <c r="K162" i="4"/>
  <c r="U228" i="4"/>
  <c r="U126" i="4"/>
  <c r="K168" i="4"/>
  <c r="K166" i="4"/>
  <c r="U236" i="4"/>
  <c r="K175" i="4"/>
  <c r="U227" i="4"/>
  <c r="U131" i="4"/>
  <c r="U241" i="4"/>
  <c r="K170" i="4"/>
  <c r="U255" i="4"/>
  <c r="U138" i="4"/>
  <c r="U137" i="4"/>
  <c r="U132" i="4"/>
  <c r="U136" i="4"/>
  <c r="U252" i="4"/>
  <c r="U231" i="4"/>
  <c r="U125" i="4"/>
  <c r="K167" i="4"/>
  <c r="U250" i="4"/>
  <c r="K172" i="4"/>
  <c r="U127" i="4"/>
  <c r="K169" i="4"/>
  <c r="U229" i="4"/>
  <c r="U139" i="4"/>
  <c r="U251" i="4"/>
  <c r="K174" i="4"/>
  <c r="U245" i="4"/>
  <c r="K159" i="4"/>
  <c r="U258" i="4"/>
  <c r="U230" i="4"/>
  <c r="U129" i="4"/>
  <c r="U247" i="4"/>
  <c r="K164" i="4"/>
  <c r="U254" i="4"/>
  <c r="U244" i="4"/>
  <c r="U239" i="4"/>
  <c r="U235" i="4"/>
  <c r="U133" i="4"/>
  <c r="U234" i="4"/>
  <c r="U134" i="4"/>
  <c r="U246" i="4"/>
  <c r="U257" i="4"/>
  <c r="U240" i="4"/>
  <c r="U238" i="4"/>
  <c r="U256" i="4"/>
  <c r="U249" i="4"/>
  <c r="U128" i="4"/>
  <c r="U253" i="4"/>
  <c r="U140" i="4"/>
  <c r="U232" i="4"/>
  <c r="U260" i="4"/>
  <c r="U141" i="4"/>
  <c r="U243" i="4"/>
  <c r="U233" i="4"/>
  <c r="U237" i="4"/>
  <c r="U248" i="4"/>
  <c r="U130" i="4"/>
  <c r="U135" i="4"/>
  <c r="U242" i="4"/>
  <c r="U65" i="4"/>
  <c r="U67" i="4"/>
  <c r="U60" i="4"/>
  <c r="U73" i="4"/>
  <c r="U62" i="4"/>
  <c r="U70" i="4"/>
  <c r="U63" i="4"/>
  <c r="U61" i="4"/>
  <c r="U58" i="4"/>
  <c r="U69" i="4"/>
  <c r="U72" i="4"/>
  <c r="U57" i="4"/>
  <c r="U64" i="4"/>
  <c r="U68" i="4"/>
  <c r="U71" i="4"/>
  <c r="U59" i="4"/>
  <c r="U66" i="4"/>
  <c r="U214" i="4"/>
  <c r="U215" i="4"/>
  <c r="U211" i="4"/>
  <c r="U218" i="4"/>
  <c r="U210" i="4"/>
  <c r="U225" i="4"/>
  <c r="U223" i="4"/>
  <c r="U217" i="4"/>
  <c r="U220" i="4"/>
  <c r="U221" i="4"/>
  <c r="U212" i="4"/>
  <c r="U213" i="4"/>
  <c r="U224" i="4"/>
  <c r="U219" i="4"/>
  <c r="U222" i="4"/>
  <c r="U226" i="4"/>
  <c r="U216" i="4"/>
  <c r="U116" i="4"/>
  <c r="U108" i="4"/>
  <c r="U118" i="4"/>
  <c r="U112" i="4"/>
  <c r="U122" i="4"/>
  <c r="U113" i="4"/>
  <c r="U124" i="4"/>
  <c r="U109" i="4"/>
  <c r="U119" i="4"/>
  <c r="U110" i="4"/>
  <c r="U117" i="4"/>
  <c r="U114" i="4"/>
  <c r="U121" i="4"/>
  <c r="U111" i="4"/>
  <c r="U123" i="4"/>
  <c r="U120" i="4"/>
  <c r="U115" i="4"/>
  <c r="U276" i="4"/>
  <c r="U267" i="4"/>
  <c r="U268" i="4"/>
  <c r="U262" i="4"/>
  <c r="U265" i="4"/>
  <c r="U263" i="4"/>
  <c r="U261" i="4"/>
  <c r="U266" i="4"/>
  <c r="U275" i="4"/>
  <c r="U277" i="4"/>
  <c r="U274" i="4"/>
  <c r="U264" i="4"/>
  <c r="U271" i="4"/>
  <c r="U272" i="4"/>
  <c r="U270" i="4"/>
  <c r="U269" i="4"/>
  <c r="U273" i="4"/>
  <c r="U149" i="4"/>
  <c r="U145" i="4"/>
  <c r="U151" i="4"/>
  <c r="U152" i="4"/>
  <c r="U158" i="4"/>
  <c r="U146" i="4"/>
  <c r="U150" i="4"/>
  <c r="U144" i="4"/>
  <c r="U153" i="4"/>
  <c r="U156" i="4"/>
  <c r="U157" i="4"/>
  <c r="U155" i="4"/>
  <c r="U147" i="4"/>
  <c r="U143" i="4"/>
  <c r="U154" i="4"/>
  <c r="U148" i="4"/>
  <c r="U142" i="4"/>
  <c r="K194" i="4"/>
  <c r="K195" i="4"/>
  <c r="K199" i="4"/>
  <c r="K201" i="4"/>
  <c r="K206" i="4"/>
  <c r="K205" i="4"/>
  <c r="K204" i="4"/>
  <c r="K200" i="4"/>
  <c r="K198" i="4"/>
  <c r="K209" i="4"/>
  <c r="K207" i="4"/>
  <c r="K197" i="4"/>
  <c r="K208" i="4"/>
  <c r="K203" i="4"/>
  <c r="K193" i="4"/>
  <c r="K196" i="4"/>
  <c r="K202" i="4"/>
  <c r="S132" i="4"/>
  <c r="S130" i="4"/>
  <c r="S127" i="4"/>
  <c r="S141" i="4"/>
  <c r="S133" i="4"/>
  <c r="S140" i="4"/>
  <c r="S131" i="4"/>
  <c r="S136" i="4"/>
  <c r="S129" i="4"/>
  <c r="S137" i="4"/>
  <c r="S135" i="4"/>
  <c r="S126" i="4"/>
  <c r="S139" i="4"/>
  <c r="S134" i="4"/>
  <c r="S125" i="4"/>
  <c r="S128" i="4"/>
  <c r="S138" i="4"/>
  <c r="S123" i="4"/>
  <c r="S122" i="4"/>
  <c r="S110" i="4"/>
  <c r="S119" i="4"/>
  <c r="S121" i="4"/>
  <c r="S115" i="4"/>
  <c r="S118" i="4"/>
  <c r="S112" i="4"/>
  <c r="S117" i="4"/>
  <c r="S114" i="4"/>
  <c r="S120" i="4"/>
  <c r="S113" i="4"/>
  <c r="S124" i="4"/>
  <c r="S116" i="4"/>
  <c r="S108" i="4"/>
  <c r="S109" i="4"/>
  <c r="S111" i="4"/>
  <c r="S98" i="4"/>
  <c r="S51" i="4"/>
  <c r="S158" i="4"/>
  <c r="S43" i="4"/>
  <c r="S45" i="4"/>
  <c r="S144" i="4"/>
  <c r="S55" i="4"/>
  <c r="S40" i="4"/>
  <c r="S102" i="4"/>
  <c r="S101" i="4"/>
  <c r="S143" i="4"/>
  <c r="S44" i="4"/>
  <c r="S96" i="4"/>
  <c r="S52" i="4"/>
  <c r="S149" i="4"/>
  <c r="S94" i="4"/>
  <c r="S41" i="4"/>
  <c r="S148" i="4"/>
  <c r="S97" i="4"/>
  <c r="S91" i="4"/>
  <c r="S49" i="4"/>
  <c r="S46" i="4"/>
  <c r="S50" i="4"/>
  <c r="S156" i="4"/>
  <c r="S157" i="4"/>
  <c r="S42" i="4"/>
  <c r="S142" i="4"/>
  <c r="S150" i="4"/>
  <c r="S47" i="4"/>
  <c r="S48" i="4"/>
  <c r="S152" i="4"/>
  <c r="S105" i="4"/>
  <c r="S151" i="4"/>
  <c r="S54" i="4"/>
  <c r="S100" i="4"/>
  <c r="S107" i="4"/>
  <c r="S145" i="4"/>
  <c r="S146" i="4"/>
  <c r="S99" i="4"/>
  <c r="S147" i="4"/>
  <c r="S154" i="4"/>
  <c r="S153" i="4"/>
  <c r="S103" i="4"/>
  <c r="S104" i="4"/>
  <c r="S53" i="4"/>
  <c r="S95" i="4"/>
  <c r="S106" i="4"/>
  <c r="S92" i="4"/>
  <c r="S155" i="4"/>
  <c r="S93" i="4"/>
  <c r="S56" i="4"/>
  <c r="S166" i="4"/>
  <c r="S159" i="4"/>
  <c r="S165" i="4"/>
  <c r="S173" i="4"/>
  <c r="S180" i="4"/>
  <c r="S181" i="4"/>
  <c r="S172" i="4"/>
  <c r="S187" i="4"/>
  <c r="S169" i="4"/>
  <c r="S179" i="4"/>
  <c r="S188" i="4"/>
  <c r="S182" i="4"/>
  <c r="S168" i="4"/>
  <c r="S186" i="4"/>
  <c r="S164" i="4"/>
  <c r="S163" i="4"/>
  <c r="S171" i="4"/>
  <c r="S183" i="4"/>
  <c r="S160" i="4"/>
  <c r="S177" i="4"/>
  <c r="S161" i="4"/>
  <c r="S162" i="4"/>
  <c r="S192" i="4"/>
  <c r="S170" i="4"/>
  <c r="S176" i="4"/>
  <c r="S189" i="4"/>
  <c r="S191" i="4"/>
  <c r="S185" i="4"/>
  <c r="S175" i="4"/>
  <c r="S190" i="4"/>
  <c r="S184" i="4"/>
  <c r="S174" i="4"/>
  <c r="S167" i="4"/>
  <c r="S178" i="4"/>
  <c r="S262" i="4"/>
  <c r="S261" i="4"/>
  <c r="S266" i="4"/>
  <c r="S263" i="4"/>
  <c r="S270" i="4"/>
  <c r="S264" i="4"/>
  <c r="S272" i="4"/>
  <c r="S276" i="4"/>
  <c r="S274" i="4"/>
  <c r="S275" i="4"/>
  <c r="S265" i="4"/>
  <c r="S269" i="4"/>
  <c r="S271" i="4"/>
  <c r="S277" i="4"/>
  <c r="S273" i="4"/>
  <c r="S268" i="4"/>
  <c r="S267" i="4"/>
  <c r="U25" i="4"/>
  <c r="U37" i="4"/>
  <c r="U55" i="4"/>
  <c r="U44" i="4"/>
  <c r="U48" i="4"/>
  <c r="U53" i="4"/>
  <c r="U28" i="4"/>
  <c r="U54" i="4"/>
  <c r="U42" i="4"/>
  <c r="U23" i="4"/>
  <c r="U39" i="4"/>
  <c r="U30" i="4"/>
  <c r="U34" i="4"/>
  <c r="U32" i="4"/>
  <c r="U26" i="4"/>
  <c r="U24" i="4"/>
  <c r="U38" i="4"/>
  <c r="U52" i="4"/>
  <c r="U56" i="4"/>
  <c r="U51" i="4"/>
  <c r="U43" i="4"/>
  <c r="U41" i="4"/>
  <c r="U36" i="4"/>
  <c r="U27" i="4"/>
  <c r="U33" i="4"/>
  <c r="U40" i="4"/>
  <c r="U31" i="4"/>
  <c r="U45" i="4"/>
  <c r="U49" i="4"/>
  <c r="U47" i="4"/>
  <c r="U35" i="4"/>
  <c r="U29" i="4"/>
  <c r="U46" i="4"/>
  <c r="U50" i="4"/>
  <c r="S253" i="4"/>
  <c r="S249" i="4"/>
  <c r="S247" i="4"/>
  <c r="S259" i="4"/>
  <c r="S257" i="4"/>
  <c r="S251" i="4"/>
  <c r="S246" i="4"/>
  <c r="S248" i="4"/>
  <c r="S245" i="4"/>
  <c r="S250" i="4"/>
  <c r="S244" i="4"/>
  <c r="S255" i="4"/>
  <c r="S252" i="4"/>
  <c r="S256" i="4"/>
  <c r="S260" i="4"/>
  <c r="S258" i="4"/>
  <c r="S254" i="4"/>
  <c r="S68" i="4"/>
  <c r="S63" i="4"/>
  <c r="S61" i="4"/>
  <c r="S57" i="4"/>
  <c r="S66" i="4"/>
  <c r="S69" i="4"/>
  <c r="S73" i="4"/>
  <c r="S59" i="4"/>
  <c r="S67" i="4"/>
  <c r="S65" i="4"/>
  <c r="S71" i="4"/>
  <c r="S60" i="4"/>
  <c r="S62" i="4"/>
  <c r="S72" i="4"/>
  <c r="S58" i="4"/>
  <c r="S64" i="4"/>
  <c r="S70" i="4"/>
  <c r="S195" i="4"/>
  <c r="S201" i="4"/>
  <c r="S204" i="4"/>
  <c r="S198" i="4"/>
  <c r="S200" i="4"/>
  <c r="S194" i="4"/>
  <c r="S208" i="4"/>
  <c r="S209" i="4"/>
  <c r="S205" i="4"/>
  <c r="S199" i="4"/>
  <c r="S202" i="4"/>
  <c r="S203" i="4"/>
  <c r="S193" i="4"/>
  <c r="S207" i="4"/>
  <c r="S197" i="4"/>
  <c r="S196" i="4"/>
  <c r="S206" i="4"/>
  <c r="S293" i="4"/>
  <c r="S281" i="4"/>
  <c r="S287" i="4"/>
  <c r="S285" i="4"/>
  <c r="S283" i="4"/>
  <c r="S282" i="4"/>
  <c r="S290" i="4"/>
  <c r="S278" i="4"/>
  <c r="S291" i="4"/>
  <c r="S286" i="4"/>
  <c r="S294" i="4"/>
  <c r="S284" i="4"/>
  <c r="S289" i="4"/>
  <c r="S280" i="4"/>
  <c r="S279" i="4"/>
  <c r="S288" i="4"/>
  <c r="S292" i="4"/>
  <c r="S335" i="4"/>
  <c r="S333" i="4"/>
  <c r="S329" i="4"/>
  <c r="S342" i="4"/>
  <c r="S336" i="4"/>
  <c r="S339" i="4"/>
  <c r="S334" i="4"/>
  <c r="S345" i="4"/>
  <c r="S331" i="4"/>
  <c r="S343" i="4"/>
  <c r="S341" i="4"/>
  <c r="S338" i="4"/>
  <c r="S330" i="4"/>
  <c r="S344" i="4"/>
  <c r="S332" i="4"/>
  <c r="S340" i="4"/>
  <c r="S337" i="4"/>
  <c r="S312" i="4"/>
  <c r="S316" i="4"/>
  <c r="S318" i="4"/>
  <c r="S313" i="4"/>
  <c r="S319" i="4"/>
  <c r="S328" i="4"/>
  <c r="S321" i="4"/>
  <c r="S324" i="4"/>
  <c r="S314" i="4"/>
  <c r="S317" i="4"/>
  <c r="S320" i="4"/>
  <c r="S327" i="4"/>
  <c r="S326" i="4"/>
  <c r="S323" i="4"/>
  <c r="S325" i="4"/>
  <c r="S322" i="4"/>
  <c r="S315" i="4"/>
  <c r="H294" i="4"/>
  <c r="H70" i="4"/>
  <c r="H163" i="4"/>
  <c r="H149" i="4"/>
  <c r="H336" i="4"/>
  <c r="H338" i="4"/>
  <c r="H331" i="4"/>
  <c r="H316" i="4"/>
  <c r="H318" i="4"/>
  <c r="H155" i="4"/>
  <c r="H62" i="4"/>
  <c r="H153" i="4"/>
  <c r="H100" i="4"/>
  <c r="H335" i="4"/>
  <c r="H93" i="4"/>
  <c r="H65" i="4"/>
  <c r="H287" i="4"/>
  <c r="H313" i="4"/>
  <c r="H286" i="4"/>
  <c r="H291" i="4"/>
  <c r="H273" i="4"/>
  <c r="H289" i="4"/>
  <c r="H150" i="4"/>
  <c r="H95" i="4"/>
  <c r="H164" i="4"/>
  <c r="H268" i="4"/>
  <c r="H265" i="4"/>
  <c r="H69" i="4"/>
  <c r="H145" i="4"/>
  <c r="H329" i="4"/>
  <c r="H143" i="4"/>
  <c r="H283" i="4"/>
  <c r="H332" i="4"/>
  <c r="H107" i="4"/>
  <c r="H290" i="4"/>
  <c r="H63" i="4"/>
  <c r="H103" i="4"/>
  <c r="H312" i="4"/>
  <c r="H161" i="4"/>
  <c r="H339" i="4"/>
  <c r="H57" i="4"/>
  <c r="H317" i="4"/>
  <c r="H270" i="4"/>
  <c r="H169" i="4"/>
  <c r="H328" i="4"/>
  <c r="H162" i="4"/>
  <c r="H144" i="4"/>
  <c r="H334" i="4"/>
  <c r="H71" i="4"/>
  <c r="H99" i="4"/>
  <c r="H321" i="4"/>
  <c r="S300" i="4"/>
  <c r="H344" i="4"/>
  <c r="H323" i="4"/>
  <c r="S295" i="4"/>
  <c r="H333" i="4"/>
  <c r="H173" i="4"/>
  <c r="S227" i="4"/>
  <c r="H293" i="4"/>
  <c r="S297" i="4"/>
  <c r="H58" i="4"/>
  <c r="S309" i="4"/>
  <c r="H104" i="4"/>
  <c r="S240" i="4"/>
  <c r="H156" i="4"/>
  <c r="H341" i="4"/>
  <c r="H271" i="4"/>
  <c r="S228" i="4"/>
  <c r="H285" i="4"/>
  <c r="S302" i="4"/>
  <c r="H330" i="4"/>
  <c r="H64" i="4"/>
  <c r="S237" i="4"/>
  <c r="H322" i="4"/>
  <c r="H282" i="4"/>
  <c r="S230" i="4"/>
  <c r="H170" i="4"/>
  <c r="H73" i="4"/>
  <c r="H61" i="4"/>
  <c r="S233" i="4"/>
  <c r="H171" i="4"/>
  <c r="S232" i="4"/>
  <c r="H292" i="4"/>
  <c r="S235" i="4"/>
  <c r="H276" i="4"/>
  <c r="S238" i="4"/>
  <c r="H281" i="4"/>
  <c r="S308" i="4"/>
  <c r="H320" i="4"/>
  <c r="H263" i="4"/>
  <c r="S241" i="4"/>
  <c r="H326" i="4"/>
  <c r="S299" i="4"/>
  <c r="H327" i="4"/>
  <c r="S306" i="4"/>
  <c r="S239" i="4"/>
  <c r="H151" i="4"/>
  <c r="H319" i="4"/>
  <c r="S301" i="4"/>
  <c r="H158" i="4"/>
  <c r="H174" i="4"/>
  <c r="S307" i="4"/>
  <c r="H342" i="4"/>
  <c r="H59" i="4"/>
  <c r="H101" i="4"/>
  <c r="S243" i="4"/>
  <c r="H175" i="4"/>
  <c r="S236" i="4"/>
  <c r="H314" i="4"/>
  <c r="S296" i="4"/>
  <c r="H167" i="4"/>
  <c r="H72" i="4"/>
  <c r="H148" i="4"/>
  <c r="S310" i="4"/>
  <c r="H142" i="4"/>
  <c r="S305" i="4"/>
  <c r="H280" i="4"/>
  <c r="S311" i="4"/>
  <c r="H98" i="4"/>
  <c r="H267" i="4"/>
  <c r="S303" i="4"/>
  <c r="H272" i="4"/>
  <c r="H94" i="4"/>
  <c r="S229" i="4"/>
  <c r="H277" i="4"/>
  <c r="H152" i="4"/>
  <c r="S304" i="4"/>
  <c r="H315" i="4"/>
  <c r="S231" i="4"/>
  <c r="H68" i="4"/>
  <c r="H343" i="4"/>
  <c r="S242" i="4"/>
  <c r="H266" i="4"/>
  <c r="S234" i="4"/>
  <c r="H105" i="4"/>
  <c r="S298" i="4"/>
  <c r="H60" i="4"/>
  <c r="H157" i="4"/>
  <c r="H324" i="4"/>
  <c r="H264" i="4"/>
  <c r="H262" i="4"/>
  <c r="H97" i="4"/>
  <c r="H92" i="4"/>
  <c r="H345" i="4"/>
  <c r="H159" i="4"/>
  <c r="H154" i="4"/>
  <c r="H146" i="4"/>
  <c r="H269" i="4"/>
  <c r="H279" i="4"/>
  <c r="H288" i="4"/>
  <c r="H67" i="4"/>
  <c r="H261" i="4"/>
  <c r="H340" i="4"/>
  <c r="H274" i="4"/>
  <c r="H96" i="4"/>
  <c r="H278" i="4"/>
  <c r="H106" i="4"/>
  <c r="H66" i="4"/>
  <c r="H337" i="4"/>
  <c r="H325" i="4"/>
  <c r="H147" i="4"/>
  <c r="H275" i="4"/>
  <c r="H172" i="4"/>
  <c r="H168" i="4"/>
  <c r="H160" i="4"/>
  <c r="H102" i="4"/>
  <c r="H284" i="4"/>
  <c r="H91" i="4"/>
  <c r="H165" i="4"/>
  <c r="H166" i="4"/>
  <c r="O259" i="4"/>
  <c r="O250" i="4"/>
  <c r="O318" i="4"/>
  <c r="O121" i="4"/>
  <c r="O111" i="4"/>
  <c r="O25" i="4"/>
  <c r="O211" i="4"/>
  <c r="O325" i="4"/>
  <c r="O218" i="4"/>
  <c r="O316" i="4"/>
  <c r="O257" i="4"/>
  <c r="O122" i="4"/>
  <c r="O138" i="4"/>
  <c r="O128" i="4"/>
  <c r="O328" i="4"/>
  <c r="O197" i="4"/>
  <c r="O210" i="4"/>
  <c r="O252" i="4"/>
  <c r="O31" i="4"/>
  <c r="O140" i="4"/>
  <c r="O253" i="4"/>
  <c r="O212" i="4"/>
  <c r="O323" i="4"/>
  <c r="O209" i="4"/>
  <c r="O245" i="4"/>
  <c r="O39" i="4"/>
  <c r="O120" i="4"/>
  <c r="O108" i="4"/>
  <c r="O126" i="4"/>
  <c r="O118" i="4"/>
  <c r="O130" i="4"/>
  <c r="O260" i="4"/>
  <c r="O35" i="4"/>
  <c r="O24" i="4"/>
  <c r="O220" i="4"/>
  <c r="O246" i="4"/>
  <c r="O199" i="4"/>
  <c r="O127" i="4"/>
  <c r="O139" i="4"/>
  <c r="O125" i="4"/>
  <c r="O113" i="4"/>
  <c r="O131" i="4"/>
  <c r="O37" i="4"/>
  <c r="O321" i="4"/>
  <c r="O136" i="4"/>
  <c r="O319" i="4"/>
  <c r="O33" i="4"/>
  <c r="O207" i="4"/>
  <c r="O112" i="4"/>
  <c r="O225" i="4"/>
  <c r="O203" i="4"/>
  <c r="O23" i="4"/>
  <c r="O201" i="4"/>
  <c r="O30" i="4"/>
  <c r="O205" i="4"/>
  <c r="O193" i="4"/>
  <c r="O247" i="4"/>
  <c r="O327" i="4"/>
  <c r="O110" i="4"/>
  <c r="O221" i="4"/>
  <c r="O317" i="4"/>
  <c r="O36" i="4"/>
  <c r="O219" i="4"/>
  <c r="O26" i="4"/>
  <c r="O313" i="4"/>
  <c r="O115" i="4"/>
  <c r="O196" i="4"/>
  <c r="O116" i="4"/>
  <c r="O29" i="4"/>
  <c r="O248" i="4"/>
  <c r="O208" i="4"/>
  <c r="O123" i="4"/>
  <c r="O222" i="4"/>
  <c r="O320" i="4"/>
  <c r="O134" i="4"/>
  <c r="O255" i="4"/>
  <c r="O251" i="4"/>
  <c r="O315" i="4"/>
  <c r="O135" i="4"/>
  <c r="O206" i="4"/>
  <c r="O244" i="4"/>
  <c r="O214" i="4"/>
  <c r="O314" i="4"/>
  <c r="O32" i="4"/>
  <c r="O249" i="4"/>
  <c r="O28" i="4"/>
  <c r="O119" i="4"/>
  <c r="O137" i="4"/>
  <c r="O204" i="4"/>
  <c r="O132" i="4"/>
  <c r="O326" i="4"/>
  <c r="O226" i="4"/>
  <c r="O27" i="4"/>
  <c r="O213" i="4"/>
  <c r="O216" i="4"/>
  <c r="O195" i="4"/>
  <c r="O258" i="4"/>
  <c r="O124" i="4"/>
  <c r="O202" i="4"/>
  <c r="O254" i="4"/>
  <c r="O117" i="4"/>
  <c r="O38" i="4"/>
  <c r="O133" i="4"/>
  <c r="O215" i="4"/>
  <c r="O224" i="4"/>
  <c r="O198" i="4"/>
  <c r="O223" i="4"/>
  <c r="O114" i="4"/>
  <c r="O322" i="4"/>
  <c r="O200" i="4"/>
  <c r="O141" i="4"/>
  <c r="O217" i="4"/>
  <c r="O129" i="4"/>
  <c r="O109" i="4"/>
  <c r="O312" i="4"/>
  <c r="O194" i="4"/>
  <c r="O324" i="4"/>
  <c r="O34" i="4"/>
  <c r="O256" i="4"/>
  <c r="O241" i="4"/>
  <c r="O228" i="4"/>
  <c r="O240" i="4"/>
  <c r="O243" i="4"/>
  <c r="O239" i="4"/>
  <c r="O229" i="4"/>
  <c r="O236" i="4"/>
  <c r="O233" i="4"/>
  <c r="O230" i="4"/>
  <c r="O242" i="4"/>
  <c r="O231" i="4"/>
  <c r="O234" i="4"/>
  <c r="O238" i="4"/>
  <c r="O232" i="4"/>
  <c r="O227" i="4"/>
  <c r="O235" i="4"/>
  <c r="O237" i="4"/>
  <c r="P273" i="4"/>
  <c r="P269" i="4"/>
  <c r="P263" i="4"/>
  <c r="P268" i="4"/>
  <c r="P261" i="4"/>
  <c r="P262" i="4"/>
  <c r="P276" i="4"/>
  <c r="P271" i="4"/>
  <c r="P272" i="4"/>
  <c r="P267" i="4"/>
  <c r="P274" i="4"/>
  <c r="P264" i="4"/>
  <c r="P277" i="4"/>
  <c r="P265" i="4"/>
  <c r="P275" i="4"/>
  <c r="P266" i="4"/>
  <c r="P270" i="4"/>
  <c r="P121" i="4"/>
  <c r="P124" i="4"/>
  <c r="P118" i="4"/>
  <c r="P113" i="4"/>
  <c r="P116" i="4"/>
  <c r="P117" i="4"/>
  <c r="P110" i="4"/>
  <c r="P123" i="4"/>
  <c r="P120" i="4"/>
  <c r="P112" i="4"/>
  <c r="P122" i="4"/>
  <c r="P109" i="4"/>
  <c r="P114" i="4"/>
  <c r="P115" i="4"/>
  <c r="P119" i="4"/>
  <c r="P108" i="4"/>
  <c r="P111" i="4"/>
  <c r="P256" i="4"/>
  <c r="P250" i="4"/>
  <c r="P166" i="4"/>
  <c r="P257" i="4"/>
  <c r="P169" i="4"/>
  <c r="P164" i="4"/>
  <c r="P167" i="4"/>
  <c r="P255" i="4"/>
  <c r="P159" i="4"/>
  <c r="P248" i="4"/>
  <c r="P170" i="4"/>
  <c r="P252" i="4"/>
  <c r="P259" i="4"/>
  <c r="P260" i="4"/>
  <c r="P171" i="4"/>
  <c r="P244" i="4"/>
  <c r="P161" i="4"/>
  <c r="P251" i="4"/>
  <c r="P174" i="4"/>
  <c r="P165" i="4"/>
  <c r="P162" i="4"/>
  <c r="P246" i="4"/>
  <c r="P253" i="4"/>
  <c r="P175" i="4"/>
  <c r="P247" i="4"/>
  <c r="P168" i="4"/>
  <c r="P172" i="4"/>
  <c r="P258" i="4"/>
  <c r="P173" i="4"/>
  <c r="P163" i="4"/>
  <c r="P245" i="4"/>
  <c r="P160" i="4"/>
  <c r="P249" i="4"/>
  <c r="P254" i="4"/>
  <c r="P279" i="4"/>
  <c r="P289" i="4"/>
  <c r="P288" i="4"/>
  <c r="P290" i="4"/>
  <c r="P292" i="4"/>
  <c r="P281" i="4"/>
  <c r="P284" i="4"/>
  <c r="P294" i="4"/>
  <c r="P280" i="4"/>
  <c r="P287" i="4"/>
  <c r="P278" i="4"/>
  <c r="P282" i="4"/>
  <c r="P286" i="4"/>
  <c r="P293" i="4"/>
  <c r="P291" i="4"/>
  <c r="P283" i="4"/>
  <c r="P285" i="4"/>
  <c r="P62" i="4"/>
  <c r="P73" i="4"/>
  <c r="P58" i="4"/>
  <c r="P57" i="4"/>
  <c r="P70" i="4"/>
  <c r="P65" i="4"/>
  <c r="P66" i="4"/>
  <c r="P72" i="4"/>
  <c r="P67" i="4"/>
  <c r="P64" i="4"/>
  <c r="P63" i="4"/>
  <c r="P69" i="4"/>
  <c r="P59" i="4"/>
  <c r="P61" i="4"/>
  <c r="P71" i="4"/>
  <c r="P68" i="4"/>
  <c r="P60" i="4"/>
  <c r="P52" i="4"/>
  <c r="P42" i="4"/>
  <c r="P49" i="4"/>
  <c r="P41" i="4"/>
  <c r="P46" i="4"/>
  <c r="P47" i="4"/>
  <c r="P44" i="4"/>
  <c r="P40" i="4"/>
  <c r="P56" i="4"/>
  <c r="P50" i="4"/>
  <c r="P55" i="4"/>
  <c r="P48" i="4"/>
  <c r="P51" i="4"/>
  <c r="P45" i="4"/>
  <c r="P54" i="4"/>
  <c r="P53" i="4"/>
  <c r="P43" i="4"/>
  <c r="P102" i="4"/>
  <c r="P96" i="4"/>
  <c r="P97" i="4"/>
  <c r="P93" i="4"/>
  <c r="P99" i="4"/>
  <c r="P107" i="4"/>
  <c r="P101" i="4"/>
  <c r="P106" i="4"/>
  <c r="P104" i="4"/>
  <c r="P105" i="4"/>
  <c r="P100" i="4"/>
  <c r="P103" i="4"/>
  <c r="P98" i="4"/>
  <c r="P94" i="4"/>
  <c r="P95" i="4"/>
  <c r="P92" i="4"/>
  <c r="P91" i="4"/>
  <c r="L137" i="4"/>
  <c r="L126" i="4"/>
  <c r="L134" i="4"/>
  <c r="L41" i="4"/>
  <c r="L133" i="4"/>
  <c r="L40" i="4"/>
  <c r="L129" i="4"/>
  <c r="L140" i="4"/>
  <c r="L44" i="4"/>
  <c r="L52" i="4"/>
  <c r="L56" i="4"/>
  <c r="L125" i="4"/>
  <c r="L53" i="4"/>
  <c r="L47" i="4"/>
  <c r="L45" i="4"/>
  <c r="L141" i="4"/>
  <c r="L130" i="4"/>
  <c r="L127" i="4"/>
  <c r="L49" i="4"/>
  <c r="L55" i="4"/>
  <c r="L136" i="4"/>
  <c r="L135" i="4"/>
  <c r="L132" i="4"/>
  <c r="L42" i="4"/>
  <c r="L54" i="4"/>
  <c r="L50" i="4"/>
  <c r="L51" i="4"/>
  <c r="L43" i="4"/>
  <c r="L131" i="4"/>
  <c r="L139" i="4"/>
  <c r="L128" i="4"/>
  <c r="L48" i="4"/>
  <c r="L46" i="4"/>
  <c r="L138" i="4"/>
  <c r="L26" i="4"/>
  <c r="L32" i="4"/>
  <c r="L25" i="4"/>
  <c r="L36" i="4"/>
  <c r="L27" i="4"/>
  <c r="L31" i="4"/>
  <c r="L28" i="4"/>
  <c r="L24" i="4"/>
  <c r="L34" i="4"/>
  <c r="L37" i="4"/>
  <c r="L23" i="4"/>
  <c r="L39" i="4"/>
  <c r="L33" i="4"/>
  <c r="L30" i="4"/>
  <c r="L29" i="4"/>
  <c r="L38" i="4"/>
  <c r="L35" i="4"/>
  <c r="L277" i="4"/>
  <c r="L272" i="4"/>
  <c r="L267" i="4"/>
  <c r="L269" i="4"/>
  <c r="L261" i="4"/>
  <c r="L265" i="4"/>
  <c r="L264" i="4"/>
  <c r="L268" i="4"/>
  <c r="L274" i="4"/>
  <c r="L273" i="4"/>
  <c r="L263" i="4"/>
  <c r="L266" i="4"/>
  <c r="L276" i="4"/>
  <c r="L262" i="4"/>
  <c r="L271" i="4"/>
  <c r="L275" i="4"/>
  <c r="L270" i="4"/>
  <c r="L64" i="4"/>
  <c r="L150" i="4"/>
  <c r="L57" i="4"/>
  <c r="L253" i="4"/>
  <c r="L247" i="4"/>
  <c r="L248" i="4"/>
  <c r="L245" i="4"/>
  <c r="L146" i="4"/>
  <c r="L145" i="4"/>
  <c r="L72" i="4"/>
  <c r="L244" i="4"/>
  <c r="L255" i="4"/>
  <c r="L67" i="4"/>
  <c r="L59" i="4"/>
  <c r="L58" i="4"/>
  <c r="L63" i="4"/>
  <c r="L250" i="4"/>
  <c r="L69" i="4"/>
  <c r="L153" i="4"/>
  <c r="L154" i="4"/>
  <c r="L259" i="4"/>
  <c r="L149" i="4"/>
  <c r="L142" i="4"/>
  <c r="L71" i="4"/>
  <c r="L251" i="4"/>
  <c r="L73" i="4"/>
  <c r="L254" i="4"/>
  <c r="L252" i="4"/>
  <c r="L144" i="4"/>
  <c r="L147" i="4"/>
  <c r="L148" i="4"/>
  <c r="L256" i="4"/>
  <c r="L68" i="4"/>
  <c r="L258" i="4"/>
  <c r="L143" i="4"/>
  <c r="L70" i="4"/>
  <c r="L246" i="4"/>
  <c r="L60" i="4"/>
  <c r="L155" i="4"/>
  <c r="L152" i="4"/>
  <c r="L151" i="4"/>
  <c r="L156" i="4"/>
  <c r="L61" i="4"/>
  <c r="L257" i="4"/>
  <c r="L66" i="4"/>
  <c r="L65" i="4"/>
  <c r="L260" i="4"/>
  <c r="L157" i="4"/>
  <c r="L158" i="4"/>
  <c r="L249" i="4"/>
  <c r="L62" i="4"/>
  <c r="O300" i="4"/>
  <c r="O304" i="4"/>
  <c r="O308" i="4"/>
  <c r="O297" i="4"/>
  <c r="O301" i="4"/>
  <c r="O299" i="4"/>
  <c r="O307" i="4"/>
  <c r="O303" i="4"/>
  <c r="O311" i="4"/>
  <c r="O298" i="4"/>
  <c r="O302" i="4"/>
  <c r="O295" i="4"/>
  <c r="O296" i="4"/>
  <c r="O305" i="4"/>
  <c r="O310" i="4"/>
  <c r="O306" i="4"/>
  <c r="O309" i="4"/>
  <c r="O40" i="4"/>
  <c r="O44" i="4"/>
  <c r="O49" i="4"/>
  <c r="O46" i="4"/>
  <c r="O43" i="4"/>
  <c r="O51" i="4"/>
  <c r="O52" i="4"/>
  <c r="O54" i="4"/>
  <c r="O48" i="4"/>
  <c r="O50" i="4"/>
  <c r="O41" i="4"/>
  <c r="O56" i="4"/>
  <c r="O45" i="4"/>
  <c r="O55" i="4"/>
  <c r="O42" i="4"/>
  <c r="O47" i="4"/>
  <c r="O53" i="4"/>
  <c r="O101" i="4"/>
  <c r="O92" i="4"/>
  <c r="O99" i="4"/>
  <c r="O95" i="4"/>
  <c r="O103" i="4"/>
  <c r="O98" i="4"/>
  <c r="O100" i="4"/>
  <c r="O106" i="4"/>
  <c r="O102" i="4"/>
  <c r="O107" i="4"/>
  <c r="O97" i="4"/>
  <c r="O91" i="4"/>
  <c r="O94" i="4"/>
  <c r="O104" i="4"/>
  <c r="O105" i="4"/>
  <c r="O96" i="4"/>
  <c r="O93" i="4"/>
  <c r="O262" i="4"/>
  <c r="O274" i="4"/>
  <c r="O276" i="4"/>
  <c r="O277" i="4"/>
  <c r="O268" i="4"/>
  <c r="O271" i="4"/>
  <c r="O266" i="4"/>
  <c r="O273" i="4"/>
  <c r="O265" i="4"/>
  <c r="O275" i="4"/>
  <c r="O263" i="4"/>
  <c r="O272" i="4"/>
  <c r="O270" i="4"/>
  <c r="O269" i="4"/>
  <c r="O261" i="4"/>
  <c r="O267" i="4"/>
  <c r="O264" i="4"/>
  <c r="O331" i="4"/>
  <c r="O336" i="4"/>
  <c r="O345" i="4"/>
  <c r="O334" i="4"/>
  <c r="O342" i="4"/>
  <c r="O339" i="4"/>
  <c r="O329" i="4"/>
  <c r="O338" i="4"/>
  <c r="O341" i="4"/>
  <c r="O344" i="4"/>
  <c r="O343" i="4"/>
  <c r="O340" i="4"/>
  <c r="O337" i="4"/>
  <c r="O330" i="4"/>
  <c r="O335" i="4"/>
  <c r="O332" i="4"/>
  <c r="O333" i="4"/>
  <c r="O62" i="4"/>
  <c r="O63" i="4"/>
  <c r="O68" i="4"/>
  <c r="O73" i="4"/>
  <c r="O58" i="4"/>
  <c r="O60" i="4"/>
  <c r="O66" i="4"/>
  <c r="O61" i="4"/>
  <c r="O67" i="4"/>
  <c r="O69" i="4"/>
  <c r="O59" i="4"/>
  <c r="O64" i="4"/>
  <c r="O72" i="4"/>
  <c r="O70" i="4"/>
  <c r="O71" i="4"/>
  <c r="O57" i="4"/>
  <c r="O65" i="4"/>
  <c r="O147" i="4"/>
  <c r="O146" i="4"/>
  <c r="O142" i="4"/>
  <c r="O148" i="4"/>
  <c r="O150" i="4"/>
  <c r="O155" i="4"/>
  <c r="O152" i="4"/>
  <c r="O153" i="4"/>
  <c r="O149" i="4"/>
  <c r="O143" i="4"/>
  <c r="O154" i="4"/>
  <c r="O144" i="4"/>
  <c r="O157" i="4"/>
  <c r="O156" i="4"/>
  <c r="O145" i="4"/>
  <c r="O158" i="4"/>
  <c r="O151" i="4"/>
  <c r="Y173" i="4"/>
  <c r="Y170" i="4"/>
  <c r="Y161" i="4"/>
  <c r="Y159" i="4"/>
  <c r="Y164" i="4"/>
  <c r="Y174" i="4"/>
  <c r="Y163" i="4"/>
  <c r="Y169" i="4"/>
  <c r="Y166" i="4"/>
  <c r="Y175" i="4"/>
  <c r="Y168" i="4"/>
  <c r="Y172" i="4"/>
  <c r="Y162" i="4"/>
  <c r="Y160" i="4"/>
  <c r="Y171" i="4"/>
  <c r="Y165" i="4"/>
  <c r="Y167" i="4"/>
  <c r="Y277" i="4"/>
  <c r="Y272" i="4"/>
  <c r="Y265" i="4"/>
  <c r="Y271" i="4"/>
  <c r="Y268" i="4"/>
  <c r="Y275" i="4"/>
  <c r="Y273" i="4"/>
  <c r="Y269" i="4"/>
  <c r="Y262" i="4"/>
  <c r="Y263" i="4"/>
  <c r="Y266" i="4"/>
  <c r="Y270" i="4"/>
  <c r="Y261" i="4"/>
  <c r="Y274" i="4"/>
  <c r="Y267" i="4"/>
  <c r="Y276" i="4"/>
  <c r="Y264" i="4"/>
  <c r="L108" i="4"/>
  <c r="L112" i="4"/>
  <c r="L123" i="4"/>
  <c r="L117" i="4"/>
  <c r="L109" i="4"/>
  <c r="L124" i="4"/>
  <c r="L114" i="4"/>
  <c r="L110" i="4"/>
  <c r="L113" i="4"/>
  <c r="L121" i="4"/>
  <c r="L122" i="4"/>
  <c r="L116" i="4"/>
  <c r="L111" i="4"/>
  <c r="L119" i="4"/>
  <c r="L120" i="4"/>
  <c r="L118" i="4"/>
  <c r="L115" i="4"/>
  <c r="G288" i="4"/>
  <c r="G58" i="4"/>
  <c r="G259" i="4"/>
  <c r="G282" i="4"/>
  <c r="G240" i="4"/>
  <c r="G242" i="4"/>
  <c r="G279" i="4"/>
  <c r="G285" i="4"/>
  <c r="G273" i="4"/>
  <c r="G261" i="4"/>
  <c r="G289" i="4"/>
  <c r="G275" i="4"/>
  <c r="G277" i="4"/>
  <c r="G264" i="4"/>
  <c r="G268" i="4"/>
  <c r="G267" i="4"/>
  <c r="G248" i="4"/>
  <c r="G48" i="4"/>
  <c r="G62" i="4"/>
  <c r="G247" i="4"/>
  <c r="G38" i="4"/>
  <c r="G28" i="4"/>
  <c r="G61" i="4"/>
  <c r="G59" i="4"/>
  <c r="G237" i="4"/>
  <c r="G73" i="4"/>
  <c r="G294" i="4"/>
  <c r="G269" i="4"/>
  <c r="G43" i="4"/>
  <c r="G40" i="4"/>
  <c r="G35" i="4"/>
  <c r="G26" i="4"/>
  <c r="G284" i="4"/>
  <c r="G46" i="4"/>
  <c r="G69" i="4"/>
  <c r="G265" i="4"/>
  <c r="G266" i="4"/>
  <c r="G244" i="4"/>
  <c r="G227" i="4"/>
  <c r="G280" i="4"/>
  <c r="G254" i="4"/>
  <c r="G29" i="4"/>
  <c r="G293" i="4"/>
  <c r="G49" i="4"/>
  <c r="G291" i="4"/>
  <c r="G68" i="4"/>
  <c r="G50" i="4"/>
  <c r="G236" i="4"/>
  <c r="G239" i="4"/>
  <c r="G245" i="4"/>
  <c r="G36" i="4"/>
  <c r="G243" i="4"/>
  <c r="G253" i="4"/>
  <c r="G258" i="4"/>
  <c r="G272" i="4"/>
  <c r="G53" i="4"/>
  <c r="G276" i="4"/>
  <c r="G67" i="4"/>
  <c r="G52" i="4"/>
  <c r="G65" i="4"/>
  <c r="G251" i="4"/>
  <c r="G238" i="4"/>
  <c r="G235" i="4"/>
  <c r="G255" i="4"/>
  <c r="G249" i="4"/>
  <c r="G24" i="4"/>
  <c r="G63" i="4"/>
  <c r="G232" i="4"/>
  <c r="G229" i="4"/>
  <c r="G283" i="4"/>
  <c r="G27" i="4"/>
  <c r="G231" i="4"/>
  <c r="G32" i="4"/>
  <c r="G45" i="4"/>
  <c r="G41" i="4"/>
  <c r="G241" i="4"/>
  <c r="G30" i="4"/>
  <c r="G23" i="4"/>
  <c r="G290" i="4"/>
  <c r="G228" i="4"/>
  <c r="G44" i="4"/>
  <c r="G286" i="4"/>
  <c r="G55" i="4"/>
  <c r="G71" i="4"/>
  <c r="G47" i="4"/>
  <c r="G233" i="4"/>
  <c r="G262" i="4"/>
  <c r="G72" i="4"/>
  <c r="G281" i="4"/>
  <c r="G256" i="4"/>
  <c r="G246" i="4"/>
  <c r="G66" i="4"/>
  <c r="G34" i="4"/>
  <c r="G263" i="4"/>
  <c r="G278" i="4"/>
  <c r="G51" i="4"/>
  <c r="G56" i="4"/>
  <c r="G234" i="4"/>
  <c r="G292" i="4"/>
  <c r="G33" i="4"/>
  <c r="G257" i="4"/>
  <c r="G54" i="4"/>
  <c r="G274" i="4"/>
  <c r="G31" i="4"/>
  <c r="G260" i="4"/>
  <c r="G271" i="4"/>
  <c r="G70" i="4"/>
  <c r="G64" i="4"/>
  <c r="G25" i="4"/>
  <c r="G39" i="4"/>
  <c r="G37" i="4"/>
  <c r="G252" i="4"/>
  <c r="G270" i="4"/>
  <c r="G60" i="4"/>
  <c r="G57" i="4"/>
  <c r="G42" i="4"/>
  <c r="G287" i="4"/>
  <c r="G230" i="4"/>
  <c r="G250" i="4"/>
  <c r="O281" i="4"/>
  <c r="O286" i="4"/>
  <c r="O290" i="4"/>
  <c r="O283" i="4"/>
  <c r="O285" i="4"/>
  <c r="O282" i="4"/>
  <c r="O289" i="4"/>
  <c r="O293" i="4"/>
  <c r="O278" i="4"/>
  <c r="O292" i="4"/>
  <c r="O291" i="4"/>
  <c r="O279" i="4"/>
  <c r="O288" i="4"/>
  <c r="O284" i="4"/>
  <c r="O280" i="4"/>
  <c r="O294" i="4"/>
  <c r="O287" i="4"/>
  <c r="G161" i="4"/>
  <c r="G164" i="4"/>
  <c r="G166" i="4"/>
  <c r="G163" i="4"/>
  <c r="G175" i="4"/>
  <c r="G174" i="4"/>
  <c r="G169" i="4"/>
  <c r="G170" i="4"/>
  <c r="G172" i="4"/>
  <c r="G168" i="4"/>
  <c r="G160" i="4"/>
  <c r="G159" i="4"/>
  <c r="G173" i="4"/>
  <c r="G165" i="4"/>
  <c r="G171" i="4"/>
  <c r="G167" i="4"/>
  <c r="G162" i="4"/>
  <c r="T174" i="4"/>
  <c r="T163" i="4"/>
  <c r="T160" i="4"/>
  <c r="T173" i="4"/>
  <c r="T167" i="4"/>
  <c r="T165" i="4"/>
  <c r="T164" i="4"/>
  <c r="T161" i="4"/>
  <c r="T172" i="4"/>
  <c r="T168" i="4"/>
  <c r="T169" i="4"/>
  <c r="T159" i="4"/>
  <c r="T171" i="4"/>
  <c r="T162" i="4"/>
  <c r="T170" i="4"/>
  <c r="T166" i="4"/>
  <c r="T175" i="4"/>
  <c r="T158" i="4"/>
  <c r="T154" i="4"/>
  <c r="T147" i="4"/>
  <c r="T145" i="4"/>
  <c r="T148" i="4"/>
  <c r="T156" i="4"/>
  <c r="T143" i="4"/>
  <c r="T151" i="4"/>
  <c r="T153" i="4"/>
  <c r="T142" i="4"/>
  <c r="T157" i="4"/>
  <c r="T146" i="4"/>
  <c r="T149" i="4"/>
  <c r="T144" i="4"/>
  <c r="T150" i="4"/>
  <c r="T152" i="4"/>
  <c r="T155" i="4"/>
  <c r="AB108" i="4"/>
  <c r="AB110" i="4"/>
  <c r="AB112" i="4"/>
  <c r="AB115" i="4"/>
  <c r="AB117" i="4"/>
  <c r="AB121" i="4"/>
  <c r="AB120" i="4"/>
  <c r="AB118" i="4"/>
  <c r="AB124" i="4"/>
  <c r="AB123" i="4"/>
  <c r="AB111" i="4"/>
  <c r="AB116" i="4"/>
  <c r="AB119" i="4"/>
  <c r="AB122" i="4"/>
  <c r="AB109" i="4"/>
  <c r="AB114" i="4"/>
  <c r="AB113" i="4"/>
  <c r="AB32" i="4"/>
  <c r="AB27" i="4"/>
  <c r="AB39" i="4"/>
  <c r="AB31" i="4"/>
  <c r="AB38" i="4"/>
  <c r="AB35" i="4"/>
  <c r="AB23" i="4"/>
  <c r="AB24" i="4"/>
  <c r="AB25" i="4"/>
  <c r="AB26" i="4"/>
  <c r="AB29" i="4"/>
  <c r="AB33" i="4"/>
  <c r="AB36" i="4"/>
  <c r="AB37" i="4"/>
  <c r="AB30" i="4"/>
  <c r="AB34" i="4"/>
  <c r="AB28" i="4"/>
  <c r="AB62" i="4"/>
  <c r="AB59" i="4"/>
  <c r="AB73" i="4"/>
  <c r="AB70" i="4"/>
  <c r="AB65" i="4"/>
  <c r="AB64" i="4"/>
  <c r="AB72" i="4"/>
  <c r="AB71" i="4"/>
  <c r="AB60" i="4"/>
  <c r="AB61" i="4"/>
  <c r="AB63" i="4"/>
  <c r="AB69" i="4"/>
  <c r="AB67" i="4"/>
  <c r="AB66" i="4"/>
  <c r="AB58" i="4"/>
  <c r="AB68" i="4"/>
  <c r="AB57" i="4"/>
  <c r="AB332" i="4"/>
  <c r="AB336" i="4"/>
  <c r="AB158" i="4"/>
  <c r="AB329" i="4"/>
  <c r="AB150" i="4"/>
  <c r="AB148" i="4"/>
  <c r="AB154" i="4"/>
  <c r="AB343" i="4"/>
  <c r="AB157" i="4"/>
  <c r="AB156" i="4"/>
  <c r="AB145" i="4"/>
  <c r="AB149" i="4"/>
  <c r="AB345" i="4"/>
  <c r="AB153" i="4"/>
  <c r="AB341" i="4"/>
  <c r="AB331" i="4"/>
  <c r="AB142" i="4"/>
  <c r="AB344" i="4"/>
  <c r="AB342" i="4"/>
  <c r="AB335" i="4"/>
  <c r="AB151" i="4"/>
  <c r="AB334" i="4"/>
  <c r="AB337" i="4"/>
  <c r="AB338" i="4"/>
  <c r="AB340" i="4"/>
  <c r="AB339" i="4"/>
  <c r="AB330" i="4"/>
  <c r="AB152" i="4"/>
  <c r="AB147" i="4"/>
  <c r="AB143" i="4"/>
  <c r="AB144" i="4"/>
  <c r="AB146" i="4"/>
  <c r="AB155" i="4"/>
  <c r="AB333" i="4"/>
  <c r="AB262" i="4"/>
  <c r="AB261" i="4"/>
  <c r="AB277" i="4"/>
  <c r="AB271" i="4"/>
  <c r="AB276" i="4"/>
  <c r="AB275" i="4"/>
  <c r="AB274" i="4"/>
  <c r="AB263" i="4"/>
  <c r="AB272" i="4"/>
  <c r="AB264" i="4"/>
  <c r="AB268" i="4"/>
  <c r="AB270" i="4"/>
  <c r="AB273" i="4"/>
  <c r="AB266" i="4"/>
  <c r="AB269" i="4"/>
  <c r="AB265" i="4"/>
  <c r="AB267" i="4"/>
  <c r="AB138" i="4"/>
  <c r="AB128" i="4"/>
  <c r="AB139" i="4"/>
  <c r="AB127" i="4"/>
  <c r="AB131" i="4"/>
  <c r="AB130" i="4"/>
  <c r="AB125" i="4"/>
  <c r="AB135" i="4"/>
  <c r="AB129" i="4"/>
  <c r="AB132" i="4"/>
  <c r="AB133" i="4"/>
  <c r="AB140" i="4"/>
  <c r="AB134" i="4"/>
  <c r="AB141" i="4"/>
  <c r="AB137" i="4"/>
  <c r="AB136" i="4"/>
  <c r="AB126" i="4"/>
  <c r="S39" i="4"/>
  <c r="S30" i="4"/>
  <c r="S35" i="4"/>
  <c r="S25" i="4"/>
  <c r="S29" i="4"/>
  <c r="S24" i="4"/>
  <c r="S33" i="4"/>
  <c r="S32" i="4"/>
  <c r="S23" i="4"/>
  <c r="S26" i="4"/>
  <c r="S37" i="4"/>
  <c r="S28" i="4"/>
  <c r="S27" i="4"/>
  <c r="S34" i="4"/>
  <c r="S31" i="4"/>
  <c r="S36" i="4"/>
  <c r="S38" i="4"/>
  <c r="S221" i="4"/>
  <c r="S214" i="4"/>
  <c r="S217" i="4"/>
  <c r="S215" i="4"/>
  <c r="S220" i="4"/>
  <c r="S216" i="4"/>
  <c r="S213" i="4"/>
  <c r="S210" i="4"/>
  <c r="S211" i="4"/>
  <c r="S219" i="4"/>
  <c r="S225" i="4"/>
  <c r="S222" i="4"/>
  <c r="S212" i="4"/>
  <c r="S224" i="4"/>
  <c r="S226" i="4"/>
  <c r="S223" i="4"/>
  <c r="S218" i="4"/>
  <c r="O175" i="4"/>
  <c r="O168" i="4"/>
  <c r="O161" i="4"/>
  <c r="O165" i="4"/>
  <c r="O169" i="4"/>
  <c r="O166" i="4"/>
  <c r="O171" i="4"/>
  <c r="O164" i="4"/>
  <c r="O173" i="4"/>
  <c r="O160" i="4"/>
  <c r="O174" i="4"/>
  <c r="O159" i="4"/>
  <c r="O167" i="4"/>
  <c r="O163" i="4"/>
  <c r="O170" i="4"/>
  <c r="O162" i="4"/>
  <c r="O172" i="4"/>
  <c r="O178" i="4"/>
  <c r="O181" i="4"/>
  <c r="O186" i="4"/>
  <c r="O192" i="4"/>
  <c r="O183" i="4"/>
  <c r="O189" i="4"/>
  <c r="O179" i="4"/>
  <c r="O180" i="4"/>
  <c r="O190" i="4"/>
  <c r="O176" i="4"/>
  <c r="O187" i="4"/>
  <c r="O185" i="4"/>
  <c r="O188" i="4"/>
  <c r="O177" i="4"/>
  <c r="O182" i="4"/>
  <c r="O191" i="4"/>
  <c r="O184" i="4"/>
  <c r="H126" i="4"/>
  <c r="H138" i="4"/>
  <c r="H134" i="4"/>
  <c r="H133" i="4"/>
  <c r="H127" i="4"/>
  <c r="H140" i="4"/>
  <c r="H130" i="4"/>
  <c r="H141" i="4"/>
  <c r="H135" i="4"/>
  <c r="H139" i="4"/>
  <c r="H136" i="4"/>
  <c r="H128" i="4"/>
  <c r="H132" i="4"/>
  <c r="H129" i="4"/>
  <c r="H131" i="4"/>
  <c r="H137" i="4"/>
  <c r="H125" i="4"/>
  <c r="H186" i="4"/>
  <c r="H177" i="4"/>
  <c r="H183" i="4"/>
  <c r="H190" i="4"/>
  <c r="H191" i="4"/>
  <c r="H187" i="4"/>
  <c r="H178" i="4"/>
  <c r="H189" i="4"/>
  <c r="H176" i="4"/>
  <c r="H188" i="4"/>
  <c r="H180" i="4"/>
  <c r="H182" i="4"/>
  <c r="H184" i="4"/>
  <c r="H185" i="4"/>
  <c r="H179" i="4"/>
  <c r="H181" i="4"/>
  <c r="H192" i="4"/>
  <c r="AB302" i="4"/>
  <c r="AB299" i="4"/>
  <c r="AB304" i="4"/>
  <c r="AB305" i="4"/>
  <c r="AB301" i="4"/>
  <c r="AB297" i="4"/>
  <c r="AB307" i="4"/>
  <c r="AB310" i="4"/>
  <c r="AB298" i="4"/>
  <c r="AB308" i="4"/>
  <c r="AB309" i="4"/>
  <c r="AB306" i="4"/>
  <c r="AB296" i="4"/>
  <c r="AB311" i="4"/>
  <c r="AB303" i="4"/>
  <c r="AB295" i="4"/>
  <c r="AB300" i="4"/>
  <c r="W63" i="4"/>
  <c r="W72" i="4"/>
  <c r="W67" i="4"/>
  <c r="W62" i="4"/>
  <c r="W70" i="4"/>
  <c r="W65" i="4"/>
  <c r="W64" i="4"/>
  <c r="W73" i="4"/>
  <c r="W60" i="4"/>
  <c r="W71" i="4"/>
  <c r="W69" i="4"/>
  <c r="W58" i="4"/>
  <c r="W66" i="4"/>
  <c r="W61" i="4"/>
  <c r="W59" i="4"/>
  <c r="W57" i="4"/>
  <c r="W68" i="4"/>
  <c r="W265" i="4"/>
  <c r="W268" i="4"/>
  <c r="W273" i="4"/>
  <c r="W269" i="4"/>
  <c r="W276" i="4"/>
  <c r="W274" i="4"/>
  <c r="W277" i="4"/>
  <c r="W263" i="4"/>
  <c r="W264" i="4"/>
  <c r="W272" i="4"/>
  <c r="W261" i="4"/>
  <c r="W267" i="4"/>
  <c r="W262" i="4"/>
  <c r="W266" i="4"/>
  <c r="W270" i="4"/>
  <c r="W275" i="4"/>
  <c r="W271" i="4"/>
  <c r="W114" i="4"/>
  <c r="W122" i="4"/>
  <c r="W109" i="4"/>
  <c r="W112" i="4"/>
  <c r="W124" i="4"/>
  <c r="W120" i="4"/>
  <c r="W119" i="4"/>
  <c r="W121" i="4"/>
  <c r="W117" i="4"/>
  <c r="W108" i="4"/>
  <c r="W111" i="4"/>
  <c r="W110" i="4"/>
  <c r="W113" i="4"/>
  <c r="W116" i="4"/>
  <c r="W118" i="4"/>
  <c r="W115" i="4"/>
  <c r="W123" i="4"/>
  <c r="W292" i="4"/>
  <c r="W291" i="4"/>
  <c r="W282" i="4"/>
  <c r="W290" i="4"/>
  <c r="W289" i="4"/>
  <c r="W285" i="4"/>
  <c r="W281" i="4"/>
  <c r="W288" i="4"/>
  <c r="W278" i="4"/>
  <c r="W287" i="4"/>
  <c r="W279" i="4"/>
  <c r="W284" i="4"/>
  <c r="W283" i="4"/>
  <c r="W294" i="4"/>
  <c r="W280" i="4"/>
  <c r="W293" i="4"/>
  <c r="W286" i="4"/>
  <c r="W345" i="4"/>
  <c r="W332" i="4"/>
  <c r="W329" i="4"/>
  <c r="W340" i="4"/>
  <c r="W342" i="4"/>
  <c r="W336" i="4"/>
  <c r="W339" i="4"/>
  <c r="W344" i="4"/>
  <c r="W335" i="4"/>
  <c r="W341" i="4"/>
  <c r="W338" i="4"/>
  <c r="W331" i="4"/>
  <c r="W333" i="4"/>
  <c r="W334" i="4"/>
  <c r="W337" i="4"/>
  <c r="W330" i="4"/>
  <c r="W343" i="4"/>
  <c r="W259" i="4"/>
  <c r="W250" i="4"/>
  <c r="W246" i="4"/>
  <c r="W247" i="4"/>
  <c r="W251" i="4"/>
  <c r="W248" i="4"/>
  <c r="W252" i="4"/>
  <c r="W253" i="4"/>
  <c r="W255" i="4"/>
  <c r="W254" i="4"/>
  <c r="W256" i="4"/>
  <c r="W260" i="4"/>
  <c r="W244" i="4"/>
  <c r="W249" i="4"/>
  <c r="W258" i="4"/>
  <c r="W245" i="4"/>
  <c r="W257" i="4"/>
  <c r="W43" i="4"/>
  <c r="W41" i="4"/>
  <c r="W49" i="4"/>
  <c r="W48" i="4"/>
  <c r="W56" i="4"/>
  <c r="W44" i="4"/>
  <c r="W53" i="4"/>
  <c r="W54" i="4"/>
  <c r="W47" i="4"/>
  <c r="W42" i="4"/>
  <c r="W55" i="4"/>
  <c r="W45" i="4"/>
  <c r="W50" i="4"/>
  <c r="W46" i="4"/>
  <c r="W52" i="4"/>
  <c r="W40" i="4"/>
  <c r="W51" i="4"/>
  <c r="W157" i="4"/>
  <c r="W143" i="4"/>
  <c r="W151" i="4"/>
  <c r="W146" i="4"/>
  <c r="W145" i="4"/>
  <c r="W158" i="4"/>
  <c r="W142" i="4"/>
  <c r="W147" i="4"/>
  <c r="W153" i="4"/>
  <c r="W152" i="4"/>
  <c r="W155" i="4"/>
  <c r="W154" i="4"/>
  <c r="W150" i="4"/>
  <c r="W149" i="4"/>
  <c r="W144" i="4"/>
  <c r="W148" i="4"/>
  <c r="W156" i="4"/>
  <c r="AA126" i="4"/>
  <c r="AA134" i="4"/>
  <c r="AA26" i="4"/>
  <c r="AA38" i="4"/>
  <c r="AA35" i="4"/>
  <c r="AA32" i="4"/>
  <c r="AA127" i="4"/>
  <c r="AA135" i="4"/>
  <c r="AA131" i="4"/>
  <c r="AA140" i="4"/>
  <c r="AA36" i="4"/>
  <c r="AA30" i="4"/>
  <c r="AA132" i="4"/>
  <c r="AA37" i="4"/>
  <c r="AA33" i="4"/>
  <c r="AA29" i="4"/>
  <c r="AA137" i="4"/>
  <c r="AA28" i="4"/>
  <c r="AA25" i="4"/>
  <c r="AA129" i="4"/>
  <c r="AA125" i="4"/>
  <c r="AA34" i="4"/>
  <c r="AA23" i="4"/>
  <c r="AA31" i="4"/>
  <c r="AA39" i="4"/>
  <c r="AA130" i="4"/>
  <c r="AA128" i="4"/>
  <c r="AA141" i="4"/>
  <c r="AA24" i="4"/>
  <c r="AA136" i="4"/>
  <c r="AA139" i="4"/>
  <c r="AA27" i="4"/>
  <c r="AA138" i="4"/>
  <c r="AA133" i="4"/>
  <c r="K261" i="4"/>
  <c r="K265" i="4"/>
  <c r="K276" i="4"/>
  <c r="K270" i="4"/>
  <c r="K268" i="4"/>
  <c r="K267" i="4"/>
  <c r="K273" i="4"/>
  <c r="K263" i="4"/>
  <c r="K269" i="4"/>
  <c r="K266" i="4"/>
  <c r="K271" i="4"/>
  <c r="K275" i="4"/>
  <c r="K264" i="4"/>
  <c r="K262" i="4"/>
  <c r="K277" i="4"/>
  <c r="K274" i="4"/>
  <c r="K272" i="4"/>
  <c r="K140" i="4"/>
  <c r="K141" i="4"/>
  <c r="K135" i="4"/>
  <c r="K136" i="4"/>
  <c r="K129" i="4"/>
  <c r="K128" i="4"/>
  <c r="K137" i="4"/>
  <c r="K134" i="4"/>
  <c r="K133" i="4"/>
  <c r="K131" i="4"/>
  <c r="K139" i="4"/>
  <c r="K132" i="4"/>
  <c r="K127" i="4"/>
  <c r="K126" i="4"/>
  <c r="K125" i="4"/>
  <c r="K130" i="4"/>
  <c r="K138" i="4"/>
  <c r="G327" i="4"/>
  <c r="G318" i="4"/>
  <c r="G313" i="4"/>
  <c r="G314" i="4"/>
  <c r="G324" i="4"/>
  <c r="G328" i="4"/>
  <c r="G316" i="4"/>
  <c r="G317" i="4"/>
  <c r="G312" i="4"/>
  <c r="G326" i="4"/>
  <c r="G323" i="4"/>
  <c r="G320" i="4"/>
  <c r="G325" i="4"/>
  <c r="G315" i="4"/>
  <c r="G322" i="4"/>
  <c r="G319" i="4"/>
  <c r="G321" i="4"/>
  <c r="G115" i="4"/>
  <c r="G119" i="4"/>
  <c r="G110" i="4"/>
  <c r="G113" i="4"/>
  <c r="G116" i="4"/>
  <c r="G120" i="4"/>
  <c r="G123" i="4"/>
  <c r="G111" i="4"/>
  <c r="G112" i="4"/>
  <c r="G118" i="4"/>
  <c r="G109" i="4"/>
  <c r="G117" i="4"/>
  <c r="G124" i="4"/>
  <c r="G122" i="4"/>
  <c r="G121" i="4"/>
  <c r="G108" i="4"/>
  <c r="G114" i="4"/>
  <c r="P341" i="4"/>
  <c r="P336" i="4"/>
  <c r="P345" i="4"/>
  <c r="P334" i="4"/>
  <c r="P330" i="4"/>
  <c r="P338" i="4"/>
  <c r="P340" i="4"/>
  <c r="P333" i="4"/>
  <c r="P335" i="4"/>
  <c r="P343" i="4"/>
  <c r="P339" i="4"/>
  <c r="P337" i="4"/>
  <c r="P329" i="4"/>
  <c r="P342" i="4"/>
  <c r="P331" i="4"/>
  <c r="P344" i="4"/>
  <c r="P332" i="4"/>
  <c r="W35" i="4"/>
  <c r="W228" i="4"/>
  <c r="W232" i="4"/>
  <c r="W234" i="4"/>
  <c r="W236" i="4"/>
  <c r="W243" i="4"/>
  <c r="W30" i="4"/>
  <c r="W39" i="4"/>
  <c r="W25" i="4"/>
  <c r="W235" i="4"/>
  <c r="W229" i="4"/>
  <c r="W242" i="4"/>
  <c r="W23" i="4"/>
  <c r="W230" i="4"/>
  <c r="W26" i="4"/>
  <c r="W237" i="4"/>
  <c r="W37" i="4"/>
  <c r="W32" i="4"/>
  <c r="W34" i="4"/>
  <c r="W231" i="4"/>
  <c r="W29" i="4"/>
  <c r="W27" i="4"/>
  <c r="W238" i="4"/>
  <c r="W239" i="4"/>
  <c r="W36" i="4"/>
  <c r="W28" i="4"/>
  <c r="W233" i="4"/>
  <c r="W38" i="4"/>
  <c r="W31" i="4"/>
  <c r="W240" i="4"/>
  <c r="W24" i="4"/>
  <c r="W33" i="4"/>
  <c r="W227" i="4"/>
  <c r="W241" i="4"/>
  <c r="L323" i="4"/>
  <c r="L313" i="4"/>
  <c r="L287" i="4"/>
  <c r="L278" i="4"/>
  <c r="L294" i="4"/>
  <c r="L291" i="4"/>
  <c r="L315" i="4"/>
  <c r="L312" i="4"/>
  <c r="L318" i="4"/>
  <c r="L324" i="4"/>
  <c r="L316" i="4"/>
  <c r="L327" i="4"/>
  <c r="L286" i="4"/>
  <c r="L319" i="4"/>
  <c r="L288" i="4"/>
  <c r="L279" i="4"/>
  <c r="L320" i="4"/>
  <c r="L322" i="4"/>
  <c r="L292" i="4"/>
  <c r="L326" i="4"/>
  <c r="L317" i="4"/>
  <c r="L280" i="4"/>
  <c r="L321" i="4"/>
  <c r="L314" i="4"/>
  <c r="L283" i="4"/>
  <c r="L290" i="4"/>
  <c r="L285" i="4"/>
  <c r="L328" i="4"/>
  <c r="L325" i="4"/>
  <c r="L293" i="4"/>
  <c r="L281" i="4"/>
  <c r="L289" i="4"/>
  <c r="L284" i="4"/>
  <c r="L282" i="4"/>
  <c r="P301" i="4"/>
  <c r="P298" i="4"/>
  <c r="P296" i="4"/>
  <c r="P311" i="4"/>
  <c r="P303" i="4"/>
  <c r="P307" i="4"/>
  <c r="P310" i="4"/>
  <c r="P308" i="4"/>
  <c r="P299" i="4"/>
  <c r="P306" i="4"/>
  <c r="P304" i="4"/>
  <c r="P302" i="4"/>
  <c r="P300" i="4"/>
  <c r="P295" i="4"/>
  <c r="P297" i="4"/>
  <c r="P309" i="4"/>
  <c r="P305" i="4"/>
  <c r="AB257" i="4"/>
  <c r="AB252" i="4"/>
  <c r="AB258" i="4"/>
  <c r="AB246" i="4"/>
  <c r="AB259" i="4"/>
  <c r="AB247" i="4"/>
  <c r="AB254" i="4"/>
  <c r="AB260" i="4"/>
  <c r="AB244" i="4"/>
  <c r="AB250" i="4"/>
  <c r="AB256" i="4"/>
  <c r="AB251" i="4"/>
  <c r="AB253" i="4"/>
  <c r="AB249" i="4"/>
  <c r="AB245" i="4"/>
  <c r="AB255" i="4"/>
  <c r="AB248" i="4"/>
  <c r="AB322" i="4"/>
  <c r="AB318" i="4"/>
  <c r="AB324" i="4"/>
  <c r="AB315" i="4"/>
  <c r="AB312" i="4"/>
  <c r="AB320" i="4"/>
  <c r="AB327" i="4"/>
  <c r="AB314" i="4"/>
  <c r="AB325" i="4"/>
  <c r="AB317" i="4"/>
  <c r="AB316" i="4"/>
  <c r="AB319" i="4"/>
  <c r="AB321" i="4"/>
  <c r="AB328" i="4"/>
  <c r="AB326" i="4"/>
  <c r="AB323" i="4"/>
  <c r="AB313" i="4"/>
  <c r="AD23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  <c r="D65" i="2"/>
  <c r="D59" i="2"/>
  <c r="D60" i="2"/>
  <c r="D61" i="2"/>
  <c r="D62" i="2"/>
  <c r="D63" i="2"/>
  <c r="D64" i="2"/>
  <c r="D58" i="2"/>
  <c r="D37" i="2"/>
  <c r="D38" i="2"/>
  <c r="D36" i="2"/>
  <c r="D86" i="2"/>
  <c r="D27" i="2"/>
  <c r="D57" i="2"/>
  <c r="D46" i="2"/>
  <c r="D45" i="2"/>
  <c r="D44" i="2"/>
  <c r="D43" i="2"/>
  <c r="D42" i="2"/>
  <c r="D41" i="2"/>
  <c r="D54" i="2"/>
  <c r="D53" i="2"/>
  <c r="D24" i="2"/>
  <c r="D13" i="2"/>
  <c r="D30" i="2"/>
  <c r="D34" i="2"/>
  <c r="D33" i="2"/>
  <c r="D32" i="2"/>
  <c r="D31" i="2"/>
  <c r="S24" i="6" l="1"/>
  <c r="AK51" i="6"/>
  <c r="Q16" i="6"/>
  <c r="AF61" i="6"/>
  <c r="AI16" i="6"/>
  <c r="AH15" i="6"/>
  <c r="AI51" i="6"/>
  <c r="AH16" i="6"/>
  <c r="AI52" i="6"/>
  <c r="Y14" i="6"/>
  <c r="AC14" i="6"/>
  <c r="AI61" i="6"/>
  <c r="AG61" i="6"/>
  <c r="AB51" i="6"/>
  <c r="AH52" i="6"/>
  <c r="Y50" i="6"/>
  <c r="AC50" i="6"/>
  <c r="O61" i="6"/>
  <c r="AI15" i="6"/>
  <c r="L14" i="6"/>
  <c r="Q14" i="6" s="1"/>
  <c r="R14" i="6"/>
  <c r="V60" i="6"/>
  <c r="V36" i="6"/>
  <c r="AH61" i="6"/>
  <c r="AJ51" i="6"/>
  <c r="O15" i="6"/>
  <c r="Q15" i="6"/>
  <c r="O16" i="6"/>
  <c r="AB16" i="6" s="1"/>
  <c r="AG52" i="6"/>
  <c r="AG16" i="6"/>
  <c r="AK12" i="6"/>
  <c r="G37" i="6"/>
  <c r="L36" i="6"/>
  <c r="AA36" i="6" s="1"/>
  <c r="R36" i="6"/>
  <c r="T36" i="6"/>
  <c r="AF52" i="6"/>
  <c r="AF16" i="6"/>
  <c r="AG51" i="6"/>
  <c r="AG15" i="6"/>
  <c r="AK11" i="6"/>
  <c r="X52" i="6"/>
  <c r="X16" i="6"/>
  <c r="AE52" i="6"/>
  <c r="AE16" i="6"/>
  <c r="AF51" i="6"/>
  <c r="AF15" i="6"/>
  <c r="AK10" i="6"/>
  <c r="N15" i="6"/>
  <c r="X51" i="6"/>
  <c r="X15" i="6"/>
  <c r="AD52" i="6"/>
  <c r="AD16" i="6"/>
  <c r="AE51" i="6"/>
  <c r="AE15" i="6"/>
  <c r="AD61" i="6"/>
  <c r="AK9" i="6"/>
  <c r="AD51" i="6"/>
  <c r="AD15" i="6"/>
  <c r="AE61" i="6"/>
  <c r="AK8" i="6"/>
  <c r="L50" i="6"/>
  <c r="AA50" i="6" s="1"/>
  <c r="R50" i="6"/>
  <c r="T50" i="6"/>
  <c r="AH51" i="6"/>
  <c r="AK54" i="6"/>
  <c r="Q51" i="6"/>
  <c r="AK53" i="6"/>
  <c r="AK17" i="6"/>
  <c r="L60" i="6"/>
  <c r="AA60" i="6" s="1"/>
  <c r="R60" i="6"/>
  <c r="T60" i="6"/>
  <c r="V14" i="6"/>
  <c r="Y60" i="6"/>
  <c r="Y36" i="6"/>
  <c r="AA16" i="6"/>
  <c r="AK52" i="6"/>
  <c r="AA15" i="6"/>
  <c r="M50" i="6"/>
  <c r="AI50" i="6" l="1"/>
  <c r="AI60" i="6"/>
  <c r="Q36" i="6"/>
  <c r="AI36" i="6"/>
  <c r="Q60" i="6"/>
  <c r="AH14" i="6"/>
  <c r="AD14" i="6"/>
  <c r="AE14" i="6"/>
  <c r="X14" i="6"/>
  <c r="AF14" i="6"/>
  <c r="AG14" i="6"/>
  <c r="O14" i="6"/>
  <c r="AH36" i="6"/>
  <c r="AD36" i="6"/>
  <c r="AE36" i="6"/>
  <c r="X36" i="6"/>
  <c r="AF36" i="6"/>
  <c r="AG36" i="6"/>
  <c r="O36" i="6"/>
  <c r="AB36" i="6" s="1"/>
  <c r="AB15" i="6"/>
  <c r="N14" i="6"/>
  <c r="AI14" i="6"/>
  <c r="AH50" i="6"/>
  <c r="AD50" i="6"/>
  <c r="O50" i="6"/>
  <c r="AB50" i="6" s="1"/>
  <c r="AE50" i="6"/>
  <c r="X50" i="6"/>
  <c r="AF50" i="6"/>
  <c r="AG50" i="6"/>
  <c r="V37" i="6"/>
  <c r="AC37" i="6"/>
  <c r="Y37" i="6"/>
  <c r="T37" i="6"/>
  <c r="R37" i="6"/>
  <c r="L37" i="6"/>
  <c r="Q37" i="6" s="1"/>
  <c r="AK50" i="6"/>
  <c r="AH60" i="6"/>
  <c r="AD60" i="6"/>
  <c r="O60" i="6"/>
  <c r="AB60" i="6" s="1"/>
  <c r="AE60" i="6"/>
  <c r="X60" i="6"/>
  <c r="AF60" i="6"/>
  <c r="AG60" i="6"/>
  <c r="AK36" i="6"/>
  <c r="AK14" i="6"/>
  <c r="AA14" i="6"/>
  <c r="Q50" i="6"/>
  <c r="AK60" i="6"/>
  <c r="AK37" i="6" l="1"/>
  <c r="AA37" i="6"/>
  <c r="AH37" i="6"/>
  <c r="AD37" i="6"/>
  <c r="AE37" i="6"/>
  <c r="X37" i="6"/>
  <c r="AF37" i="6"/>
  <c r="AG37" i="6"/>
  <c r="O37" i="6"/>
  <c r="AB37" i="6" s="1"/>
  <c r="AI37" i="6"/>
  <c r="AB14" i="6"/>
</calcChain>
</file>

<file path=xl/sharedStrings.xml><?xml version="1.0" encoding="utf-8"?>
<sst xmlns="http://schemas.openxmlformats.org/spreadsheetml/2006/main" count="2788" uniqueCount="607">
  <si>
    <t>Period 2018 - 2023 by year</t>
  </si>
  <si>
    <t>ENG</t>
  </si>
  <si>
    <t>Basic Financial Metrics</t>
  </si>
  <si>
    <t>Log(Total Assets)</t>
  </si>
  <si>
    <t>Revenue (natural logarithm)</t>
  </si>
  <si>
    <t>EBITDA Margin = EBITDA / Revenue</t>
  </si>
  <si>
    <t>Debt/Equity</t>
  </si>
  <si>
    <t>Net Margin = Net Profit / Revenues</t>
  </si>
  <si>
    <t xml:space="preserve">Market Capitalization </t>
  </si>
  <si>
    <t>Asset Turnover = Revenue / Total Assets</t>
  </si>
  <si>
    <t>Profitability</t>
  </si>
  <si>
    <t>Return on Equity (ROE) = Net Income / Equity</t>
  </si>
  <si>
    <t>Return on Invested Capital (ROIC)</t>
  </si>
  <si>
    <t>ROIC</t>
  </si>
  <si>
    <t>Return on Assets (ROA)</t>
  </si>
  <si>
    <t>Weighted Average Cost of Capital (WACC)</t>
  </si>
  <si>
    <t>Interest coverage</t>
  </si>
  <si>
    <t>EBIT/Interest Expense</t>
  </si>
  <si>
    <t>(EBITDA – CapEx) / Interest Expense</t>
  </si>
  <si>
    <t>Debt burden</t>
  </si>
  <si>
    <t>Debt to EBITDA = Total Debt / EBITDA</t>
  </si>
  <si>
    <t>Debt Ratio = Total Liabilities / Total Assets</t>
  </si>
  <si>
    <t>Debt/Book Capitalization</t>
  </si>
  <si>
    <t>Debt/Total Capitalization</t>
  </si>
  <si>
    <t>Liquidity Metrics</t>
  </si>
  <si>
    <t>Quick ratio</t>
  </si>
  <si>
    <t>(Cash + Marketable Securities) / Debt</t>
  </si>
  <si>
    <t>Qualitative Indicators</t>
  </si>
  <si>
    <t>All data that can be extracted from databases</t>
  </si>
  <si>
    <t>International presence (0 – in one country, 1 – also abroad)</t>
  </si>
  <si>
    <t>Developed vs. developing economy</t>
  </si>
  <si>
    <t>Number of years in the market</t>
  </si>
  <si>
    <t>Presence of an ESG committee</t>
  </si>
  <si>
    <t>Market Metrics</t>
  </si>
  <si>
    <t>Share price volatility</t>
  </si>
  <si>
    <t>Market Beta</t>
  </si>
  <si>
    <t>Average trading volume</t>
  </si>
  <si>
    <t>Price to Book ratio</t>
  </si>
  <si>
    <t>Market Cap to Revenue ratio</t>
  </si>
  <si>
    <t>Country Macroeconomic Variables</t>
  </si>
  <si>
    <t>GDP per capita</t>
  </si>
  <si>
    <t>Annual inflation rate</t>
  </si>
  <si>
    <t>Real GDP growth rate</t>
  </si>
  <si>
    <t>Tech Metrics</t>
  </si>
  <si>
    <t>Monthly Active Users Growth</t>
  </si>
  <si>
    <t>Revenue per User = Revenue / Total Users</t>
  </si>
  <si>
    <t>ESG Ratings and Indicators</t>
  </si>
  <si>
    <t>ESG ratings from providers like Sustainalytics and MSCI.</t>
  </si>
  <si>
    <t>Presence of an ESG committee.</t>
  </si>
  <si>
    <t>Vigeo-EIRIS, MSCI, ISS-Oekom, CDP, RAEX- Europe, all Bloomberg ratings</t>
  </si>
  <si>
    <t>Ticker</t>
  </si>
  <si>
    <t>Company</t>
  </si>
  <si>
    <t>Country</t>
  </si>
  <si>
    <t>NVDA</t>
  </si>
  <si>
    <t>NVIDIA Corporation</t>
  </si>
  <si>
    <t>United States</t>
  </si>
  <si>
    <t>Alphabet Inc.</t>
  </si>
  <si>
    <t>META</t>
  </si>
  <si>
    <t>Meta Platforms Inc.</t>
  </si>
  <si>
    <t>AMD</t>
  </si>
  <si>
    <t>Advanced Micro Devices</t>
  </si>
  <si>
    <t>AVGO</t>
  </si>
  <si>
    <t>Broadcom Inc.</t>
  </si>
  <si>
    <t>CRM</t>
  </si>
  <si>
    <t>Salesforce Inc.</t>
  </si>
  <si>
    <t>NOW</t>
  </si>
  <si>
    <t>ServiceNow Inc.</t>
  </si>
  <si>
    <t>PLTR</t>
  </si>
  <si>
    <t>Palantir Technologies Inc.</t>
  </si>
  <si>
    <t>SNOW</t>
  </si>
  <si>
    <t>Snowflake Inc.</t>
  </si>
  <si>
    <t>NFLX</t>
  </si>
  <si>
    <t>Netflix Inc.</t>
  </si>
  <si>
    <t>ADBE</t>
  </si>
  <si>
    <t>Adobe Inc.</t>
  </si>
  <si>
    <t>ASML</t>
  </si>
  <si>
    <t>ASML Holding N.V.</t>
  </si>
  <si>
    <t>Netherlands</t>
  </si>
  <si>
    <t>SAP</t>
  </si>
  <si>
    <t>SAP SE</t>
  </si>
  <si>
    <t>Germany</t>
  </si>
  <si>
    <t>SIE</t>
  </si>
  <si>
    <t>Siemens AG</t>
  </si>
  <si>
    <t>IFX</t>
  </si>
  <si>
    <t>Infineon Technologies AG</t>
  </si>
  <si>
    <t>NOKIA</t>
  </si>
  <si>
    <t>Nokia Oyj</t>
  </si>
  <si>
    <t>Finland</t>
  </si>
  <si>
    <t>ERIC</t>
  </si>
  <si>
    <t>Ericsson</t>
  </si>
  <si>
    <t>Sweden</t>
  </si>
  <si>
    <t>CAP</t>
  </si>
  <si>
    <t>Capgemini SE</t>
  </si>
  <si>
    <t>France</t>
  </si>
  <si>
    <t>DSY</t>
  </si>
  <si>
    <t>Dassault Systèmes SE</t>
  </si>
  <si>
    <t>ATO</t>
  </si>
  <si>
    <t>Atos SE</t>
  </si>
  <si>
    <t>LOGN</t>
  </si>
  <si>
    <t>Logitech International S.A.</t>
  </si>
  <si>
    <t>Switzerland</t>
  </si>
  <si>
    <t>STM</t>
  </si>
  <si>
    <t>STMicroelectronics N.V.</t>
  </si>
  <si>
    <t>TEMN</t>
  </si>
  <si>
    <t>Temenos AG</t>
  </si>
  <si>
    <t>AMS</t>
  </si>
  <si>
    <t>Austria</t>
  </si>
  <si>
    <t>ARM</t>
  </si>
  <si>
    <t>ARM Holdings plc</t>
  </si>
  <si>
    <t>United Kingdom</t>
  </si>
  <si>
    <t>SGE</t>
  </si>
  <si>
    <t>Sage Group plc</t>
  </si>
  <si>
    <t>AVV</t>
  </si>
  <si>
    <t>DARK</t>
  </si>
  <si>
    <t>Darktrace plc</t>
  </si>
  <si>
    <t>TKWY</t>
  </si>
  <si>
    <t>Just Eat Takeaway.com N.V.</t>
  </si>
  <si>
    <t>ADYEN</t>
  </si>
  <si>
    <t>Adyen N.V.</t>
  </si>
  <si>
    <t>TOM2</t>
  </si>
  <si>
    <t>TomTom N.V.</t>
  </si>
  <si>
    <t>PHIA</t>
  </si>
  <si>
    <t>Philips N.V.</t>
  </si>
  <si>
    <t>ASM</t>
  </si>
  <si>
    <t>ASM International N.V.</t>
  </si>
  <si>
    <t>SPOT</t>
  </si>
  <si>
    <t>Spotify Technology S.A.</t>
  </si>
  <si>
    <t>KINVB</t>
  </si>
  <si>
    <t>Kinnevik AB</t>
  </si>
  <si>
    <t>Hexagon AB</t>
  </si>
  <si>
    <t>Autoliv Inc.</t>
  </si>
  <si>
    <t>KCR</t>
  </si>
  <si>
    <t>Konecranes Oyj</t>
  </si>
  <si>
    <t>UBI</t>
  </si>
  <si>
    <t>Ubisoft Entertainment S.A.</t>
  </si>
  <si>
    <t>ILD</t>
  </si>
  <si>
    <t>Iliad S.A.</t>
  </si>
  <si>
    <t>HO</t>
  </si>
  <si>
    <t>ORA</t>
  </si>
  <si>
    <t>Orange S.A.</t>
  </si>
  <si>
    <t>SOP</t>
  </si>
  <si>
    <t>Sopra Steria Group S.A.</t>
  </si>
  <si>
    <t>AM</t>
  </si>
  <si>
    <t>Dassault Aviation S.A.</t>
  </si>
  <si>
    <t>GTO</t>
  </si>
  <si>
    <t>NXP Semiconductors N.V.</t>
  </si>
  <si>
    <t>YNDX</t>
  </si>
  <si>
    <t>MAIL</t>
  </si>
  <si>
    <t>Mail.ru Group Limited</t>
  </si>
  <si>
    <t>Russia</t>
  </si>
  <si>
    <t>Kaspersky Lab</t>
  </si>
  <si>
    <t>ABBN</t>
  </si>
  <si>
    <t>ABB Ltd.</t>
  </si>
  <si>
    <t>SGSN</t>
  </si>
  <si>
    <t>SGS S.A.</t>
  </si>
  <si>
    <t>TKA</t>
  </si>
  <si>
    <t>AAPL</t>
  </si>
  <si>
    <t>Apple Inc.</t>
  </si>
  <si>
    <t>MSFT</t>
  </si>
  <si>
    <t>Microsoft Corporation</t>
  </si>
  <si>
    <t>AMZN</t>
  </si>
  <si>
    <t>Amazon.com, Inc.</t>
  </si>
  <si>
    <t>SHLDQ</t>
  </si>
  <si>
    <t>Sears Holdings</t>
  </si>
  <si>
    <t>GE</t>
  </si>
  <si>
    <t>General Electric</t>
  </si>
  <si>
    <t>M</t>
  </si>
  <si>
    <t>Macy’s</t>
  </si>
  <si>
    <t>TWTR</t>
  </si>
  <si>
    <t>Twitter</t>
  </si>
  <si>
    <t>China</t>
  </si>
  <si>
    <t>Alibaba Group</t>
  </si>
  <si>
    <t>Japan</t>
  </si>
  <si>
    <t>South Korea</t>
  </si>
  <si>
    <t>Samsung Electronics</t>
  </si>
  <si>
    <t>Sony Corporation</t>
  </si>
  <si>
    <t>Hitachi Ltd.</t>
  </si>
  <si>
    <t>PHO</t>
  </si>
  <si>
    <t>Phoenix Group Holdings</t>
  </si>
  <si>
    <t>Tesco PLC</t>
  </si>
  <si>
    <t>Mexico</t>
  </si>
  <si>
    <t>India</t>
  </si>
  <si>
    <t>Singapore</t>
  </si>
  <si>
    <t>Spain</t>
  </si>
  <si>
    <t>Canada</t>
  </si>
  <si>
    <t>Revenue</t>
  </si>
  <si>
    <t>SALES_REV_TURN</t>
  </si>
  <si>
    <t>Net Income/Net Profit (Losses)</t>
  </si>
  <si>
    <t>NET_INCOME</t>
  </si>
  <si>
    <t>Total Assets</t>
  </si>
  <si>
    <t>BS_TOT_ASSET</t>
  </si>
  <si>
    <t>Current Market Cap</t>
  </si>
  <si>
    <t>CUR_MKT_CAP</t>
  </si>
  <si>
    <t>Volume</t>
  </si>
  <si>
    <t>PX_VOLUME</t>
  </si>
  <si>
    <t>NVIDIA Corp (NVDA US) - Mark</t>
  </si>
  <si>
    <t>In Millions of USD except Per Share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</si>
  <si>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</si>
  <si>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</si>
  <si>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</si>
  <si>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</si>
  <si>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</si>
  <si>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</si>
  <si>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</si>
  <si>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</si>
  <si>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</si>
  <si>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</si>
  <si>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</si>
  <si>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</si>
  <si>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</si>
  <si>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</si>
  <si>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</si>
  <si>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</si>
  <si>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</si>
  <si>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</si>
  <si>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</si>
  <si>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</si>
  <si>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</si>
  <si>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</si>
  <si>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</si>
  <si>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</si>
  <si>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</si>
  <si>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 Months Ending</t>
  </si>
  <si>
    <t>01/30/2000</t>
  </si>
  <si>
    <t>01/28/2001</t>
  </si>
  <si>
    <t>01/27/2002</t>
  </si>
  <si>
    <t>01/26/2003</t>
  </si>
  <si>
    <t>01/25/2004</t>
  </si>
  <si>
    <t>01/30/2005</t>
  </si>
  <si>
    <t>01/29/2006</t>
  </si>
  <si>
    <t>01/28/2007</t>
  </si>
  <si>
    <t>01/27/2008</t>
  </si>
  <si>
    <t>01/25/2009</t>
  </si>
  <si>
    <t>01/31/2010</t>
  </si>
  <si>
    <t>01/30/2011</t>
  </si>
  <si>
    <t>01/29/2012</t>
  </si>
  <si>
    <t>01/27/2013</t>
  </si>
  <si>
    <t>01/26/2014</t>
  </si>
  <si>
    <t>01/25/2015</t>
  </si>
  <si>
    <t>01/31/2016</t>
  </si>
  <si>
    <t>01/29/2017</t>
  </si>
  <si>
    <t>01/28/2018</t>
  </si>
  <si>
    <t>01/27/2019</t>
  </si>
  <si>
    <t>01/26/2020</t>
  </si>
  <si>
    <t>01/31/2021</t>
  </si>
  <si>
    <t>01/30/2022</t>
  </si>
  <si>
    <t>01/29/2023</t>
  </si>
  <si>
    <t>01/28/2024</t>
  </si>
  <si>
    <t>EBITDA</t>
  </si>
  <si>
    <t>Net Debt</t>
  </si>
  <si>
    <t>Total Equity</t>
  </si>
  <si>
    <t>NET_DEBT</t>
  </si>
  <si>
    <t>TOTAL_EQUITY</t>
  </si>
  <si>
    <t>RETURN_ON_INV_CAPITAL</t>
  </si>
  <si>
    <t>EBIT</t>
  </si>
  <si>
    <t>IS_NET_INTEREST_EXPENSE</t>
  </si>
  <si>
    <t>Net interest</t>
  </si>
  <si>
    <t>CAPEX</t>
  </si>
  <si>
    <t>CF_CAP_EXPEND_PRPTY_ADD</t>
  </si>
  <si>
    <t>BS_TOT_LIAB2</t>
  </si>
  <si>
    <t>Total Liabilities</t>
  </si>
  <si>
    <t>Total Debt</t>
  </si>
  <si>
    <t>SHORT_AND_LONG_TERM_DEBT</t>
  </si>
  <si>
    <t>QUICK_RATIO</t>
  </si>
  <si>
    <t>BS_CASH_NEAR_CASH_ITEM</t>
  </si>
  <si>
    <t>Cash and equiv</t>
  </si>
  <si>
    <t>Mkt securities</t>
  </si>
  <si>
    <t>BS_MKT_SEC_OTHER_ST_INVEST</t>
  </si>
  <si>
    <t>—</t>
  </si>
  <si>
    <t>Blommberg Ticker</t>
  </si>
  <si>
    <t>GOOG US</t>
  </si>
  <si>
    <t>META US</t>
  </si>
  <si>
    <t>AVGO US</t>
  </si>
  <si>
    <t>PLTR US</t>
  </si>
  <si>
    <t>SNOW US</t>
  </si>
  <si>
    <t>NFLX US</t>
  </si>
  <si>
    <t>ADBE US</t>
  </si>
  <si>
    <t>PLTR:US</t>
  </si>
  <si>
    <t>GOOG</t>
  </si>
  <si>
    <t>NVDA US</t>
  </si>
  <si>
    <t>AMD US</t>
  </si>
  <si>
    <t>CRM US</t>
  </si>
  <si>
    <t>NOW US</t>
  </si>
  <si>
    <t>SAP GR</t>
  </si>
  <si>
    <t>SIE GR</t>
  </si>
  <si>
    <t>IFX GR</t>
  </si>
  <si>
    <t xml:space="preserve">PINS </t>
  </si>
  <si>
    <t xml:space="preserve"> Pinterest, Inc. </t>
  </si>
  <si>
    <t xml:space="preserve"> USA </t>
  </si>
  <si>
    <t xml:space="preserve">SNAP </t>
  </si>
  <si>
    <t xml:space="preserve"> Snap Inc. </t>
  </si>
  <si>
    <t xml:space="preserve"> PINS US</t>
  </si>
  <si>
    <t xml:space="preserve"> SNAP US</t>
  </si>
  <si>
    <t>KCR FH</t>
  </si>
  <si>
    <t>ams OSRAM</t>
  </si>
  <si>
    <t>Aveva Engineering IT Ltd</t>
  </si>
  <si>
    <t>HEXAB</t>
  </si>
  <si>
    <t>ALIV</t>
  </si>
  <si>
    <t>WithSecure Oyj</t>
  </si>
  <si>
    <t>WITH</t>
  </si>
  <si>
    <t>Thales SA</t>
  </si>
  <si>
    <t>Altran-Beyondsoft Beijing Technologies Co Ltd</t>
  </si>
  <si>
    <t>002649.SZ</t>
  </si>
  <si>
    <t>Sopra Steria Group SpA</t>
  </si>
  <si>
    <t>Italy</t>
  </si>
  <si>
    <t>SOP.PA</t>
  </si>
  <si>
    <t>GTO Gestion Informatique</t>
  </si>
  <si>
    <t>NXP</t>
  </si>
  <si>
    <t>Yandex Europe BV</t>
  </si>
  <si>
    <t>Laboratoriya Kasperskogo ZAO</t>
  </si>
  <si>
    <t>USA</t>
  </si>
  <si>
    <t>SPDR NYSE Technology ETFc</t>
  </si>
  <si>
    <t>XNTK</t>
  </si>
  <si>
    <t>Telekom Austria AG</t>
  </si>
  <si>
    <t>eBay Inc</t>
  </si>
  <si>
    <t>EBAY</t>
  </si>
  <si>
    <t>AT&amp;S Austria Technologie &amp; Systemtechnik AG</t>
  </si>
  <si>
    <t>ATS</t>
  </si>
  <si>
    <t>2235606D:US</t>
  </si>
  <si>
    <t>Perplexity AI Inc</t>
  </si>
  <si>
    <t>IT City PCL</t>
  </si>
  <si>
    <t>IT:TB</t>
  </si>
  <si>
    <t>Thailand</t>
  </si>
  <si>
    <t>Taiwan</t>
  </si>
  <si>
    <t>Rapidtek Technologies Inc</t>
  </si>
  <si>
    <t>6980:TT</t>
  </si>
  <si>
    <t>MercadoLibre Inc</t>
  </si>
  <si>
    <t>MELI:US</t>
  </si>
  <si>
    <t>Uruguay</t>
  </si>
  <si>
    <t>GLOB:US</t>
  </si>
  <si>
    <t>Globant SA</t>
  </si>
  <si>
    <t>Brazil</t>
  </si>
  <si>
    <t>NU:US</t>
  </si>
  <si>
    <t>NU Holdings Ltd/Cayman Islands</t>
  </si>
  <si>
    <t>StoneCo Ltd</t>
  </si>
  <si>
    <t>STNE:US</t>
  </si>
  <si>
    <t>Linux Corp</t>
  </si>
  <si>
    <t>LINX:CN</t>
  </si>
  <si>
    <t>TOTVS SA</t>
  </si>
  <si>
    <t>TOTS3:BZ</t>
  </si>
  <si>
    <t>KIO Networks Espana SA</t>
  </si>
  <si>
    <t>2354010D:SM</t>
  </si>
  <si>
    <t>Softtek SA</t>
  </si>
  <si>
    <t>1057992Z:MM</t>
  </si>
  <si>
    <t>SONDA SA</t>
  </si>
  <si>
    <t>SONDA:CI</t>
  </si>
  <si>
    <t>Chile</t>
  </si>
  <si>
    <t>Despegar.com Corp</t>
  </si>
  <si>
    <t>DESP:US</t>
  </si>
  <si>
    <t>Argentina</t>
  </si>
  <si>
    <t>LVRO:US</t>
  </si>
  <si>
    <t>Lavoro Ltd</t>
  </si>
  <si>
    <t>Palantir Technologies Inc</t>
  </si>
  <si>
    <t>Intel Corp</t>
  </si>
  <si>
    <t>INTC:US</t>
  </si>
  <si>
    <t>Roku Inc</t>
  </si>
  <si>
    <t>ROKU:US</t>
  </si>
  <si>
    <t>Zoom Communications Inc</t>
  </si>
  <si>
    <t>ZM:US</t>
  </si>
  <si>
    <t>BIDU:US</t>
  </si>
  <si>
    <t>BABA US</t>
  </si>
  <si>
    <t xml:space="preserve">Baidu </t>
  </si>
  <si>
    <t>MTR Corp Ltd</t>
  </si>
  <si>
    <t>66:HK</t>
  </si>
  <si>
    <t>700:HK</t>
  </si>
  <si>
    <t>Tencent Holdings Ltd</t>
  </si>
  <si>
    <t>Xiaomi Corp</t>
  </si>
  <si>
    <t>1810:HK</t>
  </si>
  <si>
    <t>JD:US</t>
  </si>
  <si>
    <t>JD.com Inc</t>
  </si>
  <si>
    <t>Infosys Ltd</t>
  </si>
  <si>
    <t>INFY:US</t>
  </si>
  <si>
    <t>WIT:US</t>
  </si>
  <si>
    <t>Wipro Ltd</t>
  </si>
  <si>
    <t>005930:KS</t>
  </si>
  <si>
    <t>TECHM:IN</t>
  </si>
  <si>
    <t>Tech Mahindra Ltd</t>
  </si>
  <si>
    <t>6758:JP</t>
  </si>
  <si>
    <t>FIH Mobile Ltd</t>
  </si>
  <si>
    <t>2038:HK</t>
  </si>
  <si>
    <t>Zomato Ltd</t>
  </si>
  <si>
    <t>ZOMATO:IN</t>
  </si>
  <si>
    <t>4755:JP</t>
  </si>
  <si>
    <t>Rakuten Group Inc</t>
  </si>
  <si>
    <t>Fujitsu Ltd</t>
  </si>
  <si>
    <t>6702:JP</t>
  </si>
  <si>
    <t>Renesas Electronics Corp</t>
  </si>
  <si>
    <t>6723:JP</t>
  </si>
  <si>
    <t>6501:JP</t>
  </si>
  <si>
    <t>Amadeus IT Group SA</t>
  </si>
  <si>
    <t>AMS:SM</t>
  </si>
  <si>
    <t>Indra Sistemas SA</t>
  </si>
  <si>
    <t>IDR:SM</t>
  </si>
  <si>
    <t>Fluidra SA</t>
  </si>
  <si>
    <t>FDR:SM</t>
  </si>
  <si>
    <t>TSCO:LN</t>
  </si>
  <si>
    <t>Beta Systems Software AG</t>
  </si>
  <si>
    <t>BSS:GR</t>
  </si>
  <si>
    <t>TeamViewer SE</t>
  </si>
  <si>
    <t>TMV:GR</t>
  </si>
  <si>
    <t>IFX:GR</t>
  </si>
  <si>
    <t>MAIL RU</t>
  </si>
  <si>
    <t>Worldline SA/France</t>
  </si>
  <si>
    <t>WLN:FP</t>
  </si>
  <si>
    <t>OVH Groupe SAS</t>
  </si>
  <si>
    <t>OVH:FP</t>
  </si>
  <si>
    <t>Koninklijke Philips NV</t>
  </si>
  <si>
    <t>PHIA:NA</t>
  </si>
  <si>
    <t>NAVER Corp</t>
  </si>
  <si>
    <t>035420:KS</t>
  </si>
  <si>
    <t>SK Hynix Inc</t>
  </si>
  <si>
    <t>000660:KS</t>
  </si>
  <si>
    <t>Kakao Corp</t>
  </si>
  <si>
    <t>035720:KS</t>
  </si>
  <si>
    <t>Sea Ltd</t>
  </si>
  <si>
    <t>SE:US</t>
  </si>
  <si>
    <t>Grab Holdings Ltd</t>
  </si>
  <si>
    <t>GRAB:US</t>
  </si>
  <si>
    <t>GoTo Gojek Tokopedia Tbk PT</t>
  </si>
  <si>
    <t>GOTO:IJ</t>
  </si>
  <si>
    <t>Indonesia</t>
  </si>
  <si>
    <t>Bukalapak.com PT Tbk</t>
  </si>
  <si>
    <t>BUKA:IJ</t>
  </si>
  <si>
    <t>Indonesia </t>
  </si>
  <si>
    <t>NOKIA FH</t>
  </si>
  <si>
    <t>ERICB SS</t>
  </si>
  <si>
    <t>CAP FP</t>
  </si>
  <si>
    <t>DSY FP</t>
  </si>
  <si>
    <t>ALTAO FP</t>
  </si>
  <si>
    <t>LOGN SW</t>
  </si>
  <si>
    <t>STMPA FP</t>
  </si>
  <si>
    <t>AMS2 AV</t>
  </si>
  <si>
    <t>0ADF LN</t>
  </si>
  <si>
    <t>1958943D LN</t>
  </si>
  <si>
    <t>1880826D LN</t>
  </si>
  <si>
    <t>SPOT US</t>
  </si>
  <si>
    <t>WITH FH</t>
  </si>
  <si>
    <t>1450051D CN</t>
  </si>
  <si>
    <t>VNX SW</t>
  </si>
  <si>
    <t>1321841D NA</t>
  </si>
  <si>
    <t>1034431Z RU</t>
  </si>
  <si>
    <t>4JZF GR</t>
  </si>
  <si>
    <t>TKA AV</t>
  </si>
  <si>
    <t>EBAY US</t>
  </si>
  <si>
    <t>INTC US</t>
  </si>
  <si>
    <t>ROKU US</t>
  </si>
  <si>
    <t>ZM US</t>
  </si>
  <si>
    <t>BIDU US</t>
  </si>
  <si>
    <t>66 HK</t>
  </si>
  <si>
    <t>700 HK</t>
  </si>
  <si>
    <t>1810 HK</t>
  </si>
  <si>
    <t>JD US</t>
  </si>
  <si>
    <t>INFY US</t>
  </si>
  <si>
    <t>WIT US</t>
  </si>
  <si>
    <t>005930 KS</t>
  </si>
  <si>
    <t>TECHM IN</t>
  </si>
  <si>
    <t>6758 JP</t>
  </si>
  <si>
    <t>2038 HK</t>
  </si>
  <si>
    <t>ZOMATO IN</t>
  </si>
  <si>
    <t>4755 JP</t>
  </si>
  <si>
    <t>6702 JP</t>
  </si>
  <si>
    <t>6501 JP</t>
  </si>
  <si>
    <t>6723 JP</t>
  </si>
  <si>
    <t>AMS SM</t>
  </si>
  <si>
    <t>IDR SM</t>
  </si>
  <si>
    <t>FDR SM</t>
  </si>
  <si>
    <t>TSCO LN</t>
  </si>
  <si>
    <t>BSS GR</t>
  </si>
  <si>
    <t>TMV GR</t>
  </si>
  <si>
    <t>WLN FP</t>
  </si>
  <si>
    <t>OVH FP</t>
  </si>
  <si>
    <t>PHIA NA</t>
  </si>
  <si>
    <t>035420 KS</t>
  </si>
  <si>
    <t>000660 KS</t>
  </si>
  <si>
    <t>035720 KS</t>
  </si>
  <si>
    <t>SE US</t>
  </si>
  <si>
    <t>GRAB US</t>
  </si>
  <si>
    <t>GOTO IJ</t>
  </si>
  <si>
    <t>BUKA IJ</t>
  </si>
  <si>
    <t>1053045D CH</t>
  </si>
  <si>
    <t>1402618D IM</t>
  </si>
  <si>
    <t>2235606D US</t>
  </si>
  <si>
    <t>IT TB</t>
  </si>
  <si>
    <t>6980 TT</t>
  </si>
  <si>
    <t>MELI US</t>
  </si>
  <si>
    <t>GLOB US</t>
  </si>
  <si>
    <t>NU US</t>
  </si>
  <si>
    <t>STNE US</t>
  </si>
  <si>
    <t>LINX CN</t>
  </si>
  <si>
    <t>TOTS3 BZ</t>
  </si>
  <si>
    <t>2354010D SM</t>
  </si>
  <si>
    <t>1057992Z MM</t>
  </si>
  <si>
    <t>SONDA CI</t>
  </si>
  <si>
    <t>DESP US</t>
  </si>
  <si>
    <t>LVRO US</t>
  </si>
  <si>
    <t>Blommberg Ticker Equity</t>
  </si>
  <si>
    <t>RXT US Equity</t>
  </si>
  <si>
    <t>WST US Equity</t>
  </si>
  <si>
    <t>LEI US Equity</t>
  </si>
  <si>
    <t>1806092D Equity</t>
  </si>
  <si>
    <t>5578 JP Equity</t>
  </si>
  <si>
    <t>5579 JP Equity</t>
  </si>
  <si>
    <t>5580 JP Equity</t>
  </si>
  <si>
    <t>5581 JP Equity</t>
  </si>
  <si>
    <t>5582 JP Equity</t>
  </si>
  <si>
    <t>5583 JP Equity</t>
  </si>
  <si>
    <t>5584 JP Equity</t>
  </si>
  <si>
    <t>5585 JP Equity</t>
  </si>
  <si>
    <t>5586 JP Equity</t>
  </si>
  <si>
    <t>5587 JP Equity</t>
  </si>
  <si>
    <t>5588 JP Equity</t>
  </si>
  <si>
    <t>5589 JP Equity</t>
  </si>
  <si>
    <t>5590 JP Equity</t>
  </si>
  <si>
    <t>5591 JP Equity</t>
  </si>
  <si>
    <t>5592 JP Equity</t>
  </si>
  <si>
    <t>5593 JP Equity</t>
  </si>
  <si>
    <t>5594 JP Equity</t>
  </si>
  <si>
    <t>TIC US Equity</t>
  </si>
  <si>
    <t>MCDIF US Equity</t>
  </si>
  <si>
    <t>SYNE3 BZ Equity</t>
  </si>
  <si>
    <t>WWH KYD Equity</t>
  </si>
  <si>
    <t>NYSE  Equity</t>
  </si>
  <si>
    <t>TEO US Equity</t>
  </si>
  <si>
    <t>MAXCOMA MM Equity</t>
  </si>
  <si>
    <t>OIBR3 BZ Equity</t>
  </si>
  <si>
    <t>QBINDUSB MM Equity</t>
  </si>
  <si>
    <t>TIBX US Equity</t>
  </si>
  <si>
    <t>GCTI NASDAQ  Equity</t>
  </si>
  <si>
    <t>CCSI US Equity</t>
  </si>
  <si>
    <t>CR US Equity</t>
  </si>
  <si>
    <t>CLD US Equity</t>
  </si>
  <si>
    <t>CLDR UN Equity</t>
  </si>
  <si>
    <t>Year</t>
  </si>
  <si>
    <t xml:space="preserve">TEO US </t>
  </si>
  <si>
    <t xml:space="preserve">MAXCOMA MM </t>
  </si>
  <si>
    <t xml:space="preserve">OIBR3 BZ </t>
  </si>
  <si>
    <t xml:space="preserve">CCSI US </t>
  </si>
  <si>
    <t xml:space="preserve">CR US </t>
  </si>
  <si>
    <t xml:space="preserve">CLDR UN </t>
  </si>
  <si>
    <t>WST US</t>
  </si>
  <si>
    <t>LEI US</t>
  </si>
  <si>
    <t>West Technology Group, LLC</t>
  </si>
  <si>
    <t>Caa1</t>
  </si>
  <si>
    <t>United States Of America</t>
  </si>
  <si>
    <t>WSTC</t>
  </si>
  <si>
    <t>EagleView Technology Corporation</t>
  </si>
  <si>
    <t>Caa2</t>
  </si>
  <si>
    <t>1289235D</t>
  </si>
  <si>
    <t>Advanced Integration Technology LP</t>
  </si>
  <si>
    <t>AIT</t>
  </si>
  <si>
    <t>5578 JP</t>
  </si>
  <si>
    <t>SYN prop e tech S.A.</t>
  </si>
  <si>
    <t>Ba3</t>
  </si>
  <si>
    <t>SYNE3</t>
  </si>
  <si>
    <t>SYNE3 BZ</t>
  </si>
  <si>
    <t>Telecom Argentina S.A.</t>
  </si>
  <si>
    <t>TEO</t>
  </si>
  <si>
    <t>TEO US</t>
  </si>
  <si>
    <t>Maxcom Telecomunicaciones, S.A.B. de C.V.</t>
  </si>
  <si>
    <t>Ca</t>
  </si>
  <si>
    <t>MAXCOM</t>
  </si>
  <si>
    <t>MAXCOMA MM</t>
  </si>
  <si>
    <t>Oi S.A.</t>
  </si>
  <si>
    <t>C</t>
  </si>
  <si>
    <t>OI</t>
  </si>
  <si>
    <t>OIBR3 BZ</t>
  </si>
  <si>
    <t>Consensus Cloud Solutions, Inc.</t>
  </si>
  <si>
    <t>B2</t>
  </si>
  <si>
    <t>CCSI</t>
  </si>
  <si>
    <t>CCSI US</t>
  </si>
  <si>
    <t>Cloud Crane Escrow, LLC</t>
  </si>
  <si>
    <t>CR</t>
  </si>
  <si>
    <t>CR US</t>
  </si>
  <si>
    <t>Cloudera, Inc.</t>
  </si>
  <si>
    <t>B3</t>
  </si>
  <si>
    <t>CLDR</t>
  </si>
  <si>
    <t>CLDR UN</t>
  </si>
  <si>
    <t>Company Name</t>
  </si>
  <si>
    <t>Rating</t>
  </si>
  <si>
    <t>Bloomberg Ticker</t>
  </si>
  <si>
    <t>5579 JP</t>
  </si>
  <si>
    <t>5580 JP</t>
  </si>
  <si>
    <t>5581 JP</t>
  </si>
  <si>
    <t>5582 JP</t>
  </si>
  <si>
    <t>5583 JP</t>
  </si>
  <si>
    <t>Asset Turnover</t>
  </si>
  <si>
    <t>Net marging</t>
  </si>
  <si>
    <t>Ln(revenue)</t>
  </si>
  <si>
    <t>ROE</t>
  </si>
  <si>
    <t>(EBIT-CapEx)/Interest Expense</t>
  </si>
  <si>
    <t>ROA</t>
  </si>
  <si>
    <t>Debt to EBITDA</t>
  </si>
  <si>
    <t>Debt Ratio</t>
  </si>
  <si>
    <t>Debt/Equity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</si>
  <si>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</si>
  <si>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</si>
  <si>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</si>
  <si>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</si>
  <si>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</si>
  <si>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</si>
  <si>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</si>
  <si>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</si>
  <si>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Moody's Credit Rating</t>
  </si>
  <si>
    <t>Developed</t>
  </si>
  <si>
    <t>Market Cap to EBITDA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</si>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</sst>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b/>
      <sz val="12"/>
      <color theme="1"/>
      <name val="Aptos Narrow"/>
    </font>
    <font>
      <sz val="11"/>
      <color rgb="FFFF0000"/>
      <name val="Aptos Narrow"/>
      <family val="2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0" fillId="2" borderId="1">
      <alignment horizontal="left"/>
    </xf>
    <xf numFmtId="0" fontId="10" fillId="2" borderId="1">
      <alignment horizontal="right"/>
    </xf>
    <xf numFmtId="0" fontId="10" fillId="2" borderId="2">
      <alignment horizontal="left"/>
    </xf>
    <xf numFmtId="0" fontId="10" fillId="2" borderId="2">
      <alignment horizontal="right"/>
    </xf>
    <xf numFmtId="0" fontId="11" fillId="3" borderId="3"/>
    <xf numFmtId="164" fontId="12" fillId="3" borderId="4">
      <alignment horizontal="right"/>
    </xf>
    <xf numFmtId="0" fontId="13" fillId="2" borderId="0"/>
    <xf numFmtId="0" fontId="2" fillId="0" borderId="0"/>
    <xf numFmtId="0" fontId="14" fillId="2" borderId="5" applyNumberFormat="0" applyProtection="0">
      <alignment horizontal="left" vertical="center" readingOrder="1"/>
    </xf>
    <xf numFmtId="0" fontId="15" fillId="3" borderId="0" applyNumberFormat="0" applyBorder="0" applyProtection="0">
      <alignment horizontal="center"/>
    </xf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2" borderId="1" xfId="1">
      <alignment horizontal="left"/>
    </xf>
    <xf numFmtId="0" fontId="10" fillId="2" borderId="1" xfId="2">
      <alignment horizontal="right"/>
    </xf>
    <xf numFmtId="0" fontId="10" fillId="2" borderId="2" xfId="3">
      <alignment horizontal="left"/>
    </xf>
    <xf numFmtId="0" fontId="10" fillId="2" borderId="2" xfId="4">
      <alignment horizontal="right"/>
    </xf>
    <xf numFmtId="0" fontId="11" fillId="3" borderId="3" xfId="5"/>
    <xf numFmtId="164" fontId="12" fillId="3" borderId="4" xfId="6">
      <alignment horizontal="right"/>
    </xf>
    <xf numFmtId="0" fontId="13" fillId="2" borderId="0" xfId="7"/>
    <xf numFmtId="0" fontId="2" fillId="0" borderId="0" xfId="8"/>
    <xf numFmtId="0" fontId="14" fillId="2" borderId="5" xfId="9">
      <alignment horizontal="left" vertical="center" readingOrder="1"/>
    </xf>
    <xf numFmtId="0" fontId="15" fillId="3" borderId="0" xfId="10">
      <alignment horizontal="center"/>
    </xf>
    <xf numFmtId="0" fontId="6" fillId="4" borderId="0" xfId="0" applyFont="1" applyFill="1"/>
    <xf numFmtId="0" fontId="9" fillId="0" borderId="0" xfId="0" applyFont="1"/>
    <xf numFmtId="0" fontId="16" fillId="0" borderId="0" xfId="0" applyFont="1"/>
    <xf numFmtId="0" fontId="16" fillId="0" borderId="6" xfId="0" applyFont="1" applyBorder="1"/>
    <xf numFmtId="0" fontId="11" fillId="3" borderId="7" xfId="5" applyBorder="1"/>
    <xf numFmtId="164" fontId="12" fillId="3" borderId="2" xfId="6" applyBorder="1">
      <alignment horizontal="right"/>
    </xf>
    <xf numFmtId="0" fontId="17" fillId="0" borderId="0" xfId="0" applyFont="1"/>
    <xf numFmtId="0" fontId="1" fillId="0" borderId="0" xfId="0" applyFont="1"/>
    <xf numFmtId="0" fontId="6" fillId="5" borderId="0" xfId="0" applyFont="1" applyFill="1"/>
    <xf numFmtId="0" fontId="1" fillId="5" borderId="0" xfId="0" applyFont="1" applyFill="1"/>
    <xf numFmtId="0" fontId="18" fillId="0" borderId="0" xfId="0" applyFont="1"/>
    <xf numFmtId="0" fontId="17" fillId="0" borderId="0" xfId="0" applyFont="1" applyAlignment="1">
      <alignment vertical="center" wrapText="1"/>
    </xf>
    <xf numFmtId="0" fontId="19" fillId="0" borderId="0" xfId="0" applyFont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1" fillId="0" borderId="3" xfId="0" applyFont="1" applyBorder="1"/>
    <xf numFmtId="0" fontId="0" fillId="0" borderId="12" xfId="0" applyBorder="1"/>
    <xf numFmtId="164" fontId="12" fillId="3" borderId="1" xfId="6" applyBorder="1">
      <alignment horizontal="right"/>
    </xf>
    <xf numFmtId="0" fontId="0" fillId="0" borderId="0" xfId="0" applyBorder="1"/>
    <xf numFmtId="164" fontId="12" fillId="3" borderId="4" xfId="6" applyBorder="1">
      <alignment horizontal="right"/>
    </xf>
    <xf numFmtId="0" fontId="0" fillId="0" borderId="6" xfId="0" applyBorder="1"/>
    <xf numFmtId="0" fontId="1" fillId="0" borderId="12" xfId="0" applyFont="1" applyBorder="1"/>
    <xf numFmtId="0" fontId="1" fillId="0" borderId="0" xfId="0" applyFont="1" applyBorder="1"/>
    <xf numFmtId="0" fontId="1" fillId="0" borderId="6" xfId="0" applyFont="1" applyBorder="1"/>
    <xf numFmtId="0" fontId="21" fillId="0" borderId="0" xfId="0" applyFont="1"/>
    <xf numFmtId="0" fontId="1" fillId="0" borderId="4" xfId="0" applyFont="1" applyBorder="1"/>
    <xf numFmtId="0" fontId="1" fillId="0" borderId="1" xfId="0" applyFont="1" applyBorder="1"/>
    <xf numFmtId="0" fontId="0" fillId="0" borderId="6" xfId="0" applyNumberFormat="1" applyBorder="1"/>
    <xf numFmtId="2" fontId="21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0" xfId="0" applyNumberFormat="1"/>
    <xf numFmtId="0" fontId="0" fillId="0" borderId="0" xfId="0" applyFill="1" applyBorder="1"/>
  </cellXfs>
  <cellStyles count="11">
    <cellStyle name="blp_column_header" xfId="7" xr:uid="{D2E6BD9A-44DB-4A92-B563-4C96F74B3CBE}"/>
    <cellStyle name="blp_title_header_row_left" xfId="9" xr:uid="{728FCE27-95FC-4607-A454-B242598D7EE9}"/>
    <cellStyle name="fa_column_header_bottom" xfId="4" xr:uid="{589DAF98-ADFC-4ACC-8A07-E88F387023E0}"/>
    <cellStyle name="fa_column_header_bottom_left" xfId="3" xr:uid="{7155CA0C-0FE0-490F-B040-6B28F6E8044F}"/>
    <cellStyle name="fa_column_header_empty" xfId="10" xr:uid="{3CAB6947-6315-4BCB-9B62-94C3D587182B}"/>
    <cellStyle name="fa_column_header_top" xfId="2" xr:uid="{5C634D5C-7ED8-4281-97BD-8698B874C620}"/>
    <cellStyle name="fa_column_header_top_left" xfId="1" xr:uid="{60958889-547A-4936-938C-8F4894A533BF}"/>
    <cellStyle name="fa_data_standard_1_grouped" xfId="6" xr:uid="{690A87E4-55CF-4506-AD58-6EB3F39DC047}"/>
    <cellStyle name="fa_row_header_standard" xfId="5" xr:uid="{49B402D0-D187-42FA-B07C-880FC3920167}"/>
    <cellStyle name="Normal 2" xfId="8" xr:uid="{DE4633DF-C55A-4838-8D75-6494E600150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BDH|2139238716040114430</stp>
        <tr r="AD2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E8AC-197F-433E-8765-42F34E721989}">
  <dimension ref="A1:AD206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9.140625" style="14"/>
    <col min="2" max="2" width="35.140625" style="14" customWidth="1"/>
    <col min="3" max="3" width="28.85546875" style="14" bestFit="1" customWidth="1"/>
    <col min="4" max="4" width="15.42578125" style="14" bestFit="1" customWidth="1"/>
    <col min="5" max="25" width="11.85546875" style="14" customWidth="1"/>
    <col min="26" max="26" width="15.42578125" style="14" bestFit="1" customWidth="1"/>
    <col min="27" max="28" width="16.42578125" style="14" bestFit="1" customWidth="1"/>
    <col min="29" max="16384" width="9.140625" style="14"/>
  </cols>
  <sheetData>
    <row r="1" spans="1:28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20.25" x14ac:dyDescent="0.25">
      <c r="B2" s="15" t="s">
        <v>195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B4" s="7" t="s">
        <v>196</v>
      </c>
      <c r="C4" s="7"/>
      <c r="D4" s="8" t="s">
        <v>197</v>
      </c>
      <c r="E4" s="8" t="s">
        <v>198</v>
      </c>
      <c r="F4" s="8" t="s">
        <v>199</v>
      </c>
      <c r="G4" s="8" t="s">
        <v>200</v>
      </c>
      <c r="H4" s="8" t="s">
        <v>201</v>
      </c>
      <c r="I4" s="8" t="s">
        <v>202</v>
      </c>
      <c r="J4" s="8" t="s">
        <v>203</v>
      </c>
      <c r="K4" s="8" t="s">
        <v>204</v>
      </c>
      <c r="L4" s="8" t="s">
        <v>205</v>
      </c>
      <c r="M4" s="8" t="s">
        <v>206</v>
      </c>
      <c r="N4" s="8" t="s">
        <v>207</v>
      </c>
      <c r="O4" s="8" t="s">
        <v>208</v>
      </c>
      <c r="P4" s="8" t="s">
        <v>209</v>
      </c>
      <c r="Q4" s="8" t="s">
        <v>210</v>
      </c>
      <c r="R4" s="8" t="s">
        <v>211</v>
      </c>
      <c r="S4" s="8" t="s">
        <v>212</v>
      </c>
      <c r="T4" s="8" t="s">
        <v>213</v>
      </c>
      <c r="U4" s="8" t="s">
        <v>214</v>
      </c>
      <c r="V4" s="8" t="s">
        <v>215</v>
      </c>
      <c r="W4" s="8" t="s">
        <v>216</v>
      </c>
      <c r="X4" s="8" t="s">
        <v>217</v>
      </c>
      <c r="Y4" s="8" t="s">
        <v>218</v>
      </c>
      <c r="Z4" s="8" t="s">
        <v>219</v>
      </c>
      <c r="AA4" s="8" t="s">
        <v>220</v>
      </c>
      <c r="AB4" s="8" t="s">
        <v>221</v>
      </c>
    </row>
    <row r="5" spans="1:28" x14ac:dyDescent="0.25">
      <c r="B5" s="9" t="s">
        <v>222</v>
      </c>
      <c r="C5" s="9"/>
      <c r="D5" s="10" t="s">
        <v>223</v>
      </c>
      <c r="E5" s="10" t="s">
        <v>224</v>
      </c>
      <c r="F5" s="10" t="s">
        <v>225</v>
      </c>
      <c r="G5" s="10" t="s">
        <v>226</v>
      </c>
      <c r="H5" s="10" t="s">
        <v>227</v>
      </c>
      <c r="I5" s="10" t="s">
        <v>228</v>
      </c>
      <c r="J5" s="10" t="s">
        <v>229</v>
      </c>
      <c r="K5" s="10" t="s">
        <v>230</v>
      </c>
      <c r="L5" s="10" t="s">
        <v>231</v>
      </c>
      <c r="M5" s="10" t="s">
        <v>232</v>
      </c>
      <c r="N5" s="10" t="s">
        <v>233</v>
      </c>
      <c r="O5" s="10" t="s">
        <v>234</v>
      </c>
      <c r="P5" s="10" t="s">
        <v>235</v>
      </c>
      <c r="Q5" s="10" t="s">
        <v>236</v>
      </c>
      <c r="R5" s="10" t="s">
        <v>237</v>
      </c>
      <c r="S5" s="10" t="s">
        <v>238</v>
      </c>
      <c r="T5" s="10" t="s">
        <v>239</v>
      </c>
      <c r="U5" s="10" t="s">
        <v>240</v>
      </c>
      <c r="V5" s="10" t="s">
        <v>241</v>
      </c>
      <c r="W5" s="10" t="s">
        <v>242</v>
      </c>
      <c r="X5" s="10" t="s">
        <v>243</v>
      </c>
      <c r="Y5" s="10" t="s">
        <v>244</v>
      </c>
      <c r="Z5" s="10" t="s">
        <v>245</v>
      </c>
      <c r="AA5" s="10" t="s">
        <v>246</v>
      </c>
      <c r="AB5" s="10" t="s">
        <v>247</v>
      </c>
    </row>
    <row r="6" spans="1:28" x14ac:dyDescent="0.25">
      <c r="A6" s="19" t="s">
        <v>496</v>
      </c>
      <c r="B6" s="11" t="s">
        <v>185</v>
      </c>
      <c r="C6" s="11" t="s">
        <v>186</v>
      </c>
      <c r="D6" s="12" t="e">
        <f ca="1">_xll.BDH($A6,$C6,D$5,D$5,"Currency=USD","Period=FY","BEST_FPERIOD_OVERRIDE=FY","FILING_STATUS=MR","SCALING_FORMAT=MLN","FA_ADJUSTED=GAAP","Sort=A","Dates=H","DateFormat=P","Fill=—","Direction=H","UseDPDF=Y")</f>
        <v>#NAME?</v>
      </c>
      <c r="E6" s="12" t="e">
        <f ca="1">_xll.BDH($A6,$C6,E$5,E$5,"Currency=USD","Period=FY","BEST_FPERIOD_OVERRIDE=FY","FILING_STATUS=MR","SCALING_FORMAT=MLN","FA_ADJUSTED=GAAP","Sort=A","Dates=H","DateFormat=P","Fill=—","Direction=H","UseDPDF=Y")</f>
        <v>#NAME?</v>
      </c>
      <c r="F6" s="12" t="e">
        <f ca="1">_xll.BDH($A6,$C6,F$5,F$5,"Currency=USD","Period=FY","BEST_FPERIOD_OVERRIDE=FY","FILING_STATUS=MR","SCALING_FORMAT=MLN","FA_ADJUSTED=GAAP","Sort=A","Dates=H","DateFormat=P","Fill=—","Direction=H","UseDPDF=Y")</f>
        <v>#NAME?</v>
      </c>
      <c r="G6" s="12" t="e">
        <f ca="1">_xll.BDH($A6,$C6,G$5,G$5,"Currency=USD","Period=FY","BEST_FPERIOD_OVERRIDE=FY","FILING_STATUS=MR","SCALING_FORMAT=MLN","FA_ADJUSTED=GAAP","Sort=A","Dates=H","DateFormat=P","Fill=—","Direction=H","UseDPDF=Y")</f>
        <v>#NAME?</v>
      </c>
      <c r="H6" s="12" t="e">
        <f ca="1">_xll.BDH($A6,$C6,H$5,H$5,"Currency=USD","Period=FY","BEST_FPERIOD_OVERRIDE=FY","FILING_STATUS=MR","SCALING_FORMAT=MLN","FA_ADJUSTED=GAAP","Sort=A","Dates=H","DateFormat=P","Fill=—","Direction=H","UseDPDF=Y")</f>
        <v>#NAME?</v>
      </c>
      <c r="I6" s="12" t="e">
        <f ca="1">_xll.BDH($A6,$C6,I$5,I$5,"Currency=USD","Period=FY","BEST_FPERIOD_OVERRIDE=FY","FILING_STATUS=MR","SCALING_FORMAT=MLN","FA_ADJUSTED=GAAP","Sort=A","Dates=H","DateFormat=P","Fill=—","Direction=H","UseDPDF=Y")</f>
        <v>#NAME?</v>
      </c>
      <c r="J6" s="12" t="e">
        <f ca="1">_xll.BDH($A6,$C6,J$5,J$5,"Currency=USD","Period=FY","BEST_FPERIOD_OVERRIDE=FY","FILING_STATUS=MR","SCALING_FORMAT=MLN","FA_ADJUSTED=GAAP","Sort=A","Dates=H","DateFormat=P","Fill=—","Direction=H","UseDPDF=Y")</f>
        <v>#NAME?</v>
      </c>
      <c r="K6" s="12" t="e">
        <f ca="1">_xll.BDH($A6,$C6,K$5,K$5,"Currency=USD","Period=FY","BEST_FPERIOD_OVERRIDE=FY","FILING_STATUS=MR","SCALING_FORMAT=MLN","FA_ADJUSTED=GAAP","Sort=A","Dates=H","DateFormat=P","Fill=—","Direction=H","UseDPDF=Y")</f>
        <v>#NAME?</v>
      </c>
      <c r="L6" s="12" t="e">
        <f ca="1">_xll.BDH($A6,$C6,L$5,L$5,"Currency=USD","Period=FY","BEST_FPERIOD_OVERRIDE=FY","FILING_STATUS=MR","SCALING_FORMAT=MLN","FA_ADJUSTED=GAAP","Sort=A","Dates=H","DateFormat=P","Fill=—","Direction=H","UseDPDF=Y")</f>
        <v>#NAME?</v>
      </c>
      <c r="M6" s="12" t="e">
        <f ca="1">_xll.BDH($A6,$C6,M$5,M$5,"Currency=USD","Period=FY","BEST_FPERIOD_OVERRIDE=FY","FILING_STATUS=MR","SCALING_FORMAT=MLN","FA_ADJUSTED=GAAP","Sort=A","Dates=H","DateFormat=P","Fill=—","Direction=H","UseDPDF=Y")</f>
        <v>#NAME?</v>
      </c>
      <c r="N6" s="12" t="e">
        <f ca="1">_xll.BDH($A6,$C6,N$5,N$5,"Currency=USD","Period=FY","BEST_FPERIOD_OVERRIDE=FY","FILING_STATUS=MR","SCALING_FORMAT=MLN","FA_ADJUSTED=GAAP","Sort=A","Dates=H","DateFormat=P","Fill=—","Direction=H","UseDPDF=Y")</f>
        <v>#NAME?</v>
      </c>
      <c r="O6" s="12" t="e">
        <f ca="1">_xll.BDH($A6,$C6,O$5,O$5,"Currency=USD","Period=FY","BEST_FPERIOD_OVERRIDE=FY","FILING_STATUS=MR","SCALING_FORMAT=MLN","FA_ADJUSTED=GAAP","Sort=A","Dates=H","DateFormat=P","Fill=—","Direction=H","UseDPDF=Y")</f>
        <v>#NAME?</v>
      </c>
      <c r="P6" s="12" t="e">
        <f ca="1">_xll.BDH($A6,$C6,P$5,P$5,"Currency=USD","Period=FY","BEST_FPERIOD_OVERRIDE=FY","FILING_STATUS=MR","SCALING_FORMAT=MLN","FA_ADJUSTED=GAAP","Sort=A","Dates=H","DateFormat=P","Fill=—","Direction=H","UseDPDF=Y")</f>
        <v>#NAME?</v>
      </c>
      <c r="Q6" s="12" t="e">
        <f ca="1">_xll.BDH($A6,$C6,Q$5,Q$5,"Currency=USD","Period=FY","BEST_FPERIOD_OVERRIDE=FY","FILING_STATUS=MR","SCALING_FORMAT=MLN","FA_ADJUSTED=GAAP","Sort=A","Dates=H","DateFormat=P","Fill=—","Direction=H","UseDPDF=Y")</f>
        <v>#NAME?</v>
      </c>
      <c r="R6" s="12" t="e">
        <f ca="1">_xll.BDH($A6,$C6,R$5,R$5,"Currency=USD","Period=FY","BEST_FPERIOD_OVERRIDE=FY","FILING_STATUS=MR","SCALING_FORMAT=MLN","FA_ADJUSTED=GAAP","Sort=A","Dates=H","DateFormat=P","Fill=—","Direction=H","UseDPDF=Y")</f>
        <v>#NAME?</v>
      </c>
      <c r="S6" s="12" t="e">
        <f ca="1">_xll.BDH($A6,$C6,S$5,S$5,"Currency=USD","Period=FY","BEST_FPERIOD_OVERRIDE=FY","FILING_STATUS=MR","SCALING_FORMAT=MLN","FA_ADJUSTED=GAAP","Sort=A","Dates=H","DateFormat=P","Fill=—","Direction=H","UseDPDF=Y")</f>
        <v>#NAME?</v>
      </c>
      <c r="T6" s="12" t="e">
        <f ca="1">_xll.BDH($A6,$C6,T$5,T$5,"Currency=USD","Period=FY","BEST_FPERIOD_OVERRIDE=FY","FILING_STATUS=MR","SCALING_FORMAT=MLN","FA_ADJUSTED=GAAP","Sort=A","Dates=H","DateFormat=P","Fill=—","Direction=H","UseDPDF=Y")</f>
        <v>#NAME?</v>
      </c>
      <c r="U6" s="12" t="e">
        <f ca="1">_xll.BDH($A6,$C6,U$5,U$5,"Currency=USD","Period=FY","BEST_FPERIOD_OVERRIDE=FY","FILING_STATUS=MR","SCALING_FORMAT=MLN","FA_ADJUSTED=GAAP","Sort=A","Dates=H","DateFormat=P","Fill=—","Direction=H","UseDPDF=Y")</f>
        <v>#NAME?</v>
      </c>
      <c r="V6" s="12" t="e">
        <f ca="1">_xll.BDH($A6,$C6,V$5,V$5,"Currency=USD","Period=FY","BEST_FPERIOD_OVERRIDE=FY","FILING_STATUS=MR","SCALING_FORMAT=MLN","FA_ADJUSTED=GAAP","Sort=A","Dates=H","DateFormat=P","Fill=—","Direction=H","UseDPDF=Y")</f>
        <v>#NAME?</v>
      </c>
      <c r="W6" s="12" t="e">
        <f ca="1">_xll.BDH($A6,$C6,W$5,W$5,"Currency=USD","Period=FY","BEST_FPERIOD_OVERRIDE=FY","FILING_STATUS=MR","SCALING_FORMAT=MLN","FA_ADJUSTED=GAAP","Sort=A","Dates=H","DateFormat=P","Fill=—","Direction=H","UseDPDF=Y")</f>
        <v>#NAME?</v>
      </c>
      <c r="X6" s="12" t="e">
        <f ca="1">_xll.BDH($A6,$C6,X$5,X$5,"Currency=USD","Period=FY","BEST_FPERIOD_OVERRIDE=FY","FILING_STATUS=MR","SCALING_FORMAT=MLN","FA_ADJUSTED=GAAP","Sort=A","Dates=H","DateFormat=P","Fill=—","Direction=H","UseDPDF=Y")</f>
        <v>#NAME?</v>
      </c>
      <c r="Y6" s="12" t="e">
        <f ca="1">_xll.BDH($A6,$C6,Y$5,Y$5,"Currency=USD","Period=FY","BEST_FPERIOD_OVERRIDE=FY","FILING_STATUS=MR","SCALING_FORMAT=MLN","FA_ADJUSTED=GAAP","Sort=A","Dates=H","DateFormat=P","Fill=—","Direction=H","UseDPDF=Y")</f>
        <v>#NAME?</v>
      </c>
      <c r="Z6" s="12" t="e">
        <f ca="1">_xll.BDH($A6,$C6,Z$5,Z$5,"Currency=USD","Period=FY","BEST_FPERIOD_OVERRIDE=FY","FILING_STATUS=MR","SCALING_FORMAT=MLN","FA_ADJUSTED=GAAP","Sort=A","Dates=H","DateFormat=P","Fill=—","Direction=H","UseDPDF=Y")</f>
        <v>#NAME?</v>
      </c>
      <c r="AA6" s="12" t="e">
        <f ca="1">_xll.BDH($A6,$C6,AA$5,AA$5,"Currency=USD","Period=FY","BEST_FPERIOD_OVERRIDE=FY","FILING_STATUS=MR","SCALING_FORMAT=MLN","FA_ADJUSTED=GAAP","Sort=A","Dates=H","DateFormat=P","Fill=—","Direction=H","UseDPDF=Y")</f>
        <v>#NAME?</v>
      </c>
      <c r="AB6" s="12" t="e">
        <f ca="1">_xll.BDH($A6,$C6,AB$5,AB$5,"Currency=USD","Period=FY","BEST_FPERIOD_OVERRIDE=FY","FILING_STATUS=MR","SCALING_FORMAT=MLN","FA_ADJUSTED=GAAP","Sort=A","Dates=H","DateFormat=P","Fill=—","Direction=H","UseDPDF=Y")</f>
        <v>#NAME?</v>
      </c>
    </row>
    <row r="7" spans="1:28" x14ac:dyDescent="0.25">
      <c r="A7" s="19" t="s">
        <v>496</v>
      </c>
      <c r="B7" s="11" t="s">
        <v>187</v>
      </c>
      <c r="C7" s="11" t="s">
        <v>188</v>
      </c>
      <c r="D7" s="12" t="e">
        <f ca="1">_xll.BDH($A7,$C7,D$5,D$5,"Currency=USD","Period=FY","BEST_FPERIOD_OVERRIDE=FY","FILING_STATUS=MR","SCALING_FORMAT=MLN","FA_ADJUSTED=GAAP","Sort=A","Dates=H","DateFormat=P","Fill=—","Direction=H","UseDPDF=Y")</f>
        <v>#NAME?</v>
      </c>
      <c r="E7" s="12" t="e">
        <f ca="1">_xll.BDH($A7,$C7,E$5,E$5,"Currency=USD","Period=FY","BEST_FPERIOD_OVERRIDE=FY","FILING_STATUS=MR","SCALING_FORMAT=MLN","FA_ADJUSTED=GAAP","Sort=A","Dates=H","DateFormat=P","Fill=—","Direction=H","UseDPDF=Y")</f>
        <v>#NAME?</v>
      </c>
      <c r="F7" s="12" t="e">
        <f ca="1">_xll.BDH($A7,$C7,F$5,F$5,"Currency=USD","Period=FY","BEST_FPERIOD_OVERRIDE=FY","FILING_STATUS=MR","SCALING_FORMAT=MLN","FA_ADJUSTED=GAAP","Sort=A","Dates=H","DateFormat=P","Fill=—","Direction=H","UseDPDF=Y")</f>
        <v>#NAME?</v>
      </c>
      <c r="G7" s="12" t="e">
        <f ca="1">_xll.BDH($A7,$C7,G$5,G$5,"Currency=USD","Period=FY","BEST_FPERIOD_OVERRIDE=FY","FILING_STATUS=MR","SCALING_FORMAT=MLN","FA_ADJUSTED=GAAP","Sort=A","Dates=H","DateFormat=P","Fill=—","Direction=H","UseDPDF=Y")</f>
        <v>#NAME?</v>
      </c>
      <c r="H7" s="12" t="e">
        <f ca="1">_xll.BDH($A7,$C7,H$5,H$5,"Currency=USD","Period=FY","BEST_FPERIOD_OVERRIDE=FY","FILING_STATUS=MR","SCALING_FORMAT=MLN","FA_ADJUSTED=GAAP","Sort=A","Dates=H","DateFormat=P","Fill=—","Direction=H","UseDPDF=Y")</f>
        <v>#NAME?</v>
      </c>
      <c r="I7" s="12" t="e">
        <f ca="1">_xll.BDH($A7,$C7,I$5,I$5,"Currency=USD","Period=FY","BEST_FPERIOD_OVERRIDE=FY","FILING_STATUS=MR","SCALING_FORMAT=MLN","FA_ADJUSTED=GAAP","Sort=A","Dates=H","DateFormat=P","Fill=—","Direction=H","UseDPDF=Y")</f>
        <v>#NAME?</v>
      </c>
      <c r="J7" s="12" t="e">
        <f ca="1">_xll.BDH($A7,$C7,J$5,J$5,"Currency=USD","Period=FY","BEST_FPERIOD_OVERRIDE=FY","FILING_STATUS=MR","SCALING_FORMAT=MLN","FA_ADJUSTED=GAAP","Sort=A","Dates=H","DateFormat=P","Fill=—","Direction=H","UseDPDF=Y")</f>
        <v>#NAME?</v>
      </c>
      <c r="K7" s="12" t="e">
        <f ca="1">_xll.BDH($A7,$C7,K$5,K$5,"Currency=USD","Period=FY","BEST_FPERIOD_OVERRIDE=FY","FILING_STATUS=MR","SCALING_FORMAT=MLN","FA_ADJUSTED=GAAP","Sort=A","Dates=H","DateFormat=P","Fill=—","Direction=H","UseDPDF=Y")</f>
        <v>#NAME?</v>
      </c>
      <c r="L7" s="12" t="e">
        <f ca="1">_xll.BDH($A7,$C7,L$5,L$5,"Currency=USD","Period=FY","BEST_FPERIOD_OVERRIDE=FY","FILING_STATUS=MR","SCALING_FORMAT=MLN","FA_ADJUSTED=GAAP","Sort=A","Dates=H","DateFormat=P","Fill=—","Direction=H","UseDPDF=Y")</f>
        <v>#NAME?</v>
      </c>
      <c r="M7" s="12" t="e">
        <f ca="1">_xll.BDH($A7,$C7,M$5,M$5,"Currency=USD","Period=FY","BEST_FPERIOD_OVERRIDE=FY","FILING_STATUS=MR","SCALING_FORMAT=MLN","FA_ADJUSTED=GAAP","Sort=A","Dates=H","DateFormat=P","Fill=—","Direction=H","UseDPDF=Y")</f>
        <v>#NAME?</v>
      </c>
      <c r="N7" s="12" t="e">
        <f ca="1">_xll.BDH($A7,$C7,N$5,N$5,"Currency=USD","Period=FY","BEST_FPERIOD_OVERRIDE=FY","FILING_STATUS=MR","SCALING_FORMAT=MLN","FA_ADJUSTED=GAAP","Sort=A","Dates=H","DateFormat=P","Fill=—","Direction=H","UseDPDF=Y")</f>
        <v>#NAME?</v>
      </c>
      <c r="O7" s="12" t="e">
        <f ca="1">_xll.BDH($A7,$C7,O$5,O$5,"Currency=USD","Period=FY","BEST_FPERIOD_OVERRIDE=FY","FILING_STATUS=MR","SCALING_FORMAT=MLN","FA_ADJUSTED=GAAP","Sort=A","Dates=H","DateFormat=P","Fill=—","Direction=H","UseDPDF=Y")</f>
        <v>#NAME?</v>
      </c>
      <c r="P7" s="12" t="e">
        <f ca="1">_xll.BDH($A7,$C7,P$5,P$5,"Currency=USD","Period=FY","BEST_FPERIOD_OVERRIDE=FY","FILING_STATUS=MR","SCALING_FORMAT=MLN","FA_ADJUSTED=GAAP","Sort=A","Dates=H","DateFormat=P","Fill=—","Direction=H","UseDPDF=Y")</f>
        <v>#NAME?</v>
      </c>
      <c r="Q7" s="12" t="e">
        <f ca="1">_xll.BDH($A7,$C7,Q$5,Q$5,"Currency=USD","Period=FY","BEST_FPERIOD_OVERRIDE=FY","FILING_STATUS=MR","SCALING_FORMAT=MLN","FA_ADJUSTED=GAAP","Sort=A","Dates=H","DateFormat=P","Fill=—","Direction=H","UseDPDF=Y")</f>
        <v>#NAME?</v>
      </c>
      <c r="R7" s="12" t="e">
        <f ca="1">_xll.BDH($A7,$C7,R$5,R$5,"Currency=USD","Period=FY","BEST_FPERIOD_OVERRIDE=FY","FILING_STATUS=MR","SCALING_FORMAT=MLN","FA_ADJUSTED=GAAP","Sort=A","Dates=H","DateFormat=P","Fill=—","Direction=H","UseDPDF=Y")</f>
        <v>#NAME?</v>
      </c>
      <c r="S7" s="12" t="e">
        <f ca="1">_xll.BDH($A7,$C7,S$5,S$5,"Currency=USD","Period=FY","BEST_FPERIOD_OVERRIDE=FY","FILING_STATUS=MR","SCALING_FORMAT=MLN","FA_ADJUSTED=GAAP","Sort=A","Dates=H","DateFormat=P","Fill=—","Direction=H","UseDPDF=Y")</f>
        <v>#NAME?</v>
      </c>
      <c r="T7" s="12" t="e">
        <f ca="1">_xll.BDH($A7,$C7,T$5,T$5,"Currency=USD","Period=FY","BEST_FPERIOD_OVERRIDE=FY","FILING_STATUS=MR","SCALING_FORMAT=MLN","FA_ADJUSTED=GAAP","Sort=A","Dates=H","DateFormat=P","Fill=—","Direction=H","UseDPDF=Y")</f>
        <v>#NAME?</v>
      </c>
      <c r="U7" s="12" t="e">
        <f ca="1">_xll.BDH($A7,$C7,U$5,U$5,"Currency=USD","Period=FY","BEST_FPERIOD_OVERRIDE=FY","FILING_STATUS=MR","SCALING_FORMAT=MLN","FA_ADJUSTED=GAAP","Sort=A","Dates=H","DateFormat=P","Fill=—","Direction=H","UseDPDF=Y")</f>
        <v>#NAME?</v>
      </c>
      <c r="V7" s="12" t="e">
        <f ca="1">_xll.BDH($A7,$C7,V$5,V$5,"Currency=USD","Period=FY","BEST_FPERIOD_OVERRIDE=FY","FILING_STATUS=MR","SCALING_FORMAT=MLN","FA_ADJUSTED=GAAP","Sort=A","Dates=H","DateFormat=P","Fill=—","Direction=H","UseDPDF=Y")</f>
        <v>#NAME?</v>
      </c>
      <c r="W7" s="12" t="e">
        <f ca="1">_xll.BDH($A7,$C7,W$5,W$5,"Currency=USD","Period=FY","BEST_FPERIOD_OVERRIDE=FY","FILING_STATUS=MR","SCALING_FORMAT=MLN","FA_ADJUSTED=GAAP","Sort=A","Dates=H","DateFormat=P","Fill=—","Direction=H","UseDPDF=Y")</f>
        <v>#NAME?</v>
      </c>
      <c r="X7" s="12" t="e">
        <f ca="1">_xll.BDH($A7,$C7,X$5,X$5,"Currency=USD","Period=FY","BEST_FPERIOD_OVERRIDE=FY","FILING_STATUS=MR","SCALING_FORMAT=MLN","FA_ADJUSTED=GAAP","Sort=A","Dates=H","DateFormat=P","Fill=—","Direction=H","UseDPDF=Y")</f>
        <v>#NAME?</v>
      </c>
      <c r="Y7" s="12" t="e">
        <f ca="1">_xll.BDH($A7,$C7,Y$5,Y$5,"Currency=USD","Period=FY","BEST_FPERIOD_OVERRIDE=FY","FILING_STATUS=MR","SCALING_FORMAT=MLN","FA_ADJUSTED=GAAP","Sort=A","Dates=H","DateFormat=P","Fill=—","Direction=H","UseDPDF=Y")</f>
        <v>#NAME?</v>
      </c>
      <c r="Z7" s="12" t="e">
        <f ca="1">_xll.BDH($A7,$C7,Z$5,Z$5,"Currency=USD","Period=FY","BEST_FPERIOD_OVERRIDE=FY","FILING_STATUS=MR","SCALING_FORMAT=MLN","FA_ADJUSTED=GAAP","Sort=A","Dates=H","DateFormat=P","Fill=—","Direction=H","UseDPDF=Y")</f>
        <v>#NAME?</v>
      </c>
      <c r="AA7" s="12" t="e">
        <f ca="1">_xll.BDH($A7,$C7,AA$5,AA$5,"Currency=USD","Period=FY","BEST_FPERIOD_OVERRIDE=FY","FILING_STATUS=MR","SCALING_FORMAT=MLN","FA_ADJUSTED=GAAP","Sort=A","Dates=H","DateFormat=P","Fill=—","Direction=H","UseDPDF=Y")</f>
        <v>#NAME?</v>
      </c>
      <c r="AB7" s="12" t="e">
        <f ca="1">_xll.BDH($A7,$C7,AB$5,AB$5,"Currency=USD","Period=FY","BEST_FPERIOD_OVERRIDE=FY","FILING_STATUS=MR","SCALING_FORMAT=MLN","FA_ADJUSTED=GAAP","Sort=A","Dates=H","DateFormat=P","Fill=—","Direction=H","UseDPDF=Y")</f>
        <v>#NAME?</v>
      </c>
    </row>
    <row r="8" spans="1:28" x14ac:dyDescent="0.25">
      <c r="A8" s="19" t="s">
        <v>496</v>
      </c>
      <c r="B8" s="11" t="s">
        <v>189</v>
      </c>
      <c r="C8" s="11" t="s">
        <v>190</v>
      </c>
      <c r="D8" s="12" t="e">
        <f ca="1">_xll.BDH($A8,$C8,D$5,D$5,"Currency=USD","Period=FY","BEST_FPERIOD_OVERRIDE=FY","FILING_STATUS=MR","SCALING_FORMAT=MLN","FA_ADJUSTED=GAAP","Sort=A","Dates=H","DateFormat=P","Fill=—","Direction=H","UseDPDF=Y")</f>
        <v>#NAME?</v>
      </c>
      <c r="E8" s="12" t="e">
        <f ca="1">_xll.BDH($A8,$C8,E$5,E$5,"Currency=USD","Period=FY","BEST_FPERIOD_OVERRIDE=FY","FILING_STATUS=MR","SCALING_FORMAT=MLN","FA_ADJUSTED=GAAP","Sort=A","Dates=H","DateFormat=P","Fill=—","Direction=H","UseDPDF=Y")</f>
        <v>#NAME?</v>
      </c>
      <c r="F8" s="12" t="e">
        <f ca="1">_xll.BDH($A8,$C8,F$5,F$5,"Currency=USD","Period=FY","BEST_FPERIOD_OVERRIDE=FY","FILING_STATUS=MR","SCALING_FORMAT=MLN","FA_ADJUSTED=GAAP","Sort=A","Dates=H","DateFormat=P","Fill=—","Direction=H","UseDPDF=Y")</f>
        <v>#NAME?</v>
      </c>
      <c r="G8" s="12" t="e">
        <f ca="1">_xll.BDH($A8,$C8,G$5,G$5,"Currency=USD","Period=FY","BEST_FPERIOD_OVERRIDE=FY","FILING_STATUS=MR","SCALING_FORMAT=MLN","FA_ADJUSTED=GAAP","Sort=A","Dates=H","DateFormat=P","Fill=—","Direction=H","UseDPDF=Y")</f>
        <v>#NAME?</v>
      </c>
      <c r="H8" s="12" t="e">
        <f ca="1">_xll.BDH($A8,$C8,H$5,H$5,"Currency=USD","Period=FY","BEST_FPERIOD_OVERRIDE=FY","FILING_STATUS=MR","SCALING_FORMAT=MLN","FA_ADJUSTED=GAAP","Sort=A","Dates=H","DateFormat=P","Fill=—","Direction=H","UseDPDF=Y")</f>
        <v>#NAME?</v>
      </c>
      <c r="I8" s="12" t="e">
        <f ca="1">_xll.BDH($A8,$C8,I$5,I$5,"Currency=USD","Period=FY","BEST_FPERIOD_OVERRIDE=FY","FILING_STATUS=MR","SCALING_FORMAT=MLN","FA_ADJUSTED=GAAP","Sort=A","Dates=H","DateFormat=P","Fill=—","Direction=H","UseDPDF=Y")</f>
        <v>#NAME?</v>
      </c>
      <c r="J8" s="12" t="e">
        <f ca="1">_xll.BDH($A8,$C8,J$5,J$5,"Currency=USD","Period=FY","BEST_FPERIOD_OVERRIDE=FY","FILING_STATUS=MR","SCALING_FORMAT=MLN","FA_ADJUSTED=GAAP","Sort=A","Dates=H","DateFormat=P","Fill=—","Direction=H","UseDPDF=Y")</f>
        <v>#NAME?</v>
      </c>
      <c r="K8" s="12" t="e">
        <f ca="1">_xll.BDH($A8,$C8,K$5,K$5,"Currency=USD","Period=FY","BEST_FPERIOD_OVERRIDE=FY","FILING_STATUS=MR","SCALING_FORMAT=MLN","FA_ADJUSTED=GAAP","Sort=A","Dates=H","DateFormat=P","Fill=—","Direction=H","UseDPDF=Y")</f>
        <v>#NAME?</v>
      </c>
      <c r="L8" s="12" t="e">
        <f ca="1">_xll.BDH($A8,$C8,L$5,L$5,"Currency=USD","Period=FY","BEST_FPERIOD_OVERRIDE=FY","FILING_STATUS=MR","SCALING_FORMAT=MLN","FA_ADJUSTED=GAAP","Sort=A","Dates=H","DateFormat=P","Fill=—","Direction=H","UseDPDF=Y")</f>
        <v>#NAME?</v>
      </c>
      <c r="M8" s="12" t="e">
        <f ca="1">_xll.BDH($A8,$C8,M$5,M$5,"Currency=USD","Period=FY","BEST_FPERIOD_OVERRIDE=FY","FILING_STATUS=MR","SCALING_FORMAT=MLN","FA_ADJUSTED=GAAP","Sort=A","Dates=H","DateFormat=P","Fill=—","Direction=H","UseDPDF=Y")</f>
        <v>#NAME?</v>
      </c>
      <c r="N8" s="12" t="e">
        <f ca="1">_xll.BDH($A8,$C8,N$5,N$5,"Currency=USD","Period=FY","BEST_FPERIOD_OVERRIDE=FY","FILING_STATUS=MR","SCALING_FORMAT=MLN","FA_ADJUSTED=GAAP","Sort=A","Dates=H","DateFormat=P","Fill=—","Direction=H","UseDPDF=Y")</f>
        <v>#NAME?</v>
      </c>
      <c r="O8" s="12" t="e">
        <f ca="1">_xll.BDH($A8,$C8,O$5,O$5,"Currency=USD","Period=FY","BEST_FPERIOD_OVERRIDE=FY","FILING_STATUS=MR","SCALING_FORMAT=MLN","FA_ADJUSTED=GAAP","Sort=A","Dates=H","DateFormat=P","Fill=—","Direction=H","UseDPDF=Y")</f>
        <v>#NAME?</v>
      </c>
      <c r="P8" s="12" t="e">
        <f ca="1">_xll.BDH($A8,$C8,P$5,P$5,"Currency=USD","Period=FY","BEST_FPERIOD_OVERRIDE=FY","FILING_STATUS=MR","SCALING_FORMAT=MLN","FA_ADJUSTED=GAAP","Sort=A","Dates=H","DateFormat=P","Fill=—","Direction=H","UseDPDF=Y")</f>
        <v>#NAME?</v>
      </c>
      <c r="Q8" s="12" t="e">
        <f ca="1">_xll.BDH($A8,$C8,Q$5,Q$5,"Currency=USD","Period=FY","BEST_FPERIOD_OVERRIDE=FY","FILING_STATUS=MR","SCALING_FORMAT=MLN","FA_ADJUSTED=GAAP","Sort=A","Dates=H","DateFormat=P","Fill=—","Direction=H","UseDPDF=Y")</f>
        <v>#NAME?</v>
      </c>
      <c r="R8" s="12" t="e">
        <f ca="1">_xll.BDH($A8,$C8,R$5,R$5,"Currency=USD","Period=FY","BEST_FPERIOD_OVERRIDE=FY","FILING_STATUS=MR","SCALING_FORMAT=MLN","FA_ADJUSTED=GAAP","Sort=A","Dates=H","DateFormat=P","Fill=—","Direction=H","UseDPDF=Y")</f>
        <v>#NAME?</v>
      </c>
      <c r="S8" s="12" t="e">
        <f ca="1">_xll.BDH($A8,$C8,S$5,S$5,"Currency=USD","Period=FY","BEST_FPERIOD_OVERRIDE=FY","FILING_STATUS=MR","SCALING_FORMAT=MLN","FA_ADJUSTED=GAAP","Sort=A","Dates=H","DateFormat=P","Fill=—","Direction=H","UseDPDF=Y")</f>
        <v>#NAME?</v>
      </c>
      <c r="T8" s="12" t="e">
        <f ca="1">_xll.BDH($A8,$C8,T$5,T$5,"Currency=USD","Period=FY","BEST_FPERIOD_OVERRIDE=FY","FILING_STATUS=MR","SCALING_FORMAT=MLN","FA_ADJUSTED=GAAP","Sort=A","Dates=H","DateFormat=P","Fill=—","Direction=H","UseDPDF=Y")</f>
        <v>#NAME?</v>
      </c>
      <c r="U8" s="12" t="e">
        <f ca="1">_xll.BDH($A8,$C8,U$5,U$5,"Currency=USD","Period=FY","BEST_FPERIOD_OVERRIDE=FY","FILING_STATUS=MR","SCALING_FORMAT=MLN","FA_ADJUSTED=GAAP","Sort=A","Dates=H","DateFormat=P","Fill=—","Direction=H","UseDPDF=Y")</f>
        <v>#NAME?</v>
      </c>
      <c r="V8" s="12" t="e">
        <f ca="1">_xll.BDH($A8,$C8,V$5,V$5,"Currency=USD","Period=FY","BEST_FPERIOD_OVERRIDE=FY","FILING_STATUS=MR","SCALING_FORMAT=MLN","FA_ADJUSTED=GAAP","Sort=A","Dates=H","DateFormat=P","Fill=—","Direction=H","UseDPDF=Y")</f>
        <v>#NAME?</v>
      </c>
      <c r="W8" s="12" t="e">
        <f ca="1">_xll.BDH($A8,$C8,W$5,W$5,"Currency=USD","Period=FY","BEST_FPERIOD_OVERRIDE=FY","FILING_STATUS=MR","SCALING_FORMAT=MLN","FA_ADJUSTED=GAAP","Sort=A","Dates=H","DateFormat=P","Fill=—","Direction=H","UseDPDF=Y")</f>
        <v>#NAME?</v>
      </c>
      <c r="X8" s="12" t="e">
        <f ca="1">_xll.BDH($A8,$C8,X$5,X$5,"Currency=USD","Period=FY","BEST_FPERIOD_OVERRIDE=FY","FILING_STATUS=MR","SCALING_FORMAT=MLN","FA_ADJUSTED=GAAP","Sort=A","Dates=H","DateFormat=P","Fill=—","Direction=H","UseDPDF=Y")</f>
        <v>#NAME?</v>
      </c>
      <c r="Y8" s="12" t="e">
        <f ca="1">_xll.BDH($A8,$C8,Y$5,Y$5,"Currency=USD","Period=FY","BEST_FPERIOD_OVERRIDE=FY","FILING_STATUS=MR","SCALING_FORMAT=MLN","FA_ADJUSTED=GAAP","Sort=A","Dates=H","DateFormat=P","Fill=—","Direction=H","UseDPDF=Y")</f>
        <v>#NAME?</v>
      </c>
      <c r="Z8" s="12" t="e">
        <f ca="1">_xll.BDH($A8,$C8,Z$5,Z$5,"Currency=USD","Period=FY","BEST_FPERIOD_OVERRIDE=FY","FILING_STATUS=MR","SCALING_FORMAT=MLN","FA_ADJUSTED=GAAP","Sort=A","Dates=H","DateFormat=P","Fill=—","Direction=H","UseDPDF=Y")</f>
        <v>#NAME?</v>
      </c>
      <c r="AA8" s="12" t="e">
        <f ca="1">_xll.BDH($A8,$C8,AA$5,AA$5,"Currency=USD","Period=FY","BEST_FPERIOD_OVERRIDE=FY","FILING_STATUS=MR","SCALING_FORMAT=MLN","FA_ADJUSTED=GAAP","Sort=A","Dates=H","DateFormat=P","Fill=—","Direction=H","UseDPDF=Y")</f>
        <v>#NAME?</v>
      </c>
      <c r="AB8" s="12" t="e">
        <f ca="1">_xll.BDH($A8,$C8,AB$5,AB$5,"Currency=USD","Period=FY","BEST_FPERIOD_OVERRIDE=FY","FILING_STATUS=MR","SCALING_FORMAT=MLN","FA_ADJUSTED=GAAP","Sort=A","Dates=H","DateFormat=P","Fill=—","Direction=H","UseDPDF=Y")</f>
        <v>#NAME?</v>
      </c>
    </row>
    <row r="9" spans="1:28" x14ac:dyDescent="0.25">
      <c r="A9" s="19" t="s">
        <v>496</v>
      </c>
      <c r="B9" s="11" t="s">
        <v>191</v>
      </c>
      <c r="C9" s="11" t="s">
        <v>192</v>
      </c>
      <c r="D9" s="12" t="e">
        <f ca="1">_xll.BDH($A9,$C9,D$5,D$5,"Currency=USD","Period=FY","BEST_FPERIOD_OVERRIDE=FY","FILING_STATUS=MR","SCALING_FORMAT=MLN","FA_ADJUSTED=GAAP","Sort=A","Dates=H","DateFormat=P","Fill=—","Direction=H","UseDPDF=Y")</f>
        <v>#NAME?</v>
      </c>
      <c r="E9" s="12" t="e">
        <f ca="1">_xll.BDH($A9,$C9,E$5,E$5,"Currency=USD","Period=FY","BEST_FPERIOD_OVERRIDE=FY","FILING_STATUS=MR","SCALING_FORMAT=MLN","FA_ADJUSTED=GAAP","Sort=A","Dates=H","DateFormat=P","Fill=—","Direction=H","UseDPDF=Y")</f>
        <v>#NAME?</v>
      </c>
      <c r="F9" s="12" t="e">
        <f ca="1">_xll.BDH($A9,$C9,F$5,F$5,"Currency=USD","Period=FY","BEST_FPERIOD_OVERRIDE=FY","FILING_STATUS=MR","SCALING_FORMAT=MLN","FA_ADJUSTED=GAAP","Sort=A","Dates=H","DateFormat=P","Fill=—","Direction=H","UseDPDF=Y")</f>
        <v>#NAME?</v>
      </c>
      <c r="G9" s="12" t="e">
        <f ca="1">_xll.BDH($A9,$C9,G$5,G$5,"Currency=USD","Period=FY","BEST_FPERIOD_OVERRIDE=FY","FILING_STATUS=MR","SCALING_FORMAT=MLN","FA_ADJUSTED=GAAP","Sort=A","Dates=H","DateFormat=P","Fill=—","Direction=H","UseDPDF=Y")</f>
        <v>#NAME?</v>
      </c>
      <c r="H9" s="12" t="e">
        <f ca="1">_xll.BDH($A9,$C9,H$5,H$5,"Currency=USD","Period=FY","BEST_FPERIOD_OVERRIDE=FY","FILING_STATUS=MR","SCALING_FORMAT=MLN","FA_ADJUSTED=GAAP","Sort=A","Dates=H","DateFormat=P","Fill=—","Direction=H","UseDPDF=Y")</f>
        <v>#NAME?</v>
      </c>
      <c r="I9" s="12" t="e">
        <f ca="1">_xll.BDH($A9,$C9,I$5,I$5,"Currency=USD","Period=FY","BEST_FPERIOD_OVERRIDE=FY","FILING_STATUS=MR","SCALING_FORMAT=MLN","FA_ADJUSTED=GAAP","Sort=A","Dates=H","DateFormat=P","Fill=—","Direction=H","UseDPDF=Y")</f>
        <v>#NAME?</v>
      </c>
      <c r="J9" s="12" t="e">
        <f ca="1">_xll.BDH($A9,$C9,J$5,J$5,"Currency=USD","Period=FY","BEST_FPERIOD_OVERRIDE=FY","FILING_STATUS=MR","SCALING_FORMAT=MLN","FA_ADJUSTED=GAAP","Sort=A","Dates=H","DateFormat=P","Fill=—","Direction=H","UseDPDF=Y")</f>
        <v>#NAME?</v>
      </c>
      <c r="K9" s="12" t="e">
        <f ca="1">_xll.BDH($A9,$C9,K$5,K$5,"Currency=USD","Period=FY","BEST_FPERIOD_OVERRIDE=FY","FILING_STATUS=MR","SCALING_FORMAT=MLN","FA_ADJUSTED=GAAP","Sort=A","Dates=H","DateFormat=P","Fill=—","Direction=H","UseDPDF=Y")</f>
        <v>#NAME?</v>
      </c>
      <c r="L9" s="12" t="e">
        <f ca="1">_xll.BDH($A9,$C9,L$5,L$5,"Currency=USD","Period=FY","BEST_FPERIOD_OVERRIDE=FY","FILING_STATUS=MR","SCALING_FORMAT=MLN","FA_ADJUSTED=GAAP","Sort=A","Dates=H","DateFormat=P","Fill=—","Direction=H","UseDPDF=Y")</f>
        <v>#NAME?</v>
      </c>
      <c r="M9" s="12" t="e">
        <f ca="1">_xll.BDH($A9,$C9,M$5,M$5,"Currency=USD","Period=FY","BEST_FPERIOD_OVERRIDE=FY","FILING_STATUS=MR","SCALING_FORMAT=MLN","FA_ADJUSTED=GAAP","Sort=A","Dates=H","DateFormat=P","Fill=—","Direction=H","UseDPDF=Y")</f>
        <v>#NAME?</v>
      </c>
      <c r="N9" s="12" t="e">
        <f ca="1">_xll.BDH($A9,$C9,N$5,N$5,"Currency=USD","Period=FY","BEST_FPERIOD_OVERRIDE=FY","FILING_STATUS=MR","SCALING_FORMAT=MLN","FA_ADJUSTED=GAAP","Sort=A","Dates=H","DateFormat=P","Fill=—","Direction=H","UseDPDF=Y")</f>
        <v>#NAME?</v>
      </c>
      <c r="O9" s="12" t="e">
        <f ca="1">_xll.BDH($A9,$C9,O$5,O$5,"Currency=USD","Period=FY","BEST_FPERIOD_OVERRIDE=FY","FILING_STATUS=MR","SCALING_FORMAT=MLN","FA_ADJUSTED=GAAP","Sort=A","Dates=H","DateFormat=P","Fill=—","Direction=H","UseDPDF=Y")</f>
        <v>#NAME?</v>
      </c>
      <c r="P9" s="12" t="e">
        <f ca="1">_xll.BDH($A9,$C9,P$5,P$5,"Currency=USD","Period=FY","BEST_FPERIOD_OVERRIDE=FY","FILING_STATUS=MR","SCALING_FORMAT=MLN","FA_ADJUSTED=GAAP","Sort=A","Dates=H","DateFormat=P","Fill=—","Direction=H","UseDPDF=Y")</f>
        <v>#NAME?</v>
      </c>
      <c r="Q9" s="12" t="e">
        <f ca="1">_xll.BDH($A9,$C9,Q$5,Q$5,"Currency=USD","Period=FY","BEST_FPERIOD_OVERRIDE=FY","FILING_STATUS=MR","SCALING_FORMAT=MLN","FA_ADJUSTED=GAAP","Sort=A","Dates=H","DateFormat=P","Fill=—","Direction=H","UseDPDF=Y")</f>
        <v>#NAME?</v>
      </c>
      <c r="R9" s="12" t="e">
        <f ca="1">_xll.BDH($A9,$C9,R$5,R$5,"Currency=USD","Period=FY","BEST_FPERIOD_OVERRIDE=FY","FILING_STATUS=MR","SCALING_FORMAT=MLN","FA_ADJUSTED=GAAP","Sort=A","Dates=H","DateFormat=P","Fill=—","Direction=H","UseDPDF=Y")</f>
        <v>#NAME?</v>
      </c>
      <c r="S9" s="12" t="e">
        <f ca="1">_xll.BDH($A9,$C9,S$5,S$5,"Currency=USD","Period=FY","BEST_FPERIOD_OVERRIDE=FY","FILING_STATUS=MR","SCALING_FORMAT=MLN","FA_ADJUSTED=GAAP","Sort=A","Dates=H","DateFormat=P","Fill=—","Direction=H","UseDPDF=Y")</f>
        <v>#NAME?</v>
      </c>
      <c r="T9" s="12" t="e">
        <f ca="1">_xll.BDH($A9,$C9,T$5,T$5,"Currency=USD","Period=FY","BEST_FPERIOD_OVERRIDE=FY","FILING_STATUS=MR","SCALING_FORMAT=MLN","FA_ADJUSTED=GAAP","Sort=A","Dates=H","DateFormat=P","Fill=—","Direction=H","UseDPDF=Y")</f>
        <v>#NAME?</v>
      </c>
      <c r="U9" s="12" t="e">
        <f ca="1">_xll.BDH($A9,$C9,U$5,U$5,"Currency=USD","Period=FY","BEST_FPERIOD_OVERRIDE=FY","FILING_STATUS=MR","SCALING_FORMAT=MLN","FA_ADJUSTED=GAAP","Sort=A","Dates=H","DateFormat=P","Fill=—","Direction=H","UseDPDF=Y")</f>
        <v>#NAME?</v>
      </c>
      <c r="V9" s="12" t="e">
        <f ca="1">_xll.BDH($A9,$C9,V$5,V$5,"Currency=USD","Period=FY","BEST_FPERIOD_OVERRIDE=FY","FILING_STATUS=MR","SCALING_FORMAT=MLN","FA_ADJUSTED=GAAP","Sort=A","Dates=H","DateFormat=P","Fill=—","Direction=H","UseDPDF=Y")</f>
        <v>#NAME?</v>
      </c>
      <c r="W9" s="12" t="e">
        <f ca="1">_xll.BDH($A9,$C9,W$5,W$5,"Currency=USD","Period=FY","BEST_FPERIOD_OVERRIDE=FY","FILING_STATUS=MR","SCALING_FORMAT=MLN","FA_ADJUSTED=GAAP","Sort=A","Dates=H","DateFormat=P","Fill=—","Direction=H","UseDPDF=Y")</f>
        <v>#NAME?</v>
      </c>
      <c r="X9" s="12" t="e">
        <f ca="1">_xll.BDH($A9,$C9,X$5,X$5,"Currency=USD","Period=FY","BEST_FPERIOD_OVERRIDE=FY","FILING_STATUS=MR","SCALING_FORMAT=MLN","FA_ADJUSTED=GAAP","Sort=A","Dates=H","DateFormat=P","Fill=—","Direction=H","UseDPDF=Y")</f>
        <v>#NAME?</v>
      </c>
      <c r="Y9" s="12" t="e">
        <f ca="1">_xll.BDH($A9,$C9,Y$5,Y$5,"Currency=USD","Period=FY","BEST_FPERIOD_OVERRIDE=FY","FILING_STATUS=MR","SCALING_FORMAT=MLN","FA_ADJUSTED=GAAP","Sort=A","Dates=H","DateFormat=P","Fill=—","Direction=H","UseDPDF=Y")</f>
        <v>#NAME?</v>
      </c>
      <c r="Z9" s="12" t="e">
        <f ca="1">_xll.BDH($A9,$C9,Z$5,Z$5,"Currency=USD","Period=FY","BEST_FPERIOD_OVERRIDE=FY","FILING_STATUS=MR","SCALING_FORMAT=MLN","FA_ADJUSTED=GAAP","Sort=A","Dates=H","DateFormat=P","Fill=—","Direction=H","UseDPDF=Y")</f>
        <v>#NAME?</v>
      </c>
      <c r="AA9" s="12" t="e">
        <f ca="1">_xll.BDH($A9,$C9,AA$5,AA$5,"Currency=USD","Period=FY","BEST_FPERIOD_OVERRIDE=FY","FILING_STATUS=MR","SCALING_FORMAT=MLN","FA_ADJUSTED=GAAP","Sort=A","Dates=H","DateFormat=P","Fill=—","Direction=H","UseDPDF=Y")</f>
        <v>#NAME?</v>
      </c>
      <c r="AB9" s="12" t="e">
        <f ca="1">_xll.BDH($A9,$C9,AB$5,AB$5,"Currency=USD","Period=FY","BEST_FPERIOD_OVERRIDE=FY","FILING_STATUS=MR","SCALING_FORMAT=MLN","FA_ADJUSTED=GAAP","Sort=A","Dates=H","DateFormat=P","Fill=—","Direction=H","UseDPDF=Y")</f>
        <v>#NAME?</v>
      </c>
    </row>
    <row r="10" spans="1:28" x14ac:dyDescent="0.25">
      <c r="A10" s="19" t="s">
        <v>496</v>
      </c>
      <c r="B10" s="11" t="s">
        <v>193</v>
      </c>
      <c r="C10" s="11" t="s">
        <v>194</v>
      </c>
      <c r="D10" s="12" t="e">
        <f ca="1">_xll.BDH($A10,$C10,D$5,D$5,"Currency=USD","Period=FY","BEST_FPERIOD_OVERRIDE=FY","FILING_STATUS=MR","SCALING_FORMAT=MLN","FA_ADJUSTED=GAAP","Sort=A","Dates=H","DateFormat=P","Fill=—","Direction=H","UseDPDF=Y")</f>
        <v>#NAME?</v>
      </c>
      <c r="E10" s="12" t="e">
        <f ca="1">_xll.BDH($A10,$C10,E$5,E$5,"Currency=USD","Period=FY","BEST_FPERIOD_OVERRIDE=FY","FILING_STATUS=MR","SCALING_FORMAT=MLN","FA_ADJUSTED=GAAP","Sort=A","Dates=H","DateFormat=P","Fill=—","Direction=H","UseDPDF=Y")</f>
        <v>#NAME?</v>
      </c>
      <c r="F10" s="12" t="e">
        <f ca="1">_xll.BDH($A10,$C10,F$5,F$5,"Currency=USD","Period=FY","BEST_FPERIOD_OVERRIDE=FY","FILING_STATUS=MR","SCALING_FORMAT=MLN","FA_ADJUSTED=GAAP","Sort=A","Dates=H","DateFormat=P","Fill=—","Direction=H","UseDPDF=Y")</f>
        <v>#NAME?</v>
      </c>
      <c r="G10" s="12" t="e">
        <f ca="1">_xll.BDH($A10,$C10,G$5,G$5,"Currency=USD","Period=FY","BEST_FPERIOD_OVERRIDE=FY","FILING_STATUS=MR","SCALING_FORMAT=MLN","FA_ADJUSTED=GAAP","Sort=A","Dates=H","DateFormat=P","Fill=—","Direction=H","UseDPDF=Y")</f>
        <v>#NAME?</v>
      </c>
      <c r="H10" s="12" t="e">
        <f ca="1">_xll.BDH($A10,$C10,H$5,H$5,"Currency=USD","Period=FY","BEST_FPERIOD_OVERRIDE=FY","FILING_STATUS=MR","SCALING_FORMAT=MLN","FA_ADJUSTED=GAAP","Sort=A","Dates=H","DateFormat=P","Fill=—","Direction=H","UseDPDF=Y")</f>
        <v>#NAME?</v>
      </c>
      <c r="I10" s="12" t="e">
        <f ca="1">_xll.BDH($A10,$C10,I$5,I$5,"Currency=USD","Period=FY","BEST_FPERIOD_OVERRIDE=FY","FILING_STATUS=MR","SCALING_FORMAT=MLN","FA_ADJUSTED=GAAP","Sort=A","Dates=H","DateFormat=P","Fill=—","Direction=H","UseDPDF=Y")</f>
        <v>#NAME?</v>
      </c>
      <c r="J10" s="12" t="e">
        <f ca="1">_xll.BDH($A10,$C10,J$5,J$5,"Currency=USD","Period=FY","BEST_FPERIOD_OVERRIDE=FY","FILING_STATUS=MR","SCALING_FORMAT=MLN","FA_ADJUSTED=GAAP","Sort=A","Dates=H","DateFormat=P","Fill=—","Direction=H","UseDPDF=Y")</f>
        <v>#NAME?</v>
      </c>
      <c r="K10" s="12" t="e">
        <f ca="1">_xll.BDH($A10,$C10,K$5,K$5,"Currency=USD","Period=FY","BEST_FPERIOD_OVERRIDE=FY","FILING_STATUS=MR","SCALING_FORMAT=MLN","FA_ADJUSTED=GAAP","Sort=A","Dates=H","DateFormat=P","Fill=—","Direction=H","UseDPDF=Y")</f>
        <v>#NAME?</v>
      </c>
      <c r="L10" s="12" t="e">
        <f ca="1">_xll.BDH($A10,$C10,L$5,L$5,"Currency=USD","Period=FY","BEST_FPERIOD_OVERRIDE=FY","FILING_STATUS=MR","SCALING_FORMAT=MLN","FA_ADJUSTED=GAAP","Sort=A","Dates=H","DateFormat=P","Fill=—","Direction=H","UseDPDF=Y")</f>
        <v>#NAME?</v>
      </c>
      <c r="M10" s="12" t="e">
        <f ca="1">_xll.BDH($A10,$C10,M$5,M$5,"Currency=USD","Period=FY","BEST_FPERIOD_OVERRIDE=FY","FILING_STATUS=MR","SCALING_FORMAT=MLN","FA_ADJUSTED=GAAP","Sort=A","Dates=H","DateFormat=P","Fill=—","Direction=H","UseDPDF=Y")</f>
        <v>#NAME?</v>
      </c>
      <c r="N10" s="12" t="e">
        <f ca="1">_xll.BDH($A10,$C10,N$5,N$5,"Currency=USD","Period=FY","BEST_FPERIOD_OVERRIDE=FY","FILING_STATUS=MR","SCALING_FORMAT=MLN","FA_ADJUSTED=GAAP","Sort=A","Dates=H","DateFormat=P","Fill=—","Direction=H","UseDPDF=Y")</f>
        <v>#NAME?</v>
      </c>
      <c r="O10" s="12" t="e">
        <f ca="1">_xll.BDH($A10,$C10,O$5,O$5,"Currency=USD","Period=FY","BEST_FPERIOD_OVERRIDE=FY","FILING_STATUS=MR","SCALING_FORMAT=MLN","FA_ADJUSTED=GAAP","Sort=A","Dates=H","DateFormat=P","Fill=—","Direction=H","UseDPDF=Y")</f>
        <v>#NAME?</v>
      </c>
      <c r="P10" s="12" t="e">
        <f ca="1">_xll.BDH($A10,$C10,P$5,P$5,"Currency=USD","Period=FY","BEST_FPERIOD_OVERRIDE=FY","FILING_STATUS=MR","SCALING_FORMAT=MLN","FA_ADJUSTED=GAAP","Sort=A","Dates=H","DateFormat=P","Fill=—","Direction=H","UseDPDF=Y")</f>
        <v>#NAME?</v>
      </c>
      <c r="Q10" s="12" t="e">
        <f ca="1">_xll.BDH($A10,$C10,Q$5,Q$5,"Currency=USD","Period=FY","BEST_FPERIOD_OVERRIDE=FY","FILING_STATUS=MR","SCALING_FORMAT=MLN","FA_ADJUSTED=GAAP","Sort=A","Dates=H","DateFormat=P","Fill=—","Direction=H","UseDPDF=Y")</f>
        <v>#NAME?</v>
      </c>
      <c r="R10" s="12" t="e">
        <f ca="1">_xll.BDH($A10,$C10,R$5,R$5,"Currency=USD","Period=FY","BEST_FPERIOD_OVERRIDE=FY","FILING_STATUS=MR","SCALING_FORMAT=MLN","FA_ADJUSTED=GAAP","Sort=A","Dates=H","DateFormat=P","Fill=—","Direction=H","UseDPDF=Y")</f>
        <v>#NAME?</v>
      </c>
      <c r="S10" s="12" t="e">
        <f ca="1">_xll.BDH($A10,$C10,S$5,S$5,"Currency=USD","Period=FY","BEST_FPERIOD_OVERRIDE=FY","FILING_STATUS=MR","SCALING_FORMAT=MLN","FA_ADJUSTED=GAAP","Sort=A","Dates=H","DateFormat=P","Fill=—","Direction=H","UseDPDF=Y")</f>
        <v>#NAME?</v>
      </c>
      <c r="T10" s="12" t="e">
        <f ca="1">_xll.BDH($A10,$C10,T$5,T$5,"Currency=USD","Period=FY","BEST_FPERIOD_OVERRIDE=FY","FILING_STATUS=MR","SCALING_FORMAT=MLN","FA_ADJUSTED=GAAP","Sort=A","Dates=H","DateFormat=P","Fill=—","Direction=H","UseDPDF=Y")</f>
        <v>#NAME?</v>
      </c>
      <c r="U10" s="12" t="e">
        <f ca="1">_xll.BDH($A10,$C10,U$5,U$5,"Currency=USD","Period=FY","BEST_FPERIOD_OVERRIDE=FY","FILING_STATUS=MR","SCALING_FORMAT=MLN","FA_ADJUSTED=GAAP","Sort=A","Dates=H","DateFormat=P","Fill=—","Direction=H","UseDPDF=Y")</f>
        <v>#NAME?</v>
      </c>
      <c r="V10" s="12" t="e">
        <f ca="1">_xll.BDH($A10,$C10,V$5,V$5,"Currency=USD","Period=FY","BEST_FPERIOD_OVERRIDE=FY","FILING_STATUS=MR","SCALING_FORMAT=MLN","FA_ADJUSTED=GAAP","Sort=A","Dates=H","DateFormat=P","Fill=—","Direction=H","UseDPDF=Y")</f>
        <v>#NAME?</v>
      </c>
      <c r="W10" s="12" t="e">
        <f ca="1">_xll.BDH($A10,$C10,W$5,W$5,"Currency=USD","Period=FY","BEST_FPERIOD_OVERRIDE=FY","FILING_STATUS=MR","SCALING_FORMAT=MLN","FA_ADJUSTED=GAAP","Sort=A","Dates=H","DateFormat=P","Fill=—","Direction=H","UseDPDF=Y")</f>
        <v>#NAME?</v>
      </c>
      <c r="X10" s="12" t="e">
        <f ca="1">_xll.BDH($A10,$C10,X$5,X$5,"Currency=USD","Period=FY","BEST_FPERIOD_OVERRIDE=FY","FILING_STATUS=MR","SCALING_FORMAT=MLN","FA_ADJUSTED=GAAP","Sort=A","Dates=H","DateFormat=P","Fill=—","Direction=H","UseDPDF=Y")</f>
        <v>#NAME?</v>
      </c>
      <c r="Y10" s="12" t="e">
        <f ca="1">_xll.BDH($A10,$C10,Y$5,Y$5,"Currency=USD","Period=FY","BEST_FPERIOD_OVERRIDE=FY","FILING_STATUS=MR","SCALING_FORMAT=MLN","FA_ADJUSTED=GAAP","Sort=A","Dates=H","DateFormat=P","Fill=—","Direction=H","UseDPDF=Y")</f>
        <v>#NAME?</v>
      </c>
      <c r="Z10" s="12" t="e">
        <f ca="1">_xll.BDH($A10,$C10,Z$5,Z$5,"Currency=USD","Period=FY","BEST_FPERIOD_OVERRIDE=FY","FILING_STATUS=MR","SCALING_FORMAT=MLN","FA_ADJUSTED=GAAP","Sort=A","Dates=H","DateFormat=P","Fill=—","Direction=H","UseDPDF=Y")</f>
        <v>#NAME?</v>
      </c>
      <c r="AA10" s="12" t="e">
        <f ca="1">_xll.BDH($A10,$C10,AA$5,AA$5,"Currency=USD","Period=FY","BEST_FPERIOD_OVERRIDE=FY","FILING_STATUS=MR","SCALING_FORMAT=MLN","FA_ADJUSTED=GAAP","Sort=A","Dates=H","DateFormat=P","Fill=—","Direction=H","UseDPDF=Y")</f>
        <v>#NAME?</v>
      </c>
      <c r="AB10" s="12" t="e">
        <f ca="1">_xll.BDH($A10,$C10,AB$5,AB$5,"Currency=USD","Period=FY","BEST_FPERIOD_OVERRIDE=FY","FILING_STATUS=MR","SCALING_FORMAT=MLN","FA_ADJUSTED=GAAP","Sort=A","Dates=H","DateFormat=P","Fill=—","Direction=H","UseDPDF=Y")</f>
        <v>#NAME?</v>
      </c>
    </row>
    <row r="11" spans="1:28" x14ac:dyDescent="0.25">
      <c r="A11" s="19" t="s">
        <v>496</v>
      </c>
      <c r="B11" s="11" t="s">
        <v>248</v>
      </c>
      <c r="C11" s="11" t="s">
        <v>248</v>
      </c>
      <c r="D11" s="12" t="e">
        <f ca="1">_xll.BDH($A11,$C11,D$5,D$5,"Currency=USD","Period=FY","BEST_FPERIOD_OVERRIDE=FY","FILING_STATUS=MR","SCALING_FORMAT=MLN","FA_ADJUSTED=GAAP","Sort=A","Dates=H","DateFormat=P","Fill=—","Direction=H","UseDPDF=Y")</f>
        <v>#NAME?</v>
      </c>
      <c r="E11" s="12" t="e">
        <f ca="1">_xll.BDH($A11,$C11,E$5,E$5,"Currency=USD","Period=FY","BEST_FPERIOD_OVERRIDE=FY","FILING_STATUS=MR","SCALING_FORMAT=MLN","FA_ADJUSTED=GAAP","Sort=A","Dates=H","DateFormat=P","Fill=—","Direction=H","UseDPDF=Y")</f>
        <v>#NAME?</v>
      </c>
      <c r="F11" s="12" t="e">
        <f ca="1">_xll.BDH($A11,$C11,F$5,F$5,"Currency=USD","Period=FY","BEST_FPERIOD_OVERRIDE=FY","FILING_STATUS=MR","SCALING_FORMAT=MLN","FA_ADJUSTED=GAAP","Sort=A","Dates=H","DateFormat=P","Fill=—","Direction=H","UseDPDF=Y")</f>
        <v>#NAME?</v>
      </c>
      <c r="G11" s="12" t="e">
        <f ca="1">_xll.BDH($A11,$C11,G$5,G$5,"Currency=USD","Period=FY","BEST_FPERIOD_OVERRIDE=FY","FILING_STATUS=MR","SCALING_FORMAT=MLN","FA_ADJUSTED=GAAP","Sort=A","Dates=H","DateFormat=P","Fill=—","Direction=H","UseDPDF=Y")</f>
        <v>#NAME?</v>
      </c>
      <c r="H11" s="12" t="e">
        <f ca="1">_xll.BDH($A11,$C11,H$5,H$5,"Currency=USD","Period=FY","BEST_FPERIOD_OVERRIDE=FY","FILING_STATUS=MR","SCALING_FORMAT=MLN","FA_ADJUSTED=GAAP","Sort=A","Dates=H","DateFormat=P","Fill=—","Direction=H","UseDPDF=Y")</f>
        <v>#NAME?</v>
      </c>
      <c r="I11" s="12" t="e">
        <f ca="1">_xll.BDH($A11,$C11,I$5,I$5,"Currency=USD","Period=FY","BEST_FPERIOD_OVERRIDE=FY","FILING_STATUS=MR","SCALING_FORMAT=MLN","FA_ADJUSTED=GAAP","Sort=A","Dates=H","DateFormat=P","Fill=—","Direction=H","UseDPDF=Y")</f>
        <v>#NAME?</v>
      </c>
      <c r="J11" s="12" t="e">
        <f ca="1">_xll.BDH($A11,$C11,J$5,J$5,"Currency=USD","Period=FY","BEST_FPERIOD_OVERRIDE=FY","FILING_STATUS=MR","SCALING_FORMAT=MLN","FA_ADJUSTED=GAAP","Sort=A","Dates=H","DateFormat=P","Fill=—","Direction=H","UseDPDF=Y")</f>
        <v>#NAME?</v>
      </c>
      <c r="K11" s="12" t="e">
        <f ca="1">_xll.BDH($A11,$C11,K$5,K$5,"Currency=USD","Period=FY","BEST_FPERIOD_OVERRIDE=FY","FILING_STATUS=MR","SCALING_FORMAT=MLN","FA_ADJUSTED=GAAP","Sort=A","Dates=H","DateFormat=P","Fill=—","Direction=H","UseDPDF=Y")</f>
        <v>#NAME?</v>
      </c>
      <c r="L11" s="12" t="e">
        <f ca="1">_xll.BDH($A11,$C11,L$5,L$5,"Currency=USD","Period=FY","BEST_FPERIOD_OVERRIDE=FY","FILING_STATUS=MR","SCALING_FORMAT=MLN","FA_ADJUSTED=GAAP","Sort=A","Dates=H","DateFormat=P","Fill=—","Direction=H","UseDPDF=Y")</f>
        <v>#NAME?</v>
      </c>
      <c r="M11" s="12" t="e">
        <f ca="1">_xll.BDH($A11,$C11,M$5,M$5,"Currency=USD","Period=FY","BEST_FPERIOD_OVERRIDE=FY","FILING_STATUS=MR","SCALING_FORMAT=MLN","FA_ADJUSTED=GAAP","Sort=A","Dates=H","DateFormat=P","Fill=—","Direction=H","UseDPDF=Y")</f>
        <v>#NAME?</v>
      </c>
      <c r="N11" s="12" t="e">
        <f ca="1">_xll.BDH($A11,$C11,N$5,N$5,"Currency=USD","Period=FY","BEST_FPERIOD_OVERRIDE=FY","FILING_STATUS=MR","SCALING_FORMAT=MLN","FA_ADJUSTED=GAAP","Sort=A","Dates=H","DateFormat=P","Fill=—","Direction=H","UseDPDF=Y")</f>
        <v>#NAME?</v>
      </c>
      <c r="O11" s="12" t="e">
        <f ca="1">_xll.BDH($A11,$C11,O$5,O$5,"Currency=USD","Period=FY","BEST_FPERIOD_OVERRIDE=FY","FILING_STATUS=MR","SCALING_FORMAT=MLN","FA_ADJUSTED=GAAP","Sort=A","Dates=H","DateFormat=P","Fill=—","Direction=H","UseDPDF=Y")</f>
        <v>#NAME?</v>
      </c>
      <c r="P11" s="12" t="e">
        <f ca="1">_xll.BDH($A11,$C11,P$5,P$5,"Currency=USD","Period=FY","BEST_FPERIOD_OVERRIDE=FY","FILING_STATUS=MR","SCALING_FORMAT=MLN","FA_ADJUSTED=GAAP","Sort=A","Dates=H","DateFormat=P","Fill=—","Direction=H","UseDPDF=Y")</f>
        <v>#NAME?</v>
      </c>
      <c r="Q11" s="12" t="e">
        <f ca="1">_xll.BDH($A11,$C11,Q$5,Q$5,"Currency=USD","Period=FY","BEST_FPERIOD_OVERRIDE=FY","FILING_STATUS=MR","SCALING_FORMAT=MLN","FA_ADJUSTED=GAAP","Sort=A","Dates=H","DateFormat=P","Fill=—","Direction=H","UseDPDF=Y")</f>
        <v>#NAME?</v>
      </c>
      <c r="R11" s="12" t="e">
        <f ca="1">_xll.BDH($A11,$C11,R$5,R$5,"Currency=USD","Period=FY","BEST_FPERIOD_OVERRIDE=FY","FILING_STATUS=MR","SCALING_FORMAT=MLN","FA_ADJUSTED=GAAP","Sort=A","Dates=H","DateFormat=P","Fill=—","Direction=H","UseDPDF=Y")</f>
        <v>#NAME?</v>
      </c>
      <c r="S11" s="12" t="e">
        <f ca="1">_xll.BDH($A11,$C11,S$5,S$5,"Currency=USD","Period=FY","BEST_FPERIOD_OVERRIDE=FY","FILING_STATUS=MR","SCALING_FORMAT=MLN","FA_ADJUSTED=GAAP","Sort=A","Dates=H","DateFormat=P","Fill=—","Direction=H","UseDPDF=Y")</f>
        <v>#NAME?</v>
      </c>
      <c r="T11" s="12" t="e">
        <f ca="1">_xll.BDH($A11,$C11,T$5,T$5,"Currency=USD","Period=FY","BEST_FPERIOD_OVERRIDE=FY","FILING_STATUS=MR","SCALING_FORMAT=MLN","FA_ADJUSTED=GAAP","Sort=A","Dates=H","DateFormat=P","Fill=—","Direction=H","UseDPDF=Y")</f>
        <v>#NAME?</v>
      </c>
      <c r="U11" s="12" t="e">
        <f ca="1">_xll.BDH($A11,$C11,U$5,U$5,"Currency=USD","Period=FY","BEST_FPERIOD_OVERRIDE=FY","FILING_STATUS=MR","SCALING_FORMAT=MLN","FA_ADJUSTED=GAAP","Sort=A","Dates=H","DateFormat=P","Fill=—","Direction=H","UseDPDF=Y")</f>
        <v>#NAME?</v>
      </c>
      <c r="V11" s="12" t="e">
        <f ca="1">_xll.BDH($A11,$C11,V$5,V$5,"Currency=USD","Period=FY","BEST_FPERIOD_OVERRIDE=FY","FILING_STATUS=MR","SCALING_FORMAT=MLN","FA_ADJUSTED=GAAP","Sort=A","Dates=H","DateFormat=P","Fill=—","Direction=H","UseDPDF=Y")</f>
        <v>#NAME?</v>
      </c>
      <c r="W11" s="12" t="e">
        <f ca="1">_xll.BDH($A11,$C11,W$5,W$5,"Currency=USD","Period=FY","BEST_FPERIOD_OVERRIDE=FY","FILING_STATUS=MR","SCALING_FORMAT=MLN","FA_ADJUSTED=GAAP","Sort=A","Dates=H","DateFormat=P","Fill=—","Direction=H","UseDPDF=Y")</f>
        <v>#NAME?</v>
      </c>
      <c r="X11" s="12" t="e">
        <f ca="1">_xll.BDH($A11,$C11,X$5,X$5,"Currency=USD","Period=FY","BEST_FPERIOD_OVERRIDE=FY","FILING_STATUS=MR","SCALING_FORMAT=MLN","FA_ADJUSTED=GAAP","Sort=A","Dates=H","DateFormat=P","Fill=—","Direction=H","UseDPDF=Y")</f>
        <v>#NAME?</v>
      </c>
      <c r="Y11" s="12" t="e">
        <f ca="1">_xll.BDH($A11,$C11,Y$5,Y$5,"Currency=USD","Period=FY","BEST_FPERIOD_OVERRIDE=FY","FILING_STATUS=MR","SCALING_FORMAT=MLN","FA_ADJUSTED=GAAP","Sort=A","Dates=H","DateFormat=P","Fill=—","Direction=H","UseDPDF=Y")</f>
        <v>#NAME?</v>
      </c>
      <c r="Z11" s="12" t="e">
        <f ca="1">_xll.BDH($A11,$C11,Z$5,Z$5,"Currency=USD","Period=FY","BEST_FPERIOD_OVERRIDE=FY","FILING_STATUS=MR","SCALING_FORMAT=MLN","FA_ADJUSTED=GAAP","Sort=A","Dates=H","DateFormat=P","Fill=—","Direction=H","UseDPDF=Y")</f>
        <v>#NAME?</v>
      </c>
      <c r="AA11" s="12" t="e">
        <f ca="1">_xll.BDH($A11,$C11,AA$5,AA$5,"Currency=USD","Period=FY","BEST_FPERIOD_OVERRIDE=FY","FILING_STATUS=MR","SCALING_FORMAT=MLN","FA_ADJUSTED=GAAP","Sort=A","Dates=H","DateFormat=P","Fill=—","Direction=H","UseDPDF=Y")</f>
        <v>#NAME?</v>
      </c>
      <c r="AB11" s="12" t="e">
        <f ca="1">_xll.BDH($A11,$C11,AB$5,AB$5,"Currency=USD","Period=FY","BEST_FPERIOD_OVERRIDE=FY","FILING_STATUS=MR","SCALING_FORMAT=MLN","FA_ADJUSTED=GAAP","Sort=A","Dates=H","DateFormat=P","Fill=—","Direction=H","UseDPDF=Y")</f>
        <v>#NAME?</v>
      </c>
    </row>
    <row r="12" spans="1:28" x14ac:dyDescent="0.25">
      <c r="A12" s="19" t="s">
        <v>496</v>
      </c>
      <c r="B12" s="11" t="s">
        <v>249</v>
      </c>
      <c r="C12" s="11" t="s">
        <v>251</v>
      </c>
      <c r="D12" s="12" t="e">
        <f ca="1">_xll.BDH($A12,$C12,D$5,D$5,"Currency=USD","Period=FY","BEST_FPERIOD_OVERRIDE=FY","FILING_STATUS=MR","SCALING_FORMAT=MLN","FA_ADJUSTED=GAAP","Sort=A","Dates=H","DateFormat=P","Fill=—","Direction=H","UseDPDF=Y")</f>
        <v>#NAME?</v>
      </c>
      <c r="E12" s="12" t="e">
        <f ca="1">_xll.BDH($A12,$C12,E$5,E$5,"Currency=USD","Period=FY","BEST_FPERIOD_OVERRIDE=FY","FILING_STATUS=MR","SCALING_FORMAT=MLN","FA_ADJUSTED=GAAP","Sort=A","Dates=H","DateFormat=P","Fill=—","Direction=H","UseDPDF=Y")</f>
        <v>#NAME?</v>
      </c>
      <c r="F12" s="12" t="e">
        <f ca="1">_xll.BDH($A12,$C12,F$5,F$5,"Currency=USD","Period=FY","BEST_FPERIOD_OVERRIDE=FY","FILING_STATUS=MR","SCALING_FORMAT=MLN","FA_ADJUSTED=GAAP","Sort=A","Dates=H","DateFormat=P","Fill=—","Direction=H","UseDPDF=Y")</f>
        <v>#NAME?</v>
      </c>
      <c r="G12" s="12" t="e">
        <f ca="1">_xll.BDH($A12,$C12,G$5,G$5,"Currency=USD","Period=FY","BEST_FPERIOD_OVERRIDE=FY","FILING_STATUS=MR","SCALING_FORMAT=MLN","FA_ADJUSTED=GAAP","Sort=A","Dates=H","DateFormat=P","Fill=—","Direction=H","UseDPDF=Y")</f>
        <v>#NAME?</v>
      </c>
      <c r="H12" s="12" t="e">
        <f ca="1">_xll.BDH($A12,$C12,H$5,H$5,"Currency=USD","Period=FY","BEST_FPERIOD_OVERRIDE=FY","FILING_STATUS=MR","SCALING_FORMAT=MLN","FA_ADJUSTED=GAAP","Sort=A","Dates=H","DateFormat=P","Fill=—","Direction=H","UseDPDF=Y")</f>
        <v>#NAME?</v>
      </c>
      <c r="I12" s="12" t="e">
        <f ca="1">_xll.BDH($A12,$C12,I$5,I$5,"Currency=USD","Period=FY","BEST_FPERIOD_OVERRIDE=FY","FILING_STATUS=MR","SCALING_FORMAT=MLN","FA_ADJUSTED=GAAP","Sort=A","Dates=H","DateFormat=P","Fill=—","Direction=H","UseDPDF=Y")</f>
        <v>#NAME?</v>
      </c>
      <c r="J12" s="12" t="e">
        <f ca="1">_xll.BDH($A12,$C12,J$5,J$5,"Currency=USD","Period=FY","BEST_FPERIOD_OVERRIDE=FY","FILING_STATUS=MR","SCALING_FORMAT=MLN","FA_ADJUSTED=GAAP","Sort=A","Dates=H","DateFormat=P","Fill=—","Direction=H","UseDPDF=Y")</f>
        <v>#NAME?</v>
      </c>
      <c r="K12" s="12" t="e">
        <f ca="1">_xll.BDH($A12,$C12,K$5,K$5,"Currency=USD","Period=FY","BEST_FPERIOD_OVERRIDE=FY","FILING_STATUS=MR","SCALING_FORMAT=MLN","FA_ADJUSTED=GAAP","Sort=A","Dates=H","DateFormat=P","Fill=—","Direction=H","UseDPDF=Y")</f>
        <v>#NAME?</v>
      </c>
      <c r="L12" s="12" t="e">
        <f ca="1">_xll.BDH($A12,$C12,L$5,L$5,"Currency=USD","Period=FY","BEST_FPERIOD_OVERRIDE=FY","FILING_STATUS=MR","SCALING_FORMAT=MLN","FA_ADJUSTED=GAAP","Sort=A","Dates=H","DateFormat=P","Fill=—","Direction=H","UseDPDF=Y")</f>
        <v>#NAME?</v>
      </c>
      <c r="M12" s="12" t="e">
        <f ca="1">_xll.BDH($A12,$C12,M$5,M$5,"Currency=USD","Period=FY","BEST_FPERIOD_OVERRIDE=FY","FILING_STATUS=MR","SCALING_FORMAT=MLN","FA_ADJUSTED=GAAP","Sort=A","Dates=H","DateFormat=P","Fill=—","Direction=H","UseDPDF=Y")</f>
        <v>#NAME?</v>
      </c>
      <c r="N12" s="12" t="e">
        <f ca="1">_xll.BDH($A12,$C12,N$5,N$5,"Currency=USD","Period=FY","BEST_FPERIOD_OVERRIDE=FY","FILING_STATUS=MR","SCALING_FORMAT=MLN","FA_ADJUSTED=GAAP","Sort=A","Dates=H","DateFormat=P","Fill=—","Direction=H","UseDPDF=Y")</f>
        <v>#NAME?</v>
      </c>
      <c r="O12" s="12" t="e">
        <f ca="1">_xll.BDH($A12,$C12,O$5,O$5,"Currency=USD","Period=FY","BEST_FPERIOD_OVERRIDE=FY","FILING_STATUS=MR","SCALING_FORMAT=MLN","FA_ADJUSTED=GAAP","Sort=A","Dates=H","DateFormat=P","Fill=—","Direction=H","UseDPDF=Y")</f>
        <v>#NAME?</v>
      </c>
      <c r="P12" s="12" t="e">
        <f ca="1">_xll.BDH($A12,$C12,P$5,P$5,"Currency=USD","Period=FY","BEST_FPERIOD_OVERRIDE=FY","FILING_STATUS=MR","SCALING_FORMAT=MLN","FA_ADJUSTED=GAAP","Sort=A","Dates=H","DateFormat=P","Fill=—","Direction=H","UseDPDF=Y")</f>
        <v>#NAME?</v>
      </c>
      <c r="Q12" s="12" t="e">
        <f ca="1">_xll.BDH($A12,$C12,Q$5,Q$5,"Currency=USD","Period=FY","BEST_FPERIOD_OVERRIDE=FY","FILING_STATUS=MR","SCALING_FORMAT=MLN","FA_ADJUSTED=GAAP","Sort=A","Dates=H","DateFormat=P","Fill=—","Direction=H","UseDPDF=Y")</f>
        <v>#NAME?</v>
      </c>
      <c r="R12" s="12" t="e">
        <f ca="1">_xll.BDH($A12,$C12,R$5,R$5,"Currency=USD","Period=FY","BEST_FPERIOD_OVERRIDE=FY","FILING_STATUS=MR","SCALING_FORMAT=MLN","FA_ADJUSTED=GAAP","Sort=A","Dates=H","DateFormat=P","Fill=—","Direction=H","UseDPDF=Y")</f>
        <v>#NAME?</v>
      </c>
      <c r="S12" s="12" t="e">
        <f ca="1">_xll.BDH($A12,$C12,S$5,S$5,"Currency=USD","Period=FY","BEST_FPERIOD_OVERRIDE=FY","FILING_STATUS=MR","SCALING_FORMAT=MLN","FA_ADJUSTED=GAAP","Sort=A","Dates=H","DateFormat=P","Fill=—","Direction=H","UseDPDF=Y")</f>
        <v>#NAME?</v>
      </c>
      <c r="T12" s="12" t="e">
        <f ca="1">_xll.BDH($A12,$C12,T$5,T$5,"Currency=USD","Period=FY","BEST_FPERIOD_OVERRIDE=FY","FILING_STATUS=MR","SCALING_FORMAT=MLN","FA_ADJUSTED=GAAP","Sort=A","Dates=H","DateFormat=P","Fill=—","Direction=H","UseDPDF=Y")</f>
        <v>#NAME?</v>
      </c>
      <c r="U12" s="12" t="e">
        <f ca="1">_xll.BDH($A12,$C12,U$5,U$5,"Currency=USD","Period=FY","BEST_FPERIOD_OVERRIDE=FY","FILING_STATUS=MR","SCALING_FORMAT=MLN","FA_ADJUSTED=GAAP","Sort=A","Dates=H","DateFormat=P","Fill=—","Direction=H","UseDPDF=Y")</f>
        <v>#NAME?</v>
      </c>
      <c r="V12" s="12" t="e">
        <f ca="1">_xll.BDH($A12,$C12,V$5,V$5,"Currency=USD","Period=FY","BEST_FPERIOD_OVERRIDE=FY","FILING_STATUS=MR","SCALING_FORMAT=MLN","FA_ADJUSTED=GAAP","Sort=A","Dates=H","DateFormat=P","Fill=—","Direction=H","UseDPDF=Y")</f>
        <v>#NAME?</v>
      </c>
      <c r="W12" s="12" t="e">
        <f ca="1">_xll.BDH($A12,$C12,W$5,W$5,"Currency=USD","Period=FY","BEST_FPERIOD_OVERRIDE=FY","FILING_STATUS=MR","SCALING_FORMAT=MLN","FA_ADJUSTED=GAAP","Sort=A","Dates=H","DateFormat=P","Fill=—","Direction=H","UseDPDF=Y")</f>
        <v>#NAME?</v>
      </c>
      <c r="X12" s="12" t="e">
        <f ca="1">_xll.BDH($A12,$C12,X$5,X$5,"Currency=USD","Period=FY","BEST_FPERIOD_OVERRIDE=FY","FILING_STATUS=MR","SCALING_FORMAT=MLN","FA_ADJUSTED=GAAP","Sort=A","Dates=H","DateFormat=P","Fill=—","Direction=H","UseDPDF=Y")</f>
        <v>#NAME?</v>
      </c>
      <c r="Y12" s="12" t="e">
        <f ca="1">_xll.BDH($A12,$C12,Y$5,Y$5,"Currency=USD","Period=FY","BEST_FPERIOD_OVERRIDE=FY","FILING_STATUS=MR","SCALING_FORMAT=MLN","FA_ADJUSTED=GAAP","Sort=A","Dates=H","DateFormat=P","Fill=—","Direction=H","UseDPDF=Y")</f>
        <v>#NAME?</v>
      </c>
      <c r="Z12" s="12" t="e">
        <f ca="1">_xll.BDH($A12,$C12,Z$5,Z$5,"Currency=USD","Period=FY","BEST_FPERIOD_OVERRIDE=FY","FILING_STATUS=MR","SCALING_FORMAT=MLN","FA_ADJUSTED=GAAP","Sort=A","Dates=H","DateFormat=P","Fill=—","Direction=H","UseDPDF=Y")</f>
        <v>#NAME?</v>
      </c>
      <c r="AA12" s="12" t="e">
        <f ca="1">_xll.BDH($A12,$C12,AA$5,AA$5,"Currency=USD","Period=FY","BEST_FPERIOD_OVERRIDE=FY","FILING_STATUS=MR","SCALING_FORMAT=MLN","FA_ADJUSTED=GAAP","Sort=A","Dates=H","DateFormat=P","Fill=—","Direction=H","UseDPDF=Y")</f>
        <v>#NAME?</v>
      </c>
      <c r="AB12" s="12" t="e">
        <f ca="1">_xll.BDH($A12,$C12,AB$5,AB$5,"Currency=USD","Period=FY","BEST_FPERIOD_OVERRIDE=FY","FILING_STATUS=MR","SCALING_FORMAT=MLN","FA_ADJUSTED=GAAP","Sort=A","Dates=H","DateFormat=P","Fill=—","Direction=H","UseDPDF=Y")</f>
        <v>#NAME?</v>
      </c>
    </row>
    <row r="13" spans="1:28" x14ac:dyDescent="0.25">
      <c r="A13" s="19" t="s">
        <v>496</v>
      </c>
      <c r="B13" s="11" t="s">
        <v>250</v>
      </c>
      <c r="C13" s="11" t="s">
        <v>252</v>
      </c>
      <c r="D13" s="12" t="e">
        <f ca="1">_xll.BDH($A13,$C13,D$5,D$5,"Currency=USD","Period=FY","BEST_FPERIOD_OVERRIDE=FY","FILING_STATUS=MR","SCALING_FORMAT=MLN","FA_ADJUSTED=GAAP","Sort=A","Dates=H","DateFormat=P","Fill=—","Direction=H","UseDPDF=Y")</f>
        <v>#NAME?</v>
      </c>
      <c r="E13" s="12" t="e">
        <f ca="1">_xll.BDH($A13,$C13,E$5,E$5,"Currency=USD","Period=FY","BEST_FPERIOD_OVERRIDE=FY","FILING_STATUS=MR","SCALING_FORMAT=MLN","FA_ADJUSTED=GAAP","Sort=A","Dates=H","DateFormat=P","Fill=—","Direction=H","UseDPDF=Y")</f>
        <v>#NAME?</v>
      </c>
      <c r="F13" s="12" t="e">
        <f ca="1">_xll.BDH($A13,$C13,F$5,F$5,"Currency=USD","Period=FY","BEST_FPERIOD_OVERRIDE=FY","FILING_STATUS=MR","SCALING_FORMAT=MLN","FA_ADJUSTED=GAAP","Sort=A","Dates=H","DateFormat=P","Fill=—","Direction=H","UseDPDF=Y")</f>
        <v>#NAME?</v>
      </c>
      <c r="G13" s="12" t="e">
        <f ca="1">_xll.BDH($A13,$C13,G$5,G$5,"Currency=USD","Period=FY","BEST_FPERIOD_OVERRIDE=FY","FILING_STATUS=MR","SCALING_FORMAT=MLN","FA_ADJUSTED=GAAP","Sort=A","Dates=H","DateFormat=P","Fill=—","Direction=H","UseDPDF=Y")</f>
        <v>#NAME?</v>
      </c>
      <c r="H13" s="12" t="e">
        <f ca="1">_xll.BDH($A13,$C13,H$5,H$5,"Currency=USD","Period=FY","BEST_FPERIOD_OVERRIDE=FY","FILING_STATUS=MR","SCALING_FORMAT=MLN","FA_ADJUSTED=GAAP","Sort=A","Dates=H","DateFormat=P","Fill=—","Direction=H","UseDPDF=Y")</f>
        <v>#NAME?</v>
      </c>
      <c r="I13" s="12" t="e">
        <f ca="1">_xll.BDH($A13,$C13,I$5,I$5,"Currency=USD","Period=FY","BEST_FPERIOD_OVERRIDE=FY","FILING_STATUS=MR","SCALING_FORMAT=MLN","FA_ADJUSTED=GAAP","Sort=A","Dates=H","DateFormat=P","Fill=—","Direction=H","UseDPDF=Y")</f>
        <v>#NAME?</v>
      </c>
      <c r="J13" s="12" t="e">
        <f ca="1">_xll.BDH($A13,$C13,J$5,J$5,"Currency=USD","Period=FY","BEST_FPERIOD_OVERRIDE=FY","FILING_STATUS=MR","SCALING_FORMAT=MLN","FA_ADJUSTED=GAAP","Sort=A","Dates=H","DateFormat=P","Fill=—","Direction=H","UseDPDF=Y")</f>
        <v>#NAME?</v>
      </c>
      <c r="K13" s="12" t="e">
        <f ca="1">_xll.BDH($A13,$C13,K$5,K$5,"Currency=USD","Period=FY","BEST_FPERIOD_OVERRIDE=FY","FILING_STATUS=MR","SCALING_FORMAT=MLN","FA_ADJUSTED=GAAP","Sort=A","Dates=H","DateFormat=P","Fill=—","Direction=H","UseDPDF=Y")</f>
        <v>#NAME?</v>
      </c>
      <c r="L13" s="12" t="e">
        <f ca="1">_xll.BDH($A13,$C13,L$5,L$5,"Currency=USD","Period=FY","BEST_FPERIOD_OVERRIDE=FY","FILING_STATUS=MR","SCALING_FORMAT=MLN","FA_ADJUSTED=GAAP","Sort=A","Dates=H","DateFormat=P","Fill=—","Direction=H","UseDPDF=Y")</f>
        <v>#NAME?</v>
      </c>
      <c r="M13" s="12" t="e">
        <f ca="1">_xll.BDH($A13,$C13,M$5,M$5,"Currency=USD","Period=FY","BEST_FPERIOD_OVERRIDE=FY","FILING_STATUS=MR","SCALING_FORMAT=MLN","FA_ADJUSTED=GAAP","Sort=A","Dates=H","DateFormat=P","Fill=—","Direction=H","UseDPDF=Y")</f>
        <v>#NAME?</v>
      </c>
      <c r="N13" s="12" t="e">
        <f ca="1">_xll.BDH($A13,$C13,N$5,N$5,"Currency=USD","Period=FY","BEST_FPERIOD_OVERRIDE=FY","FILING_STATUS=MR","SCALING_FORMAT=MLN","FA_ADJUSTED=GAAP","Sort=A","Dates=H","DateFormat=P","Fill=—","Direction=H","UseDPDF=Y")</f>
        <v>#NAME?</v>
      </c>
      <c r="O13" s="12" t="e">
        <f ca="1">_xll.BDH($A13,$C13,O$5,O$5,"Currency=USD","Period=FY","BEST_FPERIOD_OVERRIDE=FY","FILING_STATUS=MR","SCALING_FORMAT=MLN","FA_ADJUSTED=GAAP","Sort=A","Dates=H","DateFormat=P","Fill=—","Direction=H","UseDPDF=Y")</f>
        <v>#NAME?</v>
      </c>
      <c r="P13" s="12" t="e">
        <f ca="1">_xll.BDH($A13,$C13,P$5,P$5,"Currency=USD","Period=FY","BEST_FPERIOD_OVERRIDE=FY","FILING_STATUS=MR","SCALING_FORMAT=MLN","FA_ADJUSTED=GAAP","Sort=A","Dates=H","DateFormat=P","Fill=—","Direction=H","UseDPDF=Y")</f>
        <v>#NAME?</v>
      </c>
      <c r="Q13" s="12" t="e">
        <f ca="1">_xll.BDH($A13,$C13,Q$5,Q$5,"Currency=USD","Period=FY","BEST_FPERIOD_OVERRIDE=FY","FILING_STATUS=MR","SCALING_FORMAT=MLN","FA_ADJUSTED=GAAP","Sort=A","Dates=H","DateFormat=P","Fill=—","Direction=H","UseDPDF=Y")</f>
        <v>#NAME?</v>
      </c>
      <c r="R13" s="12" t="e">
        <f ca="1">_xll.BDH($A13,$C13,R$5,R$5,"Currency=USD","Period=FY","BEST_FPERIOD_OVERRIDE=FY","FILING_STATUS=MR","SCALING_FORMAT=MLN","FA_ADJUSTED=GAAP","Sort=A","Dates=H","DateFormat=P","Fill=—","Direction=H","UseDPDF=Y")</f>
        <v>#NAME?</v>
      </c>
      <c r="S13" s="12" t="e">
        <f ca="1">_xll.BDH($A13,$C13,S$5,S$5,"Currency=USD","Period=FY","BEST_FPERIOD_OVERRIDE=FY","FILING_STATUS=MR","SCALING_FORMAT=MLN","FA_ADJUSTED=GAAP","Sort=A","Dates=H","DateFormat=P","Fill=—","Direction=H","UseDPDF=Y")</f>
        <v>#NAME?</v>
      </c>
      <c r="T13" s="12" t="e">
        <f ca="1">_xll.BDH($A13,$C13,T$5,T$5,"Currency=USD","Period=FY","BEST_FPERIOD_OVERRIDE=FY","FILING_STATUS=MR","SCALING_FORMAT=MLN","FA_ADJUSTED=GAAP","Sort=A","Dates=H","DateFormat=P","Fill=—","Direction=H","UseDPDF=Y")</f>
        <v>#NAME?</v>
      </c>
      <c r="U13" s="12" t="e">
        <f ca="1">_xll.BDH($A13,$C13,U$5,U$5,"Currency=USD","Period=FY","BEST_FPERIOD_OVERRIDE=FY","FILING_STATUS=MR","SCALING_FORMAT=MLN","FA_ADJUSTED=GAAP","Sort=A","Dates=H","DateFormat=P","Fill=—","Direction=H","UseDPDF=Y")</f>
        <v>#NAME?</v>
      </c>
      <c r="V13" s="12" t="e">
        <f ca="1">_xll.BDH($A13,$C13,V$5,V$5,"Currency=USD","Period=FY","BEST_FPERIOD_OVERRIDE=FY","FILING_STATUS=MR","SCALING_FORMAT=MLN","FA_ADJUSTED=GAAP","Sort=A","Dates=H","DateFormat=P","Fill=—","Direction=H","UseDPDF=Y")</f>
        <v>#NAME?</v>
      </c>
      <c r="W13" s="12" t="e">
        <f ca="1">_xll.BDH($A13,$C13,W$5,W$5,"Currency=USD","Period=FY","BEST_FPERIOD_OVERRIDE=FY","FILING_STATUS=MR","SCALING_FORMAT=MLN","FA_ADJUSTED=GAAP","Sort=A","Dates=H","DateFormat=P","Fill=—","Direction=H","UseDPDF=Y")</f>
        <v>#NAME?</v>
      </c>
      <c r="X13" s="12" t="e">
        <f ca="1">_xll.BDH($A13,$C13,X$5,X$5,"Currency=USD","Period=FY","BEST_FPERIOD_OVERRIDE=FY","FILING_STATUS=MR","SCALING_FORMAT=MLN","FA_ADJUSTED=GAAP","Sort=A","Dates=H","DateFormat=P","Fill=—","Direction=H","UseDPDF=Y")</f>
        <v>#NAME?</v>
      </c>
      <c r="Y13" s="12" t="e">
        <f ca="1">_xll.BDH($A13,$C13,Y$5,Y$5,"Currency=USD","Period=FY","BEST_FPERIOD_OVERRIDE=FY","FILING_STATUS=MR","SCALING_FORMAT=MLN","FA_ADJUSTED=GAAP","Sort=A","Dates=H","DateFormat=P","Fill=—","Direction=H","UseDPDF=Y")</f>
        <v>#NAME?</v>
      </c>
      <c r="Z13" s="12" t="e">
        <f ca="1">_xll.BDH($A13,$C13,Z$5,Z$5,"Currency=USD","Period=FY","BEST_FPERIOD_OVERRIDE=FY","FILING_STATUS=MR","SCALING_FORMAT=MLN","FA_ADJUSTED=GAAP","Sort=A","Dates=H","DateFormat=P","Fill=—","Direction=H","UseDPDF=Y")</f>
        <v>#NAME?</v>
      </c>
      <c r="AA13" s="12" t="e">
        <f ca="1">_xll.BDH($A13,$C13,AA$5,AA$5,"Currency=USD","Period=FY","BEST_FPERIOD_OVERRIDE=FY","FILING_STATUS=MR","SCALING_FORMAT=MLN","FA_ADJUSTED=GAAP","Sort=A","Dates=H","DateFormat=P","Fill=—","Direction=H","UseDPDF=Y")</f>
        <v>#NAME?</v>
      </c>
      <c r="AB13" s="12" t="e">
        <f ca="1">_xll.BDH($A13,$C13,AB$5,AB$5,"Currency=USD","Period=FY","BEST_FPERIOD_OVERRIDE=FY","FILING_STATUS=MR","SCALING_FORMAT=MLN","FA_ADJUSTED=GAAP","Sort=A","Dates=H","DateFormat=P","Fill=—","Direction=H","UseDPDF=Y")</f>
        <v>#NAME?</v>
      </c>
    </row>
    <row r="14" spans="1:28" x14ac:dyDescent="0.25">
      <c r="A14" s="19" t="s">
        <v>496</v>
      </c>
      <c r="B14" s="11" t="s">
        <v>13</v>
      </c>
      <c r="C14" s="11" t="s">
        <v>253</v>
      </c>
      <c r="D14" s="12" t="e">
        <f ca="1">_xll.BDH($A14,$C14,D$5,D$5,"Currency=USD","Period=FY","BEST_FPERIOD_OVERRIDE=FY","FILING_STATUS=MR","SCALING_FORMAT=MLN","FA_ADJUSTED=GAAP","Sort=A","Dates=H","DateFormat=P","Fill=—","Direction=H","UseDPDF=Y")</f>
        <v>#NAME?</v>
      </c>
      <c r="E14" s="12" t="e">
        <f ca="1">_xll.BDH($A14,$C14,E$5,E$5,"Currency=USD","Period=FY","BEST_FPERIOD_OVERRIDE=FY","FILING_STATUS=MR","SCALING_FORMAT=MLN","FA_ADJUSTED=GAAP","Sort=A","Dates=H","DateFormat=P","Fill=—","Direction=H","UseDPDF=Y")</f>
        <v>#NAME?</v>
      </c>
      <c r="F14" s="12" t="e">
        <f ca="1">_xll.BDH($A14,$C14,F$5,F$5,"Currency=USD","Period=FY","BEST_FPERIOD_OVERRIDE=FY","FILING_STATUS=MR","SCALING_FORMAT=MLN","FA_ADJUSTED=GAAP","Sort=A","Dates=H","DateFormat=P","Fill=—","Direction=H","UseDPDF=Y")</f>
        <v>#NAME?</v>
      </c>
      <c r="G14" s="12" t="e">
        <f ca="1">_xll.BDH($A14,$C14,G$5,G$5,"Currency=USD","Period=FY","BEST_FPERIOD_OVERRIDE=FY","FILING_STATUS=MR","SCALING_FORMAT=MLN","FA_ADJUSTED=GAAP","Sort=A","Dates=H","DateFormat=P","Fill=—","Direction=H","UseDPDF=Y")</f>
        <v>#NAME?</v>
      </c>
      <c r="H14" s="12" t="e">
        <f ca="1">_xll.BDH($A14,$C14,H$5,H$5,"Currency=USD","Period=FY","BEST_FPERIOD_OVERRIDE=FY","FILING_STATUS=MR","SCALING_FORMAT=MLN","FA_ADJUSTED=GAAP","Sort=A","Dates=H","DateFormat=P","Fill=—","Direction=H","UseDPDF=Y")</f>
        <v>#NAME?</v>
      </c>
      <c r="I14" s="12" t="e">
        <f ca="1">_xll.BDH($A14,$C14,I$5,I$5,"Currency=USD","Period=FY","BEST_FPERIOD_OVERRIDE=FY","FILING_STATUS=MR","SCALING_FORMAT=MLN","FA_ADJUSTED=GAAP","Sort=A","Dates=H","DateFormat=P","Fill=—","Direction=H","UseDPDF=Y")</f>
        <v>#NAME?</v>
      </c>
      <c r="J14" s="12" t="e">
        <f ca="1">_xll.BDH($A14,$C14,J$5,J$5,"Currency=USD","Period=FY","BEST_FPERIOD_OVERRIDE=FY","FILING_STATUS=MR","SCALING_FORMAT=MLN","FA_ADJUSTED=GAAP","Sort=A","Dates=H","DateFormat=P","Fill=—","Direction=H","UseDPDF=Y")</f>
        <v>#NAME?</v>
      </c>
      <c r="K14" s="12" t="e">
        <f ca="1">_xll.BDH($A14,$C14,K$5,K$5,"Currency=USD","Period=FY","BEST_FPERIOD_OVERRIDE=FY","FILING_STATUS=MR","SCALING_FORMAT=MLN","FA_ADJUSTED=GAAP","Sort=A","Dates=H","DateFormat=P","Fill=—","Direction=H","UseDPDF=Y")</f>
        <v>#NAME?</v>
      </c>
      <c r="L14" s="12" t="e">
        <f ca="1">_xll.BDH($A14,$C14,L$5,L$5,"Currency=USD","Period=FY","BEST_FPERIOD_OVERRIDE=FY","FILING_STATUS=MR","SCALING_FORMAT=MLN","FA_ADJUSTED=GAAP","Sort=A","Dates=H","DateFormat=P","Fill=—","Direction=H","UseDPDF=Y")</f>
        <v>#NAME?</v>
      </c>
      <c r="M14" s="12" t="e">
        <f ca="1">_xll.BDH($A14,$C14,M$5,M$5,"Currency=USD","Period=FY","BEST_FPERIOD_OVERRIDE=FY","FILING_STATUS=MR","SCALING_FORMAT=MLN","FA_ADJUSTED=GAAP","Sort=A","Dates=H","DateFormat=P","Fill=—","Direction=H","UseDPDF=Y")</f>
        <v>#NAME?</v>
      </c>
      <c r="N14" s="12" t="e">
        <f ca="1">_xll.BDH($A14,$C14,N$5,N$5,"Currency=USD","Period=FY","BEST_FPERIOD_OVERRIDE=FY","FILING_STATUS=MR","SCALING_FORMAT=MLN","FA_ADJUSTED=GAAP","Sort=A","Dates=H","DateFormat=P","Fill=—","Direction=H","UseDPDF=Y")</f>
        <v>#NAME?</v>
      </c>
      <c r="O14" s="12" t="e">
        <f ca="1">_xll.BDH($A14,$C14,O$5,O$5,"Currency=USD","Period=FY","BEST_FPERIOD_OVERRIDE=FY","FILING_STATUS=MR","SCALING_FORMAT=MLN","FA_ADJUSTED=GAAP","Sort=A","Dates=H","DateFormat=P","Fill=—","Direction=H","UseDPDF=Y")</f>
        <v>#NAME?</v>
      </c>
      <c r="P14" s="12" t="e">
        <f ca="1">_xll.BDH($A14,$C14,P$5,P$5,"Currency=USD","Period=FY","BEST_FPERIOD_OVERRIDE=FY","FILING_STATUS=MR","SCALING_FORMAT=MLN","FA_ADJUSTED=GAAP","Sort=A","Dates=H","DateFormat=P","Fill=—","Direction=H","UseDPDF=Y")</f>
        <v>#NAME?</v>
      </c>
      <c r="Q14" s="12" t="e">
        <f ca="1">_xll.BDH($A14,$C14,Q$5,Q$5,"Currency=USD","Period=FY","BEST_FPERIOD_OVERRIDE=FY","FILING_STATUS=MR","SCALING_FORMAT=MLN","FA_ADJUSTED=GAAP","Sort=A","Dates=H","DateFormat=P","Fill=—","Direction=H","UseDPDF=Y")</f>
        <v>#NAME?</v>
      </c>
      <c r="R14" s="12" t="e">
        <f ca="1">_xll.BDH($A14,$C14,R$5,R$5,"Currency=USD","Period=FY","BEST_FPERIOD_OVERRIDE=FY","FILING_STATUS=MR","SCALING_FORMAT=MLN","FA_ADJUSTED=GAAP","Sort=A","Dates=H","DateFormat=P","Fill=—","Direction=H","UseDPDF=Y")</f>
        <v>#NAME?</v>
      </c>
      <c r="S14" s="12" t="e">
        <f ca="1">_xll.BDH($A14,$C14,S$5,S$5,"Currency=USD","Period=FY","BEST_FPERIOD_OVERRIDE=FY","FILING_STATUS=MR","SCALING_FORMAT=MLN","FA_ADJUSTED=GAAP","Sort=A","Dates=H","DateFormat=P","Fill=—","Direction=H","UseDPDF=Y")</f>
        <v>#NAME?</v>
      </c>
      <c r="T14" s="12" t="e">
        <f ca="1">_xll.BDH($A14,$C14,T$5,T$5,"Currency=USD","Period=FY","BEST_FPERIOD_OVERRIDE=FY","FILING_STATUS=MR","SCALING_FORMAT=MLN","FA_ADJUSTED=GAAP","Sort=A","Dates=H","DateFormat=P","Fill=—","Direction=H","UseDPDF=Y")</f>
        <v>#NAME?</v>
      </c>
      <c r="U14" s="12" t="e">
        <f ca="1">_xll.BDH($A14,$C14,U$5,U$5,"Currency=USD","Period=FY","BEST_FPERIOD_OVERRIDE=FY","FILING_STATUS=MR","SCALING_FORMAT=MLN","FA_ADJUSTED=GAAP","Sort=A","Dates=H","DateFormat=P","Fill=—","Direction=H","UseDPDF=Y")</f>
        <v>#NAME?</v>
      </c>
      <c r="V14" s="12" t="e">
        <f ca="1">_xll.BDH($A14,$C14,V$5,V$5,"Currency=USD","Period=FY","BEST_FPERIOD_OVERRIDE=FY","FILING_STATUS=MR","SCALING_FORMAT=MLN","FA_ADJUSTED=GAAP","Sort=A","Dates=H","DateFormat=P","Fill=—","Direction=H","UseDPDF=Y")</f>
        <v>#NAME?</v>
      </c>
      <c r="W14" s="12" t="e">
        <f ca="1">_xll.BDH($A14,$C14,W$5,W$5,"Currency=USD","Period=FY","BEST_FPERIOD_OVERRIDE=FY","FILING_STATUS=MR","SCALING_FORMAT=MLN","FA_ADJUSTED=GAAP","Sort=A","Dates=H","DateFormat=P","Fill=—","Direction=H","UseDPDF=Y")</f>
        <v>#NAME?</v>
      </c>
      <c r="X14" s="12" t="e">
        <f ca="1">_xll.BDH($A14,$C14,X$5,X$5,"Currency=USD","Period=FY","BEST_FPERIOD_OVERRIDE=FY","FILING_STATUS=MR","SCALING_FORMAT=MLN","FA_ADJUSTED=GAAP","Sort=A","Dates=H","DateFormat=P","Fill=—","Direction=H","UseDPDF=Y")</f>
        <v>#NAME?</v>
      </c>
      <c r="Y14" s="12" t="e">
        <f ca="1">_xll.BDH($A14,$C14,Y$5,Y$5,"Currency=USD","Period=FY","BEST_FPERIOD_OVERRIDE=FY","FILING_STATUS=MR","SCALING_FORMAT=MLN","FA_ADJUSTED=GAAP","Sort=A","Dates=H","DateFormat=P","Fill=—","Direction=H","UseDPDF=Y")</f>
        <v>#NAME?</v>
      </c>
      <c r="Z14" s="12" t="e">
        <f ca="1">_xll.BDH($A14,$C14,Z$5,Z$5,"Currency=USD","Period=FY","BEST_FPERIOD_OVERRIDE=FY","FILING_STATUS=MR","SCALING_FORMAT=MLN","FA_ADJUSTED=GAAP","Sort=A","Dates=H","DateFormat=P","Fill=—","Direction=H","UseDPDF=Y")</f>
        <v>#NAME?</v>
      </c>
      <c r="AA14" s="12" t="e">
        <f ca="1">_xll.BDH($A14,$C14,AA$5,AA$5,"Currency=USD","Period=FY","BEST_FPERIOD_OVERRIDE=FY","FILING_STATUS=MR","SCALING_FORMAT=MLN","FA_ADJUSTED=GAAP","Sort=A","Dates=H","DateFormat=P","Fill=—","Direction=H","UseDPDF=Y")</f>
        <v>#NAME?</v>
      </c>
      <c r="AB14" s="12" t="e">
        <f ca="1">_xll.BDH($A14,$C14,AB$5,AB$5,"Currency=USD","Period=FY","BEST_FPERIOD_OVERRIDE=FY","FILING_STATUS=MR","SCALING_FORMAT=MLN","FA_ADJUSTED=GAAP","Sort=A","Dates=H","DateFormat=P","Fill=—","Direction=H","UseDPDF=Y")</f>
        <v>#NAME?</v>
      </c>
    </row>
    <row r="15" spans="1:28" x14ac:dyDescent="0.25">
      <c r="A15" s="19" t="s">
        <v>496</v>
      </c>
      <c r="B15" s="11" t="s">
        <v>254</v>
      </c>
      <c r="C15" s="11" t="s">
        <v>254</v>
      </c>
      <c r="D15" s="12" t="e">
        <f ca="1">_xll.BDH($A15,$C15,D$5,D$5,"Currency=USD","Period=FY","BEST_FPERIOD_OVERRIDE=FY","FILING_STATUS=MR","SCALING_FORMAT=MLN","FA_ADJUSTED=GAAP","Sort=A","Dates=H","DateFormat=P","Fill=—","Direction=H","UseDPDF=Y")</f>
        <v>#NAME?</v>
      </c>
      <c r="E15" s="12" t="e">
        <f ca="1">_xll.BDH($A15,$C15,E$5,E$5,"Currency=USD","Period=FY","BEST_FPERIOD_OVERRIDE=FY","FILING_STATUS=MR","SCALING_FORMAT=MLN","FA_ADJUSTED=GAAP","Sort=A","Dates=H","DateFormat=P","Fill=—","Direction=H","UseDPDF=Y")</f>
        <v>#NAME?</v>
      </c>
      <c r="F15" s="12" t="e">
        <f ca="1">_xll.BDH($A15,$C15,F$5,F$5,"Currency=USD","Period=FY","BEST_FPERIOD_OVERRIDE=FY","FILING_STATUS=MR","SCALING_FORMAT=MLN","FA_ADJUSTED=GAAP","Sort=A","Dates=H","DateFormat=P","Fill=—","Direction=H","UseDPDF=Y")</f>
        <v>#NAME?</v>
      </c>
      <c r="G15" s="12" t="e">
        <f ca="1">_xll.BDH($A15,$C15,G$5,G$5,"Currency=USD","Period=FY","BEST_FPERIOD_OVERRIDE=FY","FILING_STATUS=MR","SCALING_FORMAT=MLN","FA_ADJUSTED=GAAP","Sort=A","Dates=H","DateFormat=P","Fill=—","Direction=H","UseDPDF=Y")</f>
        <v>#NAME?</v>
      </c>
      <c r="H15" s="12" t="e">
        <f ca="1">_xll.BDH($A15,$C15,H$5,H$5,"Currency=USD","Period=FY","BEST_FPERIOD_OVERRIDE=FY","FILING_STATUS=MR","SCALING_FORMAT=MLN","FA_ADJUSTED=GAAP","Sort=A","Dates=H","DateFormat=P","Fill=—","Direction=H","UseDPDF=Y")</f>
        <v>#NAME?</v>
      </c>
      <c r="I15" s="12" t="e">
        <f ca="1">_xll.BDH($A15,$C15,I$5,I$5,"Currency=USD","Period=FY","BEST_FPERIOD_OVERRIDE=FY","FILING_STATUS=MR","SCALING_FORMAT=MLN","FA_ADJUSTED=GAAP","Sort=A","Dates=H","DateFormat=P","Fill=—","Direction=H","UseDPDF=Y")</f>
        <v>#NAME?</v>
      </c>
      <c r="J15" s="12" t="e">
        <f ca="1">_xll.BDH($A15,$C15,J$5,J$5,"Currency=USD","Period=FY","BEST_FPERIOD_OVERRIDE=FY","FILING_STATUS=MR","SCALING_FORMAT=MLN","FA_ADJUSTED=GAAP","Sort=A","Dates=H","DateFormat=P","Fill=—","Direction=H","UseDPDF=Y")</f>
        <v>#NAME?</v>
      </c>
      <c r="K15" s="12" t="e">
        <f ca="1">_xll.BDH($A15,$C15,K$5,K$5,"Currency=USD","Period=FY","BEST_FPERIOD_OVERRIDE=FY","FILING_STATUS=MR","SCALING_FORMAT=MLN","FA_ADJUSTED=GAAP","Sort=A","Dates=H","DateFormat=P","Fill=—","Direction=H","UseDPDF=Y")</f>
        <v>#NAME?</v>
      </c>
      <c r="L15" s="12" t="e">
        <f ca="1">_xll.BDH($A15,$C15,L$5,L$5,"Currency=USD","Period=FY","BEST_FPERIOD_OVERRIDE=FY","FILING_STATUS=MR","SCALING_FORMAT=MLN","FA_ADJUSTED=GAAP","Sort=A","Dates=H","DateFormat=P","Fill=—","Direction=H","UseDPDF=Y")</f>
        <v>#NAME?</v>
      </c>
      <c r="M15" s="12" t="e">
        <f ca="1">_xll.BDH($A15,$C15,M$5,M$5,"Currency=USD","Period=FY","BEST_FPERIOD_OVERRIDE=FY","FILING_STATUS=MR","SCALING_FORMAT=MLN","FA_ADJUSTED=GAAP","Sort=A","Dates=H","DateFormat=P","Fill=—","Direction=H","UseDPDF=Y")</f>
        <v>#NAME?</v>
      </c>
      <c r="N15" s="12" t="e">
        <f ca="1">_xll.BDH($A15,$C15,N$5,N$5,"Currency=USD","Period=FY","BEST_FPERIOD_OVERRIDE=FY","FILING_STATUS=MR","SCALING_FORMAT=MLN","FA_ADJUSTED=GAAP","Sort=A","Dates=H","DateFormat=P","Fill=—","Direction=H","UseDPDF=Y")</f>
        <v>#NAME?</v>
      </c>
      <c r="O15" s="12" t="e">
        <f ca="1">_xll.BDH($A15,$C15,O$5,O$5,"Currency=USD","Period=FY","BEST_FPERIOD_OVERRIDE=FY","FILING_STATUS=MR","SCALING_FORMAT=MLN","FA_ADJUSTED=GAAP","Sort=A","Dates=H","DateFormat=P","Fill=—","Direction=H","UseDPDF=Y")</f>
        <v>#NAME?</v>
      </c>
      <c r="P15" s="12" t="e">
        <f ca="1">_xll.BDH($A15,$C15,P$5,P$5,"Currency=USD","Period=FY","BEST_FPERIOD_OVERRIDE=FY","FILING_STATUS=MR","SCALING_FORMAT=MLN","FA_ADJUSTED=GAAP","Sort=A","Dates=H","DateFormat=P","Fill=—","Direction=H","UseDPDF=Y")</f>
        <v>#NAME?</v>
      </c>
      <c r="Q15" s="12" t="e">
        <f ca="1">_xll.BDH($A15,$C15,Q$5,Q$5,"Currency=USD","Period=FY","BEST_FPERIOD_OVERRIDE=FY","FILING_STATUS=MR","SCALING_FORMAT=MLN","FA_ADJUSTED=GAAP","Sort=A","Dates=H","DateFormat=P","Fill=—","Direction=H","UseDPDF=Y")</f>
        <v>#NAME?</v>
      </c>
      <c r="R15" s="12" t="e">
        <f ca="1">_xll.BDH($A15,$C15,R$5,R$5,"Currency=USD","Period=FY","BEST_FPERIOD_OVERRIDE=FY","FILING_STATUS=MR","SCALING_FORMAT=MLN","FA_ADJUSTED=GAAP","Sort=A","Dates=H","DateFormat=P","Fill=—","Direction=H","UseDPDF=Y")</f>
        <v>#NAME?</v>
      </c>
      <c r="S15" s="12" t="e">
        <f ca="1">_xll.BDH($A15,$C15,S$5,S$5,"Currency=USD","Period=FY","BEST_FPERIOD_OVERRIDE=FY","FILING_STATUS=MR","SCALING_FORMAT=MLN","FA_ADJUSTED=GAAP","Sort=A","Dates=H","DateFormat=P","Fill=—","Direction=H","UseDPDF=Y")</f>
        <v>#NAME?</v>
      </c>
      <c r="T15" s="12" t="e">
        <f ca="1">_xll.BDH($A15,$C15,T$5,T$5,"Currency=USD","Period=FY","BEST_FPERIOD_OVERRIDE=FY","FILING_STATUS=MR","SCALING_FORMAT=MLN","FA_ADJUSTED=GAAP","Sort=A","Dates=H","DateFormat=P","Fill=—","Direction=H","UseDPDF=Y")</f>
        <v>#NAME?</v>
      </c>
      <c r="U15" s="12" t="e">
        <f ca="1">_xll.BDH($A15,$C15,U$5,U$5,"Currency=USD","Period=FY","BEST_FPERIOD_OVERRIDE=FY","FILING_STATUS=MR","SCALING_FORMAT=MLN","FA_ADJUSTED=GAAP","Sort=A","Dates=H","DateFormat=P","Fill=—","Direction=H","UseDPDF=Y")</f>
        <v>#NAME?</v>
      </c>
      <c r="V15" s="12" t="e">
        <f ca="1">_xll.BDH($A15,$C15,V$5,V$5,"Currency=USD","Period=FY","BEST_FPERIOD_OVERRIDE=FY","FILING_STATUS=MR","SCALING_FORMAT=MLN","FA_ADJUSTED=GAAP","Sort=A","Dates=H","DateFormat=P","Fill=—","Direction=H","UseDPDF=Y")</f>
        <v>#NAME?</v>
      </c>
      <c r="W15" s="12" t="e">
        <f ca="1">_xll.BDH($A15,$C15,W$5,W$5,"Currency=USD","Period=FY","BEST_FPERIOD_OVERRIDE=FY","FILING_STATUS=MR","SCALING_FORMAT=MLN","FA_ADJUSTED=GAAP","Sort=A","Dates=H","DateFormat=P","Fill=—","Direction=H","UseDPDF=Y")</f>
        <v>#NAME?</v>
      </c>
      <c r="X15" s="12" t="e">
        <f ca="1">_xll.BDH($A15,$C15,X$5,X$5,"Currency=USD","Period=FY","BEST_FPERIOD_OVERRIDE=FY","FILING_STATUS=MR","SCALING_FORMAT=MLN","FA_ADJUSTED=GAAP","Sort=A","Dates=H","DateFormat=P","Fill=—","Direction=H","UseDPDF=Y")</f>
        <v>#NAME?</v>
      </c>
      <c r="Y15" s="12" t="e">
        <f ca="1">_xll.BDH($A15,$C15,Y$5,Y$5,"Currency=USD","Period=FY","BEST_FPERIOD_OVERRIDE=FY","FILING_STATUS=MR","SCALING_FORMAT=MLN","FA_ADJUSTED=GAAP","Sort=A","Dates=H","DateFormat=P","Fill=—","Direction=H","UseDPDF=Y")</f>
        <v>#NAME?</v>
      </c>
      <c r="Z15" s="12" t="e">
        <f ca="1">_xll.BDH($A15,$C15,Z$5,Z$5,"Currency=USD","Period=FY","BEST_FPERIOD_OVERRIDE=FY","FILING_STATUS=MR","SCALING_FORMAT=MLN","FA_ADJUSTED=GAAP","Sort=A","Dates=H","DateFormat=P","Fill=—","Direction=H","UseDPDF=Y")</f>
        <v>#NAME?</v>
      </c>
      <c r="AA15" s="12" t="e">
        <f ca="1">_xll.BDH($A15,$C15,AA$5,AA$5,"Currency=USD","Period=FY","BEST_FPERIOD_OVERRIDE=FY","FILING_STATUS=MR","SCALING_FORMAT=MLN","FA_ADJUSTED=GAAP","Sort=A","Dates=H","DateFormat=P","Fill=—","Direction=H","UseDPDF=Y")</f>
        <v>#NAME?</v>
      </c>
      <c r="AB15" s="12" t="e">
        <f ca="1">_xll.BDH($A15,$C15,AB$5,AB$5,"Currency=USD","Period=FY","BEST_FPERIOD_OVERRIDE=FY","FILING_STATUS=MR","SCALING_FORMAT=MLN","FA_ADJUSTED=GAAP","Sort=A","Dates=H","DateFormat=P","Fill=—","Direction=H","UseDPDF=Y")</f>
        <v>#NAME?</v>
      </c>
    </row>
    <row r="16" spans="1:28" x14ac:dyDescent="0.25">
      <c r="A16" s="19" t="s">
        <v>496</v>
      </c>
      <c r="B16" s="11" t="s">
        <v>256</v>
      </c>
      <c r="C16" s="11" t="s">
        <v>255</v>
      </c>
      <c r="D16" s="12" t="e">
        <f ca="1">_xll.BDH($A16,$C16,D$5,D$5,"Currency=USD","Period=FY","BEST_FPERIOD_OVERRIDE=FY","FILING_STATUS=MR","SCALING_FORMAT=MLN","FA_ADJUSTED=GAAP","Sort=A","Dates=H","DateFormat=P","Fill=—","Direction=H","UseDPDF=Y")</f>
        <v>#NAME?</v>
      </c>
      <c r="E16" s="12" t="e">
        <f ca="1">_xll.BDH($A16,$C16,E$5,E$5,"Currency=USD","Period=FY","BEST_FPERIOD_OVERRIDE=FY","FILING_STATUS=MR","SCALING_FORMAT=MLN","FA_ADJUSTED=GAAP","Sort=A","Dates=H","DateFormat=P","Fill=—","Direction=H","UseDPDF=Y")</f>
        <v>#NAME?</v>
      </c>
      <c r="F16" s="12" t="e">
        <f ca="1">_xll.BDH($A16,$C16,F$5,F$5,"Currency=USD","Period=FY","BEST_FPERIOD_OVERRIDE=FY","FILING_STATUS=MR","SCALING_FORMAT=MLN","FA_ADJUSTED=GAAP","Sort=A","Dates=H","DateFormat=P","Fill=—","Direction=H","UseDPDF=Y")</f>
        <v>#NAME?</v>
      </c>
      <c r="G16" s="12" t="e">
        <f ca="1">_xll.BDH($A16,$C16,G$5,G$5,"Currency=USD","Period=FY","BEST_FPERIOD_OVERRIDE=FY","FILING_STATUS=MR","SCALING_FORMAT=MLN","FA_ADJUSTED=GAAP","Sort=A","Dates=H","DateFormat=P","Fill=—","Direction=H","UseDPDF=Y")</f>
        <v>#NAME?</v>
      </c>
      <c r="H16" s="12" t="e">
        <f ca="1">_xll.BDH($A16,$C16,H$5,H$5,"Currency=USD","Period=FY","BEST_FPERIOD_OVERRIDE=FY","FILING_STATUS=MR","SCALING_FORMAT=MLN","FA_ADJUSTED=GAAP","Sort=A","Dates=H","DateFormat=P","Fill=—","Direction=H","UseDPDF=Y")</f>
        <v>#NAME?</v>
      </c>
      <c r="I16" s="12" t="e">
        <f ca="1">_xll.BDH($A16,$C16,I$5,I$5,"Currency=USD","Period=FY","BEST_FPERIOD_OVERRIDE=FY","FILING_STATUS=MR","SCALING_FORMAT=MLN","FA_ADJUSTED=GAAP","Sort=A","Dates=H","DateFormat=P","Fill=—","Direction=H","UseDPDF=Y")</f>
        <v>#NAME?</v>
      </c>
      <c r="J16" s="12" t="e">
        <f ca="1">_xll.BDH($A16,$C16,J$5,J$5,"Currency=USD","Period=FY","BEST_FPERIOD_OVERRIDE=FY","FILING_STATUS=MR","SCALING_FORMAT=MLN","FA_ADJUSTED=GAAP","Sort=A","Dates=H","DateFormat=P","Fill=—","Direction=H","UseDPDF=Y")</f>
        <v>#NAME?</v>
      </c>
      <c r="K16" s="12" t="e">
        <f ca="1">_xll.BDH($A16,$C16,K$5,K$5,"Currency=USD","Period=FY","BEST_FPERIOD_OVERRIDE=FY","FILING_STATUS=MR","SCALING_FORMAT=MLN","FA_ADJUSTED=GAAP","Sort=A","Dates=H","DateFormat=P","Fill=—","Direction=H","UseDPDF=Y")</f>
        <v>#NAME?</v>
      </c>
      <c r="L16" s="12" t="e">
        <f ca="1">_xll.BDH($A16,$C16,L$5,L$5,"Currency=USD","Period=FY","BEST_FPERIOD_OVERRIDE=FY","FILING_STATUS=MR","SCALING_FORMAT=MLN","FA_ADJUSTED=GAAP","Sort=A","Dates=H","DateFormat=P","Fill=—","Direction=H","UseDPDF=Y")</f>
        <v>#NAME?</v>
      </c>
      <c r="M16" s="12" t="e">
        <f ca="1">_xll.BDH($A16,$C16,M$5,M$5,"Currency=USD","Period=FY","BEST_FPERIOD_OVERRIDE=FY","FILING_STATUS=MR","SCALING_FORMAT=MLN","FA_ADJUSTED=GAAP","Sort=A","Dates=H","DateFormat=P","Fill=—","Direction=H","UseDPDF=Y")</f>
        <v>#NAME?</v>
      </c>
      <c r="N16" s="12" t="e">
        <f ca="1">_xll.BDH($A16,$C16,N$5,N$5,"Currency=USD","Period=FY","BEST_FPERIOD_OVERRIDE=FY","FILING_STATUS=MR","SCALING_FORMAT=MLN","FA_ADJUSTED=GAAP","Sort=A","Dates=H","DateFormat=P","Fill=—","Direction=H","UseDPDF=Y")</f>
        <v>#NAME?</v>
      </c>
      <c r="O16" s="12" t="e">
        <f ca="1">_xll.BDH($A16,$C16,O$5,O$5,"Currency=USD","Period=FY","BEST_FPERIOD_OVERRIDE=FY","FILING_STATUS=MR","SCALING_FORMAT=MLN","FA_ADJUSTED=GAAP","Sort=A","Dates=H","DateFormat=P","Fill=—","Direction=H","UseDPDF=Y")</f>
        <v>#NAME?</v>
      </c>
      <c r="P16" s="12" t="e">
        <f ca="1">_xll.BDH($A16,$C16,P$5,P$5,"Currency=USD","Period=FY","BEST_FPERIOD_OVERRIDE=FY","FILING_STATUS=MR","SCALING_FORMAT=MLN","FA_ADJUSTED=GAAP","Sort=A","Dates=H","DateFormat=P","Fill=—","Direction=H","UseDPDF=Y")</f>
        <v>#NAME?</v>
      </c>
      <c r="Q16" s="12" t="e">
        <f ca="1">_xll.BDH($A16,$C16,Q$5,Q$5,"Currency=USD","Period=FY","BEST_FPERIOD_OVERRIDE=FY","FILING_STATUS=MR","SCALING_FORMAT=MLN","FA_ADJUSTED=GAAP","Sort=A","Dates=H","DateFormat=P","Fill=—","Direction=H","UseDPDF=Y")</f>
        <v>#NAME?</v>
      </c>
      <c r="R16" s="12" t="e">
        <f ca="1">_xll.BDH($A16,$C16,R$5,R$5,"Currency=USD","Period=FY","BEST_FPERIOD_OVERRIDE=FY","FILING_STATUS=MR","SCALING_FORMAT=MLN","FA_ADJUSTED=GAAP","Sort=A","Dates=H","DateFormat=P","Fill=—","Direction=H","UseDPDF=Y")</f>
        <v>#NAME?</v>
      </c>
      <c r="S16" s="12" t="e">
        <f ca="1">_xll.BDH($A16,$C16,S$5,S$5,"Currency=USD","Period=FY","BEST_FPERIOD_OVERRIDE=FY","FILING_STATUS=MR","SCALING_FORMAT=MLN","FA_ADJUSTED=GAAP","Sort=A","Dates=H","DateFormat=P","Fill=—","Direction=H","UseDPDF=Y")</f>
        <v>#NAME?</v>
      </c>
      <c r="T16" s="12" t="e">
        <f ca="1">_xll.BDH($A16,$C16,T$5,T$5,"Currency=USD","Period=FY","BEST_FPERIOD_OVERRIDE=FY","FILING_STATUS=MR","SCALING_FORMAT=MLN","FA_ADJUSTED=GAAP","Sort=A","Dates=H","DateFormat=P","Fill=—","Direction=H","UseDPDF=Y")</f>
        <v>#NAME?</v>
      </c>
      <c r="U16" s="12" t="e">
        <f ca="1">_xll.BDH($A16,$C16,U$5,U$5,"Currency=USD","Period=FY","BEST_FPERIOD_OVERRIDE=FY","FILING_STATUS=MR","SCALING_FORMAT=MLN","FA_ADJUSTED=GAAP","Sort=A","Dates=H","DateFormat=P","Fill=—","Direction=H","UseDPDF=Y")</f>
        <v>#NAME?</v>
      </c>
      <c r="V16" s="12" t="e">
        <f ca="1">_xll.BDH($A16,$C16,V$5,V$5,"Currency=USD","Period=FY","BEST_FPERIOD_OVERRIDE=FY","FILING_STATUS=MR","SCALING_FORMAT=MLN","FA_ADJUSTED=GAAP","Sort=A","Dates=H","DateFormat=P","Fill=—","Direction=H","UseDPDF=Y")</f>
        <v>#NAME?</v>
      </c>
      <c r="W16" s="12" t="e">
        <f ca="1">_xll.BDH($A16,$C16,W$5,W$5,"Currency=USD","Period=FY","BEST_FPERIOD_OVERRIDE=FY","FILING_STATUS=MR","SCALING_FORMAT=MLN","FA_ADJUSTED=GAAP","Sort=A","Dates=H","DateFormat=P","Fill=—","Direction=H","UseDPDF=Y")</f>
        <v>#NAME?</v>
      </c>
      <c r="X16" s="12" t="e">
        <f ca="1">_xll.BDH($A16,$C16,X$5,X$5,"Currency=USD","Period=FY","BEST_FPERIOD_OVERRIDE=FY","FILING_STATUS=MR","SCALING_FORMAT=MLN","FA_ADJUSTED=GAAP","Sort=A","Dates=H","DateFormat=P","Fill=—","Direction=H","UseDPDF=Y")</f>
        <v>#NAME?</v>
      </c>
      <c r="Y16" s="12" t="e">
        <f ca="1">_xll.BDH($A16,$C16,Y$5,Y$5,"Currency=USD","Period=FY","BEST_FPERIOD_OVERRIDE=FY","FILING_STATUS=MR","SCALING_FORMAT=MLN","FA_ADJUSTED=GAAP","Sort=A","Dates=H","DateFormat=P","Fill=—","Direction=H","UseDPDF=Y")</f>
        <v>#NAME?</v>
      </c>
      <c r="Z16" s="12" t="e">
        <f ca="1">_xll.BDH($A16,$C16,Z$5,Z$5,"Currency=USD","Period=FY","BEST_FPERIOD_OVERRIDE=FY","FILING_STATUS=MR","SCALING_FORMAT=MLN","FA_ADJUSTED=GAAP","Sort=A","Dates=H","DateFormat=P","Fill=—","Direction=H","UseDPDF=Y")</f>
        <v>#NAME?</v>
      </c>
      <c r="AA16" s="12" t="e">
        <f ca="1">_xll.BDH($A16,$C16,AA$5,AA$5,"Currency=USD","Period=FY","BEST_FPERIOD_OVERRIDE=FY","FILING_STATUS=MR","SCALING_FORMAT=MLN","FA_ADJUSTED=GAAP","Sort=A","Dates=H","DateFormat=P","Fill=—","Direction=H","UseDPDF=Y")</f>
        <v>#NAME?</v>
      </c>
      <c r="AB16" s="12" t="e">
        <f ca="1">_xll.BDH($A16,$C16,AB$5,AB$5,"Currency=USD","Period=FY","BEST_FPERIOD_OVERRIDE=FY","FILING_STATUS=MR","SCALING_FORMAT=MLN","FA_ADJUSTED=GAAP","Sort=A","Dates=H","DateFormat=P","Fill=—","Direction=H","UseDPDF=Y")</f>
        <v>#NAME?</v>
      </c>
    </row>
    <row r="17" spans="1:30" x14ac:dyDescent="0.25">
      <c r="A17" s="19" t="s">
        <v>496</v>
      </c>
      <c r="B17" s="11" t="s">
        <v>257</v>
      </c>
      <c r="C17" s="11" t="s">
        <v>258</v>
      </c>
      <c r="D17" s="12" t="e">
        <f ca="1">_xll.BDH($A17,$C17,D$5,D$5,"Currency=USD","Period=FY","BEST_FPERIOD_OVERRIDE=FY","FILING_STATUS=MR","SCALING_FORMAT=MLN","FA_ADJUSTED=GAAP","Sort=A","Dates=H","DateFormat=P","Fill=—","Direction=H","UseDPDF=Y")</f>
        <v>#NAME?</v>
      </c>
      <c r="E17" s="12" t="e">
        <f ca="1">_xll.BDH($A17,$C17,E$5,E$5,"Currency=USD","Period=FY","BEST_FPERIOD_OVERRIDE=FY","FILING_STATUS=MR","SCALING_FORMAT=MLN","FA_ADJUSTED=GAAP","Sort=A","Dates=H","DateFormat=P","Fill=—","Direction=H","UseDPDF=Y")</f>
        <v>#NAME?</v>
      </c>
      <c r="F17" s="12" t="e">
        <f ca="1">_xll.BDH($A17,$C17,F$5,F$5,"Currency=USD","Period=FY","BEST_FPERIOD_OVERRIDE=FY","FILING_STATUS=MR","SCALING_FORMAT=MLN","FA_ADJUSTED=GAAP","Sort=A","Dates=H","DateFormat=P","Fill=—","Direction=H","UseDPDF=Y")</f>
        <v>#NAME?</v>
      </c>
      <c r="G17" s="12" t="e">
        <f ca="1">_xll.BDH($A17,$C17,G$5,G$5,"Currency=USD","Period=FY","BEST_FPERIOD_OVERRIDE=FY","FILING_STATUS=MR","SCALING_FORMAT=MLN","FA_ADJUSTED=GAAP","Sort=A","Dates=H","DateFormat=P","Fill=—","Direction=H","UseDPDF=Y")</f>
        <v>#NAME?</v>
      </c>
      <c r="H17" s="12" t="e">
        <f ca="1">_xll.BDH($A17,$C17,H$5,H$5,"Currency=USD","Period=FY","BEST_FPERIOD_OVERRIDE=FY","FILING_STATUS=MR","SCALING_FORMAT=MLN","FA_ADJUSTED=GAAP","Sort=A","Dates=H","DateFormat=P","Fill=—","Direction=H","UseDPDF=Y")</f>
        <v>#NAME?</v>
      </c>
      <c r="I17" s="12" t="e">
        <f ca="1">_xll.BDH($A17,$C17,I$5,I$5,"Currency=USD","Period=FY","BEST_FPERIOD_OVERRIDE=FY","FILING_STATUS=MR","SCALING_FORMAT=MLN","FA_ADJUSTED=GAAP","Sort=A","Dates=H","DateFormat=P","Fill=—","Direction=H","UseDPDF=Y")</f>
        <v>#NAME?</v>
      </c>
      <c r="J17" s="12" t="e">
        <f ca="1">_xll.BDH($A17,$C17,J$5,J$5,"Currency=USD","Period=FY","BEST_FPERIOD_OVERRIDE=FY","FILING_STATUS=MR","SCALING_FORMAT=MLN","FA_ADJUSTED=GAAP","Sort=A","Dates=H","DateFormat=P","Fill=—","Direction=H","UseDPDF=Y")</f>
        <v>#NAME?</v>
      </c>
      <c r="K17" s="12" t="e">
        <f ca="1">_xll.BDH($A17,$C17,K$5,K$5,"Currency=USD","Period=FY","BEST_FPERIOD_OVERRIDE=FY","FILING_STATUS=MR","SCALING_FORMAT=MLN","FA_ADJUSTED=GAAP","Sort=A","Dates=H","DateFormat=P","Fill=—","Direction=H","UseDPDF=Y")</f>
        <v>#NAME?</v>
      </c>
      <c r="L17" s="12" t="e">
        <f ca="1">_xll.BDH($A17,$C17,L$5,L$5,"Currency=USD","Period=FY","BEST_FPERIOD_OVERRIDE=FY","FILING_STATUS=MR","SCALING_FORMAT=MLN","FA_ADJUSTED=GAAP","Sort=A","Dates=H","DateFormat=P","Fill=—","Direction=H","UseDPDF=Y")</f>
        <v>#NAME?</v>
      </c>
      <c r="M17" s="12" t="e">
        <f ca="1">_xll.BDH($A17,$C17,M$5,M$5,"Currency=USD","Period=FY","BEST_FPERIOD_OVERRIDE=FY","FILING_STATUS=MR","SCALING_FORMAT=MLN","FA_ADJUSTED=GAAP","Sort=A","Dates=H","DateFormat=P","Fill=—","Direction=H","UseDPDF=Y")</f>
        <v>#NAME?</v>
      </c>
      <c r="N17" s="12" t="e">
        <f ca="1">_xll.BDH($A17,$C17,N$5,N$5,"Currency=USD","Period=FY","BEST_FPERIOD_OVERRIDE=FY","FILING_STATUS=MR","SCALING_FORMAT=MLN","FA_ADJUSTED=GAAP","Sort=A","Dates=H","DateFormat=P","Fill=—","Direction=H","UseDPDF=Y")</f>
        <v>#NAME?</v>
      </c>
      <c r="O17" s="12" t="e">
        <f ca="1">_xll.BDH($A17,$C17,O$5,O$5,"Currency=USD","Period=FY","BEST_FPERIOD_OVERRIDE=FY","FILING_STATUS=MR","SCALING_FORMAT=MLN","FA_ADJUSTED=GAAP","Sort=A","Dates=H","DateFormat=P","Fill=—","Direction=H","UseDPDF=Y")</f>
        <v>#NAME?</v>
      </c>
      <c r="P17" s="12" t="e">
        <f ca="1">_xll.BDH($A17,$C17,P$5,P$5,"Currency=USD","Period=FY","BEST_FPERIOD_OVERRIDE=FY","FILING_STATUS=MR","SCALING_FORMAT=MLN","FA_ADJUSTED=GAAP","Sort=A","Dates=H","DateFormat=P","Fill=—","Direction=H","UseDPDF=Y")</f>
        <v>#NAME?</v>
      </c>
      <c r="Q17" s="12" t="e">
        <f ca="1">_xll.BDH($A17,$C17,Q$5,Q$5,"Currency=USD","Period=FY","BEST_FPERIOD_OVERRIDE=FY","FILING_STATUS=MR","SCALING_FORMAT=MLN","FA_ADJUSTED=GAAP","Sort=A","Dates=H","DateFormat=P","Fill=—","Direction=H","UseDPDF=Y")</f>
        <v>#NAME?</v>
      </c>
      <c r="R17" s="12" t="e">
        <f ca="1">_xll.BDH($A17,$C17,R$5,R$5,"Currency=USD","Period=FY","BEST_FPERIOD_OVERRIDE=FY","FILING_STATUS=MR","SCALING_FORMAT=MLN","FA_ADJUSTED=GAAP","Sort=A","Dates=H","DateFormat=P","Fill=—","Direction=H","UseDPDF=Y")</f>
        <v>#NAME?</v>
      </c>
      <c r="S17" s="12" t="e">
        <f ca="1">_xll.BDH($A17,$C17,S$5,S$5,"Currency=USD","Period=FY","BEST_FPERIOD_OVERRIDE=FY","FILING_STATUS=MR","SCALING_FORMAT=MLN","FA_ADJUSTED=GAAP","Sort=A","Dates=H","DateFormat=P","Fill=—","Direction=H","UseDPDF=Y")</f>
        <v>#NAME?</v>
      </c>
      <c r="T17" s="12" t="e">
        <f ca="1">_xll.BDH($A17,$C17,T$5,T$5,"Currency=USD","Period=FY","BEST_FPERIOD_OVERRIDE=FY","FILING_STATUS=MR","SCALING_FORMAT=MLN","FA_ADJUSTED=GAAP","Sort=A","Dates=H","DateFormat=P","Fill=—","Direction=H","UseDPDF=Y")</f>
        <v>#NAME?</v>
      </c>
      <c r="U17" s="12" t="e">
        <f ca="1">_xll.BDH($A17,$C17,U$5,U$5,"Currency=USD","Period=FY","BEST_FPERIOD_OVERRIDE=FY","FILING_STATUS=MR","SCALING_FORMAT=MLN","FA_ADJUSTED=GAAP","Sort=A","Dates=H","DateFormat=P","Fill=—","Direction=H","UseDPDF=Y")</f>
        <v>#NAME?</v>
      </c>
      <c r="V17" s="12" t="e">
        <f ca="1">_xll.BDH($A17,$C17,V$5,V$5,"Currency=USD","Period=FY","BEST_FPERIOD_OVERRIDE=FY","FILING_STATUS=MR","SCALING_FORMAT=MLN","FA_ADJUSTED=GAAP","Sort=A","Dates=H","DateFormat=P","Fill=—","Direction=H","UseDPDF=Y")</f>
        <v>#NAME?</v>
      </c>
      <c r="W17" s="12" t="e">
        <f ca="1">_xll.BDH($A17,$C17,W$5,W$5,"Currency=USD","Period=FY","BEST_FPERIOD_OVERRIDE=FY","FILING_STATUS=MR","SCALING_FORMAT=MLN","FA_ADJUSTED=GAAP","Sort=A","Dates=H","DateFormat=P","Fill=—","Direction=H","UseDPDF=Y")</f>
        <v>#NAME?</v>
      </c>
      <c r="X17" s="12" t="e">
        <f ca="1">_xll.BDH($A17,$C17,X$5,X$5,"Currency=USD","Period=FY","BEST_FPERIOD_OVERRIDE=FY","FILING_STATUS=MR","SCALING_FORMAT=MLN","FA_ADJUSTED=GAAP","Sort=A","Dates=H","DateFormat=P","Fill=—","Direction=H","UseDPDF=Y")</f>
        <v>#NAME?</v>
      </c>
      <c r="Y17" s="12" t="e">
        <f ca="1">_xll.BDH($A17,$C17,Y$5,Y$5,"Currency=USD","Period=FY","BEST_FPERIOD_OVERRIDE=FY","FILING_STATUS=MR","SCALING_FORMAT=MLN","FA_ADJUSTED=GAAP","Sort=A","Dates=H","DateFormat=P","Fill=—","Direction=H","UseDPDF=Y")</f>
        <v>#NAME?</v>
      </c>
      <c r="Z17" s="12" t="e">
        <f ca="1">_xll.BDH($A17,$C17,Z$5,Z$5,"Currency=USD","Period=FY","BEST_FPERIOD_OVERRIDE=FY","FILING_STATUS=MR","SCALING_FORMAT=MLN","FA_ADJUSTED=GAAP","Sort=A","Dates=H","DateFormat=P","Fill=—","Direction=H","UseDPDF=Y")</f>
        <v>#NAME?</v>
      </c>
      <c r="AA17" s="12" t="e">
        <f ca="1">_xll.BDH($A17,$C17,AA$5,AA$5,"Currency=USD","Period=FY","BEST_FPERIOD_OVERRIDE=FY","FILING_STATUS=MR","SCALING_FORMAT=MLN","FA_ADJUSTED=GAAP","Sort=A","Dates=H","DateFormat=P","Fill=—","Direction=H","UseDPDF=Y")</f>
        <v>#NAME?</v>
      </c>
      <c r="AB17" s="12" t="e">
        <f ca="1">_xll.BDH($A17,$C17,AB$5,AB$5,"Currency=USD","Period=FY","BEST_FPERIOD_OVERRIDE=FY","FILING_STATUS=MR","SCALING_FORMAT=MLN","FA_ADJUSTED=GAAP","Sort=A","Dates=H","DateFormat=P","Fill=—","Direction=H","UseDPDF=Y")</f>
        <v>#NAME?</v>
      </c>
    </row>
    <row r="18" spans="1:30" x14ac:dyDescent="0.25">
      <c r="A18" s="19" t="s">
        <v>496</v>
      </c>
      <c r="B18" s="11" t="s">
        <v>260</v>
      </c>
      <c r="C18" s="11" t="s">
        <v>259</v>
      </c>
      <c r="D18" s="12" t="e">
        <f ca="1">_xll.BDH($A18,$C18,D$5,D$5,"Currency=USD","Period=FY","BEST_FPERIOD_OVERRIDE=FY","FILING_STATUS=MR","SCALING_FORMAT=MLN","FA_ADJUSTED=GAAP","Sort=A","Dates=H","DateFormat=P","Fill=—","Direction=H","UseDPDF=Y")</f>
        <v>#NAME?</v>
      </c>
      <c r="E18" s="12" t="e">
        <f ca="1">_xll.BDH($A18,$C18,E$5,E$5,"Currency=USD","Period=FY","BEST_FPERIOD_OVERRIDE=FY","FILING_STATUS=MR","SCALING_FORMAT=MLN","FA_ADJUSTED=GAAP","Sort=A","Dates=H","DateFormat=P","Fill=—","Direction=H","UseDPDF=Y")</f>
        <v>#NAME?</v>
      </c>
      <c r="F18" s="12" t="e">
        <f ca="1">_xll.BDH($A18,$C18,F$5,F$5,"Currency=USD","Period=FY","BEST_FPERIOD_OVERRIDE=FY","FILING_STATUS=MR","SCALING_FORMAT=MLN","FA_ADJUSTED=GAAP","Sort=A","Dates=H","DateFormat=P","Fill=—","Direction=H","UseDPDF=Y")</f>
        <v>#NAME?</v>
      </c>
      <c r="G18" s="12" t="e">
        <f ca="1">_xll.BDH($A18,$C18,G$5,G$5,"Currency=USD","Period=FY","BEST_FPERIOD_OVERRIDE=FY","FILING_STATUS=MR","SCALING_FORMAT=MLN","FA_ADJUSTED=GAAP","Sort=A","Dates=H","DateFormat=P","Fill=—","Direction=H","UseDPDF=Y")</f>
        <v>#NAME?</v>
      </c>
      <c r="H18" s="12" t="e">
        <f ca="1">_xll.BDH($A18,$C18,H$5,H$5,"Currency=USD","Period=FY","BEST_FPERIOD_OVERRIDE=FY","FILING_STATUS=MR","SCALING_FORMAT=MLN","FA_ADJUSTED=GAAP","Sort=A","Dates=H","DateFormat=P","Fill=—","Direction=H","UseDPDF=Y")</f>
        <v>#NAME?</v>
      </c>
      <c r="I18" s="12" t="e">
        <f ca="1">_xll.BDH($A18,$C18,I$5,I$5,"Currency=USD","Period=FY","BEST_FPERIOD_OVERRIDE=FY","FILING_STATUS=MR","SCALING_FORMAT=MLN","FA_ADJUSTED=GAAP","Sort=A","Dates=H","DateFormat=P","Fill=—","Direction=H","UseDPDF=Y")</f>
        <v>#NAME?</v>
      </c>
      <c r="J18" s="12" t="e">
        <f ca="1">_xll.BDH($A18,$C18,J$5,J$5,"Currency=USD","Period=FY","BEST_FPERIOD_OVERRIDE=FY","FILING_STATUS=MR","SCALING_FORMAT=MLN","FA_ADJUSTED=GAAP","Sort=A","Dates=H","DateFormat=P","Fill=—","Direction=H","UseDPDF=Y")</f>
        <v>#NAME?</v>
      </c>
      <c r="K18" s="12" t="e">
        <f ca="1">_xll.BDH($A18,$C18,K$5,K$5,"Currency=USD","Period=FY","BEST_FPERIOD_OVERRIDE=FY","FILING_STATUS=MR","SCALING_FORMAT=MLN","FA_ADJUSTED=GAAP","Sort=A","Dates=H","DateFormat=P","Fill=—","Direction=H","UseDPDF=Y")</f>
        <v>#NAME?</v>
      </c>
      <c r="L18" s="12" t="e">
        <f ca="1">_xll.BDH($A18,$C18,L$5,L$5,"Currency=USD","Period=FY","BEST_FPERIOD_OVERRIDE=FY","FILING_STATUS=MR","SCALING_FORMAT=MLN","FA_ADJUSTED=GAAP","Sort=A","Dates=H","DateFormat=P","Fill=—","Direction=H","UseDPDF=Y")</f>
        <v>#NAME?</v>
      </c>
      <c r="M18" s="12" t="e">
        <f ca="1">_xll.BDH($A18,$C18,M$5,M$5,"Currency=USD","Period=FY","BEST_FPERIOD_OVERRIDE=FY","FILING_STATUS=MR","SCALING_FORMAT=MLN","FA_ADJUSTED=GAAP","Sort=A","Dates=H","DateFormat=P","Fill=—","Direction=H","UseDPDF=Y")</f>
        <v>#NAME?</v>
      </c>
      <c r="N18" s="12" t="e">
        <f ca="1">_xll.BDH($A18,$C18,N$5,N$5,"Currency=USD","Period=FY","BEST_FPERIOD_OVERRIDE=FY","FILING_STATUS=MR","SCALING_FORMAT=MLN","FA_ADJUSTED=GAAP","Sort=A","Dates=H","DateFormat=P","Fill=—","Direction=H","UseDPDF=Y")</f>
        <v>#NAME?</v>
      </c>
      <c r="O18" s="12" t="e">
        <f ca="1">_xll.BDH($A18,$C18,O$5,O$5,"Currency=USD","Period=FY","BEST_FPERIOD_OVERRIDE=FY","FILING_STATUS=MR","SCALING_FORMAT=MLN","FA_ADJUSTED=GAAP","Sort=A","Dates=H","DateFormat=P","Fill=—","Direction=H","UseDPDF=Y")</f>
        <v>#NAME?</v>
      </c>
      <c r="P18" s="12" t="e">
        <f ca="1">_xll.BDH($A18,$C18,P$5,P$5,"Currency=USD","Period=FY","BEST_FPERIOD_OVERRIDE=FY","FILING_STATUS=MR","SCALING_FORMAT=MLN","FA_ADJUSTED=GAAP","Sort=A","Dates=H","DateFormat=P","Fill=—","Direction=H","UseDPDF=Y")</f>
        <v>#NAME?</v>
      </c>
      <c r="Q18" s="12" t="e">
        <f ca="1">_xll.BDH($A18,$C18,Q$5,Q$5,"Currency=USD","Period=FY","BEST_FPERIOD_OVERRIDE=FY","FILING_STATUS=MR","SCALING_FORMAT=MLN","FA_ADJUSTED=GAAP","Sort=A","Dates=H","DateFormat=P","Fill=—","Direction=H","UseDPDF=Y")</f>
        <v>#NAME?</v>
      </c>
      <c r="R18" s="12" t="e">
        <f ca="1">_xll.BDH($A18,$C18,R$5,R$5,"Currency=USD","Period=FY","BEST_FPERIOD_OVERRIDE=FY","FILING_STATUS=MR","SCALING_FORMAT=MLN","FA_ADJUSTED=GAAP","Sort=A","Dates=H","DateFormat=P","Fill=—","Direction=H","UseDPDF=Y")</f>
        <v>#NAME?</v>
      </c>
      <c r="S18" s="12" t="e">
        <f ca="1">_xll.BDH($A18,$C18,S$5,S$5,"Currency=USD","Period=FY","BEST_FPERIOD_OVERRIDE=FY","FILING_STATUS=MR","SCALING_FORMAT=MLN","FA_ADJUSTED=GAAP","Sort=A","Dates=H","DateFormat=P","Fill=—","Direction=H","UseDPDF=Y")</f>
        <v>#NAME?</v>
      </c>
      <c r="T18" s="12" t="e">
        <f ca="1">_xll.BDH($A18,$C18,T$5,T$5,"Currency=USD","Period=FY","BEST_FPERIOD_OVERRIDE=FY","FILING_STATUS=MR","SCALING_FORMAT=MLN","FA_ADJUSTED=GAAP","Sort=A","Dates=H","DateFormat=P","Fill=—","Direction=H","UseDPDF=Y")</f>
        <v>#NAME?</v>
      </c>
      <c r="U18" s="12" t="e">
        <f ca="1">_xll.BDH($A18,$C18,U$5,U$5,"Currency=USD","Period=FY","BEST_FPERIOD_OVERRIDE=FY","FILING_STATUS=MR","SCALING_FORMAT=MLN","FA_ADJUSTED=GAAP","Sort=A","Dates=H","DateFormat=P","Fill=—","Direction=H","UseDPDF=Y")</f>
        <v>#NAME?</v>
      </c>
      <c r="V18" s="12" t="e">
        <f ca="1">_xll.BDH($A18,$C18,V$5,V$5,"Currency=USD","Period=FY","BEST_FPERIOD_OVERRIDE=FY","FILING_STATUS=MR","SCALING_FORMAT=MLN","FA_ADJUSTED=GAAP","Sort=A","Dates=H","DateFormat=P","Fill=—","Direction=H","UseDPDF=Y")</f>
        <v>#NAME?</v>
      </c>
      <c r="W18" s="12" t="e">
        <f ca="1">_xll.BDH($A18,$C18,W$5,W$5,"Currency=USD","Period=FY","BEST_FPERIOD_OVERRIDE=FY","FILING_STATUS=MR","SCALING_FORMAT=MLN","FA_ADJUSTED=GAAP","Sort=A","Dates=H","DateFormat=P","Fill=—","Direction=H","UseDPDF=Y")</f>
        <v>#NAME?</v>
      </c>
      <c r="X18" s="12" t="e">
        <f ca="1">_xll.BDH($A18,$C18,X$5,X$5,"Currency=USD","Period=FY","BEST_FPERIOD_OVERRIDE=FY","FILING_STATUS=MR","SCALING_FORMAT=MLN","FA_ADJUSTED=GAAP","Sort=A","Dates=H","DateFormat=P","Fill=—","Direction=H","UseDPDF=Y")</f>
        <v>#NAME?</v>
      </c>
      <c r="Y18" s="12" t="e">
        <f ca="1">_xll.BDH($A18,$C18,Y$5,Y$5,"Currency=USD","Period=FY","BEST_FPERIOD_OVERRIDE=FY","FILING_STATUS=MR","SCALING_FORMAT=MLN","FA_ADJUSTED=GAAP","Sort=A","Dates=H","DateFormat=P","Fill=—","Direction=H","UseDPDF=Y")</f>
        <v>#NAME?</v>
      </c>
      <c r="Z18" s="12" t="e">
        <f ca="1">_xll.BDH($A18,$C18,Z$5,Z$5,"Currency=USD","Period=FY","BEST_FPERIOD_OVERRIDE=FY","FILING_STATUS=MR","SCALING_FORMAT=MLN","FA_ADJUSTED=GAAP","Sort=A","Dates=H","DateFormat=P","Fill=—","Direction=H","UseDPDF=Y")</f>
        <v>#NAME?</v>
      </c>
      <c r="AA18" s="12" t="e">
        <f ca="1">_xll.BDH($A18,$C18,AA$5,AA$5,"Currency=USD","Period=FY","BEST_FPERIOD_OVERRIDE=FY","FILING_STATUS=MR","SCALING_FORMAT=MLN","FA_ADJUSTED=GAAP","Sort=A","Dates=H","DateFormat=P","Fill=—","Direction=H","UseDPDF=Y")</f>
        <v>#NAME?</v>
      </c>
      <c r="AB18" s="12" t="e">
        <f ca="1">_xll.BDH($A18,$C18,AB$5,AB$5,"Currency=USD","Period=FY","BEST_FPERIOD_OVERRIDE=FY","FILING_STATUS=MR","SCALING_FORMAT=MLN","FA_ADJUSTED=GAAP","Sort=A","Dates=H","DateFormat=P","Fill=—","Direction=H","UseDPDF=Y")</f>
        <v>#NAME?</v>
      </c>
    </row>
    <row r="19" spans="1:30" x14ac:dyDescent="0.25">
      <c r="A19" s="19" t="s">
        <v>496</v>
      </c>
      <c r="B19" s="11" t="s">
        <v>261</v>
      </c>
      <c r="C19" s="11" t="s">
        <v>262</v>
      </c>
      <c r="D19" s="12" t="e">
        <f ca="1">_xll.BDH($A19,$C19,D$5,D$5,"Currency=USD","Period=FY","BEST_FPERIOD_OVERRIDE=FY","FILING_STATUS=MR","SCALING_FORMAT=MLN","FA_ADJUSTED=GAAP","Sort=A","Dates=H","DateFormat=P","Fill=—","Direction=H","UseDPDF=Y")</f>
        <v>#NAME?</v>
      </c>
      <c r="E19" s="12" t="e">
        <f ca="1">_xll.BDH($A19,$C19,E$5,E$5,"Currency=USD","Period=FY","BEST_FPERIOD_OVERRIDE=FY","FILING_STATUS=MR","SCALING_FORMAT=MLN","FA_ADJUSTED=GAAP","Sort=A","Dates=H","DateFormat=P","Fill=—","Direction=H","UseDPDF=Y")</f>
        <v>#NAME?</v>
      </c>
      <c r="F19" s="12" t="e">
        <f ca="1">_xll.BDH($A19,$C19,F$5,F$5,"Currency=USD","Period=FY","BEST_FPERIOD_OVERRIDE=FY","FILING_STATUS=MR","SCALING_FORMAT=MLN","FA_ADJUSTED=GAAP","Sort=A","Dates=H","DateFormat=P","Fill=—","Direction=H","UseDPDF=Y")</f>
        <v>#NAME?</v>
      </c>
      <c r="G19" s="12" t="e">
        <f ca="1">_xll.BDH($A19,$C19,G$5,G$5,"Currency=USD","Period=FY","BEST_FPERIOD_OVERRIDE=FY","FILING_STATUS=MR","SCALING_FORMAT=MLN","FA_ADJUSTED=GAAP","Sort=A","Dates=H","DateFormat=P","Fill=—","Direction=H","UseDPDF=Y")</f>
        <v>#NAME?</v>
      </c>
      <c r="H19" s="12" t="e">
        <f ca="1">_xll.BDH($A19,$C19,H$5,H$5,"Currency=USD","Period=FY","BEST_FPERIOD_OVERRIDE=FY","FILING_STATUS=MR","SCALING_FORMAT=MLN","FA_ADJUSTED=GAAP","Sort=A","Dates=H","DateFormat=P","Fill=—","Direction=H","UseDPDF=Y")</f>
        <v>#NAME?</v>
      </c>
      <c r="I19" s="12" t="e">
        <f ca="1">_xll.BDH($A19,$C19,I$5,I$5,"Currency=USD","Period=FY","BEST_FPERIOD_OVERRIDE=FY","FILING_STATUS=MR","SCALING_FORMAT=MLN","FA_ADJUSTED=GAAP","Sort=A","Dates=H","DateFormat=P","Fill=—","Direction=H","UseDPDF=Y")</f>
        <v>#NAME?</v>
      </c>
      <c r="J19" s="12" t="e">
        <f ca="1">_xll.BDH($A19,$C19,J$5,J$5,"Currency=USD","Period=FY","BEST_FPERIOD_OVERRIDE=FY","FILING_STATUS=MR","SCALING_FORMAT=MLN","FA_ADJUSTED=GAAP","Sort=A","Dates=H","DateFormat=P","Fill=—","Direction=H","UseDPDF=Y")</f>
        <v>#NAME?</v>
      </c>
      <c r="K19" s="12" t="e">
        <f ca="1">_xll.BDH($A19,$C19,K$5,K$5,"Currency=USD","Period=FY","BEST_FPERIOD_OVERRIDE=FY","FILING_STATUS=MR","SCALING_FORMAT=MLN","FA_ADJUSTED=GAAP","Sort=A","Dates=H","DateFormat=P","Fill=—","Direction=H","UseDPDF=Y")</f>
        <v>#NAME?</v>
      </c>
      <c r="L19" s="12" t="e">
        <f ca="1">_xll.BDH($A19,$C19,L$5,L$5,"Currency=USD","Period=FY","BEST_FPERIOD_OVERRIDE=FY","FILING_STATUS=MR","SCALING_FORMAT=MLN","FA_ADJUSTED=GAAP","Sort=A","Dates=H","DateFormat=P","Fill=—","Direction=H","UseDPDF=Y")</f>
        <v>#NAME?</v>
      </c>
      <c r="M19" s="12" t="e">
        <f ca="1">_xll.BDH($A19,$C19,M$5,M$5,"Currency=USD","Period=FY","BEST_FPERIOD_OVERRIDE=FY","FILING_STATUS=MR","SCALING_FORMAT=MLN","FA_ADJUSTED=GAAP","Sort=A","Dates=H","DateFormat=P","Fill=—","Direction=H","UseDPDF=Y")</f>
        <v>#NAME?</v>
      </c>
      <c r="N19" s="12" t="e">
        <f ca="1">_xll.BDH($A19,$C19,N$5,N$5,"Currency=USD","Period=FY","BEST_FPERIOD_OVERRIDE=FY","FILING_STATUS=MR","SCALING_FORMAT=MLN","FA_ADJUSTED=GAAP","Sort=A","Dates=H","DateFormat=P","Fill=—","Direction=H","UseDPDF=Y")</f>
        <v>#NAME?</v>
      </c>
      <c r="O19" s="12" t="e">
        <f ca="1">_xll.BDH($A19,$C19,O$5,O$5,"Currency=USD","Period=FY","BEST_FPERIOD_OVERRIDE=FY","FILING_STATUS=MR","SCALING_FORMAT=MLN","FA_ADJUSTED=GAAP","Sort=A","Dates=H","DateFormat=P","Fill=—","Direction=H","UseDPDF=Y")</f>
        <v>#NAME?</v>
      </c>
      <c r="P19" s="12" t="e">
        <f ca="1">_xll.BDH($A19,$C19,P$5,P$5,"Currency=USD","Period=FY","BEST_FPERIOD_OVERRIDE=FY","FILING_STATUS=MR","SCALING_FORMAT=MLN","FA_ADJUSTED=GAAP","Sort=A","Dates=H","DateFormat=P","Fill=—","Direction=H","UseDPDF=Y")</f>
        <v>#NAME?</v>
      </c>
      <c r="Q19" s="12" t="e">
        <f ca="1">_xll.BDH($A19,$C19,Q$5,Q$5,"Currency=USD","Period=FY","BEST_FPERIOD_OVERRIDE=FY","FILING_STATUS=MR","SCALING_FORMAT=MLN","FA_ADJUSTED=GAAP","Sort=A","Dates=H","DateFormat=P","Fill=—","Direction=H","UseDPDF=Y")</f>
        <v>#NAME?</v>
      </c>
      <c r="R19" s="12" t="e">
        <f ca="1">_xll.BDH($A19,$C19,R$5,R$5,"Currency=USD","Period=FY","BEST_FPERIOD_OVERRIDE=FY","FILING_STATUS=MR","SCALING_FORMAT=MLN","FA_ADJUSTED=GAAP","Sort=A","Dates=H","DateFormat=P","Fill=—","Direction=H","UseDPDF=Y")</f>
        <v>#NAME?</v>
      </c>
      <c r="S19" s="12" t="e">
        <f ca="1">_xll.BDH($A19,$C19,S$5,S$5,"Currency=USD","Period=FY","BEST_FPERIOD_OVERRIDE=FY","FILING_STATUS=MR","SCALING_FORMAT=MLN","FA_ADJUSTED=GAAP","Sort=A","Dates=H","DateFormat=P","Fill=—","Direction=H","UseDPDF=Y")</f>
        <v>#NAME?</v>
      </c>
      <c r="T19" s="12" t="e">
        <f ca="1">_xll.BDH($A19,$C19,T$5,T$5,"Currency=USD","Period=FY","BEST_FPERIOD_OVERRIDE=FY","FILING_STATUS=MR","SCALING_FORMAT=MLN","FA_ADJUSTED=GAAP","Sort=A","Dates=H","DateFormat=P","Fill=—","Direction=H","UseDPDF=Y")</f>
        <v>#NAME?</v>
      </c>
      <c r="U19" s="12" t="e">
        <f ca="1">_xll.BDH($A19,$C19,U$5,U$5,"Currency=USD","Period=FY","BEST_FPERIOD_OVERRIDE=FY","FILING_STATUS=MR","SCALING_FORMAT=MLN","FA_ADJUSTED=GAAP","Sort=A","Dates=H","DateFormat=P","Fill=—","Direction=H","UseDPDF=Y")</f>
        <v>#NAME?</v>
      </c>
      <c r="V19" s="12" t="e">
        <f ca="1">_xll.BDH($A19,$C19,V$5,V$5,"Currency=USD","Period=FY","BEST_FPERIOD_OVERRIDE=FY","FILING_STATUS=MR","SCALING_FORMAT=MLN","FA_ADJUSTED=GAAP","Sort=A","Dates=H","DateFormat=P","Fill=—","Direction=H","UseDPDF=Y")</f>
        <v>#NAME?</v>
      </c>
      <c r="W19" s="12" t="e">
        <f ca="1">_xll.BDH($A19,$C19,W$5,W$5,"Currency=USD","Period=FY","BEST_FPERIOD_OVERRIDE=FY","FILING_STATUS=MR","SCALING_FORMAT=MLN","FA_ADJUSTED=GAAP","Sort=A","Dates=H","DateFormat=P","Fill=—","Direction=H","UseDPDF=Y")</f>
        <v>#NAME?</v>
      </c>
      <c r="X19" s="12" t="e">
        <f ca="1">_xll.BDH($A19,$C19,X$5,X$5,"Currency=USD","Period=FY","BEST_FPERIOD_OVERRIDE=FY","FILING_STATUS=MR","SCALING_FORMAT=MLN","FA_ADJUSTED=GAAP","Sort=A","Dates=H","DateFormat=P","Fill=—","Direction=H","UseDPDF=Y")</f>
        <v>#NAME?</v>
      </c>
      <c r="Y19" s="12" t="e">
        <f ca="1">_xll.BDH($A19,$C19,Y$5,Y$5,"Currency=USD","Period=FY","BEST_FPERIOD_OVERRIDE=FY","FILING_STATUS=MR","SCALING_FORMAT=MLN","FA_ADJUSTED=GAAP","Sort=A","Dates=H","DateFormat=P","Fill=—","Direction=H","UseDPDF=Y")</f>
        <v>#NAME?</v>
      </c>
      <c r="Z19" s="12" t="e">
        <f ca="1">_xll.BDH($A19,$C19,Z$5,Z$5,"Currency=USD","Period=FY","BEST_FPERIOD_OVERRIDE=FY","FILING_STATUS=MR","SCALING_FORMAT=MLN","FA_ADJUSTED=GAAP","Sort=A","Dates=H","DateFormat=P","Fill=—","Direction=H","UseDPDF=Y")</f>
        <v>#NAME?</v>
      </c>
      <c r="AA19" s="12" t="e">
        <f ca="1">_xll.BDH($A19,$C19,AA$5,AA$5,"Currency=USD","Period=FY","BEST_FPERIOD_OVERRIDE=FY","FILING_STATUS=MR","SCALING_FORMAT=MLN","FA_ADJUSTED=GAAP","Sort=A","Dates=H","DateFormat=P","Fill=—","Direction=H","UseDPDF=Y")</f>
        <v>#NAME?</v>
      </c>
      <c r="AB19" s="12" t="e">
        <f ca="1">_xll.BDH($A19,$C19,AB$5,AB$5,"Currency=USD","Period=FY","BEST_FPERIOD_OVERRIDE=FY","FILING_STATUS=MR","SCALING_FORMAT=MLN","FA_ADJUSTED=GAAP","Sort=A","Dates=H","DateFormat=P","Fill=—","Direction=H","UseDPDF=Y")</f>
        <v>#NAME?</v>
      </c>
    </row>
    <row r="20" spans="1:30" x14ac:dyDescent="0.25">
      <c r="A20" s="19" t="s">
        <v>496</v>
      </c>
      <c r="B20" s="11" t="s">
        <v>25</v>
      </c>
      <c r="C20" s="11" t="s">
        <v>263</v>
      </c>
      <c r="D20" s="12" t="e">
        <f ca="1">_xll.BDH($A20,$C20,D$5,D$5,"Currency=USD","Period=FY","BEST_FPERIOD_OVERRIDE=FY","FILING_STATUS=MR","SCALING_FORMAT=MLN","FA_ADJUSTED=GAAP","Sort=A","Dates=H","DateFormat=P","Fill=—","Direction=H","UseDPDF=Y")</f>
        <v>#NAME?</v>
      </c>
      <c r="E20" s="12" t="e">
        <f ca="1">_xll.BDH($A20,$C20,E$5,E$5,"Currency=USD","Period=FY","BEST_FPERIOD_OVERRIDE=FY","FILING_STATUS=MR","SCALING_FORMAT=MLN","FA_ADJUSTED=GAAP","Sort=A","Dates=H","DateFormat=P","Fill=—","Direction=H","UseDPDF=Y")</f>
        <v>#NAME?</v>
      </c>
      <c r="F20" s="12" t="e">
        <f ca="1">_xll.BDH($A20,$C20,F$5,F$5,"Currency=USD","Period=FY","BEST_FPERIOD_OVERRIDE=FY","FILING_STATUS=MR","SCALING_FORMAT=MLN","FA_ADJUSTED=GAAP","Sort=A","Dates=H","DateFormat=P","Fill=—","Direction=H","UseDPDF=Y")</f>
        <v>#NAME?</v>
      </c>
      <c r="G20" s="12" t="e">
        <f ca="1">_xll.BDH($A20,$C20,G$5,G$5,"Currency=USD","Period=FY","BEST_FPERIOD_OVERRIDE=FY","FILING_STATUS=MR","SCALING_FORMAT=MLN","FA_ADJUSTED=GAAP","Sort=A","Dates=H","DateFormat=P","Fill=—","Direction=H","UseDPDF=Y")</f>
        <v>#NAME?</v>
      </c>
      <c r="H20" s="12" t="e">
        <f ca="1">_xll.BDH($A20,$C20,H$5,H$5,"Currency=USD","Period=FY","BEST_FPERIOD_OVERRIDE=FY","FILING_STATUS=MR","SCALING_FORMAT=MLN","FA_ADJUSTED=GAAP","Sort=A","Dates=H","DateFormat=P","Fill=—","Direction=H","UseDPDF=Y")</f>
        <v>#NAME?</v>
      </c>
      <c r="I20" s="12" t="e">
        <f ca="1">_xll.BDH($A20,$C20,I$5,I$5,"Currency=USD","Period=FY","BEST_FPERIOD_OVERRIDE=FY","FILING_STATUS=MR","SCALING_FORMAT=MLN","FA_ADJUSTED=GAAP","Sort=A","Dates=H","DateFormat=P","Fill=—","Direction=H","UseDPDF=Y")</f>
        <v>#NAME?</v>
      </c>
      <c r="J20" s="12" t="e">
        <f ca="1">_xll.BDH($A20,$C20,J$5,J$5,"Currency=USD","Period=FY","BEST_FPERIOD_OVERRIDE=FY","FILING_STATUS=MR","SCALING_FORMAT=MLN","FA_ADJUSTED=GAAP","Sort=A","Dates=H","DateFormat=P","Fill=—","Direction=H","UseDPDF=Y")</f>
        <v>#NAME?</v>
      </c>
      <c r="K20" s="12" t="e">
        <f ca="1">_xll.BDH($A20,$C20,K$5,K$5,"Currency=USD","Period=FY","BEST_FPERIOD_OVERRIDE=FY","FILING_STATUS=MR","SCALING_FORMAT=MLN","FA_ADJUSTED=GAAP","Sort=A","Dates=H","DateFormat=P","Fill=—","Direction=H","UseDPDF=Y")</f>
        <v>#NAME?</v>
      </c>
      <c r="L20" s="12" t="e">
        <f ca="1">_xll.BDH($A20,$C20,L$5,L$5,"Currency=USD","Period=FY","BEST_FPERIOD_OVERRIDE=FY","FILING_STATUS=MR","SCALING_FORMAT=MLN","FA_ADJUSTED=GAAP","Sort=A","Dates=H","DateFormat=P","Fill=—","Direction=H","UseDPDF=Y")</f>
        <v>#NAME?</v>
      </c>
      <c r="M20" s="12" t="e">
        <f ca="1">_xll.BDH($A20,$C20,M$5,M$5,"Currency=USD","Period=FY","BEST_FPERIOD_OVERRIDE=FY","FILING_STATUS=MR","SCALING_FORMAT=MLN","FA_ADJUSTED=GAAP","Sort=A","Dates=H","DateFormat=P","Fill=—","Direction=H","UseDPDF=Y")</f>
        <v>#NAME?</v>
      </c>
      <c r="N20" s="12" t="e">
        <f ca="1">_xll.BDH($A20,$C20,N$5,N$5,"Currency=USD","Period=FY","BEST_FPERIOD_OVERRIDE=FY","FILING_STATUS=MR","SCALING_FORMAT=MLN","FA_ADJUSTED=GAAP","Sort=A","Dates=H","DateFormat=P","Fill=—","Direction=H","UseDPDF=Y")</f>
        <v>#NAME?</v>
      </c>
      <c r="O20" s="12" t="e">
        <f ca="1">_xll.BDH($A20,$C20,O$5,O$5,"Currency=USD","Period=FY","BEST_FPERIOD_OVERRIDE=FY","FILING_STATUS=MR","SCALING_FORMAT=MLN","FA_ADJUSTED=GAAP","Sort=A","Dates=H","DateFormat=P","Fill=—","Direction=H","UseDPDF=Y")</f>
        <v>#NAME?</v>
      </c>
      <c r="P20" s="12" t="e">
        <f ca="1">_xll.BDH($A20,$C20,P$5,P$5,"Currency=USD","Period=FY","BEST_FPERIOD_OVERRIDE=FY","FILING_STATUS=MR","SCALING_FORMAT=MLN","FA_ADJUSTED=GAAP","Sort=A","Dates=H","DateFormat=P","Fill=—","Direction=H","UseDPDF=Y")</f>
        <v>#NAME?</v>
      </c>
      <c r="Q20" s="12" t="e">
        <f ca="1">_xll.BDH($A20,$C20,Q$5,Q$5,"Currency=USD","Period=FY","BEST_FPERIOD_OVERRIDE=FY","FILING_STATUS=MR","SCALING_FORMAT=MLN","FA_ADJUSTED=GAAP","Sort=A","Dates=H","DateFormat=P","Fill=—","Direction=H","UseDPDF=Y")</f>
        <v>#NAME?</v>
      </c>
      <c r="R20" s="12" t="e">
        <f ca="1">_xll.BDH($A20,$C20,R$5,R$5,"Currency=USD","Period=FY","BEST_FPERIOD_OVERRIDE=FY","FILING_STATUS=MR","SCALING_FORMAT=MLN","FA_ADJUSTED=GAAP","Sort=A","Dates=H","DateFormat=P","Fill=—","Direction=H","UseDPDF=Y")</f>
        <v>#NAME?</v>
      </c>
      <c r="S20" s="12" t="e">
        <f ca="1">_xll.BDH($A20,$C20,S$5,S$5,"Currency=USD","Period=FY","BEST_FPERIOD_OVERRIDE=FY","FILING_STATUS=MR","SCALING_FORMAT=MLN","FA_ADJUSTED=GAAP","Sort=A","Dates=H","DateFormat=P","Fill=—","Direction=H","UseDPDF=Y")</f>
        <v>#NAME?</v>
      </c>
      <c r="T20" s="12" t="e">
        <f ca="1">_xll.BDH($A20,$C20,T$5,T$5,"Currency=USD","Period=FY","BEST_FPERIOD_OVERRIDE=FY","FILING_STATUS=MR","SCALING_FORMAT=MLN","FA_ADJUSTED=GAAP","Sort=A","Dates=H","DateFormat=P","Fill=—","Direction=H","UseDPDF=Y")</f>
        <v>#NAME?</v>
      </c>
      <c r="U20" s="12" t="e">
        <f ca="1">_xll.BDH($A20,$C20,U$5,U$5,"Currency=USD","Period=FY","BEST_FPERIOD_OVERRIDE=FY","FILING_STATUS=MR","SCALING_FORMAT=MLN","FA_ADJUSTED=GAAP","Sort=A","Dates=H","DateFormat=P","Fill=—","Direction=H","UseDPDF=Y")</f>
        <v>#NAME?</v>
      </c>
      <c r="V20" s="12" t="e">
        <f ca="1">_xll.BDH($A20,$C20,V$5,V$5,"Currency=USD","Period=FY","BEST_FPERIOD_OVERRIDE=FY","FILING_STATUS=MR","SCALING_FORMAT=MLN","FA_ADJUSTED=GAAP","Sort=A","Dates=H","DateFormat=P","Fill=—","Direction=H","UseDPDF=Y")</f>
        <v>#NAME?</v>
      </c>
      <c r="W20" s="12" t="e">
        <f ca="1">_xll.BDH($A20,$C20,W$5,W$5,"Currency=USD","Period=FY","BEST_FPERIOD_OVERRIDE=FY","FILING_STATUS=MR","SCALING_FORMAT=MLN","FA_ADJUSTED=GAAP","Sort=A","Dates=H","DateFormat=P","Fill=—","Direction=H","UseDPDF=Y")</f>
        <v>#NAME?</v>
      </c>
      <c r="X20" s="12" t="e">
        <f ca="1">_xll.BDH($A20,$C20,X$5,X$5,"Currency=USD","Period=FY","BEST_FPERIOD_OVERRIDE=FY","FILING_STATUS=MR","SCALING_FORMAT=MLN","FA_ADJUSTED=GAAP","Sort=A","Dates=H","DateFormat=P","Fill=—","Direction=H","UseDPDF=Y")</f>
        <v>#NAME?</v>
      </c>
      <c r="Y20" s="12" t="e">
        <f ca="1">_xll.BDH($A20,$C20,Y$5,Y$5,"Currency=USD","Period=FY","BEST_FPERIOD_OVERRIDE=FY","FILING_STATUS=MR","SCALING_FORMAT=MLN","FA_ADJUSTED=GAAP","Sort=A","Dates=H","DateFormat=P","Fill=—","Direction=H","UseDPDF=Y")</f>
        <v>#NAME?</v>
      </c>
      <c r="Z20" s="12" t="e">
        <f ca="1">_xll.BDH($A20,$C20,Z$5,Z$5,"Currency=USD","Period=FY","BEST_FPERIOD_OVERRIDE=FY","FILING_STATUS=MR","SCALING_FORMAT=MLN","FA_ADJUSTED=GAAP","Sort=A","Dates=H","DateFormat=P","Fill=—","Direction=H","UseDPDF=Y")</f>
        <v>#NAME?</v>
      </c>
      <c r="AA20" s="12" t="e">
        <f ca="1">_xll.BDH($A20,$C20,AA$5,AA$5,"Currency=USD","Period=FY","BEST_FPERIOD_OVERRIDE=FY","FILING_STATUS=MR","SCALING_FORMAT=MLN","FA_ADJUSTED=GAAP","Sort=A","Dates=H","DateFormat=P","Fill=—","Direction=H","UseDPDF=Y")</f>
        <v>#NAME?</v>
      </c>
      <c r="AB20" s="12" t="e">
        <f ca="1">_xll.BDH($A20,$C20,AB$5,AB$5,"Currency=USD","Period=FY","BEST_FPERIOD_OVERRIDE=FY","FILING_STATUS=MR","SCALING_FORMAT=MLN","FA_ADJUSTED=GAAP","Sort=A","Dates=H","DateFormat=P","Fill=—","Direction=H","UseDPDF=Y")</f>
        <v>#NAME?</v>
      </c>
    </row>
    <row r="21" spans="1:30" x14ac:dyDescent="0.25">
      <c r="A21" s="19" t="s">
        <v>496</v>
      </c>
      <c r="B21" s="11" t="s">
        <v>265</v>
      </c>
      <c r="C21" s="11" t="s">
        <v>264</v>
      </c>
      <c r="D21" s="12" t="e">
        <f ca="1">_xll.BDH($A21,$C21,D$5,D$5,"Currency=USD","Period=FY","BEST_FPERIOD_OVERRIDE=FY","FILING_STATUS=MR","SCALING_FORMAT=MLN","FA_ADJUSTED=GAAP","Sort=A","Dates=H","DateFormat=P","Fill=—","Direction=H","UseDPDF=Y")</f>
        <v>#NAME?</v>
      </c>
      <c r="E21" s="12" t="e">
        <f ca="1">_xll.BDH($A21,$C21,E$5,E$5,"Currency=USD","Period=FY","BEST_FPERIOD_OVERRIDE=FY","FILING_STATUS=MR","SCALING_FORMAT=MLN","FA_ADJUSTED=GAAP","Sort=A","Dates=H","DateFormat=P","Fill=—","Direction=H","UseDPDF=Y")</f>
        <v>#NAME?</v>
      </c>
      <c r="F21" s="12" t="e">
        <f ca="1">_xll.BDH($A21,$C21,F$5,F$5,"Currency=USD","Period=FY","BEST_FPERIOD_OVERRIDE=FY","FILING_STATUS=MR","SCALING_FORMAT=MLN","FA_ADJUSTED=GAAP","Sort=A","Dates=H","DateFormat=P","Fill=—","Direction=H","UseDPDF=Y")</f>
        <v>#NAME?</v>
      </c>
      <c r="G21" s="12" t="e">
        <f ca="1">_xll.BDH($A21,$C21,G$5,G$5,"Currency=USD","Period=FY","BEST_FPERIOD_OVERRIDE=FY","FILING_STATUS=MR","SCALING_FORMAT=MLN","FA_ADJUSTED=GAAP","Sort=A","Dates=H","DateFormat=P","Fill=—","Direction=H","UseDPDF=Y")</f>
        <v>#NAME?</v>
      </c>
      <c r="H21" s="12" t="e">
        <f ca="1">_xll.BDH($A21,$C21,H$5,H$5,"Currency=USD","Period=FY","BEST_FPERIOD_OVERRIDE=FY","FILING_STATUS=MR","SCALING_FORMAT=MLN","FA_ADJUSTED=GAAP","Sort=A","Dates=H","DateFormat=P","Fill=—","Direction=H","UseDPDF=Y")</f>
        <v>#NAME?</v>
      </c>
      <c r="I21" s="12" t="e">
        <f ca="1">_xll.BDH($A21,$C21,I$5,I$5,"Currency=USD","Period=FY","BEST_FPERIOD_OVERRIDE=FY","FILING_STATUS=MR","SCALING_FORMAT=MLN","FA_ADJUSTED=GAAP","Sort=A","Dates=H","DateFormat=P","Fill=—","Direction=H","UseDPDF=Y")</f>
        <v>#NAME?</v>
      </c>
      <c r="J21" s="12" t="e">
        <f ca="1">_xll.BDH($A21,$C21,J$5,J$5,"Currency=USD","Period=FY","BEST_FPERIOD_OVERRIDE=FY","FILING_STATUS=MR","SCALING_FORMAT=MLN","FA_ADJUSTED=GAAP","Sort=A","Dates=H","DateFormat=P","Fill=—","Direction=H","UseDPDF=Y")</f>
        <v>#NAME?</v>
      </c>
      <c r="K21" s="12" t="e">
        <f ca="1">_xll.BDH($A21,$C21,K$5,K$5,"Currency=USD","Period=FY","BEST_FPERIOD_OVERRIDE=FY","FILING_STATUS=MR","SCALING_FORMAT=MLN","FA_ADJUSTED=GAAP","Sort=A","Dates=H","DateFormat=P","Fill=—","Direction=H","UseDPDF=Y")</f>
        <v>#NAME?</v>
      </c>
      <c r="L21" s="12" t="e">
        <f ca="1">_xll.BDH($A21,$C21,L$5,L$5,"Currency=USD","Period=FY","BEST_FPERIOD_OVERRIDE=FY","FILING_STATUS=MR","SCALING_FORMAT=MLN","FA_ADJUSTED=GAAP","Sort=A","Dates=H","DateFormat=P","Fill=—","Direction=H","UseDPDF=Y")</f>
        <v>#NAME?</v>
      </c>
      <c r="M21" s="12" t="e">
        <f ca="1">_xll.BDH($A21,$C21,M$5,M$5,"Currency=USD","Period=FY","BEST_FPERIOD_OVERRIDE=FY","FILING_STATUS=MR","SCALING_FORMAT=MLN","FA_ADJUSTED=GAAP","Sort=A","Dates=H","DateFormat=P","Fill=—","Direction=H","UseDPDF=Y")</f>
        <v>#NAME?</v>
      </c>
      <c r="N21" s="12" t="e">
        <f ca="1">_xll.BDH($A21,$C21,N$5,N$5,"Currency=USD","Period=FY","BEST_FPERIOD_OVERRIDE=FY","FILING_STATUS=MR","SCALING_FORMAT=MLN","FA_ADJUSTED=GAAP","Sort=A","Dates=H","DateFormat=P","Fill=—","Direction=H","UseDPDF=Y")</f>
        <v>#NAME?</v>
      </c>
      <c r="O21" s="12" t="e">
        <f ca="1">_xll.BDH($A21,$C21,O$5,O$5,"Currency=USD","Period=FY","BEST_FPERIOD_OVERRIDE=FY","FILING_STATUS=MR","SCALING_FORMAT=MLN","FA_ADJUSTED=GAAP","Sort=A","Dates=H","DateFormat=P","Fill=—","Direction=H","UseDPDF=Y")</f>
        <v>#NAME?</v>
      </c>
      <c r="P21" s="12" t="e">
        <f ca="1">_xll.BDH($A21,$C21,P$5,P$5,"Currency=USD","Period=FY","BEST_FPERIOD_OVERRIDE=FY","FILING_STATUS=MR","SCALING_FORMAT=MLN","FA_ADJUSTED=GAAP","Sort=A","Dates=H","DateFormat=P","Fill=—","Direction=H","UseDPDF=Y")</f>
        <v>#NAME?</v>
      </c>
      <c r="Q21" s="12" t="e">
        <f ca="1">_xll.BDH($A21,$C21,Q$5,Q$5,"Currency=USD","Period=FY","BEST_FPERIOD_OVERRIDE=FY","FILING_STATUS=MR","SCALING_FORMAT=MLN","FA_ADJUSTED=GAAP","Sort=A","Dates=H","DateFormat=P","Fill=—","Direction=H","UseDPDF=Y")</f>
        <v>#NAME?</v>
      </c>
      <c r="R21" s="12" t="e">
        <f ca="1">_xll.BDH($A21,$C21,R$5,R$5,"Currency=USD","Period=FY","BEST_FPERIOD_OVERRIDE=FY","FILING_STATUS=MR","SCALING_FORMAT=MLN","FA_ADJUSTED=GAAP","Sort=A","Dates=H","DateFormat=P","Fill=—","Direction=H","UseDPDF=Y")</f>
        <v>#NAME?</v>
      </c>
      <c r="S21" s="12" t="e">
        <f ca="1">_xll.BDH($A21,$C21,S$5,S$5,"Currency=USD","Period=FY","BEST_FPERIOD_OVERRIDE=FY","FILING_STATUS=MR","SCALING_FORMAT=MLN","FA_ADJUSTED=GAAP","Sort=A","Dates=H","DateFormat=P","Fill=—","Direction=H","UseDPDF=Y")</f>
        <v>#NAME?</v>
      </c>
      <c r="T21" s="12" t="e">
        <f ca="1">_xll.BDH($A21,$C21,T$5,T$5,"Currency=USD","Period=FY","BEST_FPERIOD_OVERRIDE=FY","FILING_STATUS=MR","SCALING_FORMAT=MLN","FA_ADJUSTED=GAAP","Sort=A","Dates=H","DateFormat=P","Fill=—","Direction=H","UseDPDF=Y")</f>
        <v>#NAME?</v>
      </c>
      <c r="U21" s="12" t="e">
        <f ca="1">_xll.BDH($A21,$C21,U$5,U$5,"Currency=USD","Period=FY","BEST_FPERIOD_OVERRIDE=FY","FILING_STATUS=MR","SCALING_FORMAT=MLN","FA_ADJUSTED=GAAP","Sort=A","Dates=H","DateFormat=P","Fill=—","Direction=H","UseDPDF=Y")</f>
        <v>#NAME?</v>
      </c>
      <c r="V21" s="12" t="e">
        <f ca="1">_xll.BDH($A21,$C21,V$5,V$5,"Currency=USD","Period=FY","BEST_FPERIOD_OVERRIDE=FY","FILING_STATUS=MR","SCALING_FORMAT=MLN","FA_ADJUSTED=GAAP","Sort=A","Dates=H","DateFormat=P","Fill=—","Direction=H","UseDPDF=Y")</f>
        <v>#NAME?</v>
      </c>
      <c r="W21" s="12" t="e">
        <f ca="1">_xll.BDH($A21,$C21,W$5,W$5,"Currency=USD","Period=FY","BEST_FPERIOD_OVERRIDE=FY","FILING_STATUS=MR","SCALING_FORMAT=MLN","FA_ADJUSTED=GAAP","Sort=A","Dates=H","DateFormat=P","Fill=—","Direction=H","UseDPDF=Y")</f>
        <v>#NAME?</v>
      </c>
      <c r="X21" s="12" t="e">
        <f ca="1">_xll.BDH($A21,$C21,X$5,X$5,"Currency=USD","Period=FY","BEST_FPERIOD_OVERRIDE=FY","FILING_STATUS=MR","SCALING_FORMAT=MLN","FA_ADJUSTED=GAAP","Sort=A","Dates=H","DateFormat=P","Fill=—","Direction=H","UseDPDF=Y")</f>
        <v>#NAME?</v>
      </c>
      <c r="Y21" s="12" t="e">
        <f ca="1">_xll.BDH($A21,$C21,Y$5,Y$5,"Currency=USD","Period=FY","BEST_FPERIOD_OVERRIDE=FY","FILING_STATUS=MR","SCALING_FORMAT=MLN","FA_ADJUSTED=GAAP","Sort=A","Dates=H","DateFormat=P","Fill=—","Direction=H","UseDPDF=Y")</f>
        <v>#NAME?</v>
      </c>
      <c r="Z21" s="12" t="e">
        <f ca="1">_xll.BDH($A21,$C21,Z$5,Z$5,"Currency=USD","Period=FY","BEST_FPERIOD_OVERRIDE=FY","FILING_STATUS=MR","SCALING_FORMAT=MLN","FA_ADJUSTED=GAAP","Sort=A","Dates=H","DateFormat=P","Fill=—","Direction=H","UseDPDF=Y")</f>
        <v>#NAME?</v>
      </c>
      <c r="AA21" s="12" t="e">
        <f ca="1">_xll.BDH($A21,$C21,AA$5,AA$5,"Currency=USD","Period=FY","BEST_FPERIOD_OVERRIDE=FY","FILING_STATUS=MR","SCALING_FORMAT=MLN","FA_ADJUSTED=GAAP","Sort=A","Dates=H","DateFormat=P","Fill=—","Direction=H","UseDPDF=Y")</f>
        <v>#NAME?</v>
      </c>
      <c r="AB21" s="12" t="e">
        <f ca="1">_xll.BDH($A21,$C21,AB$5,AB$5,"Currency=USD","Period=FY","BEST_FPERIOD_OVERRIDE=FY","FILING_STATUS=MR","SCALING_FORMAT=MLN","FA_ADJUSTED=GAAP","Sort=A","Dates=H","DateFormat=P","Fill=—","Direction=H","UseDPDF=Y")</f>
        <v>#NAME?</v>
      </c>
    </row>
    <row r="22" spans="1:30" x14ac:dyDescent="0.25">
      <c r="A22" s="20" t="s">
        <v>496</v>
      </c>
      <c r="B22" s="21" t="s">
        <v>266</v>
      </c>
      <c r="C22" s="21" t="s">
        <v>267</v>
      </c>
      <c r="D22" s="22" t="e">
        <f ca="1">_xll.BDH($A22,$C22,D$5,D$5,"Currency=USD","Period=FY","BEST_FPERIOD_OVERRIDE=FY","FILING_STATUS=MR","SCALING_FORMAT=MLN","FA_ADJUSTED=GAAP","Sort=A","Dates=H","DateFormat=P","Fill=—","Direction=H","UseDPDF=Y")</f>
        <v>#NAME?</v>
      </c>
      <c r="E22" s="22" t="e">
        <f ca="1">_xll.BDH($A22,$C22,E$5,E$5,"Currency=USD","Period=FY","BEST_FPERIOD_OVERRIDE=FY","FILING_STATUS=MR","SCALING_FORMAT=MLN","FA_ADJUSTED=GAAP","Sort=A","Dates=H","DateFormat=P","Fill=—","Direction=H","UseDPDF=Y")</f>
        <v>#NAME?</v>
      </c>
      <c r="F22" s="22" t="e">
        <f ca="1">_xll.BDH($A22,$C22,F$5,F$5,"Currency=USD","Period=FY","BEST_FPERIOD_OVERRIDE=FY","FILING_STATUS=MR","SCALING_FORMAT=MLN","FA_ADJUSTED=GAAP","Sort=A","Dates=H","DateFormat=P","Fill=—","Direction=H","UseDPDF=Y")</f>
        <v>#NAME?</v>
      </c>
      <c r="G22" s="22" t="e">
        <f ca="1">_xll.BDH($A22,$C22,G$5,G$5,"Currency=USD","Period=FY","BEST_FPERIOD_OVERRIDE=FY","FILING_STATUS=MR","SCALING_FORMAT=MLN","FA_ADJUSTED=GAAP","Sort=A","Dates=H","DateFormat=P","Fill=—","Direction=H","UseDPDF=Y")</f>
        <v>#NAME?</v>
      </c>
      <c r="H22" s="22" t="e">
        <f ca="1">_xll.BDH($A22,$C22,H$5,H$5,"Currency=USD","Period=FY","BEST_FPERIOD_OVERRIDE=FY","FILING_STATUS=MR","SCALING_FORMAT=MLN","FA_ADJUSTED=GAAP","Sort=A","Dates=H","DateFormat=P","Fill=—","Direction=H","UseDPDF=Y")</f>
        <v>#NAME?</v>
      </c>
      <c r="I22" s="22" t="e">
        <f ca="1">_xll.BDH($A22,$C22,I$5,I$5,"Currency=USD","Period=FY","BEST_FPERIOD_OVERRIDE=FY","FILING_STATUS=MR","SCALING_FORMAT=MLN","FA_ADJUSTED=GAAP","Sort=A","Dates=H","DateFormat=P","Fill=—","Direction=H","UseDPDF=Y")</f>
        <v>#NAME?</v>
      </c>
      <c r="J22" s="22" t="e">
        <f ca="1">_xll.BDH($A22,$C22,J$5,J$5,"Currency=USD","Period=FY","BEST_FPERIOD_OVERRIDE=FY","FILING_STATUS=MR","SCALING_FORMAT=MLN","FA_ADJUSTED=GAAP","Sort=A","Dates=H","DateFormat=P","Fill=—","Direction=H","UseDPDF=Y")</f>
        <v>#NAME?</v>
      </c>
      <c r="K22" s="22" t="e">
        <f ca="1">_xll.BDH($A22,$C22,K$5,K$5,"Currency=USD","Period=FY","BEST_FPERIOD_OVERRIDE=FY","FILING_STATUS=MR","SCALING_FORMAT=MLN","FA_ADJUSTED=GAAP","Sort=A","Dates=H","DateFormat=P","Fill=—","Direction=H","UseDPDF=Y")</f>
        <v>#NAME?</v>
      </c>
      <c r="L22" s="22" t="e">
        <f ca="1">_xll.BDH($A22,$C22,L$5,L$5,"Currency=USD","Period=FY","BEST_FPERIOD_OVERRIDE=FY","FILING_STATUS=MR","SCALING_FORMAT=MLN","FA_ADJUSTED=GAAP","Sort=A","Dates=H","DateFormat=P","Fill=—","Direction=H","UseDPDF=Y")</f>
        <v>#NAME?</v>
      </c>
      <c r="M22" s="22" t="e">
        <f ca="1">_xll.BDH($A22,$C22,M$5,M$5,"Currency=USD","Period=FY","BEST_FPERIOD_OVERRIDE=FY","FILING_STATUS=MR","SCALING_FORMAT=MLN","FA_ADJUSTED=GAAP","Sort=A","Dates=H","DateFormat=P","Fill=—","Direction=H","UseDPDF=Y")</f>
        <v>#NAME?</v>
      </c>
      <c r="N22" s="22" t="e">
        <f ca="1">_xll.BDH($A22,$C22,N$5,N$5,"Currency=USD","Period=FY","BEST_FPERIOD_OVERRIDE=FY","FILING_STATUS=MR","SCALING_FORMAT=MLN","FA_ADJUSTED=GAAP","Sort=A","Dates=H","DateFormat=P","Fill=—","Direction=H","UseDPDF=Y")</f>
        <v>#NAME?</v>
      </c>
      <c r="O22" s="22" t="e">
        <f ca="1">_xll.BDH($A22,$C22,O$5,O$5,"Currency=USD","Period=FY","BEST_FPERIOD_OVERRIDE=FY","FILING_STATUS=MR","SCALING_FORMAT=MLN","FA_ADJUSTED=GAAP","Sort=A","Dates=H","DateFormat=P","Fill=—","Direction=H","UseDPDF=Y")</f>
        <v>#NAME?</v>
      </c>
      <c r="P22" s="22" t="e">
        <f ca="1">_xll.BDH($A22,$C22,P$5,P$5,"Currency=USD","Period=FY","BEST_FPERIOD_OVERRIDE=FY","FILING_STATUS=MR","SCALING_FORMAT=MLN","FA_ADJUSTED=GAAP","Sort=A","Dates=H","DateFormat=P","Fill=—","Direction=H","UseDPDF=Y")</f>
        <v>#NAME?</v>
      </c>
      <c r="Q22" s="22" t="e">
        <f ca="1">_xll.BDH($A22,$C22,Q$5,Q$5,"Currency=USD","Period=FY","BEST_FPERIOD_OVERRIDE=FY","FILING_STATUS=MR","SCALING_FORMAT=MLN","FA_ADJUSTED=GAAP","Sort=A","Dates=H","DateFormat=P","Fill=—","Direction=H","UseDPDF=Y")</f>
        <v>#NAME?</v>
      </c>
      <c r="R22" s="22" t="e">
        <f ca="1">_xll.BDH($A22,$C22,R$5,R$5,"Currency=USD","Period=FY","BEST_FPERIOD_OVERRIDE=FY","FILING_STATUS=MR","SCALING_FORMAT=MLN","FA_ADJUSTED=GAAP","Sort=A","Dates=H","DateFormat=P","Fill=—","Direction=H","UseDPDF=Y")</f>
        <v>#NAME?</v>
      </c>
      <c r="S22" s="22" t="e">
        <f ca="1">_xll.BDH($A22,$C22,S$5,S$5,"Currency=USD","Period=FY","BEST_FPERIOD_OVERRIDE=FY","FILING_STATUS=MR","SCALING_FORMAT=MLN","FA_ADJUSTED=GAAP","Sort=A","Dates=H","DateFormat=P","Fill=—","Direction=H","UseDPDF=Y")</f>
        <v>#NAME?</v>
      </c>
      <c r="T22" s="22" t="e">
        <f ca="1">_xll.BDH($A22,$C22,T$5,T$5,"Currency=USD","Period=FY","BEST_FPERIOD_OVERRIDE=FY","FILING_STATUS=MR","SCALING_FORMAT=MLN","FA_ADJUSTED=GAAP","Sort=A","Dates=H","DateFormat=P","Fill=—","Direction=H","UseDPDF=Y")</f>
        <v>#NAME?</v>
      </c>
      <c r="U22" s="22" t="e">
        <f ca="1">_xll.BDH($A22,$C22,U$5,U$5,"Currency=USD","Period=FY","BEST_FPERIOD_OVERRIDE=FY","FILING_STATUS=MR","SCALING_FORMAT=MLN","FA_ADJUSTED=GAAP","Sort=A","Dates=H","DateFormat=P","Fill=—","Direction=H","UseDPDF=Y")</f>
        <v>#NAME?</v>
      </c>
      <c r="V22" s="22" t="e">
        <f ca="1">_xll.BDH($A22,$C22,V$5,V$5,"Currency=USD","Period=FY","BEST_FPERIOD_OVERRIDE=FY","FILING_STATUS=MR","SCALING_FORMAT=MLN","FA_ADJUSTED=GAAP","Sort=A","Dates=H","DateFormat=P","Fill=—","Direction=H","UseDPDF=Y")</f>
        <v>#NAME?</v>
      </c>
      <c r="W22" s="22" t="e">
        <f ca="1">_xll.BDH($A22,$C22,W$5,W$5,"Currency=USD","Period=FY","BEST_FPERIOD_OVERRIDE=FY","FILING_STATUS=MR","SCALING_FORMAT=MLN","FA_ADJUSTED=GAAP","Sort=A","Dates=H","DateFormat=P","Fill=—","Direction=H","UseDPDF=Y")</f>
        <v>#NAME?</v>
      </c>
      <c r="X22" s="22" t="e">
        <f ca="1">_xll.BDH($A22,$C22,X$5,X$5,"Currency=USD","Period=FY","BEST_FPERIOD_OVERRIDE=FY","FILING_STATUS=MR","SCALING_FORMAT=MLN","FA_ADJUSTED=GAAP","Sort=A","Dates=H","DateFormat=P","Fill=—","Direction=H","UseDPDF=Y")</f>
        <v>#NAME?</v>
      </c>
      <c r="Y22" s="22" t="e">
        <f ca="1">_xll.BDH($A22,$C22,Y$5,Y$5,"Currency=USD","Period=FY","BEST_FPERIOD_OVERRIDE=FY","FILING_STATUS=MR","SCALING_FORMAT=MLN","FA_ADJUSTED=GAAP","Sort=A","Dates=H","DateFormat=P","Fill=—","Direction=H","UseDPDF=Y")</f>
        <v>#NAME?</v>
      </c>
      <c r="Z22" s="22" t="e">
        <f ca="1">_xll.BDH($A22,$C22,Z$5,Z$5,"Currency=USD","Period=FY","BEST_FPERIOD_OVERRIDE=FY","FILING_STATUS=MR","SCALING_FORMAT=MLN","FA_ADJUSTED=GAAP","Sort=A","Dates=H","DateFormat=P","Fill=—","Direction=H","UseDPDF=Y")</f>
        <v>#NAME?</v>
      </c>
      <c r="AA22" s="22" t="e">
        <f ca="1">_xll.BDH($A22,$C22,AA$5,AA$5,"Currency=USD","Period=FY","BEST_FPERIOD_OVERRIDE=FY","FILING_STATUS=MR","SCALING_FORMAT=MLN","FA_ADJUSTED=GAAP","Sort=A","Dates=H","DateFormat=P","Fill=—","Direction=H","UseDPDF=Y")</f>
        <v>#NAME?</v>
      </c>
      <c r="AB22" s="12" t="e">
        <f ca="1">_xll.BDH($A22,$C22,AB$5,AB$5,"Currency=USD","Period=FY","BEST_FPERIOD_OVERRIDE=FY","FILING_STATUS=MR","SCALING_FORMAT=MLN","FA_ADJUSTED=GAAP","Sort=A","Dates=H","DateFormat=P","Fill=—","Direction=H","UseDPDF=Y")</f>
        <v>#NAME?</v>
      </c>
    </row>
    <row r="23" spans="1:30" x14ac:dyDescent="0.25">
      <c r="A23" s="30" t="s">
        <v>497</v>
      </c>
      <c r="B23" s="36" t="s">
        <v>185</v>
      </c>
      <c r="C23" s="31" t="s">
        <v>186</v>
      </c>
      <c r="D23" s="12" t="e">
        <f ca="1">_xll.BDH($A23,$C23,D$4,D$4,"Currency=USD","Period=FY","BEST_FPERIOD_OVERRIDE=FY","FILING_STATUS=MR","SCALING_FORMAT=MLN","FA_ADJUSTED=GAAP","Sort=A","Dates=H","DateFormat=P","Fill=—","Direction=H","UseDPDF=Y")</f>
        <v>#NAME?</v>
      </c>
      <c r="E23" s="12" t="e">
        <f ca="1">_xll.BDH($A23,$C23,E$4,E$4,"Currency=USD","Period=FY","BEST_FPERIOD_OVERRIDE=FY","FILING_STATUS=MR","SCALING_FORMAT=MLN","FA_ADJUSTED=GAAP","Sort=A","Dates=H","DateFormat=P","Fill=—","Direction=H","UseDPDF=Y")</f>
        <v>#NAME?</v>
      </c>
      <c r="F23" s="12" t="e">
        <f ca="1">_xll.BDH($A23,$C23,F$4,F$4,"Currency=USD","Period=FY","BEST_FPERIOD_OVERRIDE=FY","FILING_STATUS=MR","SCALING_FORMAT=MLN","FA_ADJUSTED=GAAP","Sort=A","Dates=H","DateFormat=P","Fill=—","Direction=H","UseDPDF=Y")</f>
        <v>#NAME?</v>
      </c>
      <c r="G23" s="12" t="e">
        <f ca="1">_xll.BDH($A23,$C23,G$4,G$4,"Currency=USD","Period=FY","BEST_FPERIOD_OVERRIDE=FY","FILING_STATUS=MR","SCALING_FORMAT=MLN","FA_ADJUSTED=GAAP","Sort=A","Dates=H","DateFormat=P","Fill=—","Direction=H","UseDPDF=Y")</f>
        <v>#NAME?</v>
      </c>
      <c r="H23" s="12" t="e">
        <f ca="1">_xll.BDH($A23,$C23,H$4,H$4,"Currency=USD","Period=FY","BEST_FPERIOD_OVERRIDE=FY","FILING_STATUS=MR","SCALING_FORMAT=MLN","FA_ADJUSTED=GAAP","Sort=A","Dates=H","DateFormat=P","Fill=—","Direction=H","UseDPDF=Y")</f>
        <v>#NAME?</v>
      </c>
      <c r="I23" s="12" t="e">
        <f ca="1">_xll.BDH($A23,$C23,I$4,I$4,"Currency=USD","Period=FY","BEST_FPERIOD_OVERRIDE=FY","FILING_STATUS=MR","SCALING_FORMAT=MLN","FA_ADJUSTED=GAAP","Sort=A","Dates=H","DateFormat=P","Fill=—","Direction=H","UseDPDF=Y")</f>
        <v>#NAME?</v>
      </c>
      <c r="J23" s="12" t="e">
        <f ca="1">_xll.BDH($A23,$C23,J$4,J$4,"Currency=USD","Period=FY","BEST_FPERIOD_OVERRIDE=FY","FILING_STATUS=MR","SCALING_FORMAT=MLN","FA_ADJUSTED=GAAP","Sort=A","Dates=H","DateFormat=P","Fill=—","Direction=H","UseDPDF=Y")</f>
        <v>#NAME?</v>
      </c>
      <c r="K23" s="12" t="e">
        <f ca="1">_xll.BDH($A23,$C23,K$4,K$4,"Currency=USD","Period=FY","BEST_FPERIOD_OVERRIDE=FY","FILING_STATUS=MR","SCALING_FORMAT=MLN","FA_ADJUSTED=GAAP","Sort=A","Dates=H","DateFormat=P","Fill=—","Direction=H","UseDPDF=Y")</f>
        <v>#NAME?</v>
      </c>
      <c r="L23" s="12" t="e">
        <f ca="1">_xll.BDH($A23,$C23,L$4,L$4,"Currency=USD","Period=FY","BEST_FPERIOD_OVERRIDE=FY","FILING_STATUS=MR","SCALING_FORMAT=MLN","FA_ADJUSTED=GAAP","Sort=A","Dates=H","DateFormat=P","Fill=—","Direction=H","UseDPDF=Y")</f>
        <v>#NAME?</v>
      </c>
      <c r="M23" s="12" t="e">
        <f ca="1">_xll.BDH($A23,$C23,M$4,M$4,"Currency=USD","Period=FY","BEST_FPERIOD_OVERRIDE=FY","FILING_STATUS=MR","SCALING_FORMAT=MLN","FA_ADJUSTED=GAAP","Sort=A","Dates=H","DateFormat=P","Fill=—","Direction=H","UseDPDF=Y")</f>
        <v>#NAME?</v>
      </c>
      <c r="N23" s="12" t="e">
        <f ca="1">_xll.BDH($A23,$C23,N$4,N$4,"Currency=USD","Period=FY","BEST_FPERIOD_OVERRIDE=FY","FILING_STATUS=MR","SCALING_FORMAT=MLN","FA_ADJUSTED=GAAP","Sort=A","Dates=H","DateFormat=P","Fill=—","Direction=H","UseDPDF=Y")</f>
        <v>#NAME?</v>
      </c>
      <c r="O23" s="12" t="e">
        <f ca="1">_xll.BDH($A23,$C23,O$4,O$4,"Currency=USD","Period=FY","BEST_FPERIOD_OVERRIDE=FY","FILING_STATUS=MR","SCALING_FORMAT=MLN","FA_ADJUSTED=GAAP","Sort=A","Dates=H","DateFormat=P","Fill=—","Direction=H","UseDPDF=Y")</f>
        <v>#NAME?</v>
      </c>
      <c r="P23" s="12" t="e">
        <f ca="1">_xll.BDH($A23,$C23,P$4,P$4,"Currency=USD","Period=FY","BEST_FPERIOD_OVERRIDE=FY","FILING_STATUS=MR","SCALING_FORMAT=MLN","FA_ADJUSTED=GAAP","Sort=A","Dates=H","DateFormat=P","Fill=—","Direction=H","UseDPDF=Y")</f>
        <v>#NAME?</v>
      </c>
      <c r="Q23" s="12" t="e">
        <f ca="1">_xll.BDH($A23,$C23,Q$4,Q$4,"Currency=USD","Period=FY","BEST_FPERIOD_OVERRIDE=FY","FILING_STATUS=MR","SCALING_FORMAT=MLN","FA_ADJUSTED=GAAP","Sort=A","Dates=H","DateFormat=P","Fill=—","Direction=H","UseDPDF=Y")</f>
        <v>#NAME?</v>
      </c>
      <c r="R23" s="12" t="e">
        <f ca="1">_xll.BDH($A23,$C23,R$4,R$4,"Currency=USD","Period=FY","BEST_FPERIOD_OVERRIDE=FY","FILING_STATUS=MR","SCALING_FORMAT=MLN","FA_ADJUSTED=GAAP","Sort=A","Dates=H","DateFormat=P","Fill=—","Direction=H","UseDPDF=Y")</f>
        <v>#NAME?</v>
      </c>
      <c r="S23" s="12" t="e">
        <f ca="1">_xll.BDH($A23,$C23,S$4,S$4,"Currency=USD","Period=FY","BEST_FPERIOD_OVERRIDE=FY","FILING_STATUS=MR","SCALING_FORMAT=MLN","FA_ADJUSTED=GAAP","Sort=A","Dates=H","DateFormat=P","Fill=—","Direction=H","UseDPDF=Y")</f>
        <v>#NAME?</v>
      </c>
      <c r="T23" s="12" t="e">
        <f ca="1">_xll.BDH($A23,$C23,T$4,T$4,"Currency=USD","Period=FY","BEST_FPERIOD_OVERRIDE=FY","FILING_STATUS=MR","SCALING_FORMAT=MLN","FA_ADJUSTED=GAAP","Sort=A","Dates=H","DateFormat=P","Fill=—","Direction=H","UseDPDF=Y")</f>
        <v>#NAME?</v>
      </c>
      <c r="U23" s="12" t="e">
        <f ca="1">_xll.BDH($A23,$C23,U$4,U$4,"Currency=USD","Period=FY","BEST_FPERIOD_OVERRIDE=FY","FILING_STATUS=MR","SCALING_FORMAT=MLN","FA_ADJUSTED=GAAP","Sort=A","Dates=H","DateFormat=P","Fill=—","Direction=H","UseDPDF=Y")</f>
        <v>#NAME?</v>
      </c>
      <c r="V23" s="12" t="e">
        <f ca="1">_xll.BDH($A23,$C23,V$4,V$4,"Currency=USD","Period=FY","BEST_FPERIOD_OVERRIDE=FY","FILING_STATUS=MR","SCALING_FORMAT=MLN","FA_ADJUSTED=GAAP","Sort=A","Dates=H","DateFormat=P","Fill=—","Direction=H","UseDPDF=Y")</f>
        <v>#NAME?</v>
      </c>
      <c r="W23" s="12" t="e">
        <f ca="1">_xll.BDH($A23,$C23,W$4,W$4,"Currency=USD","Period=FY","BEST_FPERIOD_OVERRIDE=FY","FILING_STATUS=MR","SCALING_FORMAT=MLN","FA_ADJUSTED=GAAP","Sort=A","Dates=H","DateFormat=P","Fill=—","Direction=H","UseDPDF=Y")</f>
        <v>#NAME?</v>
      </c>
      <c r="X23" s="12" t="e">
        <f ca="1">_xll.BDH($A23,$C23,X$4,X$4,"Currency=USD","Period=FY","BEST_FPERIOD_OVERRIDE=FY","FILING_STATUS=MR","SCALING_FORMAT=MLN","FA_ADJUSTED=GAAP","Sort=A","Dates=H","DateFormat=P","Fill=—","Direction=H","UseDPDF=Y")</f>
        <v>#NAME?</v>
      </c>
      <c r="Y23" s="12" t="e">
        <f ca="1">_xll.BDH($A23,$C23,Y$4,Y$4,"Currency=USD","Period=FY","BEST_FPERIOD_OVERRIDE=FY","FILING_STATUS=MR","SCALING_FORMAT=MLN","FA_ADJUSTED=GAAP","Sort=A","Dates=H","DateFormat=P","Fill=—","Direction=H","UseDPDF=Y")</f>
        <v>#NAME?</v>
      </c>
      <c r="Z23" s="12" t="e">
        <f ca="1">_xll.BDH($A23,$C23,Z$4,Z$4,"Currency=USD","Period=FY","BEST_FPERIOD_OVERRIDE=FY","FILING_STATUS=MR","SCALING_FORMAT=MLN","FA_ADJUSTED=GAAP","Sort=A","Dates=H","DateFormat=P","Fill=—","Direction=H","UseDPDF=Y")</f>
        <v>#NAME?</v>
      </c>
      <c r="AA23" s="12" t="e">
        <f ca="1">_xll.BDH($A23,$C23,AA$4,AA$4,"Currency=USD","Period=FY","BEST_FPERIOD_OVERRIDE=FY","FILING_STATUS=MR","SCALING_FORMAT=MLN","FA_ADJUSTED=GAAP","Sort=A","Dates=H","DateFormat=P","Fill=—","Direction=H","UseDPDF=Y")</f>
        <v>#NAME?</v>
      </c>
      <c r="AB23" s="12" t="e">
        <f ca="1">_xll.BDH($A23,$C23,AB$4,AB$4,"Currency=USD","Period=FY","BEST_FPERIOD_OVERRIDE=FY","FILING_STATUS=MR","SCALING_FORMAT=MLN","FA_ADJUSTED=GAAP","Sort=A","Dates=H","DateFormat=P","Fill=—","Direction=H","UseDPDF=Y")</f>
        <v>#NAME?</v>
      </c>
      <c r="AD23" s="14">
        <f>_xll.BDH("PINS US Equity","SALES_REV_TURN","FY 2019","FY 2019","Currency=USD","Period=FY","BEST_FPERIOD_OVERRIDE=FY","FILING_STATUS=MR","SCALING_FORMAT=MLN","FA_ADJUSTED=Adjusted","Sort=A","Dates=H","DateFormat=P","Fill=—","Direction=H","UseDPDF=Y")</f>
        <v>1142.761</v>
      </c>
    </row>
    <row r="24" spans="1:30" x14ac:dyDescent="0.25">
      <c r="A24" s="30" t="s">
        <v>497</v>
      </c>
      <c r="B24" s="37" t="s">
        <v>187</v>
      </c>
      <c r="C24" s="33" t="s">
        <v>188</v>
      </c>
      <c r="D24" s="12" t="e">
        <f ca="1">_xll.BDH($A24,$C24,D$4,D$4,"Currency=USD","Period=FY","BEST_FPERIOD_OVERRIDE=FY","FILING_STATUS=MR","SCALING_FORMAT=MLN","FA_ADJUSTED=GAAP","Sort=A","Dates=H","DateFormat=P","Fill=—","Direction=H","UseDPDF=Y")</f>
        <v>#NAME?</v>
      </c>
      <c r="E24" s="12" t="e">
        <f ca="1">_xll.BDH($A24,$C24,E$4,E$4,"Currency=USD","Period=FY","BEST_FPERIOD_OVERRIDE=FY","FILING_STATUS=MR","SCALING_FORMAT=MLN","FA_ADJUSTED=GAAP","Sort=A","Dates=H","DateFormat=P","Fill=—","Direction=H","UseDPDF=Y")</f>
        <v>#NAME?</v>
      </c>
      <c r="F24" s="12" t="e">
        <f ca="1">_xll.BDH($A24,$C24,F$4,F$4,"Currency=USD","Period=FY","BEST_FPERIOD_OVERRIDE=FY","FILING_STATUS=MR","SCALING_FORMAT=MLN","FA_ADJUSTED=GAAP","Sort=A","Dates=H","DateFormat=P","Fill=—","Direction=H","UseDPDF=Y")</f>
        <v>#NAME?</v>
      </c>
      <c r="G24" s="12" t="e">
        <f ca="1">_xll.BDH($A24,$C24,G$4,G$4,"Currency=USD","Period=FY","BEST_FPERIOD_OVERRIDE=FY","FILING_STATUS=MR","SCALING_FORMAT=MLN","FA_ADJUSTED=GAAP","Sort=A","Dates=H","DateFormat=P","Fill=—","Direction=H","UseDPDF=Y")</f>
        <v>#NAME?</v>
      </c>
      <c r="H24" s="12" t="e">
        <f ca="1">_xll.BDH($A24,$C24,H$4,H$4,"Currency=USD","Period=FY","BEST_FPERIOD_OVERRIDE=FY","FILING_STATUS=MR","SCALING_FORMAT=MLN","FA_ADJUSTED=GAAP","Sort=A","Dates=H","DateFormat=P","Fill=—","Direction=H","UseDPDF=Y")</f>
        <v>#NAME?</v>
      </c>
      <c r="I24" s="12" t="e">
        <f ca="1">_xll.BDH($A24,$C24,I$4,I$4,"Currency=USD","Period=FY","BEST_FPERIOD_OVERRIDE=FY","FILING_STATUS=MR","SCALING_FORMAT=MLN","FA_ADJUSTED=GAAP","Sort=A","Dates=H","DateFormat=P","Fill=—","Direction=H","UseDPDF=Y")</f>
        <v>#NAME?</v>
      </c>
      <c r="J24" s="12" t="e">
        <f ca="1">_xll.BDH($A24,$C24,J$4,J$4,"Currency=USD","Period=FY","BEST_FPERIOD_OVERRIDE=FY","FILING_STATUS=MR","SCALING_FORMAT=MLN","FA_ADJUSTED=GAAP","Sort=A","Dates=H","DateFormat=P","Fill=—","Direction=H","UseDPDF=Y")</f>
        <v>#NAME?</v>
      </c>
      <c r="K24" s="12" t="e">
        <f ca="1">_xll.BDH($A24,$C24,K$4,K$4,"Currency=USD","Period=FY","BEST_FPERIOD_OVERRIDE=FY","FILING_STATUS=MR","SCALING_FORMAT=MLN","FA_ADJUSTED=GAAP","Sort=A","Dates=H","DateFormat=P","Fill=—","Direction=H","UseDPDF=Y")</f>
        <v>#NAME?</v>
      </c>
      <c r="L24" s="12" t="e">
        <f ca="1">_xll.BDH($A24,$C24,L$4,L$4,"Currency=USD","Period=FY","BEST_FPERIOD_OVERRIDE=FY","FILING_STATUS=MR","SCALING_FORMAT=MLN","FA_ADJUSTED=GAAP","Sort=A","Dates=H","DateFormat=P","Fill=—","Direction=H","UseDPDF=Y")</f>
        <v>#NAME?</v>
      </c>
      <c r="M24" s="12" t="e">
        <f ca="1">_xll.BDH($A24,$C24,M$4,M$4,"Currency=USD","Period=FY","BEST_FPERIOD_OVERRIDE=FY","FILING_STATUS=MR","SCALING_FORMAT=MLN","FA_ADJUSTED=GAAP","Sort=A","Dates=H","DateFormat=P","Fill=—","Direction=H","UseDPDF=Y")</f>
        <v>#NAME?</v>
      </c>
      <c r="N24" s="12" t="e">
        <f ca="1">_xll.BDH($A24,$C24,N$4,N$4,"Currency=USD","Period=FY","BEST_FPERIOD_OVERRIDE=FY","FILING_STATUS=MR","SCALING_FORMAT=MLN","FA_ADJUSTED=GAAP","Sort=A","Dates=H","DateFormat=P","Fill=—","Direction=H","UseDPDF=Y")</f>
        <v>#NAME?</v>
      </c>
      <c r="O24" s="12" t="e">
        <f ca="1">_xll.BDH($A24,$C24,O$4,O$4,"Currency=USD","Period=FY","BEST_FPERIOD_OVERRIDE=FY","FILING_STATUS=MR","SCALING_FORMAT=MLN","FA_ADJUSTED=GAAP","Sort=A","Dates=H","DateFormat=P","Fill=—","Direction=H","UseDPDF=Y")</f>
        <v>#NAME?</v>
      </c>
      <c r="P24" s="12" t="e">
        <f ca="1">_xll.BDH($A24,$C24,P$4,P$4,"Currency=USD","Period=FY","BEST_FPERIOD_OVERRIDE=FY","FILING_STATUS=MR","SCALING_FORMAT=MLN","FA_ADJUSTED=GAAP","Sort=A","Dates=H","DateFormat=P","Fill=—","Direction=H","UseDPDF=Y")</f>
        <v>#NAME?</v>
      </c>
      <c r="Q24" s="12" t="e">
        <f ca="1">_xll.BDH($A24,$C24,Q$4,Q$4,"Currency=USD","Period=FY","BEST_FPERIOD_OVERRIDE=FY","FILING_STATUS=MR","SCALING_FORMAT=MLN","FA_ADJUSTED=GAAP","Sort=A","Dates=H","DateFormat=P","Fill=—","Direction=H","UseDPDF=Y")</f>
        <v>#NAME?</v>
      </c>
      <c r="R24" s="12" t="e">
        <f ca="1">_xll.BDH($A24,$C24,R$4,R$4,"Currency=USD","Period=FY","BEST_FPERIOD_OVERRIDE=FY","FILING_STATUS=MR","SCALING_FORMAT=MLN","FA_ADJUSTED=GAAP","Sort=A","Dates=H","DateFormat=P","Fill=—","Direction=H","UseDPDF=Y")</f>
        <v>#NAME?</v>
      </c>
      <c r="S24" s="12" t="e">
        <f ca="1">_xll.BDH($A24,$C24,S$4,S$4,"Currency=USD","Period=FY","BEST_FPERIOD_OVERRIDE=FY","FILING_STATUS=MR","SCALING_FORMAT=MLN","FA_ADJUSTED=GAAP","Sort=A","Dates=H","DateFormat=P","Fill=—","Direction=H","UseDPDF=Y")</f>
        <v>#NAME?</v>
      </c>
      <c r="T24" s="12" t="e">
        <f ca="1">_xll.BDH($A24,$C24,T$4,T$4,"Currency=USD","Period=FY","BEST_FPERIOD_OVERRIDE=FY","FILING_STATUS=MR","SCALING_FORMAT=MLN","FA_ADJUSTED=GAAP","Sort=A","Dates=H","DateFormat=P","Fill=—","Direction=H","UseDPDF=Y")</f>
        <v>#NAME?</v>
      </c>
      <c r="U24" s="12" t="e">
        <f ca="1">_xll.BDH($A24,$C24,U$4,U$4,"Currency=USD","Period=FY","BEST_FPERIOD_OVERRIDE=FY","FILING_STATUS=MR","SCALING_FORMAT=MLN","FA_ADJUSTED=GAAP","Sort=A","Dates=H","DateFormat=P","Fill=—","Direction=H","UseDPDF=Y")</f>
        <v>#NAME?</v>
      </c>
      <c r="V24" s="12" t="e">
        <f ca="1">_xll.BDH($A24,$C24,V$4,V$4,"Currency=USD","Period=FY","BEST_FPERIOD_OVERRIDE=FY","FILING_STATUS=MR","SCALING_FORMAT=MLN","FA_ADJUSTED=GAAP","Sort=A","Dates=H","DateFormat=P","Fill=—","Direction=H","UseDPDF=Y")</f>
        <v>#NAME?</v>
      </c>
      <c r="W24" s="12" t="e">
        <f ca="1">_xll.BDH($A24,$C24,W$4,W$4,"Currency=USD","Period=FY","BEST_FPERIOD_OVERRIDE=FY","FILING_STATUS=MR","SCALING_FORMAT=MLN","FA_ADJUSTED=GAAP","Sort=A","Dates=H","DateFormat=P","Fill=—","Direction=H","UseDPDF=Y")</f>
        <v>#NAME?</v>
      </c>
      <c r="X24" s="12" t="e">
        <f ca="1">_xll.BDH($A24,$C24,X$4,X$4,"Currency=USD","Period=FY","BEST_FPERIOD_OVERRIDE=FY","FILING_STATUS=MR","SCALING_FORMAT=MLN","FA_ADJUSTED=GAAP","Sort=A","Dates=H","DateFormat=P","Fill=—","Direction=H","UseDPDF=Y")</f>
        <v>#NAME?</v>
      </c>
      <c r="Y24" s="12" t="e">
        <f ca="1">_xll.BDH($A24,$C24,Y$4,Y$4,"Currency=USD","Period=FY","BEST_FPERIOD_OVERRIDE=FY","FILING_STATUS=MR","SCALING_FORMAT=MLN","FA_ADJUSTED=GAAP","Sort=A","Dates=H","DateFormat=P","Fill=—","Direction=H","UseDPDF=Y")</f>
        <v>#NAME?</v>
      </c>
      <c r="Z24" s="12" t="e">
        <f ca="1">_xll.BDH($A24,$C24,Z$4,Z$4,"Currency=USD","Period=FY","BEST_FPERIOD_OVERRIDE=FY","FILING_STATUS=MR","SCALING_FORMAT=MLN","FA_ADJUSTED=GAAP","Sort=A","Dates=H","DateFormat=P","Fill=—","Direction=H","UseDPDF=Y")</f>
        <v>#NAME?</v>
      </c>
      <c r="AA24" s="12" t="e">
        <f ca="1">_xll.BDH($A24,$C24,AA$4,AA$4,"Currency=USD","Period=FY","BEST_FPERIOD_OVERRIDE=FY","FILING_STATUS=MR","SCALING_FORMAT=MLN","FA_ADJUSTED=GAAP","Sort=A","Dates=H","DateFormat=P","Fill=—","Direction=H","UseDPDF=Y")</f>
        <v>#NAME?</v>
      </c>
      <c r="AB24" s="12" t="e">
        <f ca="1">_xll.BDH($A24,$C24,AB$4,AB$4,"Currency=USD","Period=FY","BEST_FPERIOD_OVERRIDE=FY","FILING_STATUS=MR","SCALING_FORMAT=MLN","FA_ADJUSTED=GAAP","Sort=A","Dates=H","DateFormat=P","Fill=—","Direction=H","UseDPDF=Y")</f>
        <v>#NAME?</v>
      </c>
    </row>
    <row r="25" spans="1:30" x14ac:dyDescent="0.25">
      <c r="A25" s="32" t="s">
        <v>497</v>
      </c>
      <c r="B25" s="37" t="s">
        <v>189</v>
      </c>
      <c r="C25" s="33" t="s">
        <v>190</v>
      </c>
      <c r="D25" s="12" t="e">
        <f ca="1">_xll.BDH($A25,$C25,D$4,D$4,"Currency=USD","Period=FY","BEST_FPERIOD_OVERRIDE=FY","FILING_STATUS=MR","SCALING_FORMAT=MLN","FA_ADJUSTED=GAAP","Sort=A","Dates=H","DateFormat=P","Fill=—","Direction=H","UseDPDF=Y")</f>
        <v>#NAME?</v>
      </c>
      <c r="E25" s="12" t="e">
        <f ca="1">_xll.BDH($A25,$C25,E$4,E$4,"Currency=USD","Period=FY","BEST_FPERIOD_OVERRIDE=FY","FILING_STATUS=MR","SCALING_FORMAT=MLN","FA_ADJUSTED=GAAP","Sort=A","Dates=H","DateFormat=P","Fill=—","Direction=H","UseDPDF=Y")</f>
        <v>#NAME?</v>
      </c>
      <c r="F25" s="12" t="e">
        <f ca="1">_xll.BDH($A25,$C25,F$4,F$4,"Currency=USD","Period=FY","BEST_FPERIOD_OVERRIDE=FY","FILING_STATUS=MR","SCALING_FORMAT=MLN","FA_ADJUSTED=GAAP","Sort=A","Dates=H","DateFormat=P","Fill=—","Direction=H","UseDPDF=Y")</f>
        <v>#NAME?</v>
      </c>
      <c r="G25" s="12" t="e">
        <f ca="1">_xll.BDH($A25,$C25,G$4,G$4,"Currency=USD","Period=FY","BEST_FPERIOD_OVERRIDE=FY","FILING_STATUS=MR","SCALING_FORMAT=MLN","FA_ADJUSTED=GAAP","Sort=A","Dates=H","DateFormat=P","Fill=—","Direction=H","UseDPDF=Y")</f>
        <v>#NAME?</v>
      </c>
      <c r="H25" s="12" t="e">
        <f ca="1">_xll.BDH($A25,$C25,H$4,H$4,"Currency=USD","Period=FY","BEST_FPERIOD_OVERRIDE=FY","FILING_STATUS=MR","SCALING_FORMAT=MLN","FA_ADJUSTED=GAAP","Sort=A","Dates=H","DateFormat=P","Fill=—","Direction=H","UseDPDF=Y")</f>
        <v>#NAME?</v>
      </c>
      <c r="I25" s="12" t="e">
        <f ca="1">_xll.BDH($A25,$C25,I$4,I$4,"Currency=USD","Period=FY","BEST_FPERIOD_OVERRIDE=FY","FILING_STATUS=MR","SCALING_FORMAT=MLN","FA_ADJUSTED=GAAP","Sort=A","Dates=H","DateFormat=P","Fill=—","Direction=H","UseDPDF=Y")</f>
        <v>#NAME?</v>
      </c>
      <c r="J25" s="12" t="e">
        <f ca="1">_xll.BDH($A25,$C25,J$4,J$4,"Currency=USD","Period=FY","BEST_FPERIOD_OVERRIDE=FY","FILING_STATUS=MR","SCALING_FORMAT=MLN","FA_ADJUSTED=GAAP","Sort=A","Dates=H","DateFormat=P","Fill=—","Direction=H","UseDPDF=Y")</f>
        <v>#NAME?</v>
      </c>
      <c r="K25" s="12" t="e">
        <f ca="1">_xll.BDH($A25,$C25,K$4,K$4,"Currency=USD","Period=FY","BEST_FPERIOD_OVERRIDE=FY","FILING_STATUS=MR","SCALING_FORMAT=MLN","FA_ADJUSTED=GAAP","Sort=A","Dates=H","DateFormat=P","Fill=—","Direction=H","UseDPDF=Y")</f>
        <v>#NAME?</v>
      </c>
      <c r="L25" s="12" t="e">
        <f ca="1">_xll.BDH($A25,$C25,L$4,L$4,"Currency=USD","Period=FY","BEST_FPERIOD_OVERRIDE=FY","FILING_STATUS=MR","SCALING_FORMAT=MLN","FA_ADJUSTED=GAAP","Sort=A","Dates=H","DateFormat=P","Fill=—","Direction=H","UseDPDF=Y")</f>
        <v>#NAME?</v>
      </c>
      <c r="M25" s="12" t="e">
        <f ca="1">_xll.BDH($A25,$C25,M$4,M$4,"Currency=USD","Period=FY","BEST_FPERIOD_OVERRIDE=FY","FILING_STATUS=MR","SCALING_FORMAT=MLN","FA_ADJUSTED=GAAP","Sort=A","Dates=H","DateFormat=P","Fill=—","Direction=H","UseDPDF=Y")</f>
        <v>#NAME?</v>
      </c>
      <c r="N25" s="12" t="e">
        <f ca="1">_xll.BDH($A25,$C25,N$4,N$4,"Currency=USD","Period=FY","BEST_FPERIOD_OVERRIDE=FY","FILING_STATUS=MR","SCALING_FORMAT=MLN","FA_ADJUSTED=GAAP","Sort=A","Dates=H","DateFormat=P","Fill=—","Direction=H","UseDPDF=Y")</f>
        <v>#NAME?</v>
      </c>
      <c r="O25" s="12" t="e">
        <f ca="1">_xll.BDH($A25,$C25,O$4,O$4,"Currency=USD","Period=FY","BEST_FPERIOD_OVERRIDE=FY","FILING_STATUS=MR","SCALING_FORMAT=MLN","FA_ADJUSTED=GAAP","Sort=A","Dates=H","DateFormat=P","Fill=—","Direction=H","UseDPDF=Y")</f>
        <v>#NAME?</v>
      </c>
      <c r="P25" s="12" t="e">
        <f ca="1">_xll.BDH($A25,$C25,P$4,P$4,"Currency=USD","Period=FY","BEST_FPERIOD_OVERRIDE=FY","FILING_STATUS=MR","SCALING_FORMAT=MLN","FA_ADJUSTED=GAAP","Sort=A","Dates=H","DateFormat=P","Fill=—","Direction=H","UseDPDF=Y")</f>
        <v>#NAME?</v>
      </c>
      <c r="Q25" s="12" t="e">
        <f ca="1">_xll.BDH($A25,$C25,Q$4,Q$4,"Currency=USD","Period=FY","BEST_FPERIOD_OVERRIDE=FY","FILING_STATUS=MR","SCALING_FORMAT=MLN","FA_ADJUSTED=GAAP","Sort=A","Dates=H","DateFormat=P","Fill=—","Direction=H","UseDPDF=Y")</f>
        <v>#NAME?</v>
      </c>
      <c r="R25" s="12" t="e">
        <f ca="1">_xll.BDH($A25,$C25,R$4,R$4,"Currency=USD","Period=FY","BEST_FPERIOD_OVERRIDE=FY","FILING_STATUS=MR","SCALING_FORMAT=MLN","FA_ADJUSTED=GAAP","Sort=A","Dates=H","DateFormat=P","Fill=—","Direction=H","UseDPDF=Y")</f>
        <v>#NAME?</v>
      </c>
      <c r="S25" s="12" t="e">
        <f ca="1">_xll.BDH($A25,$C25,S$4,S$4,"Currency=USD","Period=FY","BEST_FPERIOD_OVERRIDE=FY","FILING_STATUS=MR","SCALING_FORMAT=MLN","FA_ADJUSTED=GAAP","Sort=A","Dates=H","DateFormat=P","Fill=—","Direction=H","UseDPDF=Y")</f>
        <v>#NAME?</v>
      </c>
      <c r="T25" s="12" t="e">
        <f ca="1">_xll.BDH($A25,$C25,T$4,T$4,"Currency=USD","Period=FY","BEST_FPERIOD_OVERRIDE=FY","FILING_STATUS=MR","SCALING_FORMAT=MLN","FA_ADJUSTED=GAAP","Sort=A","Dates=H","DateFormat=P","Fill=—","Direction=H","UseDPDF=Y")</f>
        <v>#NAME?</v>
      </c>
      <c r="U25" s="12" t="e">
        <f ca="1">_xll.BDH($A25,$C25,U$4,U$4,"Currency=USD","Period=FY","BEST_FPERIOD_OVERRIDE=FY","FILING_STATUS=MR","SCALING_FORMAT=MLN","FA_ADJUSTED=GAAP","Sort=A","Dates=H","DateFormat=P","Fill=—","Direction=H","UseDPDF=Y")</f>
        <v>#NAME?</v>
      </c>
      <c r="V25" s="12" t="e">
        <f ca="1">_xll.BDH($A25,$C25,V$4,V$4,"Currency=USD","Period=FY","BEST_FPERIOD_OVERRIDE=FY","FILING_STATUS=MR","SCALING_FORMAT=MLN","FA_ADJUSTED=GAAP","Sort=A","Dates=H","DateFormat=P","Fill=—","Direction=H","UseDPDF=Y")</f>
        <v>#NAME?</v>
      </c>
      <c r="W25" s="12" t="e">
        <f ca="1">_xll.BDH($A25,$C25,W$4,W$4,"Currency=USD","Period=FY","BEST_FPERIOD_OVERRIDE=FY","FILING_STATUS=MR","SCALING_FORMAT=MLN","FA_ADJUSTED=GAAP","Sort=A","Dates=H","DateFormat=P","Fill=—","Direction=H","UseDPDF=Y")</f>
        <v>#NAME?</v>
      </c>
      <c r="X25" s="12" t="e">
        <f ca="1">_xll.BDH($A25,$C25,X$4,X$4,"Currency=USD","Period=FY","BEST_FPERIOD_OVERRIDE=FY","FILING_STATUS=MR","SCALING_FORMAT=MLN","FA_ADJUSTED=GAAP","Sort=A","Dates=H","DateFormat=P","Fill=—","Direction=H","UseDPDF=Y")</f>
        <v>#NAME?</v>
      </c>
      <c r="Y25" s="12" t="e">
        <f ca="1">_xll.BDH($A25,$C25,Y$4,Y$4,"Currency=USD","Period=FY","BEST_FPERIOD_OVERRIDE=FY","FILING_STATUS=MR","SCALING_FORMAT=MLN","FA_ADJUSTED=GAAP","Sort=A","Dates=H","DateFormat=P","Fill=—","Direction=H","UseDPDF=Y")</f>
        <v>#NAME?</v>
      </c>
      <c r="Z25" s="12" t="e">
        <f ca="1">_xll.BDH($A25,$C25,Z$4,Z$4,"Currency=USD","Period=FY","BEST_FPERIOD_OVERRIDE=FY","FILING_STATUS=MR","SCALING_FORMAT=MLN","FA_ADJUSTED=GAAP","Sort=A","Dates=H","DateFormat=P","Fill=—","Direction=H","UseDPDF=Y")</f>
        <v>#NAME?</v>
      </c>
      <c r="AA25" s="12" t="e">
        <f ca="1">_xll.BDH($A25,$C25,AA$4,AA$4,"Currency=USD","Period=FY","BEST_FPERIOD_OVERRIDE=FY","FILING_STATUS=MR","SCALING_FORMAT=MLN","FA_ADJUSTED=GAAP","Sort=A","Dates=H","DateFormat=P","Fill=—","Direction=H","UseDPDF=Y")</f>
        <v>#NAME?</v>
      </c>
      <c r="AB25" s="12" t="e">
        <f ca="1">_xll.BDH($A25,$C25,AB$4,AB$4,"Currency=USD","Period=FY","BEST_FPERIOD_OVERRIDE=FY","FILING_STATUS=MR","SCALING_FORMAT=MLN","FA_ADJUSTED=GAAP","Sort=A","Dates=H","DateFormat=P","Fill=—","Direction=H","UseDPDF=Y")</f>
        <v>#NAME?</v>
      </c>
    </row>
    <row r="26" spans="1:30" x14ac:dyDescent="0.25">
      <c r="A26" s="32" t="s">
        <v>497</v>
      </c>
      <c r="B26" s="37" t="s">
        <v>191</v>
      </c>
      <c r="C26" s="33" t="s">
        <v>192</v>
      </c>
      <c r="D26" s="12" t="e">
        <f ca="1">_xll.BDH($A26,$C26,D$4,D$4,"Currency=USD","Period=FY","BEST_FPERIOD_OVERRIDE=FY","FILING_STATUS=MR","SCALING_FORMAT=MLN","FA_ADJUSTED=GAAP","Sort=A","Dates=H","DateFormat=P","Fill=—","Direction=H","UseDPDF=Y")</f>
        <v>#NAME?</v>
      </c>
      <c r="E26" s="12" t="e">
        <f ca="1">_xll.BDH($A26,$C26,E$4,E$4,"Currency=USD","Period=FY","BEST_FPERIOD_OVERRIDE=FY","FILING_STATUS=MR","SCALING_FORMAT=MLN","FA_ADJUSTED=GAAP","Sort=A","Dates=H","DateFormat=P","Fill=—","Direction=H","UseDPDF=Y")</f>
        <v>#NAME?</v>
      </c>
      <c r="F26" s="12" t="e">
        <f ca="1">_xll.BDH($A26,$C26,F$4,F$4,"Currency=USD","Period=FY","BEST_FPERIOD_OVERRIDE=FY","FILING_STATUS=MR","SCALING_FORMAT=MLN","FA_ADJUSTED=GAAP","Sort=A","Dates=H","DateFormat=P","Fill=—","Direction=H","UseDPDF=Y")</f>
        <v>#NAME?</v>
      </c>
      <c r="G26" s="12" t="e">
        <f ca="1">_xll.BDH($A26,$C26,G$4,G$4,"Currency=USD","Period=FY","BEST_FPERIOD_OVERRIDE=FY","FILING_STATUS=MR","SCALING_FORMAT=MLN","FA_ADJUSTED=GAAP","Sort=A","Dates=H","DateFormat=P","Fill=—","Direction=H","UseDPDF=Y")</f>
        <v>#NAME?</v>
      </c>
      <c r="H26" s="12" t="e">
        <f ca="1">_xll.BDH($A26,$C26,H$4,H$4,"Currency=USD","Period=FY","BEST_FPERIOD_OVERRIDE=FY","FILING_STATUS=MR","SCALING_FORMAT=MLN","FA_ADJUSTED=GAAP","Sort=A","Dates=H","DateFormat=P","Fill=—","Direction=H","UseDPDF=Y")</f>
        <v>#NAME?</v>
      </c>
      <c r="I26" s="12" t="e">
        <f ca="1">_xll.BDH($A26,$C26,I$4,I$4,"Currency=USD","Period=FY","BEST_FPERIOD_OVERRIDE=FY","FILING_STATUS=MR","SCALING_FORMAT=MLN","FA_ADJUSTED=GAAP","Sort=A","Dates=H","DateFormat=P","Fill=—","Direction=H","UseDPDF=Y")</f>
        <v>#NAME?</v>
      </c>
      <c r="J26" s="12" t="e">
        <f ca="1">_xll.BDH($A26,$C26,J$4,J$4,"Currency=USD","Period=FY","BEST_FPERIOD_OVERRIDE=FY","FILING_STATUS=MR","SCALING_FORMAT=MLN","FA_ADJUSTED=GAAP","Sort=A","Dates=H","DateFormat=P","Fill=—","Direction=H","UseDPDF=Y")</f>
        <v>#NAME?</v>
      </c>
      <c r="K26" s="12" t="e">
        <f ca="1">_xll.BDH($A26,$C26,K$4,K$4,"Currency=USD","Period=FY","BEST_FPERIOD_OVERRIDE=FY","FILING_STATUS=MR","SCALING_FORMAT=MLN","FA_ADJUSTED=GAAP","Sort=A","Dates=H","DateFormat=P","Fill=—","Direction=H","UseDPDF=Y")</f>
        <v>#NAME?</v>
      </c>
      <c r="L26" s="12" t="e">
        <f ca="1">_xll.BDH($A26,$C26,L$4,L$4,"Currency=USD","Period=FY","BEST_FPERIOD_OVERRIDE=FY","FILING_STATUS=MR","SCALING_FORMAT=MLN","FA_ADJUSTED=GAAP","Sort=A","Dates=H","DateFormat=P","Fill=—","Direction=H","UseDPDF=Y")</f>
        <v>#NAME?</v>
      </c>
      <c r="M26" s="12" t="e">
        <f ca="1">_xll.BDH($A26,$C26,M$4,M$4,"Currency=USD","Period=FY","BEST_FPERIOD_OVERRIDE=FY","FILING_STATUS=MR","SCALING_FORMAT=MLN","FA_ADJUSTED=GAAP","Sort=A","Dates=H","DateFormat=P","Fill=—","Direction=H","UseDPDF=Y")</f>
        <v>#NAME?</v>
      </c>
      <c r="N26" s="12" t="e">
        <f ca="1">_xll.BDH($A26,$C26,N$4,N$4,"Currency=USD","Period=FY","BEST_FPERIOD_OVERRIDE=FY","FILING_STATUS=MR","SCALING_FORMAT=MLN","FA_ADJUSTED=GAAP","Sort=A","Dates=H","DateFormat=P","Fill=—","Direction=H","UseDPDF=Y")</f>
        <v>#NAME?</v>
      </c>
      <c r="O26" s="12" t="e">
        <f ca="1">_xll.BDH($A26,$C26,O$4,O$4,"Currency=USD","Period=FY","BEST_FPERIOD_OVERRIDE=FY","FILING_STATUS=MR","SCALING_FORMAT=MLN","FA_ADJUSTED=GAAP","Sort=A","Dates=H","DateFormat=P","Fill=—","Direction=H","UseDPDF=Y")</f>
        <v>#NAME?</v>
      </c>
      <c r="P26" s="12" t="e">
        <f ca="1">_xll.BDH($A26,$C26,P$4,P$4,"Currency=USD","Period=FY","BEST_FPERIOD_OVERRIDE=FY","FILING_STATUS=MR","SCALING_FORMAT=MLN","FA_ADJUSTED=GAAP","Sort=A","Dates=H","DateFormat=P","Fill=—","Direction=H","UseDPDF=Y")</f>
        <v>#NAME?</v>
      </c>
      <c r="Q26" s="12" t="e">
        <f ca="1">_xll.BDH($A26,$C26,Q$4,Q$4,"Currency=USD","Period=FY","BEST_FPERIOD_OVERRIDE=FY","FILING_STATUS=MR","SCALING_FORMAT=MLN","FA_ADJUSTED=GAAP","Sort=A","Dates=H","DateFormat=P","Fill=—","Direction=H","UseDPDF=Y")</f>
        <v>#NAME?</v>
      </c>
      <c r="R26" s="12" t="e">
        <f ca="1">_xll.BDH($A26,$C26,R$4,R$4,"Currency=USD","Period=FY","BEST_FPERIOD_OVERRIDE=FY","FILING_STATUS=MR","SCALING_FORMAT=MLN","FA_ADJUSTED=GAAP","Sort=A","Dates=H","DateFormat=P","Fill=—","Direction=H","UseDPDF=Y")</f>
        <v>#NAME?</v>
      </c>
      <c r="S26" s="12" t="e">
        <f ca="1">_xll.BDH($A26,$C26,S$4,S$4,"Currency=USD","Period=FY","BEST_FPERIOD_OVERRIDE=FY","FILING_STATUS=MR","SCALING_FORMAT=MLN","FA_ADJUSTED=GAAP","Sort=A","Dates=H","DateFormat=P","Fill=—","Direction=H","UseDPDF=Y")</f>
        <v>#NAME?</v>
      </c>
      <c r="T26" s="12" t="e">
        <f ca="1">_xll.BDH($A26,$C26,T$4,T$4,"Currency=USD","Period=FY","BEST_FPERIOD_OVERRIDE=FY","FILING_STATUS=MR","SCALING_FORMAT=MLN","FA_ADJUSTED=GAAP","Sort=A","Dates=H","DateFormat=P","Fill=—","Direction=H","UseDPDF=Y")</f>
        <v>#NAME?</v>
      </c>
      <c r="U26" s="12" t="e">
        <f ca="1">_xll.BDH($A26,$C26,U$4,U$4,"Currency=USD","Period=FY","BEST_FPERIOD_OVERRIDE=FY","FILING_STATUS=MR","SCALING_FORMAT=MLN","FA_ADJUSTED=GAAP","Sort=A","Dates=H","DateFormat=P","Fill=—","Direction=H","UseDPDF=Y")</f>
        <v>#NAME?</v>
      </c>
      <c r="V26" s="12" t="e">
        <f ca="1">_xll.BDH($A26,$C26,V$4,V$4,"Currency=USD","Period=FY","BEST_FPERIOD_OVERRIDE=FY","FILING_STATUS=MR","SCALING_FORMAT=MLN","FA_ADJUSTED=GAAP","Sort=A","Dates=H","DateFormat=P","Fill=—","Direction=H","UseDPDF=Y")</f>
        <v>#NAME?</v>
      </c>
      <c r="W26" s="12" t="e">
        <f ca="1">_xll.BDH($A26,$C26,W$4,W$4,"Currency=USD","Period=FY","BEST_FPERIOD_OVERRIDE=FY","FILING_STATUS=MR","SCALING_FORMAT=MLN","FA_ADJUSTED=GAAP","Sort=A","Dates=H","DateFormat=P","Fill=—","Direction=H","UseDPDF=Y")</f>
        <v>#NAME?</v>
      </c>
      <c r="X26" s="12" t="e">
        <f ca="1">_xll.BDH($A26,$C26,X$4,X$4,"Currency=USD","Period=FY","BEST_FPERIOD_OVERRIDE=FY","FILING_STATUS=MR","SCALING_FORMAT=MLN","FA_ADJUSTED=GAAP","Sort=A","Dates=H","DateFormat=P","Fill=—","Direction=H","UseDPDF=Y")</f>
        <v>#NAME?</v>
      </c>
      <c r="Y26" s="12" t="e">
        <f ca="1">_xll.BDH($A26,$C26,Y$4,Y$4,"Currency=USD","Period=FY","BEST_FPERIOD_OVERRIDE=FY","FILING_STATUS=MR","SCALING_FORMAT=MLN","FA_ADJUSTED=GAAP","Sort=A","Dates=H","DateFormat=P","Fill=—","Direction=H","UseDPDF=Y")</f>
        <v>#NAME?</v>
      </c>
      <c r="Z26" s="12" t="e">
        <f ca="1">_xll.BDH($A26,$C26,Z$4,Z$4,"Currency=USD","Period=FY","BEST_FPERIOD_OVERRIDE=FY","FILING_STATUS=MR","SCALING_FORMAT=MLN","FA_ADJUSTED=GAAP","Sort=A","Dates=H","DateFormat=P","Fill=—","Direction=H","UseDPDF=Y")</f>
        <v>#NAME?</v>
      </c>
      <c r="AA26" s="12" t="e">
        <f ca="1">_xll.BDH($A26,$C26,AA$4,AA$4,"Currency=USD","Period=FY","BEST_FPERIOD_OVERRIDE=FY","FILING_STATUS=MR","SCALING_FORMAT=MLN","FA_ADJUSTED=GAAP","Sort=A","Dates=H","DateFormat=P","Fill=—","Direction=H","UseDPDF=Y")</f>
        <v>#NAME?</v>
      </c>
      <c r="AB26" s="12" t="e">
        <f ca="1">_xll.BDH($A26,$C26,AB$4,AB$4,"Currency=USD","Period=FY","BEST_FPERIOD_OVERRIDE=FY","FILING_STATUS=MR","SCALING_FORMAT=MLN","FA_ADJUSTED=GAAP","Sort=A","Dates=H","DateFormat=P","Fill=—","Direction=H","UseDPDF=Y")</f>
        <v>#NAME?</v>
      </c>
    </row>
    <row r="27" spans="1:30" x14ac:dyDescent="0.25">
      <c r="A27" s="32" t="s">
        <v>497</v>
      </c>
      <c r="B27" s="37" t="s">
        <v>193</v>
      </c>
      <c r="C27" s="33" t="s">
        <v>194</v>
      </c>
      <c r="D27" s="12" t="e">
        <f ca="1">_xll.BDH($A27,$C27,D$4,D$4,"Currency=USD","Period=FY","BEST_FPERIOD_OVERRIDE=FY","FILING_STATUS=MR","SCALING_FORMAT=MLN","FA_ADJUSTED=GAAP","Sort=A","Dates=H","DateFormat=P","Fill=—","Direction=H","UseDPDF=Y")</f>
        <v>#NAME?</v>
      </c>
      <c r="E27" s="12" t="e">
        <f ca="1">_xll.BDH($A27,$C27,E$4,E$4,"Currency=USD","Period=FY","BEST_FPERIOD_OVERRIDE=FY","FILING_STATUS=MR","SCALING_FORMAT=MLN","FA_ADJUSTED=GAAP","Sort=A","Dates=H","DateFormat=P","Fill=—","Direction=H","UseDPDF=Y")</f>
        <v>#NAME?</v>
      </c>
      <c r="F27" s="12" t="e">
        <f ca="1">_xll.BDH($A27,$C27,F$4,F$4,"Currency=USD","Period=FY","BEST_FPERIOD_OVERRIDE=FY","FILING_STATUS=MR","SCALING_FORMAT=MLN","FA_ADJUSTED=GAAP","Sort=A","Dates=H","DateFormat=P","Fill=—","Direction=H","UseDPDF=Y")</f>
        <v>#NAME?</v>
      </c>
      <c r="G27" s="12" t="e">
        <f ca="1">_xll.BDH($A27,$C27,G$4,G$4,"Currency=USD","Period=FY","BEST_FPERIOD_OVERRIDE=FY","FILING_STATUS=MR","SCALING_FORMAT=MLN","FA_ADJUSTED=GAAP","Sort=A","Dates=H","DateFormat=P","Fill=—","Direction=H","UseDPDF=Y")</f>
        <v>#NAME?</v>
      </c>
      <c r="H27" s="12" t="e">
        <f ca="1">_xll.BDH($A27,$C27,H$4,H$4,"Currency=USD","Period=FY","BEST_FPERIOD_OVERRIDE=FY","FILING_STATUS=MR","SCALING_FORMAT=MLN","FA_ADJUSTED=GAAP","Sort=A","Dates=H","DateFormat=P","Fill=—","Direction=H","UseDPDF=Y")</f>
        <v>#NAME?</v>
      </c>
      <c r="I27" s="12" t="e">
        <f ca="1">_xll.BDH($A27,$C27,I$4,I$4,"Currency=USD","Period=FY","BEST_FPERIOD_OVERRIDE=FY","FILING_STATUS=MR","SCALING_FORMAT=MLN","FA_ADJUSTED=GAAP","Sort=A","Dates=H","DateFormat=P","Fill=—","Direction=H","UseDPDF=Y")</f>
        <v>#NAME?</v>
      </c>
      <c r="J27" s="12" t="e">
        <f ca="1">_xll.BDH($A27,$C27,J$4,J$4,"Currency=USD","Period=FY","BEST_FPERIOD_OVERRIDE=FY","FILING_STATUS=MR","SCALING_FORMAT=MLN","FA_ADJUSTED=GAAP","Sort=A","Dates=H","DateFormat=P","Fill=—","Direction=H","UseDPDF=Y")</f>
        <v>#NAME?</v>
      </c>
      <c r="K27" s="12" t="e">
        <f ca="1">_xll.BDH($A27,$C27,K$4,K$4,"Currency=USD","Period=FY","BEST_FPERIOD_OVERRIDE=FY","FILING_STATUS=MR","SCALING_FORMAT=MLN","FA_ADJUSTED=GAAP","Sort=A","Dates=H","DateFormat=P","Fill=—","Direction=H","UseDPDF=Y")</f>
        <v>#NAME?</v>
      </c>
      <c r="L27" s="12" t="e">
        <f ca="1">_xll.BDH($A27,$C27,L$4,L$4,"Currency=USD","Period=FY","BEST_FPERIOD_OVERRIDE=FY","FILING_STATUS=MR","SCALING_FORMAT=MLN","FA_ADJUSTED=GAAP","Sort=A","Dates=H","DateFormat=P","Fill=—","Direction=H","UseDPDF=Y")</f>
        <v>#NAME?</v>
      </c>
      <c r="M27" s="12" t="e">
        <f ca="1">_xll.BDH($A27,$C27,M$4,M$4,"Currency=USD","Period=FY","BEST_FPERIOD_OVERRIDE=FY","FILING_STATUS=MR","SCALING_FORMAT=MLN","FA_ADJUSTED=GAAP","Sort=A","Dates=H","DateFormat=P","Fill=—","Direction=H","UseDPDF=Y")</f>
        <v>#NAME?</v>
      </c>
      <c r="N27" s="12" t="e">
        <f ca="1">_xll.BDH($A27,$C27,N$4,N$4,"Currency=USD","Period=FY","BEST_FPERIOD_OVERRIDE=FY","FILING_STATUS=MR","SCALING_FORMAT=MLN","FA_ADJUSTED=GAAP","Sort=A","Dates=H","DateFormat=P","Fill=—","Direction=H","UseDPDF=Y")</f>
        <v>#NAME?</v>
      </c>
      <c r="O27" s="12" t="e">
        <f ca="1">_xll.BDH($A27,$C27,O$4,O$4,"Currency=USD","Period=FY","BEST_FPERIOD_OVERRIDE=FY","FILING_STATUS=MR","SCALING_FORMAT=MLN","FA_ADJUSTED=GAAP","Sort=A","Dates=H","DateFormat=P","Fill=—","Direction=H","UseDPDF=Y")</f>
        <v>#NAME?</v>
      </c>
      <c r="P27" s="12" t="e">
        <f ca="1">_xll.BDH($A27,$C27,P$4,P$4,"Currency=USD","Period=FY","BEST_FPERIOD_OVERRIDE=FY","FILING_STATUS=MR","SCALING_FORMAT=MLN","FA_ADJUSTED=GAAP","Sort=A","Dates=H","DateFormat=P","Fill=—","Direction=H","UseDPDF=Y")</f>
        <v>#NAME?</v>
      </c>
      <c r="Q27" s="12" t="e">
        <f ca="1">_xll.BDH($A27,$C27,Q$4,Q$4,"Currency=USD","Period=FY","BEST_FPERIOD_OVERRIDE=FY","FILING_STATUS=MR","SCALING_FORMAT=MLN","FA_ADJUSTED=GAAP","Sort=A","Dates=H","DateFormat=P","Fill=—","Direction=H","UseDPDF=Y")</f>
        <v>#NAME?</v>
      </c>
      <c r="R27" s="12" t="e">
        <f ca="1">_xll.BDH($A27,$C27,R$4,R$4,"Currency=USD","Period=FY","BEST_FPERIOD_OVERRIDE=FY","FILING_STATUS=MR","SCALING_FORMAT=MLN","FA_ADJUSTED=GAAP","Sort=A","Dates=H","DateFormat=P","Fill=—","Direction=H","UseDPDF=Y")</f>
        <v>#NAME?</v>
      </c>
      <c r="S27" s="12" t="e">
        <f ca="1">_xll.BDH($A27,$C27,S$4,S$4,"Currency=USD","Period=FY","BEST_FPERIOD_OVERRIDE=FY","FILING_STATUS=MR","SCALING_FORMAT=MLN","FA_ADJUSTED=GAAP","Sort=A","Dates=H","DateFormat=P","Fill=—","Direction=H","UseDPDF=Y")</f>
        <v>#NAME?</v>
      </c>
      <c r="T27" s="12" t="e">
        <f ca="1">_xll.BDH($A27,$C27,T$4,T$4,"Currency=USD","Period=FY","BEST_FPERIOD_OVERRIDE=FY","FILING_STATUS=MR","SCALING_FORMAT=MLN","FA_ADJUSTED=GAAP","Sort=A","Dates=H","DateFormat=P","Fill=—","Direction=H","UseDPDF=Y")</f>
        <v>#NAME?</v>
      </c>
      <c r="U27" s="12" t="e">
        <f ca="1">_xll.BDH($A27,$C27,U$4,U$4,"Currency=USD","Period=FY","BEST_FPERIOD_OVERRIDE=FY","FILING_STATUS=MR","SCALING_FORMAT=MLN","FA_ADJUSTED=GAAP","Sort=A","Dates=H","DateFormat=P","Fill=—","Direction=H","UseDPDF=Y")</f>
        <v>#NAME?</v>
      </c>
      <c r="V27" s="12" t="e">
        <f ca="1">_xll.BDH($A27,$C27,V$4,V$4,"Currency=USD","Period=FY","BEST_FPERIOD_OVERRIDE=FY","FILING_STATUS=MR","SCALING_FORMAT=MLN","FA_ADJUSTED=GAAP","Sort=A","Dates=H","DateFormat=P","Fill=—","Direction=H","UseDPDF=Y")</f>
        <v>#NAME?</v>
      </c>
      <c r="W27" s="12" t="e">
        <f ca="1">_xll.BDH($A27,$C27,W$4,W$4,"Currency=USD","Period=FY","BEST_FPERIOD_OVERRIDE=FY","FILING_STATUS=MR","SCALING_FORMAT=MLN","FA_ADJUSTED=GAAP","Sort=A","Dates=H","DateFormat=P","Fill=—","Direction=H","UseDPDF=Y")</f>
        <v>#NAME?</v>
      </c>
      <c r="X27" s="12" t="e">
        <f ca="1">_xll.BDH($A27,$C27,X$4,X$4,"Currency=USD","Period=FY","BEST_FPERIOD_OVERRIDE=FY","FILING_STATUS=MR","SCALING_FORMAT=MLN","FA_ADJUSTED=GAAP","Sort=A","Dates=H","DateFormat=P","Fill=—","Direction=H","UseDPDF=Y")</f>
        <v>#NAME?</v>
      </c>
      <c r="Y27" s="12" t="e">
        <f ca="1">_xll.BDH($A27,$C27,Y$4,Y$4,"Currency=USD","Period=FY","BEST_FPERIOD_OVERRIDE=FY","FILING_STATUS=MR","SCALING_FORMAT=MLN","FA_ADJUSTED=GAAP","Sort=A","Dates=H","DateFormat=P","Fill=—","Direction=H","UseDPDF=Y")</f>
        <v>#NAME?</v>
      </c>
      <c r="Z27" s="12" t="e">
        <f ca="1">_xll.BDH($A27,$C27,Z$4,Z$4,"Currency=USD","Period=FY","BEST_FPERIOD_OVERRIDE=FY","FILING_STATUS=MR","SCALING_FORMAT=MLN","FA_ADJUSTED=GAAP","Sort=A","Dates=H","DateFormat=P","Fill=—","Direction=H","UseDPDF=Y")</f>
        <v>#NAME?</v>
      </c>
      <c r="AA27" s="12" t="e">
        <f ca="1">_xll.BDH($A27,$C27,AA$4,AA$4,"Currency=USD","Period=FY","BEST_FPERIOD_OVERRIDE=FY","FILING_STATUS=MR","SCALING_FORMAT=MLN","FA_ADJUSTED=GAAP","Sort=A","Dates=H","DateFormat=P","Fill=—","Direction=H","UseDPDF=Y")</f>
        <v>#NAME?</v>
      </c>
      <c r="AB27" s="12" t="e">
        <f ca="1">_xll.BDH($A27,$C27,AB$4,AB$4,"Currency=USD","Period=FY","BEST_FPERIOD_OVERRIDE=FY","FILING_STATUS=MR","SCALING_FORMAT=MLN","FA_ADJUSTED=GAAP","Sort=A","Dates=H","DateFormat=P","Fill=—","Direction=H","UseDPDF=Y")</f>
        <v>#NAME?</v>
      </c>
    </row>
    <row r="28" spans="1:30" x14ac:dyDescent="0.25">
      <c r="A28" s="32" t="s">
        <v>497</v>
      </c>
      <c r="B28" s="37" t="s">
        <v>248</v>
      </c>
      <c r="C28" s="33" t="s">
        <v>248</v>
      </c>
      <c r="D28" s="12" t="e">
        <f ca="1">_xll.BDH($A28,$C28,D$4,D$4,"Currency=USD","Period=FY","BEST_FPERIOD_OVERRIDE=FY","FILING_STATUS=MR","SCALING_FORMAT=MLN","FA_ADJUSTED=GAAP","Sort=A","Dates=H","DateFormat=P","Fill=—","Direction=H","UseDPDF=Y")</f>
        <v>#NAME?</v>
      </c>
      <c r="E28" s="12" t="e">
        <f ca="1">_xll.BDH($A28,$C28,E$4,E$4,"Currency=USD","Period=FY","BEST_FPERIOD_OVERRIDE=FY","FILING_STATUS=MR","SCALING_FORMAT=MLN","FA_ADJUSTED=GAAP","Sort=A","Dates=H","DateFormat=P","Fill=—","Direction=H","UseDPDF=Y")</f>
        <v>#NAME?</v>
      </c>
      <c r="F28" s="12" t="e">
        <f ca="1">_xll.BDH($A28,$C28,F$4,F$4,"Currency=USD","Period=FY","BEST_FPERIOD_OVERRIDE=FY","FILING_STATUS=MR","SCALING_FORMAT=MLN","FA_ADJUSTED=GAAP","Sort=A","Dates=H","DateFormat=P","Fill=—","Direction=H","UseDPDF=Y")</f>
        <v>#NAME?</v>
      </c>
      <c r="G28" s="12" t="e">
        <f ca="1">_xll.BDH($A28,$C28,G$4,G$4,"Currency=USD","Period=FY","BEST_FPERIOD_OVERRIDE=FY","FILING_STATUS=MR","SCALING_FORMAT=MLN","FA_ADJUSTED=GAAP","Sort=A","Dates=H","DateFormat=P","Fill=—","Direction=H","UseDPDF=Y")</f>
        <v>#NAME?</v>
      </c>
      <c r="H28" s="12" t="e">
        <f ca="1">_xll.BDH($A28,$C28,H$4,H$4,"Currency=USD","Period=FY","BEST_FPERIOD_OVERRIDE=FY","FILING_STATUS=MR","SCALING_FORMAT=MLN","FA_ADJUSTED=GAAP","Sort=A","Dates=H","DateFormat=P","Fill=—","Direction=H","UseDPDF=Y")</f>
        <v>#NAME?</v>
      </c>
      <c r="I28" s="12" t="e">
        <f ca="1">_xll.BDH($A28,$C28,I$4,I$4,"Currency=USD","Period=FY","BEST_FPERIOD_OVERRIDE=FY","FILING_STATUS=MR","SCALING_FORMAT=MLN","FA_ADJUSTED=GAAP","Sort=A","Dates=H","DateFormat=P","Fill=—","Direction=H","UseDPDF=Y")</f>
        <v>#NAME?</v>
      </c>
      <c r="J28" s="12" t="e">
        <f ca="1">_xll.BDH($A28,$C28,J$4,J$4,"Currency=USD","Period=FY","BEST_FPERIOD_OVERRIDE=FY","FILING_STATUS=MR","SCALING_FORMAT=MLN","FA_ADJUSTED=GAAP","Sort=A","Dates=H","DateFormat=P","Fill=—","Direction=H","UseDPDF=Y")</f>
        <v>#NAME?</v>
      </c>
      <c r="K28" s="12" t="e">
        <f ca="1">_xll.BDH($A28,$C28,K$4,K$4,"Currency=USD","Period=FY","BEST_FPERIOD_OVERRIDE=FY","FILING_STATUS=MR","SCALING_FORMAT=MLN","FA_ADJUSTED=GAAP","Sort=A","Dates=H","DateFormat=P","Fill=—","Direction=H","UseDPDF=Y")</f>
        <v>#NAME?</v>
      </c>
      <c r="L28" s="12" t="e">
        <f ca="1">_xll.BDH($A28,$C28,L$4,L$4,"Currency=USD","Period=FY","BEST_FPERIOD_OVERRIDE=FY","FILING_STATUS=MR","SCALING_FORMAT=MLN","FA_ADJUSTED=GAAP","Sort=A","Dates=H","DateFormat=P","Fill=—","Direction=H","UseDPDF=Y")</f>
        <v>#NAME?</v>
      </c>
      <c r="M28" s="12" t="e">
        <f ca="1">_xll.BDH($A28,$C28,M$4,M$4,"Currency=USD","Period=FY","BEST_FPERIOD_OVERRIDE=FY","FILING_STATUS=MR","SCALING_FORMAT=MLN","FA_ADJUSTED=GAAP","Sort=A","Dates=H","DateFormat=P","Fill=—","Direction=H","UseDPDF=Y")</f>
        <v>#NAME?</v>
      </c>
      <c r="N28" s="12" t="e">
        <f ca="1">_xll.BDH($A28,$C28,N$4,N$4,"Currency=USD","Period=FY","BEST_FPERIOD_OVERRIDE=FY","FILING_STATUS=MR","SCALING_FORMAT=MLN","FA_ADJUSTED=GAAP","Sort=A","Dates=H","DateFormat=P","Fill=—","Direction=H","UseDPDF=Y")</f>
        <v>#NAME?</v>
      </c>
      <c r="O28" s="12" t="e">
        <f ca="1">_xll.BDH($A28,$C28,O$4,O$4,"Currency=USD","Period=FY","BEST_FPERIOD_OVERRIDE=FY","FILING_STATUS=MR","SCALING_FORMAT=MLN","FA_ADJUSTED=GAAP","Sort=A","Dates=H","DateFormat=P","Fill=—","Direction=H","UseDPDF=Y")</f>
        <v>#NAME?</v>
      </c>
      <c r="P28" s="12" t="e">
        <f ca="1">_xll.BDH($A28,$C28,P$4,P$4,"Currency=USD","Period=FY","BEST_FPERIOD_OVERRIDE=FY","FILING_STATUS=MR","SCALING_FORMAT=MLN","FA_ADJUSTED=GAAP","Sort=A","Dates=H","DateFormat=P","Fill=—","Direction=H","UseDPDF=Y")</f>
        <v>#NAME?</v>
      </c>
      <c r="Q28" s="12" t="e">
        <f ca="1">_xll.BDH($A28,$C28,Q$4,Q$4,"Currency=USD","Period=FY","BEST_FPERIOD_OVERRIDE=FY","FILING_STATUS=MR","SCALING_FORMAT=MLN","FA_ADJUSTED=GAAP","Sort=A","Dates=H","DateFormat=P","Fill=—","Direction=H","UseDPDF=Y")</f>
        <v>#NAME?</v>
      </c>
      <c r="R28" s="12" t="e">
        <f ca="1">_xll.BDH($A28,$C28,R$4,R$4,"Currency=USD","Period=FY","BEST_FPERIOD_OVERRIDE=FY","FILING_STATUS=MR","SCALING_FORMAT=MLN","FA_ADJUSTED=GAAP","Sort=A","Dates=H","DateFormat=P","Fill=—","Direction=H","UseDPDF=Y")</f>
        <v>#NAME?</v>
      </c>
      <c r="S28" s="12" t="e">
        <f ca="1">_xll.BDH($A28,$C28,S$4,S$4,"Currency=USD","Period=FY","BEST_FPERIOD_OVERRIDE=FY","FILING_STATUS=MR","SCALING_FORMAT=MLN","FA_ADJUSTED=GAAP","Sort=A","Dates=H","DateFormat=P","Fill=—","Direction=H","UseDPDF=Y")</f>
        <v>#NAME?</v>
      </c>
      <c r="T28" s="12" t="e">
        <f ca="1">_xll.BDH($A28,$C28,T$4,T$4,"Currency=USD","Period=FY","BEST_FPERIOD_OVERRIDE=FY","FILING_STATUS=MR","SCALING_FORMAT=MLN","FA_ADJUSTED=GAAP","Sort=A","Dates=H","DateFormat=P","Fill=—","Direction=H","UseDPDF=Y")</f>
        <v>#NAME?</v>
      </c>
      <c r="U28" s="12" t="e">
        <f ca="1">_xll.BDH($A28,$C28,U$4,U$4,"Currency=USD","Period=FY","BEST_FPERIOD_OVERRIDE=FY","FILING_STATUS=MR","SCALING_FORMAT=MLN","FA_ADJUSTED=GAAP","Sort=A","Dates=H","DateFormat=P","Fill=—","Direction=H","UseDPDF=Y")</f>
        <v>#NAME?</v>
      </c>
      <c r="V28" s="12" t="e">
        <f ca="1">_xll.BDH($A28,$C28,V$4,V$4,"Currency=USD","Period=FY","BEST_FPERIOD_OVERRIDE=FY","FILING_STATUS=MR","SCALING_FORMAT=MLN","FA_ADJUSTED=GAAP","Sort=A","Dates=H","DateFormat=P","Fill=—","Direction=H","UseDPDF=Y")</f>
        <v>#NAME?</v>
      </c>
      <c r="W28" s="12" t="e">
        <f ca="1">_xll.BDH($A28,$C28,W$4,W$4,"Currency=USD","Period=FY","BEST_FPERIOD_OVERRIDE=FY","FILING_STATUS=MR","SCALING_FORMAT=MLN","FA_ADJUSTED=GAAP","Sort=A","Dates=H","DateFormat=P","Fill=—","Direction=H","UseDPDF=Y")</f>
        <v>#NAME?</v>
      </c>
      <c r="X28" s="12" t="e">
        <f ca="1">_xll.BDH($A28,$C28,X$4,X$4,"Currency=USD","Period=FY","BEST_FPERIOD_OVERRIDE=FY","FILING_STATUS=MR","SCALING_FORMAT=MLN","FA_ADJUSTED=GAAP","Sort=A","Dates=H","DateFormat=P","Fill=—","Direction=H","UseDPDF=Y")</f>
        <v>#NAME?</v>
      </c>
      <c r="Y28" s="12" t="e">
        <f ca="1">_xll.BDH($A28,$C28,Y$4,Y$4,"Currency=USD","Period=FY","BEST_FPERIOD_OVERRIDE=FY","FILING_STATUS=MR","SCALING_FORMAT=MLN","FA_ADJUSTED=GAAP","Sort=A","Dates=H","DateFormat=P","Fill=—","Direction=H","UseDPDF=Y")</f>
        <v>#NAME?</v>
      </c>
      <c r="Z28" s="12" t="e">
        <f ca="1">_xll.BDH($A28,$C28,Z$4,Z$4,"Currency=USD","Period=FY","BEST_FPERIOD_OVERRIDE=FY","FILING_STATUS=MR","SCALING_FORMAT=MLN","FA_ADJUSTED=GAAP","Sort=A","Dates=H","DateFormat=P","Fill=—","Direction=H","UseDPDF=Y")</f>
        <v>#NAME?</v>
      </c>
      <c r="AA28" s="12" t="e">
        <f ca="1">_xll.BDH($A28,$C28,AA$4,AA$4,"Currency=USD","Period=FY","BEST_FPERIOD_OVERRIDE=FY","FILING_STATUS=MR","SCALING_FORMAT=MLN","FA_ADJUSTED=GAAP","Sort=A","Dates=H","DateFormat=P","Fill=—","Direction=H","UseDPDF=Y")</f>
        <v>#NAME?</v>
      </c>
      <c r="AB28" s="12" t="e">
        <f ca="1">_xll.BDH($A28,$C28,AB$4,AB$4,"Currency=USD","Period=FY","BEST_FPERIOD_OVERRIDE=FY","FILING_STATUS=MR","SCALING_FORMAT=MLN","FA_ADJUSTED=GAAP","Sort=A","Dates=H","DateFormat=P","Fill=—","Direction=H","UseDPDF=Y")</f>
        <v>#NAME?</v>
      </c>
    </row>
    <row r="29" spans="1:30" x14ac:dyDescent="0.25">
      <c r="A29" s="32" t="s">
        <v>497</v>
      </c>
      <c r="B29" s="37" t="s">
        <v>249</v>
      </c>
      <c r="C29" s="33" t="s">
        <v>251</v>
      </c>
      <c r="D29" s="12" t="e">
        <f ca="1">_xll.BDH($A29,$C29,D$4,D$4,"Currency=USD","Period=FY","BEST_FPERIOD_OVERRIDE=FY","FILING_STATUS=MR","SCALING_FORMAT=MLN","FA_ADJUSTED=GAAP","Sort=A","Dates=H","DateFormat=P","Fill=—","Direction=H","UseDPDF=Y")</f>
        <v>#NAME?</v>
      </c>
      <c r="E29" s="12" t="e">
        <f ca="1">_xll.BDH($A29,$C29,E$4,E$4,"Currency=USD","Period=FY","BEST_FPERIOD_OVERRIDE=FY","FILING_STATUS=MR","SCALING_FORMAT=MLN","FA_ADJUSTED=GAAP","Sort=A","Dates=H","DateFormat=P","Fill=—","Direction=H","UseDPDF=Y")</f>
        <v>#NAME?</v>
      </c>
      <c r="F29" s="12" t="e">
        <f ca="1">_xll.BDH($A29,$C29,F$4,F$4,"Currency=USD","Period=FY","BEST_FPERIOD_OVERRIDE=FY","FILING_STATUS=MR","SCALING_FORMAT=MLN","FA_ADJUSTED=GAAP","Sort=A","Dates=H","DateFormat=P","Fill=—","Direction=H","UseDPDF=Y")</f>
        <v>#NAME?</v>
      </c>
      <c r="G29" s="12" t="e">
        <f ca="1">_xll.BDH($A29,$C29,G$4,G$4,"Currency=USD","Period=FY","BEST_FPERIOD_OVERRIDE=FY","FILING_STATUS=MR","SCALING_FORMAT=MLN","FA_ADJUSTED=GAAP","Sort=A","Dates=H","DateFormat=P","Fill=—","Direction=H","UseDPDF=Y")</f>
        <v>#NAME?</v>
      </c>
      <c r="H29" s="12" t="e">
        <f ca="1">_xll.BDH($A29,$C29,H$4,H$4,"Currency=USD","Period=FY","BEST_FPERIOD_OVERRIDE=FY","FILING_STATUS=MR","SCALING_FORMAT=MLN","FA_ADJUSTED=GAAP","Sort=A","Dates=H","DateFormat=P","Fill=—","Direction=H","UseDPDF=Y")</f>
        <v>#NAME?</v>
      </c>
      <c r="I29" s="12" t="e">
        <f ca="1">_xll.BDH($A29,$C29,I$4,I$4,"Currency=USD","Period=FY","BEST_FPERIOD_OVERRIDE=FY","FILING_STATUS=MR","SCALING_FORMAT=MLN","FA_ADJUSTED=GAAP","Sort=A","Dates=H","DateFormat=P","Fill=—","Direction=H","UseDPDF=Y")</f>
        <v>#NAME?</v>
      </c>
      <c r="J29" s="12" t="e">
        <f ca="1">_xll.BDH($A29,$C29,J$4,J$4,"Currency=USD","Period=FY","BEST_FPERIOD_OVERRIDE=FY","FILING_STATUS=MR","SCALING_FORMAT=MLN","FA_ADJUSTED=GAAP","Sort=A","Dates=H","DateFormat=P","Fill=—","Direction=H","UseDPDF=Y")</f>
        <v>#NAME?</v>
      </c>
      <c r="K29" s="12" t="e">
        <f ca="1">_xll.BDH($A29,$C29,K$4,K$4,"Currency=USD","Period=FY","BEST_FPERIOD_OVERRIDE=FY","FILING_STATUS=MR","SCALING_FORMAT=MLN","FA_ADJUSTED=GAAP","Sort=A","Dates=H","DateFormat=P","Fill=—","Direction=H","UseDPDF=Y")</f>
        <v>#NAME?</v>
      </c>
      <c r="L29" s="12" t="e">
        <f ca="1">_xll.BDH($A29,$C29,L$4,L$4,"Currency=USD","Period=FY","BEST_FPERIOD_OVERRIDE=FY","FILING_STATUS=MR","SCALING_FORMAT=MLN","FA_ADJUSTED=GAAP","Sort=A","Dates=H","DateFormat=P","Fill=—","Direction=H","UseDPDF=Y")</f>
        <v>#NAME?</v>
      </c>
      <c r="M29" s="12" t="e">
        <f ca="1">_xll.BDH($A29,$C29,M$4,M$4,"Currency=USD","Period=FY","BEST_FPERIOD_OVERRIDE=FY","FILING_STATUS=MR","SCALING_FORMAT=MLN","FA_ADJUSTED=GAAP","Sort=A","Dates=H","DateFormat=P","Fill=—","Direction=H","UseDPDF=Y")</f>
        <v>#NAME?</v>
      </c>
      <c r="N29" s="12" t="e">
        <f ca="1">_xll.BDH($A29,$C29,N$4,N$4,"Currency=USD","Period=FY","BEST_FPERIOD_OVERRIDE=FY","FILING_STATUS=MR","SCALING_FORMAT=MLN","FA_ADJUSTED=GAAP","Sort=A","Dates=H","DateFormat=P","Fill=—","Direction=H","UseDPDF=Y")</f>
        <v>#NAME?</v>
      </c>
      <c r="O29" s="12" t="e">
        <f ca="1">_xll.BDH($A29,$C29,O$4,O$4,"Currency=USD","Period=FY","BEST_FPERIOD_OVERRIDE=FY","FILING_STATUS=MR","SCALING_FORMAT=MLN","FA_ADJUSTED=GAAP","Sort=A","Dates=H","DateFormat=P","Fill=—","Direction=H","UseDPDF=Y")</f>
        <v>#NAME?</v>
      </c>
      <c r="P29" s="12" t="e">
        <f ca="1">_xll.BDH($A29,$C29,P$4,P$4,"Currency=USD","Period=FY","BEST_FPERIOD_OVERRIDE=FY","FILING_STATUS=MR","SCALING_FORMAT=MLN","FA_ADJUSTED=GAAP","Sort=A","Dates=H","DateFormat=P","Fill=—","Direction=H","UseDPDF=Y")</f>
        <v>#NAME?</v>
      </c>
      <c r="Q29" s="12" t="e">
        <f ca="1">_xll.BDH($A29,$C29,Q$4,Q$4,"Currency=USD","Period=FY","BEST_FPERIOD_OVERRIDE=FY","FILING_STATUS=MR","SCALING_FORMAT=MLN","FA_ADJUSTED=GAAP","Sort=A","Dates=H","DateFormat=P","Fill=—","Direction=H","UseDPDF=Y")</f>
        <v>#NAME?</v>
      </c>
      <c r="R29" s="12" t="e">
        <f ca="1">_xll.BDH($A29,$C29,R$4,R$4,"Currency=USD","Period=FY","BEST_FPERIOD_OVERRIDE=FY","FILING_STATUS=MR","SCALING_FORMAT=MLN","FA_ADJUSTED=GAAP","Sort=A","Dates=H","DateFormat=P","Fill=—","Direction=H","UseDPDF=Y")</f>
        <v>#NAME?</v>
      </c>
      <c r="S29" s="12" t="e">
        <f ca="1">_xll.BDH($A29,$C29,S$4,S$4,"Currency=USD","Period=FY","BEST_FPERIOD_OVERRIDE=FY","FILING_STATUS=MR","SCALING_FORMAT=MLN","FA_ADJUSTED=GAAP","Sort=A","Dates=H","DateFormat=P","Fill=—","Direction=H","UseDPDF=Y")</f>
        <v>#NAME?</v>
      </c>
      <c r="T29" s="12" t="e">
        <f ca="1">_xll.BDH($A29,$C29,T$4,T$4,"Currency=USD","Period=FY","BEST_FPERIOD_OVERRIDE=FY","FILING_STATUS=MR","SCALING_FORMAT=MLN","FA_ADJUSTED=GAAP","Sort=A","Dates=H","DateFormat=P","Fill=—","Direction=H","UseDPDF=Y")</f>
        <v>#NAME?</v>
      </c>
      <c r="U29" s="12" t="e">
        <f ca="1">_xll.BDH($A29,$C29,U$4,U$4,"Currency=USD","Period=FY","BEST_FPERIOD_OVERRIDE=FY","FILING_STATUS=MR","SCALING_FORMAT=MLN","FA_ADJUSTED=GAAP","Sort=A","Dates=H","DateFormat=P","Fill=—","Direction=H","UseDPDF=Y")</f>
        <v>#NAME?</v>
      </c>
      <c r="V29" s="12" t="e">
        <f ca="1">_xll.BDH($A29,$C29,V$4,V$4,"Currency=USD","Period=FY","BEST_FPERIOD_OVERRIDE=FY","FILING_STATUS=MR","SCALING_FORMAT=MLN","FA_ADJUSTED=GAAP","Sort=A","Dates=H","DateFormat=P","Fill=—","Direction=H","UseDPDF=Y")</f>
        <v>#NAME?</v>
      </c>
      <c r="W29" s="12" t="e">
        <f ca="1">_xll.BDH($A29,$C29,W$4,W$4,"Currency=USD","Period=FY","BEST_FPERIOD_OVERRIDE=FY","FILING_STATUS=MR","SCALING_FORMAT=MLN","FA_ADJUSTED=GAAP","Sort=A","Dates=H","DateFormat=P","Fill=—","Direction=H","UseDPDF=Y")</f>
        <v>#NAME?</v>
      </c>
      <c r="X29" s="12" t="e">
        <f ca="1">_xll.BDH($A29,$C29,X$4,X$4,"Currency=USD","Period=FY","BEST_FPERIOD_OVERRIDE=FY","FILING_STATUS=MR","SCALING_FORMAT=MLN","FA_ADJUSTED=GAAP","Sort=A","Dates=H","DateFormat=P","Fill=—","Direction=H","UseDPDF=Y")</f>
        <v>#NAME?</v>
      </c>
      <c r="Y29" s="12" t="e">
        <f ca="1">_xll.BDH($A29,$C29,Y$4,Y$4,"Currency=USD","Period=FY","BEST_FPERIOD_OVERRIDE=FY","FILING_STATUS=MR","SCALING_FORMAT=MLN","FA_ADJUSTED=GAAP","Sort=A","Dates=H","DateFormat=P","Fill=—","Direction=H","UseDPDF=Y")</f>
        <v>#NAME?</v>
      </c>
      <c r="Z29" s="12" t="e">
        <f ca="1">_xll.BDH($A29,$C29,Z$4,Z$4,"Currency=USD","Period=FY","BEST_FPERIOD_OVERRIDE=FY","FILING_STATUS=MR","SCALING_FORMAT=MLN","FA_ADJUSTED=GAAP","Sort=A","Dates=H","DateFormat=P","Fill=—","Direction=H","UseDPDF=Y")</f>
        <v>#NAME?</v>
      </c>
      <c r="AA29" s="12" t="e">
        <f ca="1">_xll.BDH($A29,$C29,AA$4,AA$4,"Currency=USD","Period=FY","BEST_FPERIOD_OVERRIDE=FY","FILING_STATUS=MR","SCALING_FORMAT=MLN","FA_ADJUSTED=GAAP","Sort=A","Dates=H","DateFormat=P","Fill=—","Direction=H","UseDPDF=Y")</f>
        <v>#NAME?</v>
      </c>
      <c r="AB29" s="12" t="e">
        <f ca="1">_xll.BDH($A29,$C29,AB$4,AB$4,"Currency=USD","Period=FY","BEST_FPERIOD_OVERRIDE=FY","FILING_STATUS=MR","SCALING_FORMAT=MLN","FA_ADJUSTED=GAAP","Sort=A","Dates=H","DateFormat=P","Fill=—","Direction=H","UseDPDF=Y")</f>
        <v>#NAME?</v>
      </c>
    </row>
    <row r="30" spans="1:30" x14ac:dyDescent="0.25">
      <c r="A30" s="32" t="s">
        <v>497</v>
      </c>
      <c r="B30" s="37" t="s">
        <v>250</v>
      </c>
      <c r="C30" s="33" t="s">
        <v>252</v>
      </c>
      <c r="D30" s="12" t="e">
        <f ca="1">_xll.BDH($A30,$C30,D$4,D$4,"Currency=USD","Period=FY","BEST_FPERIOD_OVERRIDE=FY","FILING_STATUS=MR","SCALING_FORMAT=MLN","FA_ADJUSTED=GAAP","Sort=A","Dates=H","DateFormat=P","Fill=—","Direction=H","UseDPDF=Y")</f>
        <v>#NAME?</v>
      </c>
      <c r="E30" s="12" t="e">
        <f ca="1">_xll.BDH($A30,$C30,E$4,E$4,"Currency=USD","Period=FY","BEST_FPERIOD_OVERRIDE=FY","FILING_STATUS=MR","SCALING_FORMAT=MLN","FA_ADJUSTED=GAAP","Sort=A","Dates=H","DateFormat=P","Fill=—","Direction=H","UseDPDF=Y")</f>
        <v>#NAME?</v>
      </c>
      <c r="F30" s="12" t="e">
        <f ca="1">_xll.BDH($A30,$C30,F$4,F$4,"Currency=USD","Period=FY","BEST_FPERIOD_OVERRIDE=FY","FILING_STATUS=MR","SCALING_FORMAT=MLN","FA_ADJUSTED=GAAP","Sort=A","Dates=H","DateFormat=P","Fill=—","Direction=H","UseDPDF=Y")</f>
        <v>#NAME?</v>
      </c>
      <c r="G30" s="12" t="e">
        <f ca="1">_xll.BDH($A30,$C30,G$4,G$4,"Currency=USD","Period=FY","BEST_FPERIOD_OVERRIDE=FY","FILING_STATUS=MR","SCALING_FORMAT=MLN","FA_ADJUSTED=GAAP","Sort=A","Dates=H","DateFormat=P","Fill=—","Direction=H","UseDPDF=Y")</f>
        <v>#NAME?</v>
      </c>
      <c r="H30" s="12" t="e">
        <f ca="1">_xll.BDH($A30,$C30,H$4,H$4,"Currency=USD","Period=FY","BEST_FPERIOD_OVERRIDE=FY","FILING_STATUS=MR","SCALING_FORMAT=MLN","FA_ADJUSTED=GAAP","Sort=A","Dates=H","DateFormat=P","Fill=—","Direction=H","UseDPDF=Y")</f>
        <v>#NAME?</v>
      </c>
      <c r="I30" s="12" t="e">
        <f ca="1">_xll.BDH($A30,$C30,I$4,I$4,"Currency=USD","Period=FY","BEST_FPERIOD_OVERRIDE=FY","FILING_STATUS=MR","SCALING_FORMAT=MLN","FA_ADJUSTED=GAAP","Sort=A","Dates=H","DateFormat=P","Fill=—","Direction=H","UseDPDF=Y")</f>
        <v>#NAME?</v>
      </c>
      <c r="J30" s="12" t="e">
        <f ca="1">_xll.BDH($A30,$C30,J$4,J$4,"Currency=USD","Period=FY","BEST_FPERIOD_OVERRIDE=FY","FILING_STATUS=MR","SCALING_FORMAT=MLN","FA_ADJUSTED=GAAP","Sort=A","Dates=H","DateFormat=P","Fill=—","Direction=H","UseDPDF=Y")</f>
        <v>#NAME?</v>
      </c>
      <c r="K30" s="12" t="e">
        <f ca="1">_xll.BDH($A30,$C30,K$4,K$4,"Currency=USD","Period=FY","BEST_FPERIOD_OVERRIDE=FY","FILING_STATUS=MR","SCALING_FORMAT=MLN","FA_ADJUSTED=GAAP","Sort=A","Dates=H","DateFormat=P","Fill=—","Direction=H","UseDPDF=Y")</f>
        <v>#NAME?</v>
      </c>
      <c r="L30" s="12" t="e">
        <f ca="1">_xll.BDH($A30,$C30,L$4,L$4,"Currency=USD","Period=FY","BEST_FPERIOD_OVERRIDE=FY","FILING_STATUS=MR","SCALING_FORMAT=MLN","FA_ADJUSTED=GAAP","Sort=A","Dates=H","DateFormat=P","Fill=—","Direction=H","UseDPDF=Y")</f>
        <v>#NAME?</v>
      </c>
      <c r="M30" s="12" t="e">
        <f ca="1">_xll.BDH($A30,$C30,M$4,M$4,"Currency=USD","Period=FY","BEST_FPERIOD_OVERRIDE=FY","FILING_STATUS=MR","SCALING_FORMAT=MLN","FA_ADJUSTED=GAAP","Sort=A","Dates=H","DateFormat=P","Fill=—","Direction=H","UseDPDF=Y")</f>
        <v>#NAME?</v>
      </c>
      <c r="N30" s="12" t="e">
        <f ca="1">_xll.BDH($A30,$C30,N$4,N$4,"Currency=USD","Period=FY","BEST_FPERIOD_OVERRIDE=FY","FILING_STATUS=MR","SCALING_FORMAT=MLN","FA_ADJUSTED=GAAP","Sort=A","Dates=H","DateFormat=P","Fill=—","Direction=H","UseDPDF=Y")</f>
        <v>#NAME?</v>
      </c>
      <c r="O30" s="12" t="e">
        <f ca="1">_xll.BDH($A30,$C30,O$4,O$4,"Currency=USD","Period=FY","BEST_FPERIOD_OVERRIDE=FY","FILING_STATUS=MR","SCALING_FORMAT=MLN","FA_ADJUSTED=GAAP","Sort=A","Dates=H","DateFormat=P","Fill=—","Direction=H","UseDPDF=Y")</f>
        <v>#NAME?</v>
      </c>
      <c r="P30" s="12" t="e">
        <f ca="1">_xll.BDH($A30,$C30,P$4,P$4,"Currency=USD","Period=FY","BEST_FPERIOD_OVERRIDE=FY","FILING_STATUS=MR","SCALING_FORMAT=MLN","FA_ADJUSTED=GAAP","Sort=A","Dates=H","DateFormat=P","Fill=—","Direction=H","UseDPDF=Y")</f>
        <v>#NAME?</v>
      </c>
      <c r="Q30" s="12" t="e">
        <f ca="1">_xll.BDH($A30,$C30,Q$4,Q$4,"Currency=USD","Period=FY","BEST_FPERIOD_OVERRIDE=FY","FILING_STATUS=MR","SCALING_FORMAT=MLN","FA_ADJUSTED=GAAP","Sort=A","Dates=H","DateFormat=P","Fill=—","Direction=H","UseDPDF=Y")</f>
        <v>#NAME?</v>
      </c>
      <c r="R30" s="12" t="e">
        <f ca="1">_xll.BDH($A30,$C30,R$4,R$4,"Currency=USD","Period=FY","BEST_FPERIOD_OVERRIDE=FY","FILING_STATUS=MR","SCALING_FORMAT=MLN","FA_ADJUSTED=GAAP","Sort=A","Dates=H","DateFormat=P","Fill=—","Direction=H","UseDPDF=Y")</f>
        <v>#NAME?</v>
      </c>
      <c r="S30" s="12" t="e">
        <f ca="1">_xll.BDH($A30,$C30,S$4,S$4,"Currency=USD","Period=FY","BEST_FPERIOD_OVERRIDE=FY","FILING_STATUS=MR","SCALING_FORMAT=MLN","FA_ADJUSTED=GAAP","Sort=A","Dates=H","DateFormat=P","Fill=—","Direction=H","UseDPDF=Y")</f>
        <v>#NAME?</v>
      </c>
      <c r="T30" s="12" t="e">
        <f ca="1">_xll.BDH($A30,$C30,T$4,T$4,"Currency=USD","Period=FY","BEST_FPERIOD_OVERRIDE=FY","FILING_STATUS=MR","SCALING_FORMAT=MLN","FA_ADJUSTED=GAAP","Sort=A","Dates=H","DateFormat=P","Fill=—","Direction=H","UseDPDF=Y")</f>
        <v>#NAME?</v>
      </c>
      <c r="U30" s="12" t="e">
        <f ca="1">_xll.BDH($A30,$C30,U$4,U$4,"Currency=USD","Period=FY","BEST_FPERIOD_OVERRIDE=FY","FILING_STATUS=MR","SCALING_FORMAT=MLN","FA_ADJUSTED=GAAP","Sort=A","Dates=H","DateFormat=P","Fill=—","Direction=H","UseDPDF=Y")</f>
        <v>#NAME?</v>
      </c>
      <c r="V30" s="12" t="e">
        <f ca="1">_xll.BDH($A30,$C30,V$4,V$4,"Currency=USD","Period=FY","BEST_FPERIOD_OVERRIDE=FY","FILING_STATUS=MR","SCALING_FORMAT=MLN","FA_ADJUSTED=GAAP","Sort=A","Dates=H","DateFormat=P","Fill=—","Direction=H","UseDPDF=Y")</f>
        <v>#NAME?</v>
      </c>
      <c r="W30" s="12" t="e">
        <f ca="1">_xll.BDH($A30,$C30,W$4,W$4,"Currency=USD","Period=FY","BEST_FPERIOD_OVERRIDE=FY","FILING_STATUS=MR","SCALING_FORMAT=MLN","FA_ADJUSTED=GAAP","Sort=A","Dates=H","DateFormat=P","Fill=—","Direction=H","UseDPDF=Y")</f>
        <v>#NAME?</v>
      </c>
      <c r="X30" s="12" t="e">
        <f ca="1">_xll.BDH($A30,$C30,X$4,X$4,"Currency=USD","Period=FY","BEST_FPERIOD_OVERRIDE=FY","FILING_STATUS=MR","SCALING_FORMAT=MLN","FA_ADJUSTED=GAAP","Sort=A","Dates=H","DateFormat=P","Fill=—","Direction=H","UseDPDF=Y")</f>
        <v>#NAME?</v>
      </c>
      <c r="Y30" s="12" t="e">
        <f ca="1">_xll.BDH($A30,$C30,Y$4,Y$4,"Currency=USD","Period=FY","BEST_FPERIOD_OVERRIDE=FY","FILING_STATUS=MR","SCALING_FORMAT=MLN","FA_ADJUSTED=GAAP","Sort=A","Dates=H","DateFormat=P","Fill=—","Direction=H","UseDPDF=Y")</f>
        <v>#NAME?</v>
      </c>
      <c r="Z30" s="12" t="e">
        <f ca="1">_xll.BDH($A30,$C30,Z$4,Z$4,"Currency=USD","Period=FY","BEST_FPERIOD_OVERRIDE=FY","FILING_STATUS=MR","SCALING_FORMAT=MLN","FA_ADJUSTED=GAAP","Sort=A","Dates=H","DateFormat=P","Fill=—","Direction=H","UseDPDF=Y")</f>
        <v>#NAME?</v>
      </c>
      <c r="AA30" s="12" t="e">
        <f ca="1">_xll.BDH($A30,$C30,AA$4,AA$4,"Currency=USD","Period=FY","BEST_FPERIOD_OVERRIDE=FY","FILING_STATUS=MR","SCALING_FORMAT=MLN","FA_ADJUSTED=GAAP","Sort=A","Dates=H","DateFormat=P","Fill=—","Direction=H","UseDPDF=Y")</f>
        <v>#NAME?</v>
      </c>
      <c r="AB30" s="12" t="e">
        <f ca="1">_xll.BDH($A30,$C30,AB$4,AB$4,"Currency=USD","Period=FY","BEST_FPERIOD_OVERRIDE=FY","FILING_STATUS=MR","SCALING_FORMAT=MLN","FA_ADJUSTED=GAAP","Sort=A","Dates=H","DateFormat=P","Fill=—","Direction=H","UseDPDF=Y")</f>
        <v>#NAME?</v>
      </c>
    </row>
    <row r="31" spans="1:30" x14ac:dyDescent="0.25">
      <c r="A31" s="32" t="s">
        <v>497</v>
      </c>
      <c r="B31" s="37" t="s">
        <v>13</v>
      </c>
      <c r="C31" s="33" t="s">
        <v>253</v>
      </c>
      <c r="D31" s="12" t="e">
        <f ca="1">_xll.BDH($A31,$C31,D$4,D$4,"Currency=USD","Period=FY","BEST_FPERIOD_OVERRIDE=FY","FILING_STATUS=MR","SCALING_FORMAT=MLN","FA_ADJUSTED=GAAP","Sort=A","Dates=H","DateFormat=P","Fill=—","Direction=H","UseDPDF=Y")</f>
        <v>#NAME?</v>
      </c>
      <c r="E31" s="12" t="e">
        <f ca="1">_xll.BDH($A31,$C31,E$4,E$4,"Currency=USD","Period=FY","BEST_FPERIOD_OVERRIDE=FY","FILING_STATUS=MR","SCALING_FORMAT=MLN","FA_ADJUSTED=GAAP","Sort=A","Dates=H","DateFormat=P","Fill=—","Direction=H","UseDPDF=Y")</f>
        <v>#NAME?</v>
      </c>
      <c r="F31" s="12" t="e">
        <f ca="1">_xll.BDH($A31,$C31,F$4,F$4,"Currency=USD","Period=FY","BEST_FPERIOD_OVERRIDE=FY","FILING_STATUS=MR","SCALING_FORMAT=MLN","FA_ADJUSTED=GAAP","Sort=A","Dates=H","DateFormat=P","Fill=—","Direction=H","UseDPDF=Y")</f>
        <v>#NAME?</v>
      </c>
      <c r="G31" s="12" t="e">
        <f ca="1">_xll.BDH($A31,$C31,G$4,G$4,"Currency=USD","Period=FY","BEST_FPERIOD_OVERRIDE=FY","FILING_STATUS=MR","SCALING_FORMAT=MLN","FA_ADJUSTED=GAAP","Sort=A","Dates=H","DateFormat=P","Fill=—","Direction=H","UseDPDF=Y")</f>
        <v>#NAME?</v>
      </c>
      <c r="H31" s="12" t="e">
        <f ca="1">_xll.BDH($A31,$C31,H$4,H$4,"Currency=USD","Period=FY","BEST_FPERIOD_OVERRIDE=FY","FILING_STATUS=MR","SCALING_FORMAT=MLN","FA_ADJUSTED=GAAP","Sort=A","Dates=H","DateFormat=P","Fill=—","Direction=H","UseDPDF=Y")</f>
        <v>#NAME?</v>
      </c>
      <c r="I31" s="12" t="e">
        <f ca="1">_xll.BDH($A31,$C31,I$4,I$4,"Currency=USD","Period=FY","BEST_FPERIOD_OVERRIDE=FY","FILING_STATUS=MR","SCALING_FORMAT=MLN","FA_ADJUSTED=GAAP","Sort=A","Dates=H","DateFormat=P","Fill=—","Direction=H","UseDPDF=Y")</f>
        <v>#NAME?</v>
      </c>
      <c r="J31" s="12" t="e">
        <f ca="1">_xll.BDH($A31,$C31,J$4,J$4,"Currency=USD","Period=FY","BEST_FPERIOD_OVERRIDE=FY","FILING_STATUS=MR","SCALING_FORMAT=MLN","FA_ADJUSTED=GAAP","Sort=A","Dates=H","DateFormat=P","Fill=—","Direction=H","UseDPDF=Y")</f>
        <v>#NAME?</v>
      </c>
      <c r="K31" s="12" t="e">
        <f ca="1">_xll.BDH($A31,$C31,K$4,K$4,"Currency=USD","Period=FY","BEST_FPERIOD_OVERRIDE=FY","FILING_STATUS=MR","SCALING_FORMAT=MLN","FA_ADJUSTED=GAAP","Sort=A","Dates=H","DateFormat=P","Fill=—","Direction=H","UseDPDF=Y")</f>
        <v>#NAME?</v>
      </c>
      <c r="L31" s="12" t="e">
        <f ca="1">_xll.BDH($A31,$C31,L$4,L$4,"Currency=USD","Period=FY","BEST_FPERIOD_OVERRIDE=FY","FILING_STATUS=MR","SCALING_FORMAT=MLN","FA_ADJUSTED=GAAP","Sort=A","Dates=H","DateFormat=P","Fill=—","Direction=H","UseDPDF=Y")</f>
        <v>#NAME?</v>
      </c>
      <c r="M31" s="12" t="e">
        <f ca="1">_xll.BDH($A31,$C31,M$4,M$4,"Currency=USD","Period=FY","BEST_FPERIOD_OVERRIDE=FY","FILING_STATUS=MR","SCALING_FORMAT=MLN","FA_ADJUSTED=GAAP","Sort=A","Dates=H","DateFormat=P","Fill=—","Direction=H","UseDPDF=Y")</f>
        <v>#NAME?</v>
      </c>
      <c r="N31" s="12" t="e">
        <f ca="1">_xll.BDH($A31,$C31,N$4,N$4,"Currency=USD","Period=FY","BEST_FPERIOD_OVERRIDE=FY","FILING_STATUS=MR","SCALING_FORMAT=MLN","FA_ADJUSTED=GAAP","Sort=A","Dates=H","DateFormat=P","Fill=—","Direction=H","UseDPDF=Y")</f>
        <v>#NAME?</v>
      </c>
      <c r="O31" s="12" t="e">
        <f ca="1">_xll.BDH($A31,$C31,O$4,O$4,"Currency=USD","Period=FY","BEST_FPERIOD_OVERRIDE=FY","FILING_STATUS=MR","SCALING_FORMAT=MLN","FA_ADJUSTED=GAAP","Sort=A","Dates=H","DateFormat=P","Fill=—","Direction=H","UseDPDF=Y")</f>
        <v>#NAME?</v>
      </c>
      <c r="P31" s="12" t="e">
        <f ca="1">_xll.BDH($A31,$C31,P$4,P$4,"Currency=USD","Period=FY","BEST_FPERIOD_OVERRIDE=FY","FILING_STATUS=MR","SCALING_FORMAT=MLN","FA_ADJUSTED=GAAP","Sort=A","Dates=H","DateFormat=P","Fill=—","Direction=H","UseDPDF=Y")</f>
        <v>#NAME?</v>
      </c>
      <c r="Q31" s="12" t="e">
        <f ca="1">_xll.BDH($A31,$C31,Q$4,Q$4,"Currency=USD","Period=FY","BEST_FPERIOD_OVERRIDE=FY","FILING_STATUS=MR","SCALING_FORMAT=MLN","FA_ADJUSTED=GAAP","Sort=A","Dates=H","DateFormat=P","Fill=—","Direction=H","UseDPDF=Y")</f>
        <v>#NAME?</v>
      </c>
      <c r="R31" s="12" t="e">
        <f ca="1">_xll.BDH($A31,$C31,R$4,R$4,"Currency=USD","Period=FY","BEST_FPERIOD_OVERRIDE=FY","FILING_STATUS=MR","SCALING_FORMAT=MLN","FA_ADJUSTED=GAAP","Sort=A","Dates=H","DateFormat=P","Fill=—","Direction=H","UseDPDF=Y")</f>
        <v>#NAME?</v>
      </c>
      <c r="S31" s="12" t="e">
        <f ca="1">_xll.BDH($A31,$C31,S$4,S$4,"Currency=USD","Period=FY","BEST_FPERIOD_OVERRIDE=FY","FILING_STATUS=MR","SCALING_FORMAT=MLN","FA_ADJUSTED=GAAP","Sort=A","Dates=H","DateFormat=P","Fill=—","Direction=H","UseDPDF=Y")</f>
        <v>#NAME?</v>
      </c>
      <c r="T31" s="12" t="e">
        <f ca="1">_xll.BDH($A31,$C31,T$4,T$4,"Currency=USD","Period=FY","BEST_FPERIOD_OVERRIDE=FY","FILING_STATUS=MR","SCALING_FORMAT=MLN","FA_ADJUSTED=GAAP","Sort=A","Dates=H","DateFormat=P","Fill=—","Direction=H","UseDPDF=Y")</f>
        <v>#NAME?</v>
      </c>
      <c r="U31" s="12" t="e">
        <f ca="1">_xll.BDH($A31,$C31,U$4,U$4,"Currency=USD","Period=FY","BEST_FPERIOD_OVERRIDE=FY","FILING_STATUS=MR","SCALING_FORMAT=MLN","FA_ADJUSTED=GAAP","Sort=A","Dates=H","DateFormat=P","Fill=—","Direction=H","UseDPDF=Y")</f>
        <v>#NAME?</v>
      </c>
      <c r="V31" s="12" t="e">
        <f ca="1">_xll.BDH($A31,$C31,V$4,V$4,"Currency=USD","Period=FY","BEST_FPERIOD_OVERRIDE=FY","FILING_STATUS=MR","SCALING_FORMAT=MLN","FA_ADJUSTED=GAAP","Sort=A","Dates=H","DateFormat=P","Fill=—","Direction=H","UseDPDF=Y")</f>
        <v>#NAME?</v>
      </c>
      <c r="W31" s="12" t="e">
        <f ca="1">_xll.BDH($A31,$C31,W$4,W$4,"Currency=USD","Period=FY","BEST_FPERIOD_OVERRIDE=FY","FILING_STATUS=MR","SCALING_FORMAT=MLN","FA_ADJUSTED=GAAP","Sort=A","Dates=H","DateFormat=P","Fill=—","Direction=H","UseDPDF=Y")</f>
        <v>#NAME?</v>
      </c>
      <c r="X31" s="12" t="e">
        <f ca="1">_xll.BDH($A31,$C31,X$4,X$4,"Currency=USD","Period=FY","BEST_FPERIOD_OVERRIDE=FY","FILING_STATUS=MR","SCALING_FORMAT=MLN","FA_ADJUSTED=GAAP","Sort=A","Dates=H","DateFormat=P","Fill=—","Direction=H","UseDPDF=Y")</f>
        <v>#NAME?</v>
      </c>
      <c r="Y31" s="12" t="e">
        <f ca="1">_xll.BDH($A31,$C31,Y$4,Y$4,"Currency=USD","Period=FY","BEST_FPERIOD_OVERRIDE=FY","FILING_STATUS=MR","SCALING_FORMAT=MLN","FA_ADJUSTED=GAAP","Sort=A","Dates=H","DateFormat=P","Fill=—","Direction=H","UseDPDF=Y")</f>
        <v>#NAME?</v>
      </c>
      <c r="Z31" s="12" t="e">
        <f ca="1">_xll.BDH($A31,$C31,Z$4,Z$4,"Currency=USD","Period=FY","BEST_FPERIOD_OVERRIDE=FY","FILING_STATUS=MR","SCALING_FORMAT=MLN","FA_ADJUSTED=GAAP","Sort=A","Dates=H","DateFormat=P","Fill=—","Direction=H","UseDPDF=Y")</f>
        <v>#NAME?</v>
      </c>
      <c r="AA31" s="12" t="e">
        <f ca="1">_xll.BDH($A31,$C31,AA$4,AA$4,"Currency=USD","Period=FY","BEST_FPERIOD_OVERRIDE=FY","FILING_STATUS=MR","SCALING_FORMAT=MLN","FA_ADJUSTED=GAAP","Sort=A","Dates=H","DateFormat=P","Fill=—","Direction=H","UseDPDF=Y")</f>
        <v>#NAME?</v>
      </c>
      <c r="AB31" s="12" t="e">
        <f ca="1">_xll.BDH($A31,$C31,AB$4,AB$4,"Currency=USD","Period=FY","BEST_FPERIOD_OVERRIDE=FY","FILING_STATUS=MR","SCALING_FORMAT=MLN","FA_ADJUSTED=GAAP","Sort=A","Dates=H","DateFormat=P","Fill=—","Direction=H","UseDPDF=Y")</f>
        <v>#NAME?</v>
      </c>
    </row>
    <row r="32" spans="1:30" x14ac:dyDescent="0.25">
      <c r="A32" s="32" t="s">
        <v>497</v>
      </c>
      <c r="B32" s="37" t="s">
        <v>254</v>
      </c>
      <c r="C32" s="33" t="s">
        <v>254</v>
      </c>
      <c r="D32" s="12" t="e">
        <f ca="1">_xll.BDH($A32,$C32,D$4,D$4,"Currency=USD","Period=FY","BEST_FPERIOD_OVERRIDE=FY","FILING_STATUS=MR","SCALING_FORMAT=MLN","FA_ADJUSTED=GAAP","Sort=A","Dates=H","DateFormat=P","Fill=—","Direction=H","UseDPDF=Y")</f>
        <v>#NAME?</v>
      </c>
      <c r="E32" s="12" t="e">
        <f ca="1">_xll.BDH($A32,$C32,E$4,E$4,"Currency=USD","Period=FY","BEST_FPERIOD_OVERRIDE=FY","FILING_STATUS=MR","SCALING_FORMAT=MLN","FA_ADJUSTED=GAAP","Sort=A","Dates=H","DateFormat=P","Fill=—","Direction=H","UseDPDF=Y")</f>
        <v>#NAME?</v>
      </c>
      <c r="F32" s="12" t="e">
        <f ca="1">_xll.BDH($A32,$C32,F$4,F$4,"Currency=USD","Period=FY","BEST_FPERIOD_OVERRIDE=FY","FILING_STATUS=MR","SCALING_FORMAT=MLN","FA_ADJUSTED=GAAP","Sort=A","Dates=H","DateFormat=P","Fill=—","Direction=H","UseDPDF=Y")</f>
        <v>#NAME?</v>
      </c>
      <c r="G32" s="12" t="e">
        <f ca="1">_xll.BDH($A32,$C32,G$4,G$4,"Currency=USD","Period=FY","BEST_FPERIOD_OVERRIDE=FY","FILING_STATUS=MR","SCALING_FORMAT=MLN","FA_ADJUSTED=GAAP","Sort=A","Dates=H","DateFormat=P","Fill=—","Direction=H","UseDPDF=Y")</f>
        <v>#NAME?</v>
      </c>
      <c r="H32" s="12" t="e">
        <f ca="1">_xll.BDH($A32,$C32,H$4,H$4,"Currency=USD","Period=FY","BEST_FPERIOD_OVERRIDE=FY","FILING_STATUS=MR","SCALING_FORMAT=MLN","FA_ADJUSTED=GAAP","Sort=A","Dates=H","DateFormat=P","Fill=—","Direction=H","UseDPDF=Y")</f>
        <v>#NAME?</v>
      </c>
      <c r="I32" s="12" t="e">
        <f ca="1">_xll.BDH($A32,$C32,I$4,I$4,"Currency=USD","Period=FY","BEST_FPERIOD_OVERRIDE=FY","FILING_STATUS=MR","SCALING_FORMAT=MLN","FA_ADJUSTED=GAAP","Sort=A","Dates=H","DateFormat=P","Fill=—","Direction=H","UseDPDF=Y")</f>
        <v>#NAME?</v>
      </c>
      <c r="J32" s="12" t="e">
        <f ca="1">_xll.BDH($A32,$C32,J$4,J$4,"Currency=USD","Period=FY","BEST_FPERIOD_OVERRIDE=FY","FILING_STATUS=MR","SCALING_FORMAT=MLN","FA_ADJUSTED=GAAP","Sort=A","Dates=H","DateFormat=P","Fill=—","Direction=H","UseDPDF=Y")</f>
        <v>#NAME?</v>
      </c>
      <c r="K32" s="12" t="e">
        <f ca="1">_xll.BDH($A32,$C32,K$4,K$4,"Currency=USD","Period=FY","BEST_FPERIOD_OVERRIDE=FY","FILING_STATUS=MR","SCALING_FORMAT=MLN","FA_ADJUSTED=GAAP","Sort=A","Dates=H","DateFormat=P","Fill=—","Direction=H","UseDPDF=Y")</f>
        <v>#NAME?</v>
      </c>
      <c r="L32" s="12" t="e">
        <f ca="1">_xll.BDH($A32,$C32,L$4,L$4,"Currency=USD","Period=FY","BEST_FPERIOD_OVERRIDE=FY","FILING_STATUS=MR","SCALING_FORMAT=MLN","FA_ADJUSTED=GAAP","Sort=A","Dates=H","DateFormat=P","Fill=—","Direction=H","UseDPDF=Y")</f>
        <v>#NAME?</v>
      </c>
      <c r="M32" s="12" t="e">
        <f ca="1">_xll.BDH($A32,$C32,M$4,M$4,"Currency=USD","Period=FY","BEST_FPERIOD_OVERRIDE=FY","FILING_STATUS=MR","SCALING_FORMAT=MLN","FA_ADJUSTED=GAAP","Sort=A","Dates=H","DateFormat=P","Fill=—","Direction=H","UseDPDF=Y")</f>
        <v>#NAME?</v>
      </c>
      <c r="N32" s="12" t="e">
        <f ca="1">_xll.BDH($A32,$C32,N$4,N$4,"Currency=USD","Period=FY","BEST_FPERIOD_OVERRIDE=FY","FILING_STATUS=MR","SCALING_FORMAT=MLN","FA_ADJUSTED=GAAP","Sort=A","Dates=H","DateFormat=P","Fill=—","Direction=H","UseDPDF=Y")</f>
        <v>#NAME?</v>
      </c>
      <c r="O32" s="12" t="e">
        <f ca="1">_xll.BDH($A32,$C32,O$4,O$4,"Currency=USD","Period=FY","BEST_FPERIOD_OVERRIDE=FY","FILING_STATUS=MR","SCALING_FORMAT=MLN","FA_ADJUSTED=GAAP","Sort=A","Dates=H","DateFormat=P","Fill=—","Direction=H","UseDPDF=Y")</f>
        <v>#NAME?</v>
      </c>
      <c r="P32" s="12" t="e">
        <f ca="1">_xll.BDH($A32,$C32,P$4,P$4,"Currency=USD","Period=FY","BEST_FPERIOD_OVERRIDE=FY","FILING_STATUS=MR","SCALING_FORMAT=MLN","FA_ADJUSTED=GAAP","Sort=A","Dates=H","DateFormat=P","Fill=—","Direction=H","UseDPDF=Y")</f>
        <v>#NAME?</v>
      </c>
      <c r="Q32" s="12" t="e">
        <f ca="1">_xll.BDH($A32,$C32,Q$4,Q$4,"Currency=USD","Period=FY","BEST_FPERIOD_OVERRIDE=FY","FILING_STATUS=MR","SCALING_FORMAT=MLN","FA_ADJUSTED=GAAP","Sort=A","Dates=H","DateFormat=P","Fill=—","Direction=H","UseDPDF=Y")</f>
        <v>#NAME?</v>
      </c>
      <c r="R32" s="12" t="e">
        <f ca="1">_xll.BDH($A32,$C32,R$4,R$4,"Currency=USD","Period=FY","BEST_FPERIOD_OVERRIDE=FY","FILING_STATUS=MR","SCALING_FORMAT=MLN","FA_ADJUSTED=GAAP","Sort=A","Dates=H","DateFormat=P","Fill=—","Direction=H","UseDPDF=Y")</f>
        <v>#NAME?</v>
      </c>
      <c r="S32" s="12" t="e">
        <f ca="1">_xll.BDH($A32,$C32,S$4,S$4,"Currency=USD","Period=FY","BEST_FPERIOD_OVERRIDE=FY","FILING_STATUS=MR","SCALING_FORMAT=MLN","FA_ADJUSTED=GAAP","Sort=A","Dates=H","DateFormat=P","Fill=—","Direction=H","UseDPDF=Y")</f>
        <v>#NAME?</v>
      </c>
      <c r="T32" s="12" t="e">
        <f ca="1">_xll.BDH($A32,$C32,T$4,T$4,"Currency=USD","Period=FY","BEST_FPERIOD_OVERRIDE=FY","FILING_STATUS=MR","SCALING_FORMAT=MLN","FA_ADJUSTED=GAAP","Sort=A","Dates=H","DateFormat=P","Fill=—","Direction=H","UseDPDF=Y")</f>
        <v>#NAME?</v>
      </c>
      <c r="U32" s="12" t="e">
        <f ca="1">_xll.BDH($A32,$C32,U$4,U$4,"Currency=USD","Period=FY","BEST_FPERIOD_OVERRIDE=FY","FILING_STATUS=MR","SCALING_FORMAT=MLN","FA_ADJUSTED=GAAP","Sort=A","Dates=H","DateFormat=P","Fill=—","Direction=H","UseDPDF=Y")</f>
        <v>#NAME?</v>
      </c>
      <c r="V32" s="12" t="e">
        <f ca="1">_xll.BDH($A32,$C32,V$4,V$4,"Currency=USD","Period=FY","BEST_FPERIOD_OVERRIDE=FY","FILING_STATUS=MR","SCALING_FORMAT=MLN","FA_ADJUSTED=GAAP","Sort=A","Dates=H","DateFormat=P","Fill=—","Direction=H","UseDPDF=Y")</f>
        <v>#NAME?</v>
      </c>
      <c r="W32" s="12" t="e">
        <f ca="1">_xll.BDH($A32,$C32,W$4,W$4,"Currency=USD","Period=FY","BEST_FPERIOD_OVERRIDE=FY","FILING_STATUS=MR","SCALING_FORMAT=MLN","FA_ADJUSTED=GAAP","Sort=A","Dates=H","DateFormat=P","Fill=—","Direction=H","UseDPDF=Y")</f>
        <v>#NAME?</v>
      </c>
      <c r="X32" s="12" t="e">
        <f ca="1">_xll.BDH($A32,$C32,X$4,X$4,"Currency=USD","Period=FY","BEST_FPERIOD_OVERRIDE=FY","FILING_STATUS=MR","SCALING_FORMAT=MLN","FA_ADJUSTED=GAAP","Sort=A","Dates=H","DateFormat=P","Fill=—","Direction=H","UseDPDF=Y")</f>
        <v>#NAME?</v>
      </c>
      <c r="Y32" s="12" t="e">
        <f ca="1">_xll.BDH($A32,$C32,Y$4,Y$4,"Currency=USD","Period=FY","BEST_FPERIOD_OVERRIDE=FY","FILING_STATUS=MR","SCALING_FORMAT=MLN","FA_ADJUSTED=GAAP","Sort=A","Dates=H","DateFormat=P","Fill=—","Direction=H","UseDPDF=Y")</f>
        <v>#NAME?</v>
      </c>
      <c r="Z32" s="12" t="e">
        <f ca="1">_xll.BDH($A32,$C32,Z$4,Z$4,"Currency=USD","Period=FY","BEST_FPERIOD_OVERRIDE=FY","FILING_STATUS=MR","SCALING_FORMAT=MLN","FA_ADJUSTED=GAAP","Sort=A","Dates=H","DateFormat=P","Fill=—","Direction=H","UseDPDF=Y")</f>
        <v>#NAME?</v>
      </c>
      <c r="AA32" s="12" t="e">
        <f ca="1">_xll.BDH($A32,$C32,AA$4,AA$4,"Currency=USD","Period=FY","BEST_FPERIOD_OVERRIDE=FY","FILING_STATUS=MR","SCALING_FORMAT=MLN","FA_ADJUSTED=GAAP","Sort=A","Dates=H","DateFormat=P","Fill=—","Direction=H","UseDPDF=Y")</f>
        <v>#NAME?</v>
      </c>
      <c r="AB32" s="12" t="e">
        <f ca="1">_xll.BDH($A32,$C32,AB$4,AB$4,"Currency=USD","Period=FY","BEST_FPERIOD_OVERRIDE=FY","FILING_STATUS=MR","SCALING_FORMAT=MLN","FA_ADJUSTED=GAAP","Sort=A","Dates=H","DateFormat=P","Fill=—","Direction=H","UseDPDF=Y")</f>
        <v>#NAME?</v>
      </c>
    </row>
    <row r="33" spans="1:28" x14ac:dyDescent="0.25">
      <c r="A33" s="32" t="s">
        <v>497</v>
      </c>
      <c r="B33" s="37" t="s">
        <v>256</v>
      </c>
      <c r="C33" s="33" t="s">
        <v>255</v>
      </c>
      <c r="D33" s="12" t="e">
        <f ca="1">_xll.BDH($A33,$C33,D$4,D$4,"Currency=USD","Period=FY","BEST_FPERIOD_OVERRIDE=FY","FILING_STATUS=MR","SCALING_FORMAT=MLN","FA_ADJUSTED=GAAP","Sort=A","Dates=H","DateFormat=P","Fill=—","Direction=H","UseDPDF=Y")</f>
        <v>#NAME?</v>
      </c>
      <c r="E33" s="12" t="e">
        <f ca="1">_xll.BDH($A33,$C33,E$4,E$4,"Currency=USD","Period=FY","BEST_FPERIOD_OVERRIDE=FY","FILING_STATUS=MR","SCALING_FORMAT=MLN","FA_ADJUSTED=GAAP","Sort=A","Dates=H","DateFormat=P","Fill=—","Direction=H","UseDPDF=Y")</f>
        <v>#NAME?</v>
      </c>
      <c r="F33" s="12" t="e">
        <f ca="1">_xll.BDH($A33,$C33,F$4,F$4,"Currency=USD","Period=FY","BEST_FPERIOD_OVERRIDE=FY","FILING_STATUS=MR","SCALING_FORMAT=MLN","FA_ADJUSTED=GAAP","Sort=A","Dates=H","DateFormat=P","Fill=—","Direction=H","UseDPDF=Y")</f>
        <v>#NAME?</v>
      </c>
      <c r="G33" s="12" t="e">
        <f ca="1">_xll.BDH($A33,$C33,G$4,G$4,"Currency=USD","Period=FY","BEST_FPERIOD_OVERRIDE=FY","FILING_STATUS=MR","SCALING_FORMAT=MLN","FA_ADJUSTED=GAAP","Sort=A","Dates=H","DateFormat=P","Fill=—","Direction=H","UseDPDF=Y")</f>
        <v>#NAME?</v>
      </c>
      <c r="H33" s="12" t="e">
        <f ca="1">_xll.BDH($A33,$C33,H$4,H$4,"Currency=USD","Period=FY","BEST_FPERIOD_OVERRIDE=FY","FILING_STATUS=MR","SCALING_FORMAT=MLN","FA_ADJUSTED=GAAP","Sort=A","Dates=H","DateFormat=P","Fill=—","Direction=H","UseDPDF=Y")</f>
        <v>#NAME?</v>
      </c>
      <c r="I33" s="12" t="e">
        <f ca="1">_xll.BDH($A33,$C33,I$4,I$4,"Currency=USD","Period=FY","BEST_FPERIOD_OVERRIDE=FY","FILING_STATUS=MR","SCALING_FORMAT=MLN","FA_ADJUSTED=GAAP","Sort=A","Dates=H","DateFormat=P","Fill=—","Direction=H","UseDPDF=Y")</f>
        <v>#NAME?</v>
      </c>
      <c r="J33" s="12" t="e">
        <f ca="1">_xll.BDH($A33,$C33,J$4,J$4,"Currency=USD","Period=FY","BEST_FPERIOD_OVERRIDE=FY","FILING_STATUS=MR","SCALING_FORMAT=MLN","FA_ADJUSTED=GAAP","Sort=A","Dates=H","DateFormat=P","Fill=—","Direction=H","UseDPDF=Y")</f>
        <v>#NAME?</v>
      </c>
      <c r="K33" s="12" t="e">
        <f ca="1">_xll.BDH($A33,$C33,K$4,K$4,"Currency=USD","Period=FY","BEST_FPERIOD_OVERRIDE=FY","FILING_STATUS=MR","SCALING_FORMAT=MLN","FA_ADJUSTED=GAAP","Sort=A","Dates=H","DateFormat=P","Fill=—","Direction=H","UseDPDF=Y")</f>
        <v>#NAME?</v>
      </c>
      <c r="L33" s="12" t="e">
        <f ca="1">_xll.BDH($A33,$C33,L$4,L$4,"Currency=USD","Period=FY","BEST_FPERIOD_OVERRIDE=FY","FILING_STATUS=MR","SCALING_FORMAT=MLN","FA_ADJUSTED=GAAP","Sort=A","Dates=H","DateFormat=P","Fill=—","Direction=H","UseDPDF=Y")</f>
        <v>#NAME?</v>
      </c>
      <c r="M33" s="12" t="e">
        <f ca="1">_xll.BDH($A33,$C33,M$4,M$4,"Currency=USD","Period=FY","BEST_FPERIOD_OVERRIDE=FY","FILING_STATUS=MR","SCALING_FORMAT=MLN","FA_ADJUSTED=GAAP","Sort=A","Dates=H","DateFormat=P","Fill=—","Direction=H","UseDPDF=Y")</f>
        <v>#NAME?</v>
      </c>
      <c r="N33" s="12" t="e">
        <f ca="1">_xll.BDH($A33,$C33,N$4,N$4,"Currency=USD","Period=FY","BEST_FPERIOD_OVERRIDE=FY","FILING_STATUS=MR","SCALING_FORMAT=MLN","FA_ADJUSTED=GAAP","Sort=A","Dates=H","DateFormat=P","Fill=—","Direction=H","UseDPDF=Y")</f>
        <v>#NAME?</v>
      </c>
      <c r="O33" s="12" t="e">
        <f ca="1">_xll.BDH($A33,$C33,O$4,O$4,"Currency=USD","Period=FY","BEST_FPERIOD_OVERRIDE=FY","FILING_STATUS=MR","SCALING_FORMAT=MLN","FA_ADJUSTED=GAAP","Sort=A","Dates=H","DateFormat=P","Fill=—","Direction=H","UseDPDF=Y")</f>
        <v>#NAME?</v>
      </c>
      <c r="P33" s="12" t="e">
        <f ca="1">_xll.BDH($A33,$C33,P$4,P$4,"Currency=USD","Period=FY","BEST_FPERIOD_OVERRIDE=FY","FILING_STATUS=MR","SCALING_FORMAT=MLN","FA_ADJUSTED=GAAP","Sort=A","Dates=H","DateFormat=P","Fill=—","Direction=H","UseDPDF=Y")</f>
        <v>#NAME?</v>
      </c>
      <c r="Q33" s="12" t="e">
        <f ca="1">_xll.BDH($A33,$C33,Q$4,Q$4,"Currency=USD","Period=FY","BEST_FPERIOD_OVERRIDE=FY","FILING_STATUS=MR","SCALING_FORMAT=MLN","FA_ADJUSTED=GAAP","Sort=A","Dates=H","DateFormat=P","Fill=—","Direction=H","UseDPDF=Y")</f>
        <v>#NAME?</v>
      </c>
      <c r="R33" s="12" t="e">
        <f ca="1">_xll.BDH($A33,$C33,R$4,R$4,"Currency=USD","Period=FY","BEST_FPERIOD_OVERRIDE=FY","FILING_STATUS=MR","SCALING_FORMAT=MLN","FA_ADJUSTED=GAAP","Sort=A","Dates=H","DateFormat=P","Fill=—","Direction=H","UseDPDF=Y")</f>
        <v>#NAME?</v>
      </c>
      <c r="S33" s="12" t="e">
        <f ca="1">_xll.BDH($A33,$C33,S$4,S$4,"Currency=USD","Period=FY","BEST_FPERIOD_OVERRIDE=FY","FILING_STATUS=MR","SCALING_FORMAT=MLN","FA_ADJUSTED=GAAP","Sort=A","Dates=H","DateFormat=P","Fill=—","Direction=H","UseDPDF=Y")</f>
        <v>#NAME?</v>
      </c>
      <c r="T33" s="12" t="e">
        <f ca="1">_xll.BDH($A33,$C33,T$4,T$4,"Currency=USD","Period=FY","BEST_FPERIOD_OVERRIDE=FY","FILING_STATUS=MR","SCALING_FORMAT=MLN","FA_ADJUSTED=GAAP","Sort=A","Dates=H","DateFormat=P","Fill=—","Direction=H","UseDPDF=Y")</f>
        <v>#NAME?</v>
      </c>
      <c r="U33" s="12" t="e">
        <f ca="1">_xll.BDH($A33,$C33,U$4,U$4,"Currency=USD","Period=FY","BEST_FPERIOD_OVERRIDE=FY","FILING_STATUS=MR","SCALING_FORMAT=MLN","FA_ADJUSTED=GAAP","Sort=A","Dates=H","DateFormat=P","Fill=—","Direction=H","UseDPDF=Y")</f>
        <v>#NAME?</v>
      </c>
      <c r="V33" s="12" t="e">
        <f ca="1">_xll.BDH($A33,$C33,V$4,V$4,"Currency=USD","Period=FY","BEST_FPERIOD_OVERRIDE=FY","FILING_STATUS=MR","SCALING_FORMAT=MLN","FA_ADJUSTED=GAAP","Sort=A","Dates=H","DateFormat=P","Fill=—","Direction=H","UseDPDF=Y")</f>
        <v>#NAME?</v>
      </c>
      <c r="W33" s="12" t="e">
        <f ca="1">_xll.BDH($A33,$C33,W$4,W$4,"Currency=USD","Period=FY","BEST_FPERIOD_OVERRIDE=FY","FILING_STATUS=MR","SCALING_FORMAT=MLN","FA_ADJUSTED=GAAP","Sort=A","Dates=H","DateFormat=P","Fill=—","Direction=H","UseDPDF=Y")</f>
        <v>#NAME?</v>
      </c>
      <c r="X33" s="12" t="e">
        <f ca="1">_xll.BDH($A33,$C33,X$4,X$4,"Currency=USD","Period=FY","BEST_FPERIOD_OVERRIDE=FY","FILING_STATUS=MR","SCALING_FORMAT=MLN","FA_ADJUSTED=GAAP","Sort=A","Dates=H","DateFormat=P","Fill=—","Direction=H","UseDPDF=Y")</f>
        <v>#NAME?</v>
      </c>
      <c r="Y33" s="12" t="e">
        <f ca="1">_xll.BDH($A33,$C33,Y$4,Y$4,"Currency=USD","Period=FY","BEST_FPERIOD_OVERRIDE=FY","FILING_STATUS=MR","SCALING_FORMAT=MLN","FA_ADJUSTED=GAAP","Sort=A","Dates=H","DateFormat=P","Fill=—","Direction=H","UseDPDF=Y")</f>
        <v>#NAME?</v>
      </c>
      <c r="Z33" s="12" t="e">
        <f ca="1">_xll.BDH($A33,$C33,Z$4,Z$4,"Currency=USD","Period=FY","BEST_FPERIOD_OVERRIDE=FY","FILING_STATUS=MR","SCALING_FORMAT=MLN","FA_ADJUSTED=GAAP","Sort=A","Dates=H","DateFormat=P","Fill=—","Direction=H","UseDPDF=Y")</f>
        <v>#NAME?</v>
      </c>
      <c r="AA33" s="12" t="e">
        <f ca="1">_xll.BDH($A33,$C33,AA$4,AA$4,"Currency=USD","Period=FY","BEST_FPERIOD_OVERRIDE=FY","FILING_STATUS=MR","SCALING_FORMAT=MLN","FA_ADJUSTED=GAAP","Sort=A","Dates=H","DateFormat=P","Fill=—","Direction=H","UseDPDF=Y")</f>
        <v>#NAME?</v>
      </c>
      <c r="AB33" s="12" t="e">
        <f ca="1">_xll.BDH($A33,$C33,AB$4,AB$4,"Currency=USD","Period=FY","BEST_FPERIOD_OVERRIDE=FY","FILING_STATUS=MR","SCALING_FORMAT=MLN","FA_ADJUSTED=GAAP","Sort=A","Dates=H","DateFormat=P","Fill=—","Direction=H","UseDPDF=Y")</f>
        <v>#NAME?</v>
      </c>
    </row>
    <row r="34" spans="1:28" x14ac:dyDescent="0.25">
      <c r="A34" s="32" t="s">
        <v>497</v>
      </c>
      <c r="B34" s="37" t="s">
        <v>257</v>
      </c>
      <c r="C34" s="33" t="s">
        <v>258</v>
      </c>
      <c r="D34" s="12" t="e">
        <f ca="1">_xll.BDH($A34,$C34,D$4,D$4,"Currency=USD","Period=FY","BEST_FPERIOD_OVERRIDE=FY","FILING_STATUS=MR","SCALING_FORMAT=MLN","FA_ADJUSTED=GAAP","Sort=A","Dates=H","DateFormat=P","Fill=—","Direction=H","UseDPDF=Y")</f>
        <v>#NAME?</v>
      </c>
      <c r="E34" s="12" t="e">
        <f ca="1">_xll.BDH($A34,$C34,E$4,E$4,"Currency=USD","Period=FY","BEST_FPERIOD_OVERRIDE=FY","FILING_STATUS=MR","SCALING_FORMAT=MLN","FA_ADJUSTED=GAAP","Sort=A","Dates=H","DateFormat=P","Fill=—","Direction=H","UseDPDF=Y")</f>
        <v>#NAME?</v>
      </c>
      <c r="F34" s="12" t="e">
        <f ca="1">_xll.BDH($A34,$C34,F$4,F$4,"Currency=USD","Period=FY","BEST_FPERIOD_OVERRIDE=FY","FILING_STATUS=MR","SCALING_FORMAT=MLN","FA_ADJUSTED=GAAP","Sort=A","Dates=H","DateFormat=P","Fill=—","Direction=H","UseDPDF=Y")</f>
        <v>#NAME?</v>
      </c>
      <c r="G34" s="12" t="e">
        <f ca="1">_xll.BDH($A34,$C34,G$4,G$4,"Currency=USD","Period=FY","BEST_FPERIOD_OVERRIDE=FY","FILING_STATUS=MR","SCALING_FORMAT=MLN","FA_ADJUSTED=GAAP","Sort=A","Dates=H","DateFormat=P","Fill=—","Direction=H","UseDPDF=Y")</f>
        <v>#NAME?</v>
      </c>
      <c r="H34" s="12" t="e">
        <f ca="1">_xll.BDH($A34,$C34,H$4,H$4,"Currency=USD","Period=FY","BEST_FPERIOD_OVERRIDE=FY","FILING_STATUS=MR","SCALING_FORMAT=MLN","FA_ADJUSTED=GAAP","Sort=A","Dates=H","DateFormat=P","Fill=—","Direction=H","UseDPDF=Y")</f>
        <v>#NAME?</v>
      </c>
      <c r="I34" s="12" t="e">
        <f ca="1">_xll.BDH($A34,$C34,I$4,I$4,"Currency=USD","Period=FY","BEST_FPERIOD_OVERRIDE=FY","FILING_STATUS=MR","SCALING_FORMAT=MLN","FA_ADJUSTED=GAAP","Sort=A","Dates=H","DateFormat=P","Fill=—","Direction=H","UseDPDF=Y")</f>
        <v>#NAME?</v>
      </c>
      <c r="J34" s="12" t="e">
        <f ca="1">_xll.BDH($A34,$C34,J$4,J$4,"Currency=USD","Period=FY","BEST_FPERIOD_OVERRIDE=FY","FILING_STATUS=MR","SCALING_FORMAT=MLN","FA_ADJUSTED=GAAP","Sort=A","Dates=H","DateFormat=P","Fill=—","Direction=H","UseDPDF=Y")</f>
        <v>#NAME?</v>
      </c>
      <c r="K34" s="12" t="e">
        <f ca="1">_xll.BDH($A34,$C34,K$4,K$4,"Currency=USD","Period=FY","BEST_FPERIOD_OVERRIDE=FY","FILING_STATUS=MR","SCALING_FORMAT=MLN","FA_ADJUSTED=GAAP","Sort=A","Dates=H","DateFormat=P","Fill=—","Direction=H","UseDPDF=Y")</f>
        <v>#NAME?</v>
      </c>
      <c r="L34" s="12" t="e">
        <f ca="1">_xll.BDH($A34,$C34,L$4,L$4,"Currency=USD","Period=FY","BEST_FPERIOD_OVERRIDE=FY","FILING_STATUS=MR","SCALING_FORMAT=MLN","FA_ADJUSTED=GAAP","Sort=A","Dates=H","DateFormat=P","Fill=—","Direction=H","UseDPDF=Y")</f>
        <v>#NAME?</v>
      </c>
      <c r="M34" s="12" t="e">
        <f ca="1">_xll.BDH($A34,$C34,M$4,M$4,"Currency=USD","Period=FY","BEST_FPERIOD_OVERRIDE=FY","FILING_STATUS=MR","SCALING_FORMAT=MLN","FA_ADJUSTED=GAAP","Sort=A","Dates=H","DateFormat=P","Fill=—","Direction=H","UseDPDF=Y")</f>
        <v>#NAME?</v>
      </c>
      <c r="N34" s="12" t="e">
        <f ca="1">_xll.BDH($A34,$C34,N$4,N$4,"Currency=USD","Period=FY","BEST_FPERIOD_OVERRIDE=FY","FILING_STATUS=MR","SCALING_FORMAT=MLN","FA_ADJUSTED=GAAP","Sort=A","Dates=H","DateFormat=P","Fill=—","Direction=H","UseDPDF=Y")</f>
        <v>#NAME?</v>
      </c>
      <c r="O34" s="12" t="e">
        <f ca="1">_xll.BDH($A34,$C34,O$4,O$4,"Currency=USD","Period=FY","BEST_FPERIOD_OVERRIDE=FY","FILING_STATUS=MR","SCALING_FORMAT=MLN","FA_ADJUSTED=GAAP","Sort=A","Dates=H","DateFormat=P","Fill=—","Direction=H","UseDPDF=Y")</f>
        <v>#NAME?</v>
      </c>
      <c r="P34" s="12" t="e">
        <f ca="1">_xll.BDH($A34,$C34,P$4,P$4,"Currency=USD","Period=FY","BEST_FPERIOD_OVERRIDE=FY","FILING_STATUS=MR","SCALING_FORMAT=MLN","FA_ADJUSTED=GAAP","Sort=A","Dates=H","DateFormat=P","Fill=—","Direction=H","UseDPDF=Y")</f>
        <v>#NAME?</v>
      </c>
      <c r="Q34" s="12" t="e">
        <f ca="1">_xll.BDH($A34,$C34,Q$4,Q$4,"Currency=USD","Period=FY","BEST_FPERIOD_OVERRIDE=FY","FILING_STATUS=MR","SCALING_FORMAT=MLN","FA_ADJUSTED=GAAP","Sort=A","Dates=H","DateFormat=P","Fill=—","Direction=H","UseDPDF=Y")</f>
        <v>#NAME?</v>
      </c>
      <c r="R34" s="12" t="e">
        <f ca="1">_xll.BDH($A34,$C34,R$4,R$4,"Currency=USD","Period=FY","BEST_FPERIOD_OVERRIDE=FY","FILING_STATUS=MR","SCALING_FORMAT=MLN","FA_ADJUSTED=GAAP","Sort=A","Dates=H","DateFormat=P","Fill=—","Direction=H","UseDPDF=Y")</f>
        <v>#NAME?</v>
      </c>
      <c r="S34" s="12" t="e">
        <f ca="1">_xll.BDH($A34,$C34,S$4,S$4,"Currency=USD","Period=FY","BEST_FPERIOD_OVERRIDE=FY","FILING_STATUS=MR","SCALING_FORMAT=MLN","FA_ADJUSTED=GAAP","Sort=A","Dates=H","DateFormat=P","Fill=—","Direction=H","UseDPDF=Y")</f>
        <v>#NAME?</v>
      </c>
      <c r="T34" s="12" t="e">
        <f ca="1">_xll.BDH($A34,$C34,T$4,T$4,"Currency=USD","Period=FY","BEST_FPERIOD_OVERRIDE=FY","FILING_STATUS=MR","SCALING_FORMAT=MLN","FA_ADJUSTED=GAAP","Sort=A","Dates=H","DateFormat=P","Fill=—","Direction=H","UseDPDF=Y")</f>
        <v>#NAME?</v>
      </c>
      <c r="U34" s="12" t="e">
        <f ca="1">_xll.BDH($A34,$C34,U$4,U$4,"Currency=USD","Period=FY","BEST_FPERIOD_OVERRIDE=FY","FILING_STATUS=MR","SCALING_FORMAT=MLN","FA_ADJUSTED=GAAP","Sort=A","Dates=H","DateFormat=P","Fill=—","Direction=H","UseDPDF=Y")</f>
        <v>#NAME?</v>
      </c>
      <c r="V34" s="12" t="e">
        <f ca="1">_xll.BDH($A34,$C34,V$4,V$4,"Currency=USD","Period=FY","BEST_FPERIOD_OVERRIDE=FY","FILING_STATUS=MR","SCALING_FORMAT=MLN","FA_ADJUSTED=GAAP","Sort=A","Dates=H","DateFormat=P","Fill=—","Direction=H","UseDPDF=Y")</f>
        <v>#NAME?</v>
      </c>
      <c r="W34" s="12" t="e">
        <f ca="1">_xll.BDH($A34,$C34,W$4,W$4,"Currency=USD","Period=FY","BEST_FPERIOD_OVERRIDE=FY","FILING_STATUS=MR","SCALING_FORMAT=MLN","FA_ADJUSTED=GAAP","Sort=A","Dates=H","DateFormat=P","Fill=—","Direction=H","UseDPDF=Y")</f>
        <v>#NAME?</v>
      </c>
      <c r="X34" s="12" t="e">
        <f ca="1">_xll.BDH($A34,$C34,X$4,X$4,"Currency=USD","Period=FY","BEST_FPERIOD_OVERRIDE=FY","FILING_STATUS=MR","SCALING_FORMAT=MLN","FA_ADJUSTED=GAAP","Sort=A","Dates=H","DateFormat=P","Fill=—","Direction=H","UseDPDF=Y")</f>
        <v>#NAME?</v>
      </c>
      <c r="Y34" s="12" t="e">
        <f ca="1">_xll.BDH($A34,$C34,Y$4,Y$4,"Currency=USD","Period=FY","BEST_FPERIOD_OVERRIDE=FY","FILING_STATUS=MR","SCALING_FORMAT=MLN","FA_ADJUSTED=GAAP","Sort=A","Dates=H","DateFormat=P","Fill=—","Direction=H","UseDPDF=Y")</f>
        <v>#NAME?</v>
      </c>
      <c r="Z34" s="12" t="e">
        <f ca="1">_xll.BDH($A34,$C34,Z$4,Z$4,"Currency=USD","Period=FY","BEST_FPERIOD_OVERRIDE=FY","FILING_STATUS=MR","SCALING_FORMAT=MLN","FA_ADJUSTED=GAAP","Sort=A","Dates=H","DateFormat=P","Fill=—","Direction=H","UseDPDF=Y")</f>
        <v>#NAME?</v>
      </c>
      <c r="AA34" s="12" t="e">
        <f ca="1">_xll.BDH($A34,$C34,AA$4,AA$4,"Currency=USD","Period=FY","BEST_FPERIOD_OVERRIDE=FY","FILING_STATUS=MR","SCALING_FORMAT=MLN","FA_ADJUSTED=GAAP","Sort=A","Dates=H","DateFormat=P","Fill=—","Direction=H","UseDPDF=Y")</f>
        <v>#NAME?</v>
      </c>
      <c r="AB34" s="12" t="e">
        <f ca="1">_xll.BDH($A34,$C34,AB$4,AB$4,"Currency=USD","Period=FY","BEST_FPERIOD_OVERRIDE=FY","FILING_STATUS=MR","SCALING_FORMAT=MLN","FA_ADJUSTED=GAAP","Sort=A","Dates=H","DateFormat=P","Fill=—","Direction=H","UseDPDF=Y")</f>
        <v>#NAME?</v>
      </c>
    </row>
    <row r="35" spans="1:28" x14ac:dyDescent="0.25">
      <c r="A35" s="32" t="s">
        <v>497</v>
      </c>
      <c r="B35" s="37" t="s">
        <v>260</v>
      </c>
      <c r="C35" s="33" t="s">
        <v>259</v>
      </c>
      <c r="D35" s="12" t="e">
        <f ca="1">_xll.BDH($A35,$C35,D$4,D$4,"Currency=USD","Period=FY","BEST_FPERIOD_OVERRIDE=FY","FILING_STATUS=MR","SCALING_FORMAT=MLN","FA_ADJUSTED=GAAP","Sort=A","Dates=H","DateFormat=P","Fill=—","Direction=H","UseDPDF=Y")</f>
        <v>#NAME?</v>
      </c>
      <c r="E35" s="12" t="e">
        <f ca="1">_xll.BDH($A35,$C35,E$4,E$4,"Currency=USD","Period=FY","BEST_FPERIOD_OVERRIDE=FY","FILING_STATUS=MR","SCALING_FORMAT=MLN","FA_ADJUSTED=GAAP","Sort=A","Dates=H","DateFormat=P","Fill=—","Direction=H","UseDPDF=Y")</f>
        <v>#NAME?</v>
      </c>
      <c r="F35" s="12" t="e">
        <f ca="1">_xll.BDH($A35,$C35,F$4,F$4,"Currency=USD","Period=FY","BEST_FPERIOD_OVERRIDE=FY","FILING_STATUS=MR","SCALING_FORMAT=MLN","FA_ADJUSTED=GAAP","Sort=A","Dates=H","DateFormat=P","Fill=—","Direction=H","UseDPDF=Y")</f>
        <v>#NAME?</v>
      </c>
      <c r="G35" s="12" t="e">
        <f ca="1">_xll.BDH($A35,$C35,G$4,G$4,"Currency=USD","Period=FY","BEST_FPERIOD_OVERRIDE=FY","FILING_STATUS=MR","SCALING_FORMAT=MLN","FA_ADJUSTED=GAAP","Sort=A","Dates=H","DateFormat=P","Fill=—","Direction=H","UseDPDF=Y")</f>
        <v>#NAME?</v>
      </c>
      <c r="H35" s="12" t="e">
        <f ca="1">_xll.BDH($A35,$C35,H$4,H$4,"Currency=USD","Period=FY","BEST_FPERIOD_OVERRIDE=FY","FILING_STATUS=MR","SCALING_FORMAT=MLN","FA_ADJUSTED=GAAP","Sort=A","Dates=H","DateFormat=P","Fill=—","Direction=H","UseDPDF=Y")</f>
        <v>#NAME?</v>
      </c>
      <c r="I35" s="12" t="e">
        <f ca="1">_xll.BDH($A35,$C35,I$4,I$4,"Currency=USD","Period=FY","BEST_FPERIOD_OVERRIDE=FY","FILING_STATUS=MR","SCALING_FORMAT=MLN","FA_ADJUSTED=GAAP","Sort=A","Dates=H","DateFormat=P","Fill=—","Direction=H","UseDPDF=Y")</f>
        <v>#NAME?</v>
      </c>
      <c r="J35" s="12" t="e">
        <f ca="1">_xll.BDH($A35,$C35,J$4,J$4,"Currency=USD","Period=FY","BEST_FPERIOD_OVERRIDE=FY","FILING_STATUS=MR","SCALING_FORMAT=MLN","FA_ADJUSTED=GAAP","Sort=A","Dates=H","DateFormat=P","Fill=—","Direction=H","UseDPDF=Y")</f>
        <v>#NAME?</v>
      </c>
      <c r="K35" s="12" t="e">
        <f ca="1">_xll.BDH($A35,$C35,K$4,K$4,"Currency=USD","Period=FY","BEST_FPERIOD_OVERRIDE=FY","FILING_STATUS=MR","SCALING_FORMAT=MLN","FA_ADJUSTED=GAAP","Sort=A","Dates=H","DateFormat=P","Fill=—","Direction=H","UseDPDF=Y")</f>
        <v>#NAME?</v>
      </c>
      <c r="L35" s="12" t="e">
        <f ca="1">_xll.BDH($A35,$C35,L$4,L$4,"Currency=USD","Period=FY","BEST_FPERIOD_OVERRIDE=FY","FILING_STATUS=MR","SCALING_FORMAT=MLN","FA_ADJUSTED=GAAP","Sort=A","Dates=H","DateFormat=P","Fill=—","Direction=H","UseDPDF=Y")</f>
        <v>#NAME?</v>
      </c>
      <c r="M35" s="12" t="e">
        <f ca="1">_xll.BDH($A35,$C35,M$4,M$4,"Currency=USD","Period=FY","BEST_FPERIOD_OVERRIDE=FY","FILING_STATUS=MR","SCALING_FORMAT=MLN","FA_ADJUSTED=GAAP","Sort=A","Dates=H","DateFormat=P","Fill=—","Direction=H","UseDPDF=Y")</f>
        <v>#NAME?</v>
      </c>
      <c r="N35" s="12" t="e">
        <f ca="1">_xll.BDH($A35,$C35,N$4,N$4,"Currency=USD","Period=FY","BEST_FPERIOD_OVERRIDE=FY","FILING_STATUS=MR","SCALING_FORMAT=MLN","FA_ADJUSTED=GAAP","Sort=A","Dates=H","DateFormat=P","Fill=—","Direction=H","UseDPDF=Y")</f>
        <v>#NAME?</v>
      </c>
      <c r="O35" s="12" t="e">
        <f ca="1">_xll.BDH($A35,$C35,O$4,O$4,"Currency=USD","Period=FY","BEST_FPERIOD_OVERRIDE=FY","FILING_STATUS=MR","SCALING_FORMAT=MLN","FA_ADJUSTED=GAAP","Sort=A","Dates=H","DateFormat=P","Fill=—","Direction=H","UseDPDF=Y")</f>
        <v>#NAME?</v>
      </c>
      <c r="P35" s="12" t="e">
        <f ca="1">_xll.BDH($A35,$C35,P$4,P$4,"Currency=USD","Period=FY","BEST_FPERIOD_OVERRIDE=FY","FILING_STATUS=MR","SCALING_FORMAT=MLN","FA_ADJUSTED=GAAP","Sort=A","Dates=H","DateFormat=P","Fill=—","Direction=H","UseDPDF=Y")</f>
        <v>#NAME?</v>
      </c>
      <c r="Q35" s="12" t="e">
        <f ca="1">_xll.BDH($A35,$C35,Q$4,Q$4,"Currency=USD","Period=FY","BEST_FPERIOD_OVERRIDE=FY","FILING_STATUS=MR","SCALING_FORMAT=MLN","FA_ADJUSTED=GAAP","Sort=A","Dates=H","DateFormat=P","Fill=—","Direction=H","UseDPDF=Y")</f>
        <v>#NAME?</v>
      </c>
      <c r="R35" s="12" t="e">
        <f ca="1">_xll.BDH($A35,$C35,R$4,R$4,"Currency=USD","Period=FY","BEST_FPERIOD_OVERRIDE=FY","FILING_STATUS=MR","SCALING_FORMAT=MLN","FA_ADJUSTED=GAAP","Sort=A","Dates=H","DateFormat=P","Fill=—","Direction=H","UseDPDF=Y")</f>
        <v>#NAME?</v>
      </c>
      <c r="S35" s="12" t="e">
        <f ca="1">_xll.BDH($A35,$C35,S$4,S$4,"Currency=USD","Period=FY","BEST_FPERIOD_OVERRIDE=FY","FILING_STATUS=MR","SCALING_FORMAT=MLN","FA_ADJUSTED=GAAP","Sort=A","Dates=H","DateFormat=P","Fill=—","Direction=H","UseDPDF=Y")</f>
        <v>#NAME?</v>
      </c>
      <c r="T35" s="12" t="e">
        <f ca="1">_xll.BDH($A35,$C35,T$4,T$4,"Currency=USD","Period=FY","BEST_FPERIOD_OVERRIDE=FY","FILING_STATUS=MR","SCALING_FORMAT=MLN","FA_ADJUSTED=GAAP","Sort=A","Dates=H","DateFormat=P","Fill=—","Direction=H","UseDPDF=Y")</f>
        <v>#NAME?</v>
      </c>
      <c r="U35" s="12" t="e">
        <f ca="1">_xll.BDH($A35,$C35,U$4,U$4,"Currency=USD","Period=FY","BEST_FPERIOD_OVERRIDE=FY","FILING_STATUS=MR","SCALING_FORMAT=MLN","FA_ADJUSTED=GAAP","Sort=A","Dates=H","DateFormat=P","Fill=—","Direction=H","UseDPDF=Y")</f>
        <v>#NAME?</v>
      </c>
      <c r="V35" s="12" t="e">
        <f ca="1">_xll.BDH($A35,$C35,V$4,V$4,"Currency=USD","Period=FY","BEST_FPERIOD_OVERRIDE=FY","FILING_STATUS=MR","SCALING_FORMAT=MLN","FA_ADJUSTED=GAAP","Sort=A","Dates=H","DateFormat=P","Fill=—","Direction=H","UseDPDF=Y")</f>
        <v>#NAME?</v>
      </c>
      <c r="W35" s="12" t="e">
        <f ca="1">_xll.BDH($A35,$C35,W$4,W$4,"Currency=USD","Period=FY","BEST_FPERIOD_OVERRIDE=FY","FILING_STATUS=MR","SCALING_FORMAT=MLN","FA_ADJUSTED=GAAP","Sort=A","Dates=H","DateFormat=P","Fill=—","Direction=H","UseDPDF=Y")</f>
        <v>#NAME?</v>
      </c>
      <c r="X35" s="12" t="e">
        <f ca="1">_xll.BDH($A35,$C35,X$4,X$4,"Currency=USD","Period=FY","BEST_FPERIOD_OVERRIDE=FY","FILING_STATUS=MR","SCALING_FORMAT=MLN","FA_ADJUSTED=GAAP","Sort=A","Dates=H","DateFormat=P","Fill=—","Direction=H","UseDPDF=Y")</f>
        <v>#NAME?</v>
      </c>
      <c r="Y35" s="12" t="e">
        <f ca="1">_xll.BDH($A35,$C35,Y$4,Y$4,"Currency=USD","Period=FY","BEST_FPERIOD_OVERRIDE=FY","FILING_STATUS=MR","SCALING_FORMAT=MLN","FA_ADJUSTED=GAAP","Sort=A","Dates=H","DateFormat=P","Fill=—","Direction=H","UseDPDF=Y")</f>
        <v>#NAME?</v>
      </c>
      <c r="Z35" s="12" t="e">
        <f ca="1">_xll.BDH($A35,$C35,Z$4,Z$4,"Currency=USD","Period=FY","BEST_FPERIOD_OVERRIDE=FY","FILING_STATUS=MR","SCALING_FORMAT=MLN","FA_ADJUSTED=GAAP","Sort=A","Dates=H","DateFormat=P","Fill=—","Direction=H","UseDPDF=Y")</f>
        <v>#NAME?</v>
      </c>
      <c r="AA35" s="12" t="e">
        <f ca="1">_xll.BDH($A35,$C35,AA$4,AA$4,"Currency=USD","Period=FY","BEST_FPERIOD_OVERRIDE=FY","FILING_STATUS=MR","SCALING_FORMAT=MLN","FA_ADJUSTED=GAAP","Sort=A","Dates=H","DateFormat=P","Fill=—","Direction=H","UseDPDF=Y")</f>
        <v>#NAME?</v>
      </c>
      <c r="AB35" s="12" t="e">
        <f ca="1">_xll.BDH($A35,$C35,AB$4,AB$4,"Currency=USD","Period=FY","BEST_FPERIOD_OVERRIDE=FY","FILING_STATUS=MR","SCALING_FORMAT=MLN","FA_ADJUSTED=GAAP","Sort=A","Dates=H","DateFormat=P","Fill=—","Direction=H","UseDPDF=Y")</f>
        <v>#NAME?</v>
      </c>
    </row>
    <row r="36" spans="1:28" x14ac:dyDescent="0.25">
      <c r="A36" s="32" t="s">
        <v>497</v>
      </c>
      <c r="B36" s="37" t="s">
        <v>261</v>
      </c>
      <c r="C36" s="33" t="s">
        <v>262</v>
      </c>
      <c r="D36" s="12" t="e">
        <f ca="1">_xll.BDH($A36,$C36,D$4,D$4,"Currency=USD","Period=FY","BEST_FPERIOD_OVERRIDE=FY","FILING_STATUS=MR","SCALING_FORMAT=MLN","FA_ADJUSTED=GAAP","Sort=A","Dates=H","DateFormat=P","Fill=—","Direction=H","UseDPDF=Y")</f>
        <v>#NAME?</v>
      </c>
      <c r="E36" s="12" t="e">
        <f ca="1">_xll.BDH($A36,$C36,E$4,E$4,"Currency=USD","Period=FY","BEST_FPERIOD_OVERRIDE=FY","FILING_STATUS=MR","SCALING_FORMAT=MLN","FA_ADJUSTED=GAAP","Sort=A","Dates=H","DateFormat=P","Fill=—","Direction=H","UseDPDF=Y")</f>
        <v>#NAME?</v>
      </c>
      <c r="F36" s="12" t="e">
        <f ca="1">_xll.BDH($A36,$C36,F$4,F$4,"Currency=USD","Period=FY","BEST_FPERIOD_OVERRIDE=FY","FILING_STATUS=MR","SCALING_FORMAT=MLN","FA_ADJUSTED=GAAP","Sort=A","Dates=H","DateFormat=P","Fill=—","Direction=H","UseDPDF=Y")</f>
        <v>#NAME?</v>
      </c>
      <c r="G36" s="12" t="e">
        <f ca="1">_xll.BDH($A36,$C36,G$4,G$4,"Currency=USD","Period=FY","BEST_FPERIOD_OVERRIDE=FY","FILING_STATUS=MR","SCALING_FORMAT=MLN","FA_ADJUSTED=GAAP","Sort=A","Dates=H","DateFormat=P","Fill=—","Direction=H","UseDPDF=Y")</f>
        <v>#NAME?</v>
      </c>
      <c r="H36" s="12" t="e">
        <f ca="1">_xll.BDH($A36,$C36,H$4,H$4,"Currency=USD","Period=FY","BEST_FPERIOD_OVERRIDE=FY","FILING_STATUS=MR","SCALING_FORMAT=MLN","FA_ADJUSTED=GAAP","Sort=A","Dates=H","DateFormat=P","Fill=—","Direction=H","UseDPDF=Y")</f>
        <v>#NAME?</v>
      </c>
      <c r="I36" s="12" t="e">
        <f ca="1">_xll.BDH($A36,$C36,I$4,I$4,"Currency=USD","Period=FY","BEST_FPERIOD_OVERRIDE=FY","FILING_STATUS=MR","SCALING_FORMAT=MLN","FA_ADJUSTED=GAAP","Sort=A","Dates=H","DateFormat=P","Fill=—","Direction=H","UseDPDF=Y")</f>
        <v>#NAME?</v>
      </c>
      <c r="J36" s="12" t="e">
        <f ca="1">_xll.BDH($A36,$C36,J$4,J$4,"Currency=USD","Period=FY","BEST_FPERIOD_OVERRIDE=FY","FILING_STATUS=MR","SCALING_FORMAT=MLN","FA_ADJUSTED=GAAP","Sort=A","Dates=H","DateFormat=P","Fill=—","Direction=H","UseDPDF=Y")</f>
        <v>#NAME?</v>
      </c>
      <c r="K36" s="12" t="e">
        <f ca="1">_xll.BDH($A36,$C36,K$4,K$4,"Currency=USD","Period=FY","BEST_FPERIOD_OVERRIDE=FY","FILING_STATUS=MR","SCALING_FORMAT=MLN","FA_ADJUSTED=GAAP","Sort=A","Dates=H","DateFormat=P","Fill=—","Direction=H","UseDPDF=Y")</f>
        <v>#NAME?</v>
      </c>
      <c r="L36" s="12" t="e">
        <f ca="1">_xll.BDH($A36,$C36,L$4,L$4,"Currency=USD","Period=FY","BEST_FPERIOD_OVERRIDE=FY","FILING_STATUS=MR","SCALING_FORMAT=MLN","FA_ADJUSTED=GAAP","Sort=A","Dates=H","DateFormat=P","Fill=—","Direction=H","UseDPDF=Y")</f>
        <v>#NAME?</v>
      </c>
      <c r="M36" s="12" t="e">
        <f ca="1">_xll.BDH($A36,$C36,M$4,M$4,"Currency=USD","Period=FY","BEST_FPERIOD_OVERRIDE=FY","FILING_STATUS=MR","SCALING_FORMAT=MLN","FA_ADJUSTED=GAAP","Sort=A","Dates=H","DateFormat=P","Fill=—","Direction=H","UseDPDF=Y")</f>
        <v>#NAME?</v>
      </c>
      <c r="N36" s="12" t="e">
        <f ca="1">_xll.BDH($A36,$C36,N$4,N$4,"Currency=USD","Period=FY","BEST_FPERIOD_OVERRIDE=FY","FILING_STATUS=MR","SCALING_FORMAT=MLN","FA_ADJUSTED=GAAP","Sort=A","Dates=H","DateFormat=P","Fill=—","Direction=H","UseDPDF=Y")</f>
        <v>#NAME?</v>
      </c>
      <c r="O36" s="12" t="e">
        <f ca="1">_xll.BDH($A36,$C36,O$4,O$4,"Currency=USD","Period=FY","BEST_FPERIOD_OVERRIDE=FY","FILING_STATUS=MR","SCALING_FORMAT=MLN","FA_ADJUSTED=GAAP","Sort=A","Dates=H","DateFormat=P","Fill=—","Direction=H","UseDPDF=Y")</f>
        <v>#NAME?</v>
      </c>
      <c r="P36" s="12" t="e">
        <f ca="1">_xll.BDH($A36,$C36,P$4,P$4,"Currency=USD","Period=FY","BEST_FPERIOD_OVERRIDE=FY","FILING_STATUS=MR","SCALING_FORMAT=MLN","FA_ADJUSTED=GAAP","Sort=A","Dates=H","DateFormat=P","Fill=—","Direction=H","UseDPDF=Y")</f>
        <v>#NAME?</v>
      </c>
      <c r="Q36" s="12" t="e">
        <f ca="1">_xll.BDH($A36,$C36,Q$4,Q$4,"Currency=USD","Period=FY","BEST_FPERIOD_OVERRIDE=FY","FILING_STATUS=MR","SCALING_FORMAT=MLN","FA_ADJUSTED=GAAP","Sort=A","Dates=H","DateFormat=P","Fill=—","Direction=H","UseDPDF=Y")</f>
        <v>#NAME?</v>
      </c>
      <c r="R36" s="12" t="e">
        <f ca="1">_xll.BDH($A36,$C36,R$4,R$4,"Currency=USD","Period=FY","BEST_FPERIOD_OVERRIDE=FY","FILING_STATUS=MR","SCALING_FORMAT=MLN","FA_ADJUSTED=GAAP","Sort=A","Dates=H","DateFormat=P","Fill=—","Direction=H","UseDPDF=Y")</f>
        <v>#NAME?</v>
      </c>
      <c r="S36" s="12" t="e">
        <f ca="1">_xll.BDH($A36,$C36,S$4,S$4,"Currency=USD","Period=FY","BEST_FPERIOD_OVERRIDE=FY","FILING_STATUS=MR","SCALING_FORMAT=MLN","FA_ADJUSTED=GAAP","Sort=A","Dates=H","DateFormat=P","Fill=—","Direction=H","UseDPDF=Y")</f>
        <v>#NAME?</v>
      </c>
      <c r="T36" s="12" t="e">
        <f ca="1">_xll.BDH($A36,$C36,T$4,T$4,"Currency=USD","Period=FY","BEST_FPERIOD_OVERRIDE=FY","FILING_STATUS=MR","SCALING_FORMAT=MLN","FA_ADJUSTED=GAAP","Sort=A","Dates=H","DateFormat=P","Fill=—","Direction=H","UseDPDF=Y")</f>
        <v>#NAME?</v>
      </c>
      <c r="U36" s="12" t="e">
        <f ca="1">_xll.BDH($A36,$C36,U$4,U$4,"Currency=USD","Period=FY","BEST_FPERIOD_OVERRIDE=FY","FILING_STATUS=MR","SCALING_FORMAT=MLN","FA_ADJUSTED=GAAP","Sort=A","Dates=H","DateFormat=P","Fill=—","Direction=H","UseDPDF=Y")</f>
        <v>#NAME?</v>
      </c>
      <c r="V36" s="12" t="e">
        <f ca="1">_xll.BDH($A36,$C36,V$4,V$4,"Currency=USD","Period=FY","BEST_FPERIOD_OVERRIDE=FY","FILING_STATUS=MR","SCALING_FORMAT=MLN","FA_ADJUSTED=GAAP","Sort=A","Dates=H","DateFormat=P","Fill=—","Direction=H","UseDPDF=Y")</f>
        <v>#NAME?</v>
      </c>
      <c r="W36" s="12" t="e">
        <f ca="1">_xll.BDH($A36,$C36,W$4,W$4,"Currency=USD","Period=FY","BEST_FPERIOD_OVERRIDE=FY","FILING_STATUS=MR","SCALING_FORMAT=MLN","FA_ADJUSTED=GAAP","Sort=A","Dates=H","DateFormat=P","Fill=—","Direction=H","UseDPDF=Y")</f>
        <v>#NAME?</v>
      </c>
      <c r="X36" s="12" t="e">
        <f ca="1">_xll.BDH($A36,$C36,X$4,X$4,"Currency=USD","Period=FY","BEST_FPERIOD_OVERRIDE=FY","FILING_STATUS=MR","SCALING_FORMAT=MLN","FA_ADJUSTED=GAAP","Sort=A","Dates=H","DateFormat=P","Fill=—","Direction=H","UseDPDF=Y")</f>
        <v>#NAME?</v>
      </c>
      <c r="Y36" s="12" t="e">
        <f ca="1">_xll.BDH($A36,$C36,Y$4,Y$4,"Currency=USD","Period=FY","BEST_FPERIOD_OVERRIDE=FY","FILING_STATUS=MR","SCALING_FORMAT=MLN","FA_ADJUSTED=GAAP","Sort=A","Dates=H","DateFormat=P","Fill=—","Direction=H","UseDPDF=Y")</f>
        <v>#NAME?</v>
      </c>
      <c r="Z36" s="12" t="e">
        <f ca="1">_xll.BDH($A36,$C36,Z$4,Z$4,"Currency=USD","Period=FY","BEST_FPERIOD_OVERRIDE=FY","FILING_STATUS=MR","SCALING_FORMAT=MLN","FA_ADJUSTED=GAAP","Sort=A","Dates=H","DateFormat=P","Fill=—","Direction=H","UseDPDF=Y")</f>
        <v>#NAME?</v>
      </c>
      <c r="AA36" s="12" t="e">
        <f ca="1">_xll.BDH($A36,$C36,AA$4,AA$4,"Currency=USD","Period=FY","BEST_FPERIOD_OVERRIDE=FY","FILING_STATUS=MR","SCALING_FORMAT=MLN","FA_ADJUSTED=GAAP","Sort=A","Dates=H","DateFormat=P","Fill=—","Direction=H","UseDPDF=Y")</f>
        <v>#NAME?</v>
      </c>
      <c r="AB36" s="12" t="e">
        <f ca="1">_xll.BDH($A36,$C36,AB$4,AB$4,"Currency=USD","Period=FY","BEST_FPERIOD_OVERRIDE=FY","FILING_STATUS=MR","SCALING_FORMAT=MLN","FA_ADJUSTED=GAAP","Sort=A","Dates=H","DateFormat=P","Fill=—","Direction=H","UseDPDF=Y")</f>
        <v>#NAME?</v>
      </c>
    </row>
    <row r="37" spans="1:28" x14ac:dyDescent="0.25">
      <c r="A37" s="32" t="s">
        <v>497</v>
      </c>
      <c r="B37" s="37" t="s">
        <v>25</v>
      </c>
      <c r="C37" s="33" t="s">
        <v>263</v>
      </c>
      <c r="D37" s="12" t="e">
        <f ca="1">_xll.BDH($A37,$C37,D$4,D$4,"Currency=USD","Period=FY","BEST_FPERIOD_OVERRIDE=FY","FILING_STATUS=MR","SCALING_FORMAT=MLN","FA_ADJUSTED=GAAP","Sort=A","Dates=H","DateFormat=P","Fill=—","Direction=H","UseDPDF=Y")</f>
        <v>#NAME?</v>
      </c>
      <c r="E37" s="12" t="e">
        <f ca="1">_xll.BDH($A37,$C37,E$4,E$4,"Currency=USD","Period=FY","BEST_FPERIOD_OVERRIDE=FY","FILING_STATUS=MR","SCALING_FORMAT=MLN","FA_ADJUSTED=GAAP","Sort=A","Dates=H","DateFormat=P","Fill=—","Direction=H","UseDPDF=Y")</f>
        <v>#NAME?</v>
      </c>
      <c r="F37" s="12" t="e">
        <f ca="1">_xll.BDH($A37,$C37,F$4,F$4,"Currency=USD","Period=FY","BEST_FPERIOD_OVERRIDE=FY","FILING_STATUS=MR","SCALING_FORMAT=MLN","FA_ADJUSTED=GAAP","Sort=A","Dates=H","DateFormat=P","Fill=—","Direction=H","UseDPDF=Y")</f>
        <v>#NAME?</v>
      </c>
      <c r="G37" s="12" t="e">
        <f ca="1">_xll.BDH($A37,$C37,G$4,G$4,"Currency=USD","Period=FY","BEST_FPERIOD_OVERRIDE=FY","FILING_STATUS=MR","SCALING_FORMAT=MLN","FA_ADJUSTED=GAAP","Sort=A","Dates=H","DateFormat=P","Fill=—","Direction=H","UseDPDF=Y")</f>
        <v>#NAME?</v>
      </c>
      <c r="H37" s="12" t="e">
        <f ca="1">_xll.BDH($A37,$C37,H$4,H$4,"Currency=USD","Period=FY","BEST_FPERIOD_OVERRIDE=FY","FILING_STATUS=MR","SCALING_FORMAT=MLN","FA_ADJUSTED=GAAP","Sort=A","Dates=H","DateFormat=P","Fill=—","Direction=H","UseDPDF=Y")</f>
        <v>#NAME?</v>
      </c>
      <c r="I37" s="12" t="e">
        <f ca="1">_xll.BDH($A37,$C37,I$4,I$4,"Currency=USD","Period=FY","BEST_FPERIOD_OVERRIDE=FY","FILING_STATUS=MR","SCALING_FORMAT=MLN","FA_ADJUSTED=GAAP","Sort=A","Dates=H","DateFormat=P","Fill=—","Direction=H","UseDPDF=Y")</f>
        <v>#NAME?</v>
      </c>
      <c r="J37" s="12" t="e">
        <f ca="1">_xll.BDH($A37,$C37,J$4,J$4,"Currency=USD","Period=FY","BEST_FPERIOD_OVERRIDE=FY","FILING_STATUS=MR","SCALING_FORMAT=MLN","FA_ADJUSTED=GAAP","Sort=A","Dates=H","DateFormat=P","Fill=—","Direction=H","UseDPDF=Y")</f>
        <v>#NAME?</v>
      </c>
      <c r="K37" s="12" t="e">
        <f ca="1">_xll.BDH($A37,$C37,K$4,K$4,"Currency=USD","Period=FY","BEST_FPERIOD_OVERRIDE=FY","FILING_STATUS=MR","SCALING_FORMAT=MLN","FA_ADJUSTED=GAAP","Sort=A","Dates=H","DateFormat=P","Fill=—","Direction=H","UseDPDF=Y")</f>
        <v>#NAME?</v>
      </c>
      <c r="L37" s="12" t="e">
        <f ca="1">_xll.BDH($A37,$C37,L$4,L$4,"Currency=USD","Period=FY","BEST_FPERIOD_OVERRIDE=FY","FILING_STATUS=MR","SCALING_FORMAT=MLN","FA_ADJUSTED=GAAP","Sort=A","Dates=H","DateFormat=P","Fill=—","Direction=H","UseDPDF=Y")</f>
        <v>#NAME?</v>
      </c>
      <c r="M37" s="12" t="e">
        <f ca="1">_xll.BDH($A37,$C37,M$4,M$4,"Currency=USD","Period=FY","BEST_FPERIOD_OVERRIDE=FY","FILING_STATUS=MR","SCALING_FORMAT=MLN","FA_ADJUSTED=GAAP","Sort=A","Dates=H","DateFormat=P","Fill=—","Direction=H","UseDPDF=Y")</f>
        <v>#NAME?</v>
      </c>
      <c r="N37" s="12" t="e">
        <f ca="1">_xll.BDH($A37,$C37,N$4,N$4,"Currency=USD","Period=FY","BEST_FPERIOD_OVERRIDE=FY","FILING_STATUS=MR","SCALING_FORMAT=MLN","FA_ADJUSTED=GAAP","Sort=A","Dates=H","DateFormat=P","Fill=—","Direction=H","UseDPDF=Y")</f>
        <v>#NAME?</v>
      </c>
      <c r="O37" s="12" t="e">
        <f ca="1">_xll.BDH($A37,$C37,O$4,O$4,"Currency=USD","Period=FY","BEST_FPERIOD_OVERRIDE=FY","FILING_STATUS=MR","SCALING_FORMAT=MLN","FA_ADJUSTED=GAAP","Sort=A","Dates=H","DateFormat=P","Fill=—","Direction=H","UseDPDF=Y")</f>
        <v>#NAME?</v>
      </c>
      <c r="P37" s="12" t="e">
        <f ca="1">_xll.BDH($A37,$C37,P$4,P$4,"Currency=USD","Period=FY","BEST_FPERIOD_OVERRIDE=FY","FILING_STATUS=MR","SCALING_FORMAT=MLN","FA_ADJUSTED=GAAP","Sort=A","Dates=H","DateFormat=P","Fill=—","Direction=H","UseDPDF=Y")</f>
        <v>#NAME?</v>
      </c>
      <c r="Q37" s="12" t="e">
        <f ca="1">_xll.BDH($A37,$C37,Q$4,Q$4,"Currency=USD","Period=FY","BEST_FPERIOD_OVERRIDE=FY","FILING_STATUS=MR","SCALING_FORMAT=MLN","FA_ADJUSTED=GAAP","Sort=A","Dates=H","DateFormat=P","Fill=—","Direction=H","UseDPDF=Y")</f>
        <v>#NAME?</v>
      </c>
      <c r="R37" s="12" t="e">
        <f ca="1">_xll.BDH($A37,$C37,R$4,R$4,"Currency=USD","Period=FY","BEST_FPERIOD_OVERRIDE=FY","FILING_STATUS=MR","SCALING_FORMAT=MLN","FA_ADJUSTED=GAAP","Sort=A","Dates=H","DateFormat=P","Fill=—","Direction=H","UseDPDF=Y")</f>
        <v>#NAME?</v>
      </c>
      <c r="S37" s="12" t="e">
        <f ca="1">_xll.BDH($A37,$C37,S$4,S$4,"Currency=USD","Period=FY","BEST_FPERIOD_OVERRIDE=FY","FILING_STATUS=MR","SCALING_FORMAT=MLN","FA_ADJUSTED=GAAP","Sort=A","Dates=H","DateFormat=P","Fill=—","Direction=H","UseDPDF=Y")</f>
        <v>#NAME?</v>
      </c>
      <c r="T37" s="12" t="e">
        <f ca="1">_xll.BDH($A37,$C37,T$4,T$4,"Currency=USD","Period=FY","BEST_FPERIOD_OVERRIDE=FY","FILING_STATUS=MR","SCALING_FORMAT=MLN","FA_ADJUSTED=GAAP","Sort=A","Dates=H","DateFormat=P","Fill=—","Direction=H","UseDPDF=Y")</f>
        <v>#NAME?</v>
      </c>
      <c r="U37" s="12" t="e">
        <f ca="1">_xll.BDH($A37,$C37,U$4,U$4,"Currency=USD","Period=FY","BEST_FPERIOD_OVERRIDE=FY","FILING_STATUS=MR","SCALING_FORMAT=MLN","FA_ADJUSTED=GAAP","Sort=A","Dates=H","DateFormat=P","Fill=—","Direction=H","UseDPDF=Y")</f>
        <v>#NAME?</v>
      </c>
      <c r="V37" s="12" t="e">
        <f ca="1">_xll.BDH($A37,$C37,V$4,V$4,"Currency=USD","Period=FY","BEST_FPERIOD_OVERRIDE=FY","FILING_STATUS=MR","SCALING_FORMAT=MLN","FA_ADJUSTED=GAAP","Sort=A","Dates=H","DateFormat=P","Fill=—","Direction=H","UseDPDF=Y")</f>
        <v>#NAME?</v>
      </c>
      <c r="W37" s="12" t="e">
        <f ca="1">_xll.BDH($A37,$C37,W$4,W$4,"Currency=USD","Period=FY","BEST_FPERIOD_OVERRIDE=FY","FILING_STATUS=MR","SCALING_FORMAT=MLN","FA_ADJUSTED=GAAP","Sort=A","Dates=H","DateFormat=P","Fill=—","Direction=H","UseDPDF=Y")</f>
        <v>#NAME?</v>
      </c>
      <c r="X37" s="12" t="e">
        <f ca="1">_xll.BDH($A37,$C37,X$4,X$4,"Currency=USD","Period=FY","BEST_FPERIOD_OVERRIDE=FY","FILING_STATUS=MR","SCALING_FORMAT=MLN","FA_ADJUSTED=GAAP","Sort=A","Dates=H","DateFormat=P","Fill=—","Direction=H","UseDPDF=Y")</f>
        <v>#NAME?</v>
      </c>
      <c r="Y37" s="12" t="e">
        <f ca="1">_xll.BDH($A37,$C37,Y$4,Y$4,"Currency=USD","Period=FY","BEST_FPERIOD_OVERRIDE=FY","FILING_STATUS=MR","SCALING_FORMAT=MLN","FA_ADJUSTED=GAAP","Sort=A","Dates=H","DateFormat=P","Fill=—","Direction=H","UseDPDF=Y")</f>
        <v>#NAME?</v>
      </c>
      <c r="Z37" s="12" t="e">
        <f ca="1">_xll.BDH($A37,$C37,Z$4,Z$4,"Currency=USD","Period=FY","BEST_FPERIOD_OVERRIDE=FY","FILING_STATUS=MR","SCALING_FORMAT=MLN","FA_ADJUSTED=GAAP","Sort=A","Dates=H","DateFormat=P","Fill=—","Direction=H","UseDPDF=Y")</f>
        <v>#NAME?</v>
      </c>
      <c r="AA37" s="12" t="e">
        <f ca="1">_xll.BDH($A37,$C37,AA$4,AA$4,"Currency=USD","Period=FY","BEST_FPERIOD_OVERRIDE=FY","FILING_STATUS=MR","SCALING_FORMAT=MLN","FA_ADJUSTED=GAAP","Sort=A","Dates=H","DateFormat=P","Fill=—","Direction=H","UseDPDF=Y")</f>
        <v>#NAME?</v>
      </c>
      <c r="AB37" s="12" t="e">
        <f ca="1">_xll.BDH($A37,$C37,AB$4,AB$4,"Currency=USD","Period=FY","BEST_FPERIOD_OVERRIDE=FY","FILING_STATUS=MR","SCALING_FORMAT=MLN","FA_ADJUSTED=GAAP","Sort=A","Dates=H","DateFormat=P","Fill=—","Direction=H","UseDPDF=Y")</f>
        <v>#NAME?</v>
      </c>
    </row>
    <row r="38" spans="1:28" x14ac:dyDescent="0.25">
      <c r="A38" s="32" t="s">
        <v>497</v>
      </c>
      <c r="B38" s="37" t="s">
        <v>265</v>
      </c>
      <c r="C38" s="33" t="s">
        <v>264</v>
      </c>
      <c r="D38" s="12" t="e">
        <f ca="1">_xll.BDH($A38,$C38,D$4,D$4,"Currency=USD","Period=FY","BEST_FPERIOD_OVERRIDE=FY","FILING_STATUS=MR","SCALING_FORMAT=MLN","FA_ADJUSTED=GAAP","Sort=A","Dates=H","DateFormat=P","Fill=—","Direction=H","UseDPDF=Y")</f>
        <v>#NAME?</v>
      </c>
      <c r="E38" s="12" t="e">
        <f ca="1">_xll.BDH($A38,$C38,E$4,E$4,"Currency=USD","Period=FY","BEST_FPERIOD_OVERRIDE=FY","FILING_STATUS=MR","SCALING_FORMAT=MLN","FA_ADJUSTED=GAAP","Sort=A","Dates=H","DateFormat=P","Fill=—","Direction=H","UseDPDF=Y")</f>
        <v>#NAME?</v>
      </c>
      <c r="F38" s="12" t="e">
        <f ca="1">_xll.BDH($A38,$C38,F$4,F$4,"Currency=USD","Period=FY","BEST_FPERIOD_OVERRIDE=FY","FILING_STATUS=MR","SCALING_FORMAT=MLN","FA_ADJUSTED=GAAP","Sort=A","Dates=H","DateFormat=P","Fill=—","Direction=H","UseDPDF=Y")</f>
        <v>#NAME?</v>
      </c>
      <c r="G38" s="12" t="e">
        <f ca="1">_xll.BDH($A38,$C38,G$4,G$4,"Currency=USD","Period=FY","BEST_FPERIOD_OVERRIDE=FY","FILING_STATUS=MR","SCALING_FORMAT=MLN","FA_ADJUSTED=GAAP","Sort=A","Dates=H","DateFormat=P","Fill=—","Direction=H","UseDPDF=Y")</f>
        <v>#NAME?</v>
      </c>
      <c r="H38" s="12" t="e">
        <f ca="1">_xll.BDH($A38,$C38,H$4,H$4,"Currency=USD","Period=FY","BEST_FPERIOD_OVERRIDE=FY","FILING_STATUS=MR","SCALING_FORMAT=MLN","FA_ADJUSTED=GAAP","Sort=A","Dates=H","DateFormat=P","Fill=—","Direction=H","UseDPDF=Y")</f>
        <v>#NAME?</v>
      </c>
      <c r="I38" s="12" t="e">
        <f ca="1">_xll.BDH($A38,$C38,I$4,I$4,"Currency=USD","Period=FY","BEST_FPERIOD_OVERRIDE=FY","FILING_STATUS=MR","SCALING_FORMAT=MLN","FA_ADJUSTED=GAAP","Sort=A","Dates=H","DateFormat=P","Fill=—","Direction=H","UseDPDF=Y")</f>
        <v>#NAME?</v>
      </c>
      <c r="J38" s="12" t="e">
        <f ca="1">_xll.BDH($A38,$C38,J$4,J$4,"Currency=USD","Period=FY","BEST_FPERIOD_OVERRIDE=FY","FILING_STATUS=MR","SCALING_FORMAT=MLN","FA_ADJUSTED=GAAP","Sort=A","Dates=H","DateFormat=P","Fill=—","Direction=H","UseDPDF=Y")</f>
        <v>#NAME?</v>
      </c>
      <c r="K38" s="12" t="e">
        <f ca="1">_xll.BDH($A38,$C38,K$4,K$4,"Currency=USD","Period=FY","BEST_FPERIOD_OVERRIDE=FY","FILING_STATUS=MR","SCALING_FORMAT=MLN","FA_ADJUSTED=GAAP","Sort=A","Dates=H","DateFormat=P","Fill=—","Direction=H","UseDPDF=Y")</f>
        <v>#NAME?</v>
      </c>
      <c r="L38" s="12" t="e">
        <f ca="1">_xll.BDH($A38,$C38,L$4,L$4,"Currency=USD","Period=FY","BEST_FPERIOD_OVERRIDE=FY","FILING_STATUS=MR","SCALING_FORMAT=MLN","FA_ADJUSTED=GAAP","Sort=A","Dates=H","DateFormat=P","Fill=—","Direction=H","UseDPDF=Y")</f>
        <v>#NAME?</v>
      </c>
      <c r="M38" s="12" t="e">
        <f ca="1">_xll.BDH($A38,$C38,M$4,M$4,"Currency=USD","Period=FY","BEST_FPERIOD_OVERRIDE=FY","FILING_STATUS=MR","SCALING_FORMAT=MLN","FA_ADJUSTED=GAAP","Sort=A","Dates=H","DateFormat=P","Fill=—","Direction=H","UseDPDF=Y")</f>
        <v>#NAME?</v>
      </c>
      <c r="N38" s="12" t="e">
        <f ca="1">_xll.BDH($A38,$C38,N$4,N$4,"Currency=USD","Period=FY","BEST_FPERIOD_OVERRIDE=FY","FILING_STATUS=MR","SCALING_FORMAT=MLN","FA_ADJUSTED=GAAP","Sort=A","Dates=H","DateFormat=P","Fill=—","Direction=H","UseDPDF=Y")</f>
        <v>#NAME?</v>
      </c>
      <c r="O38" s="12" t="e">
        <f ca="1">_xll.BDH($A38,$C38,O$4,O$4,"Currency=USD","Period=FY","BEST_FPERIOD_OVERRIDE=FY","FILING_STATUS=MR","SCALING_FORMAT=MLN","FA_ADJUSTED=GAAP","Sort=A","Dates=H","DateFormat=P","Fill=—","Direction=H","UseDPDF=Y")</f>
        <v>#NAME?</v>
      </c>
      <c r="P38" s="12" t="e">
        <f ca="1">_xll.BDH($A38,$C38,P$4,P$4,"Currency=USD","Period=FY","BEST_FPERIOD_OVERRIDE=FY","FILING_STATUS=MR","SCALING_FORMAT=MLN","FA_ADJUSTED=GAAP","Sort=A","Dates=H","DateFormat=P","Fill=—","Direction=H","UseDPDF=Y")</f>
        <v>#NAME?</v>
      </c>
      <c r="Q38" s="12" t="e">
        <f ca="1">_xll.BDH($A38,$C38,Q$4,Q$4,"Currency=USD","Period=FY","BEST_FPERIOD_OVERRIDE=FY","FILING_STATUS=MR","SCALING_FORMAT=MLN","FA_ADJUSTED=GAAP","Sort=A","Dates=H","DateFormat=P","Fill=—","Direction=H","UseDPDF=Y")</f>
        <v>#NAME?</v>
      </c>
      <c r="R38" s="12" t="e">
        <f ca="1">_xll.BDH($A38,$C38,R$4,R$4,"Currency=USD","Period=FY","BEST_FPERIOD_OVERRIDE=FY","FILING_STATUS=MR","SCALING_FORMAT=MLN","FA_ADJUSTED=GAAP","Sort=A","Dates=H","DateFormat=P","Fill=—","Direction=H","UseDPDF=Y")</f>
        <v>#NAME?</v>
      </c>
      <c r="S38" s="12" t="e">
        <f ca="1">_xll.BDH($A38,$C38,S$4,S$4,"Currency=USD","Period=FY","BEST_FPERIOD_OVERRIDE=FY","FILING_STATUS=MR","SCALING_FORMAT=MLN","FA_ADJUSTED=GAAP","Sort=A","Dates=H","DateFormat=P","Fill=—","Direction=H","UseDPDF=Y")</f>
        <v>#NAME?</v>
      </c>
      <c r="T38" s="12" t="e">
        <f ca="1">_xll.BDH($A38,$C38,T$4,T$4,"Currency=USD","Period=FY","BEST_FPERIOD_OVERRIDE=FY","FILING_STATUS=MR","SCALING_FORMAT=MLN","FA_ADJUSTED=GAAP","Sort=A","Dates=H","DateFormat=P","Fill=—","Direction=H","UseDPDF=Y")</f>
        <v>#NAME?</v>
      </c>
      <c r="U38" s="12" t="e">
        <f ca="1">_xll.BDH($A38,$C38,U$4,U$4,"Currency=USD","Period=FY","BEST_FPERIOD_OVERRIDE=FY","FILING_STATUS=MR","SCALING_FORMAT=MLN","FA_ADJUSTED=GAAP","Sort=A","Dates=H","DateFormat=P","Fill=—","Direction=H","UseDPDF=Y")</f>
        <v>#NAME?</v>
      </c>
      <c r="V38" s="12" t="e">
        <f ca="1">_xll.BDH($A38,$C38,V$4,V$4,"Currency=USD","Period=FY","BEST_FPERIOD_OVERRIDE=FY","FILING_STATUS=MR","SCALING_FORMAT=MLN","FA_ADJUSTED=GAAP","Sort=A","Dates=H","DateFormat=P","Fill=—","Direction=H","UseDPDF=Y")</f>
        <v>#NAME?</v>
      </c>
      <c r="W38" s="12" t="e">
        <f ca="1">_xll.BDH($A38,$C38,W$4,W$4,"Currency=USD","Period=FY","BEST_FPERIOD_OVERRIDE=FY","FILING_STATUS=MR","SCALING_FORMAT=MLN","FA_ADJUSTED=GAAP","Sort=A","Dates=H","DateFormat=P","Fill=—","Direction=H","UseDPDF=Y")</f>
        <v>#NAME?</v>
      </c>
      <c r="X38" s="12" t="e">
        <f ca="1">_xll.BDH($A38,$C38,X$4,X$4,"Currency=USD","Period=FY","BEST_FPERIOD_OVERRIDE=FY","FILING_STATUS=MR","SCALING_FORMAT=MLN","FA_ADJUSTED=GAAP","Sort=A","Dates=H","DateFormat=P","Fill=—","Direction=H","UseDPDF=Y")</f>
        <v>#NAME?</v>
      </c>
      <c r="Y38" s="12" t="e">
        <f ca="1">_xll.BDH($A38,$C38,Y$4,Y$4,"Currency=USD","Period=FY","BEST_FPERIOD_OVERRIDE=FY","FILING_STATUS=MR","SCALING_FORMAT=MLN","FA_ADJUSTED=GAAP","Sort=A","Dates=H","DateFormat=P","Fill=—","Direction=H","UseDPDF=Y")</f>
        <v>#NAME?</v>
      </c>
      <c r="Z38" s="12" t="e">
        <f ca="1">_xll.BDH($A38,$C38,Z$4,Z$4,"Currency=USD","Period=FY","BEST_FPERIOD_OVERRIDE=FY","FILING_STATUS=MR","SCALING_FORMAT=MLN","FA_ADJUSTED=GAAP","Sort=A","Dates=H","DateFormat=P","Fill=—","Direction=H","UseDPDF=Y")</f>
        <v>#NAME?</v>
      </c>
      <c r="AA38" s="12" t="e">
        <f ca="1">_xll.BDH($A38,$C38,AA$4,AA$4,"Currency=USD","Period=FY","BEST_FPERIOD_OVERRIDE=FY","FILING_STATUS=MR","SCALING_FORMAT=MLN","FA_ADJUSTED=GAAP","Sort=A","Dates=H","DateFormat=P","Fill=—","Direction=H","UseDPDF=Y")</f>
        <v>#NAME?</v>
      </c>
      <c r="AB38" s="12" t="e">
        <f ca="1">_xll.BDH($A38,$C38,AB$4,AB$4,"Currency=USD","Period=FY","BEST_FPERIOD_OVERRIDE=FY","FILING_STATUS=MR","SCALING_FORMAT=MLN","FA_ADJUSTED=GAAP","Sort=A","Dates=H","DateFormat=P","Fill=—","Direction=H","UseDPDF=Y")</f>
        <v>#NAME?</v>
      </c>
    </row>
    <row r="39" spans="1:28" x14ac:dyDescent="0.25">
      <c r="A39" s="32" t="s">
        <v>497</v>
      </c>
      <c r="B39" s="37" t="s">
        <v>266</v>
      </c>
      <c r="C39" s="33" t="s">
        <v>267</v>
      </c>
      <c r="D39" s="12" t="e">
        <f ca="1">_xll.BDH($A39,$C39,D$4,D$4,"Currency=USD","Period=FY","BEST_FPERIOD_OVERRIDE=FY","FILING_STATUS=MR","SCALING_FORMAT=MLN","FA_ADJUSTED=GAAP","Sort=A","Dates=H","DateFormat=P","Fill=—","Direction=H","UseDPDF=Y")</f>
        <v>#NAME?</v>
      </c>
      <c r="E39" s="12" t="e">
        <f ca="1">_xll.BDH($A39,$C39,E$4,E$4,"Currency=USD","Period=FY","BEST_FPERIOD_OVERRIDE=FY","FILING_STATUS=MR","SCALING_FORMAT=MLN","FA_ADJUSTED=GAAP","Sort=A","Dates=H","DateFormat=P","Fill=—","Direction=H","UseDPDF=Y")</f>
        <v>#NAME?</v>
      </c>
      <c r="F39" s="12" t="e">
        <f ca="1">_xll.BDH($A39,$C39,F$4,F$4,"Currency=USD","Period=FY","BEST_FPERIOD_OVERRIDE=FY","FILING_STATUS=MR","SCALING_FORMAT=MLN","FA_ADJUSTED=GAAP","Sort=A","Dates=H","DateFormat=P","Fill=—","Direction=H","UseDPDF=Y")</f>
        <v>#NAME?</v>
      </c>
      <c r="G39" s="12" t="e">
        <f ca="1">_xll.BDH($A39,$C39,G$4,G$4,"Currency=USD","Period=FY","BEST_FPERIOD_OVERRIDE=FY","FILING_STATUS=MR","SCALING_FORMAT=MLN","FA_ADJUSTED=GAAP","Sort=A","Dates=H","DateFormat=P","Fill=—","Direction=H","UseDPDF=Y")</f>
        <v>#NAME?</v>
      </c>
      <c r="H39" s="12" t="e">
        <f ca="1">_xll.BDH($A39,$C39,H$4,H$4,"Currency=USD","Period=FY","BEST_FPERIOD_OVERRIDE=FY","FILING_STATUS=MR","SCALING_FORMAT=MLN","FA_ADJUSTED=GAAP","Sort=A","Dates=H","DateFormat=P","Fill=—","Direction=H","UseDPDF=Y")</f>
        <v>#NAME?</v>
      </c>
      <c r="I39" s="12" t="e">
        <f ca="1">_xll.BDH($A39,$C39,I$4,I$4,"Currency=USD","Period=FY","BEST_FPERIOD_OVERRIDE=FY","FILING_STATUS=MR","SCALING_FORMAT=MLN","FA_ADJUSTED=GAAP","Sort=A","Dates=H","DateFormat=P","Fill=—","Direction=H","UseDPDF=Y")</f>
        <v>#NAME?</v>
      </c>
      <c r="J39" s="12" t="e">
        <f ca="1">_xll.BDH($A39,$C39,J$4,J$4,"Currency=USD","Period=FY","BEST_FPERIOD_OVERRIDE=FY","FILING_STATUS=MR","SCALING_FORMAT=MLN","FA_ADJUSTED=GAAP","Sort=A","Dates=H","DateFormat=P","Fill=—","Direction=H","UseDPDF=Y")</f>
        <v>#NAME?</v>
      </c>
      <c r="K39" s="12" t="e">
        <f ca="1">_xll.BDH($A39,$C39,K$4,K$4,"Currency=USD","Period=FY","BEST_FPERIOD_OVERRIDE=FY","FILING_STATUS=MR","SCALING_FORMAT=MLN","FA_ADJUSTED=GAAP","Sort=A","Dates=H","DateFormat=P","Fill=—","Direction=H","UseDPDF=Y")</f>
        <v>#NAME?</v>
      </c>
      <c r="L39" s="12" t="e">
        <f ca="1">_xll.BDH($A39,$C39,L$4,L$4,"Currency=USD","Period=FY","BEST_FPERIOD_OVERRIDE=FY","FILING_STATUS=MR","SCALING_FORMAT=MLN","FA_ADJUSTED=GAAP","Sort=A","Dates=H","DateFormat=P","Fill=—","Direction=H","UseDPDF=Y")</f>
        <v>#NAME?</v>
      </c>
      <c r="M39" s="12" t="e">
        <f ca="1">_xll.BDH($A39,$C39,M$4,M$4,"Currency=USD","Period=FY","BEST_FPERIOD_OVERRIDE=FY","FILING_STATUS=MR","SCALING_FORMAT=MLN","FA_ADJUSTED=GAAP","Sort=A","Dates=H","DateFormat=P","Fill=—","Direction=H","UseDPDF=Y")</f>
        <v>#NAME?</v>
      </c>
      <c r="N39" s="12" t="e">
        <f ca="1">_xll.BDH($A39,$C39,N$4,N$4,"Currency=USD","Period=FY","BEST_FPERIOD_OVERRIDE=FY","FILING_STATUS=MR","SCALING_FORMAT=MLN","FA_ADJUSTED=GAAP","Sort=A","Dates=H","DateFormat=P","Fill=—","Direction=H","UseDPDF=Y")</f>
        <v>#NAME?</v>
      </c>
      <c r="O39" s="12" t="e">
        <f ca="1">_xll.BDH($A39,$C39,O$4,O$4,"Currency=USD","Period=FY","BEST_FPERIOD_OVERRIDE=FY","FILING_STATUS=MR","SCALING_FORMAT=MLN","FA_ADJUSTED=GAAP","Sort=A","Dates=H","DateFormat=P","Fill=—","Direction=H","UseDPDF=Y")</f>
        <v>#NAME?</v>
      </c>
      <c r="P39" s="12" t="e">
        <f ca="1">_xll.BDH($A39,$C39,P$4,P$4,"Currency=USD","Period=FY","BEST_FPERIOD_OVERRIDE=FY","FILING_STATUS=MR","SCALING_FORMAT=MLN","FA_ADJUSTED=GAAP","Sort=A","Dates=H","DateFormat=P","Fill=—","Direction=H","UseDPDF=Y")</f>
        <v>#NAME?</v>
      </c>
      <c r="Q39" s="12" t="e">
        <f ca="1">_xll.BDH($A39,$C39,Q$4,Q$4,"Currency=USD","Period=FY","BEST_FPERIOD_OVERRIDE=FY","FILING_STATUS=MR","SCALING_FORMAT=MLN","FA_ADJUSTED=GAAP","Sort=A","Dates=H","DateFormat=P","Fill=—","Direction=H","UseDPDF=Y")</f>
        <v>#NAME?</v>
      </c>
      <c r="R39" s="12" t="e">
        <f ca="1">_xll.BDH($A39,$C39,R$4,R$4,"Currency=USD","Period=FY","BEST_FPERIOD_OVERRIDE=FY","FILING_STATUS=MR","SCALING_FORMAT=MLN","FA_ADJUSTED=GAAP","Sort=A","Dates=H","DateFormat=P","Fill=—","Direction=H","UseDPDF=Y")</f>
        <v>#NAME?</v>
      </c>
      <c r="S39" s="12" t="e">
        <f ca="1">_xll.BDH($A39,$C39,S$4,S$4,"Currency=USD","Period=FY","BEST_FPERIOD_OVERRIDE=FY","FILING_STATUS=MR","SCALING_FORMAT=MLN","FA_ADJUSTED=GAAP","Sort=A","Dates=H","DateFormat=P","Fill=—","Direction=H","UseDPDF=Y")</f>
        <v>#NAME?</v>
      </c>
      <c r="T39" s="12" t="e">
        <f ca="1">_xll.BDH($A39,$C39,T$4,T$4,"Currency=USD","Period=FY","BEST_FPERIOD_OVERRIDE=FY","FILING_STATUS=MR","SCALING_FORMAT=MLN","FA_ADJUSTED=GAAP","Sort=A","Dates=H","DateFormat=P","Fill=—","Direction=H","UseDPDF=Y")</f>
        <v>#NAME?</v>
      </c>
      <c r="U39" s="12" t="e">
        <f ca="1">_xll.BDH($A39,$C39,U$4,U$4,"Currency=USD","Period=FY","BEST_FPERIOD_OVERRIDE=FY","FILING_STATUS=MR","SCALING_FORMAT=MLN","FA_ADJUSTED=GAAP","Sort=A","Dates=H","DateFormat=P","Fill=—","Direction=H","UseDPDF=Y")</f>
        <v>#NAME?</v>
      </c>
      <c r="V39" s="12" t="e">
        <f ca="1">_xll.BDH($A39,$C39,V$4,V$4,"Currency=USD","Period=FY","BEST_FPERIOD_OVERRIDE=FY","FILING_STATUS=MR","SCALING_FORMAT=MLN","FA_ADJUSTED=GAAP","Sort=A","Dates=H","DateFormat=P","Fill=—","Direction=H","UseDPDF=Y")</f>
        <v>#NAME?</v>
      </c>
      <c r="W39" s="12" t="e">
        <f ca="1">_xll.BDH($A39,$C39,W$4,W$4,"Currency=USD","Period=FY","BEST_FPERIOD_OVERRIDE=FY","FILING_STATUS=MR","SCALING_FORMAT=MLN","FA_ADJUSTED=GAAP","Sort=A","Dates=H","DateFormat=P","Fill=—","Direction=H","UseDPDF=Y")</f>
        <v>#NAME?</v>
      </c>
      <c r="X39" s="12" t="e">
        <f ca="1">_xll.BDH($A39,$C39,X$4,X$4,"Currency=USD","Period=FY","BEST_FPERIOD_OVERRIDE=FY","FILING_STATUS=MR","SCALING_FORMAT=MLN","FA_ADJUSTED=GAAP","Sort=A","Dates=H","DateFormat=P","Fill=—","Direction=H","UseDPDF=Y")</f>
        <v>#NAME?</v>
      </c>
      <c r="Y39" s="12" t="e">
        <f ca="1">_xll.BDH($A39,$C39,Y$4,Y$4,"Currency=USD","Period=FY","BEST_FPERIOD_OVERRIDE=FY","FILING_STATUS=MR","SCALING_FORMAT=MLN","FA_ADJUSTED=GAAP","Sort=A","Dates=H","DateFormat=P","Fill=—","Direction=H","UseDPDF=Y")</f>
        <v>#NAME?</v>
      </c>
      <c r="Z39" s="12" t="e">
        <f ca="1">_xll.BDH($A39,$C39,Z$4,Z$4,"Currency=USD","Period=FY","BEST_FPERIOD_OVERRIDE=FY","FILING_STATUS=MR","SCALING_FORMAT=MLN","FA_ADJUSTED=GAAP","Sort=A","Dates=H","DateFormat=P","Fill=—","Direction=H","UseDPDF=Y")</f>
        <v>#NAME?</v>
      </c>
      <c r="AA39" s="12" t="e">
        <f ca="1">_xll.BDH($A39,$C39,AA$4,AA$4,"Currency=USD","Period=FY","BEST_FPERIOD_OVERRIDE=FY","FILING_STATUS=MR","SCALING_FORMAT=MLN","FA_ADJUSTED=GAAP","Sort=A","Dates=H","DateFormat=P","Fill=—","Direction=H","UseDPDF=Y")</f>
        <v>#NAME?</v>
      </c>
      <c r="AB39" s="12" t="e">
        <f ca="1">_xll.BDH($A39,$C39,AB$4,AB$4,"Currency=USD","Period=FY","BEST_FPERIOD_OVERRIDE=FY","FILING_STATUS=MR","SCALING_FORMAT=MLN","FA_ADJUSTED=GAAP","Sort=A","Dates=H","DateFormat=P","Fill=—","Direction=H","UseDPDF=Y")</f>
        <v>#NAME?</v>
      </c>
    </row>
    <row r="40" spans="1:28" x14ac:dyDescent="0.25">
      <c r="A40" s="32" t="s">
        <v>498</v>
      </c>
      <c r="B40" s="37" t="s">
        <v>185</v>
      </c>
      <c r="C40" s="33" t="s">
        <v>186</v>
      </c>
      <c r="D40" s="12" t="e">
        <f ca="1">_xll.BDH($A40,$C40,D$4,D$4,"Currency=USD","Period=FY","BEST_FPERIOD_OVERRIDE=FY","FILING_STATUS=MR","SCALING_FORMAT=MLN","FA_ADJUSTED=GAAP","Sort=A","Dates=H","DateFormat=P","Fill=—","Direction=H","UseDPDF=Y")</f>
        <v>#NAME?</v>
      </c>
      <c r="E40" s="12" t="e">
        <f ca="1">_xll.BDH($A40,$C40,E$4,E$4,"Currency=USD","Period=FY","BEST_FPERIOD_OVERRIDE=FY","FILING_STATUS=MR","SCALING_FORMAT=MLN","FA_ADJUSTED=GAAP","Sort=A","Dates=H","DateFormat=P","Fill=—","Direction=H","UseDPDF=Y")</f>
        <v>#NAME?</v>
      </c>
      <c r="F40" s="12" t="e">
        <f ca="1">_xll.BDH($A40,$C40,F$4,F$4,"Currency=USD","Period=FY","BEST_FPERIOD_OVERRIDE=FY","FILING_STATUS=MR","SCALING_FORMAT=MLN","FA_ADJUSTED=GAAP","Sort=A","Dates=H","DateFormat=P","Fill=—","Direction=H","UseDPDF=Y")</f>
        <v>#NAME?</v>
      </c>
      <c r="G40" s="12" t="e">
        <f ca="1">_xll.BDH($A40,$C40,G$4,G$4,"Currency=USD","Period=FY","BEST_FPERIOD_OVERRIDE=FY","FILING_STATUS=MR","SCALING_FORMAT=MLN","FA_ADJUSTED=GAAP","Sort=A","Dates=H","DateFormat=P","Fill=—","Direction=H","UseDPDF=Y")</f>
        <v>#NAME?</v>
      </c>
      <c r="H40" s="12" t="e">
        <f ca="1">_xll.BDH($A40,$C40,H$4,H$4,"Currency=USD","Period=FY","BEST_FPERIOD_OVERRIDE=FY","FILING_STATUS=MR","SCALING_FORMAT=MLN","FA_ADJUSTED=GAAP","Sort=A","Dates=H","DateFormat=P","Fill=—","Direction=H","UseDPDF=Y")</f>
        <v>#NAME?</v>
      </c>
      <c r="I40" s="12" t="e">
        <f ca="1">_xll.BDH($A40,$C40,I$4,I$4,"Currency=USD","Period=FY","BEST_FPERIOD_OVERRIDE=FY","FILING_STATUS=MR","SCALING_FORMAT=MLN","FA_ADJUSTED=GAAP","Sort=A","Dates=H","DateFormat=P","Fill=—","Direction=H","UseDPDF=Y")</f>
        <v>#NAME?</v>
      </c>
      <c r="J40" s="12" t="e">
        <f ca="1">_xll.BDH($A40,$C40,J$4,J$4,"Currency=USD","Period=FY","BEST_FPERIOD_OVERRIDE=FY","FILING_STATUS=MR","SCALING_FORMAT=MLN","FA_ADJUSTED=GAAP","Sort=A","Dates=H","DateFormat=P","Fill=—","Direction=H","UseDPDF=Y")</f>
        <v>#NAME?</v>
      </c>
      <c r="K40" s="12" t="e">
        <f ca="1">_xll.BDH($A40,$C40,K$4,K$4,"Currency=USD","Period=FY","BEST_FPERIOD_OVERRIDE=FY","FILING_STATUS=MR","SCALING_FORMAT=MLN","FA_ADJUSTED=GAAP","Sort=A","Dates=H","DateFormat=P","Fill=—","Direction=H","UseDPDF=Y")</f>
        <v>#NAME?</v>
      </c>
      <c r="L40" s="12" t="e">
        <f ca="1">_xll.BDH($A40,$C40,L$4,L$4,"Currency=USD","Period=FY","BEST_FPERIOD_OVERRIDE=FY","FILING_STATUS=MR","SCALING_FORMAT=MLN","FA_ADJUSTED=GAAP","Sort=A","Dates=H","DateFormat=P","Fill=—","Direction=H","UseDPDF=Y")</f>
        <v>#NAME?</v>
      </c>
      <c r="M40" s="12" t="e">
        <f ca="1">_xll.BDH($A40,$C40,M$4,M$4,"Currency=USD","Period=FY","BEST_FPERIOD_OVERRIDE=FY","FILING_STATUS=MR","SCALING_FORMAT=MLN","FA_ADJUSTED=GAAP","Sort=A","Dates=H","DateFormat=P","Fill=—","Direction=H","UseDPDF=Y")</f>
        <v>#NAME?</v>
      </c>
      <c r="N40" s="12" t="e">
        <f ca="1">_xll.BDH($A40,$C40,N$4,N$4,"Currency=USD","Period=FY","BEST_FPERIOD_OVERRIDE=FY","FILING_STATUS=MR","SCALING_FORMAT=MLN","FA_ADJUSTED=GAAP","Sort=A","Dates=H","DateFormat=P","Fill=—","Direction=H","UseDPDF=Y")</f>
        <v>#NAME?</v>
      </c>
      <c r="O40" s="12" t="e">
        <f ca="1">_xll.BDH($A40,$C40,O$4,O$4,"Currency=USD","Period=FY","BEST_FPERIOD_OVERRIDE=FY","FILING_STATUS=MR","SCALING_FORMAT=MLN","FA_ADJUSTED=GAAP","Sort=A","Dates=H","DateFormat=P","Fill=—","Direction=H","UseDPDF=Y")</f>
        <v>#NAME?</v>
      </c>
      <c r="P40" s="12" t="e">
        <f ca="1">_xll.BDH($A40,$C40,P$4,P$4,"Currency=USD","Period=FY","BEST_FPERIOD_OVERRIDE=FY","FILING_STATUS=MR","SCALING_FORMAT=MLN","FA_ADJUSTED=GAAP","Sort=A","Dates=H","DateFormat=P","Fill=—","Direction=H","UseDPDF=Y")</f>
        <v>#NAME?</v>
      </c>
      <c r="Q40" s="12" t="e">
        <f ca="1">_xll.BDH($A40,$C40,Q$4,Q$4,"Currency=USD","Period=FY","BEST_FPERIOD_OVERRIDE=FY","FILING_STATUS=MR","SCALING_FORMAT=MLN","FA_ADJUSTED=GAAP","Sort=A","Dates=H","DateFormat=P","Fill=—","Direction=H","UseDPDF=Y")</f>
        <v>#NAME?</v>
      </c>
      <c r="R40" s="12" t="e">
        <f ca="1">_xll.BDH($A40,$C40,R$4,R$4,"Currency=USD","Period=FY","BEST_FPERIOD_OVERRIDE=FY","FILING_STATUS=MR","SCALING_FORMAT=MLN","FA_ADJUSTED=GAAP","Sort=A","Dates=H","DateFormat=P","Fill=—","Direction=H","UseDPDF=Y")</f>
        <v>#NAME?</v>
      </c>
      <c r="S40" s="12" t="e">
        <f ca="1">_xll.BDH($A40,$C40,S$4,S$4,"Currency=USD","Period=FY","BEST_FPERIOD_OVERRIDE=FY","FILING_STATUS=MR","SCALING_FORMAT=MLN","FA_ADJUSTED=GAAP","Sort=A","Dates=H","DateFormat=P","Fill=—","Direction=H","UseDPDF=Y")</f>
        <v>#NAME?</v>
      </c>
      <c r="T40" s="12" t="e">
        <f ca="1">_xll.BDH($A40,$C40,T$4,T$4,"Currency=USD","Period=FY","BEST_FPERIOD_OVERRIDE=FY","FILING_STATUS=MR","SCALING_FORMAT=MLN","FA_ADJUSTED=GAAP","Sort=A","Dates=H","DateFormat=P","Fill=—","Direction=H","UseDPDF=Y")</f>
        <v>#NAME?</v>
      </c>
      <c r="U40" s="12" t="e">
        <f ca="1">_xll.BDH($A40,$C40,U$4,U$4,"Currency=USD","Period=FY","BEST_FPERIOD_OVERRIDE=FY","FILING_STATUS=MR","SCALING_FORMAT=MLN","FA_ADJUSTED=GAAP","Sort=A","Dates=H","DateFormat=P","Fill=—","Direction=H","UseDPDF=Y")</f>
        <v>#NAME?</v>
      </c>
      <c r="V40" s="12" t="e">
        <f ca="1">_xll.BDH($A40,$C40,V$4,V$4,"Currency=USD","Period=FY","BEST_FPERIOD_OVERRIDE=FY","FILING_STATUS=MR","SCALING_FORMAT=MLN","FA_ADJUSTED=GAAP","Sort=A","Dates=H","DateFormat=P","Fill=—","Direction=H","UseDPDF=Y")</f>
        <v>#NAME?</v>
      </c>
      <c r="W40" s="12" t="e">
        <f ca="1">_xll.BDH($A40,$C40,W$4,W$4,"Currency=USD","Period=FY","BEST_FPERIOD_OVERRIDE=FY","FILING_STATUS=MR","SCALING_FORMAT=MLN","FA_ADJUSTED=GAAP","Sort=A","Dates=H","DateFormat=P","Fill=—","Direction=H","UseDPDF=Y")</f>
        <v>#NAME?</v>
      </c>
      <c r="X40" s="12" t="e">
        <f ca="1">_xll.BDH($A40,$C40,X$4,X$4,"Currency=USD","Period=FY","BEST_FPERIOD_OVERRIDE=FY","FILING_STATUS=MR","SCALING_FORMAT=MLN","FA_ADJUSTED=GAAP","Sort=A","Dates=H","DateFormat=P","Fill=—","Direction=H","UseDPDF=Y")</f>
        <v>#NAME?</v>
      </c>
      <c r="Y40" s="12" t="e">
        <f ca="1">_xll.BDH($A40,$C40,Y$4,Y$4,"Currency=USD","Period=FY","BEST_FPERIOD_OVERRIDE=FY","FILING_STATUS=MR","SCALING_FORMAT=MLN","FA_ADJUSTED=GAAP","Sort=A","Dates=H","DateFormat=P","Fill=—","Direction=H","UseDPDF=Y")</f>
        <v>#NAME?</v>
      </c>
      <c r="Z40" s="12" t="e">
        <f ca="1">_xll.BDH($A40,$C40,Z$4,Z$4,"Currency=USD","Period=FY","BEST_FPERIOD_OVERRIDE=FY","FILING_STATUS=MR","SCALING_FORMAT=MLN","FA_ADJUSTED=GAAP","Sort=A","Dates=H","DateFormat=P","Fill=—","Direction=H","UseDPDF=Y")</f>
        <v>#NAME?</v>
      </c>
      <c r="AA40" s="12" t="e">
        <f ca="1">_xll.BDH($A40,$C40,AA$4,AA$4,"Currency=USD","Period=FY","BEST_FPERIOD_OVERRIDE=FY","FILING_STATUS=MR","SCALING_FORMAT=MLN","FA_ADJUSTED=GAAP","Sort=A","Dates=H","DateFormat=P","Fill=—","Direction=H","UseDPDF=Y")</f>
        <v>#NAME?</v>
      </c>
      <c r="AB40" s="12" t="e">
        <f ca="1">_xll.BDH($A40,$C40,AB$4,AB$4,"Currency=USD","Period=FY","BEST_FPERIOD_OVERRIDE=FY","FILING_STATUS=MR","SCALING_FORMAT=MLN","FA_ADJUSTED=GAAP","Sort=A","Dates=H","DateFormat=P","Fill=—","Direction=H","UseDPDF=Y")</f>
        <v>#NAME?</v>
      </c>
    </row>
    <row r="41" spans="1:28" x14ac:dyDescent="0.25">
      <c r="A41" s="32" t="s">
        <v>498</v>
      </c>
      <c r="B41" s="37" t="s">
        <v>187</v>
      </c>
      <c r="C41" s="33" t="s">
        <v>188</v>
      </c>
      <c r="D41" s="12" t="e">
        <f ca="1">_xll.BDH($A41,$C41,D$4,D$4,"Currency=USD","Period=FY","BEST_FPERIOD_OVERRIDE=FY","FILING_STATUS=MR","SCALING_FORMAT=MLN","FA_ADJUSTED=GAAP","Sort=A","Dates=H","DateFormat=P","Fill=—","Direction=H","UseDPDF=Y")</f>
        <v>#NAME?</v>
      </c>
      <c r="E41" s="12" t="e">
        <f ca="1">_xll.BDH($A41,$C41,E$4,E$4,"Currency=USD","Period=FY","BEST_FPERIOD_OVERRIDE=FY","FILING_STATUS=MR","SCALING_FORMAT=MLN","FA_ADJUSTED=GAAP","Sort=A","Dates=H","DateFormat=P","Fill=—","Direction=H","UseDPDF=Y")</f>
        <v>#NAME?</v>
      </c>
      <c r="F41" s="12" t="e">
        <f ca="1">_xll.BDH($A41,$C41,F$4,F$4,"Currency=USD","Period=FY","BEST_FPERIOD_OVERRIDE=FY","FILING_STATUS=MR","SCALING_FORMAT=MLN","FA_ADJUSTED=GAAP","Sort=A","Dates=H","DateFormat=P","Fill=—","Direction=H","UseDPDF=Y")</f>
        <v>#NAME?</v>
      </c>
      <c r="G41" s="12" t="e">
        <f ca="1">_xll.BDH($A41,$C41,G$4,G$4,"Currency=USD","Period=FY","BEST_FPERIOD_OVERRIDE=FY","FILING_STATUS=MR","SCALING_FORMAT=MLN","FA_ADJUSTED=GAAP","Sort=A","Dates=H","DateFormat=P","Fill=—","Direction=H","UseDPDF=Y")</f>
        <v>#NAME?</v>
      </c>
      <c r="H41" s="12" t="e">
        <f ca="1">_xll.BDH($A41,$C41,H$4,H$4,"Currency=USD","Period=FY","BEST_FPERIOD_OVERRIDE=FY","FILING_STATUS=MR","SCALING_FORMAT=MLN","FA_ADJUSTED=GAAP","Sort=A","Dates=H","DateFormat=P","Fill=—","Direction=H","UseDPDF=Y")</f>
        <v>#NAME?</v>
      </c>
      <c r="I41" s="12" t="e">
        <f ca="1">_xll.BDH($A41,$C41,I$4,I$4,"Currency=USD","Period=FY","BEST_FPERIOD_OVERRIDE=FY","FILING_STATUS=MR","SCALING_FORMAT=MLN","FA_ADJUSTED=GAAP","Sort=A","Dates=H","DateFormat=P","Fill=—","Direction=H","UseDPDF=Y")</f>
        <v>#NAME?</v>
      </c>
      <c r="J41" s="12" t="e">
        <f ca="1">_xll.BDH($A41,$C41,J$4,J$4,"Currency=USD","Period=FY","BEST_FPERIOD_OVERRIDE=FY","FILING_STATUS=MR","SCALING_FORMAT=MLN","FA_ADJUSTED=GAAP","Sort=A","Dates=H","DateFormat=P","Fill=—","Direction=H","UseDPDF=Y")</f>
        <v>#NAME?</v>
      </c>
      <c r="K41" s="12" t="e">
        <f ca="1">_xll.BDH($A41,$C41,K$4,K$4,"Currency=USD","Period=FY","BEST_FPERIOD_OVERRIDE=FY","FILING_STATUS=MR","SCALING_FORMAT=MLN","FA_ADJUSTED=GAAP","Sort=A","Dates=H","DateFormat=P","Fill=—","Direction=H","UseDPDF=Y")</f>
        <v>#NAME?</v>
      </c>
      <c r="L41" s="12" t="e">
        <f ca="1">_xll.BDH($A41,$C41,L$4,L$4,"Currency=USD","Period=FY","BEST_FPERIOD_OVERRIDE=FY","FILING_STATUS=MR","SCALING_FORMAT=MLN","FA_ADJUSTED=GAAP","Sort=A","Dates=H","DateFormat=P","Fill=—","Direction=H","UseDPDF=Y")</f>
        <v>#NAME?</v>
      </c>
      <c r="M41" s="12" t="e">
        <f ca="1">_xll.BDH($A41,$C41,M$4,M$4,"Currency=USD","Period=FY","BEST_FPERIOD_OVERRIDE=FY","FILING_STATUS=MR","SCALING_FORMAT=MLN","FA_ADJUSTED=GAAP","Sort=A","Dates=H","DateFormat=P","Fill=—","Direction=H","UseDPDF=Y")</f>
        <v>#NAME?</v>
      </c>
      <c r="N41" s="12" t="e">
        <f ca="1">_xll.BDH($A41,$C41,N$4,N$4,"Currency=USD","Period=FY","BEST_FPERIOD_OVERRIDE=FY","FILING_STATUS=MR","SCALING_FORMAT=MLN","FA_ADJUSTED=GAAP","Sort=A","Dates=H","DateFormat=P","Fill=—","Direction=H","UseDPDF=Y")</f>
        <v>#NAME?</v>
      </c>
      <c r="O41" s="12" t="e">
        <f ca="1">_xll.BDH($A41,$C41,O$4,O$4,"Currency=USD","Period=FY","BEST_FPERIOD_OVERRIDE=FY","FILING_STATUS=MR","SCALING_FORMAT=MLN","FA_ADJUSTED=GAAP","Sort=A","Dates=H","DateFormat=P","Fill=—","Direction=H","UseDPDF=Y")</f>
        <v>#NAME?</v>
      </c>
      <c r="P41" s="12" t="e">
        <f ca="1">_xll.BDH($A41,$C41,P$4,P$4,"Currency=USD","Period=FY","BEST_FPERIOD_OVERRIDE=FY","FILING_STATUS=MR","SCALING_FORMAT=MLN","FA_ADJUSTED=GAAP","Sort=A","Dates=H","DateFormat=P","Fill=—","Direction=H","UseDPDF=Y")</f>
        <v>#NAME?</v>
      </c>
      <c r="Q41" s="12" t="e">
        <f ca="1">_xll.BDH($A41,$C41,Q$4,Q$4,"Currency=USD","Period=FY","BEST_FPERIOD_OVERRIDE=FY","FILING_STATUS=MR","SCALING_FORMAT=MLN","FA_ADJUSTED=GAAP","Sort=A","Dates=H","DateFormat=P","Fill=—","Direction=H","UseDPDF=Y")</f>
        <v>#NAME?</v>
      </c>
      <c r="R41" s="12" t="e">
        <f ca="1">_xll.BDH($A41,$C41,R$4,R$4,"Currency=USD","Period=FY","BEST_FPERIOD_OVERRIDE=FY","FILING_STATUS=MR","SCALING_FORMAT=MLN","FA_ADJUSTED=GAAP","Sort=A","Dates=H","DateFormat=P","Fill=—","Direction=H","UseDPDF=Y")</f>
        <v>#NAME?</v>
      </c>
      <c r="S41" s="12" t="e">
        <f ca="1">_xll.BDH($A41,$C41,S$4,S$4,"Currency=USD","Period=FY","BEST_FPERIOD_OVERRIDE=FY","FILING_STATUS=MR","SCALING_FORMAT=MLN","FA_ADJUSTED=GAAP","Sort=A","Dates=H","DateFormat=P","Fill=—","Direction=H","UseDPDF=Y")</f>
        <v>#NAME?</v>
      </c>
      <c r="T41" s="12" t="e">
        <f ca="1">_xll.BDH($A41,$C41,T$4,T$4,"Currency=USD","Period=FY","BEST_FPERIOD_OVERRIDE=FY","FILING_STATUS=MR","SCALING_FORMAT=MLN","FA_ADJUSTED=GAAP","Sort=A","Dates=H","DateFormat=P","Fill=—","Direction=H","UseDPDF=Y")</f>
        <v>#NAME?</v>
      </c>
      <c r="U41" s="12" t="e">
        <f ca="1">_xll.BDH($A41,$C41,U$4,U$4,"Currency=USD","Period=FY","BEST_FPERIOD_OVERRIDE=FY","FILING_STATUS=MR","SCALING_FORMAT=MLN","FA_ADJUSTED=GAAP","Sort=A","Dates=H","DateFormat=P","Fill=—","Direction=H","UseDPDF=Y")</f>
        <v>#NAME?</v>
      </c>
      <c r="V41" s="12" t="e">
        <f ca="1">_xll.BDH($A41,$C41,V$4,V$4,"Currency=USD","Period=FY","BEST_FPERIOD_OVERRIDE=FY","FILING_STATUS=MR","SCALING_FORMAT=MLN","FA_ADJUSTED=GAAP","Sort=A","Dates=H","DateFormat=P","Fill=—","Direction=H","UseDPDF=Y")</f>
        <v>#NAME?</v>
      </c>
      <c r="W41" s="12" t="e">
        <f ca="1">_xll.BDH($A41,$C41,W$4,W$4,"Currency=USD","Period=FY","BEST_FPERIOD_OVERRIDE=FY","FILING_STATUS=MR","SCALING_FORMAT=MLN","FA_ADJUSTED=GAAP","Sort=A","Dates=H","DateFormat=P","Fill=—","Direction=H","UseDPDF=Y")</f>
        <v>#NAME?</v>
      </c>
      <c r="X41" s="12" t="e">
        <f ca="1">_xll.BDH($A41,$C41,X$4,X$4,"Currency=USD","Period=FY","BEST_FPERIOD_OVERRIDE=FY","FILING_STATUS=MR","SCALING_FORMAT=MLN","FA_ADJUSTED=GAAP","Sort=A","Dates=H","DateFormat=P","Fill=—","Direction=H","UseDPDF=Y")</f>
        <v>#NAME?</v>
      </c>
      <c r="Y41" s="12" t="e">
        <f ca="1">_xll.BDH($A41,$C41,Y$4,Y$4,"Currency=USD","Period=FY","BEST_FPERIOD_OVERRIDE=FY","FILING_STATUS=MR","SCALING_FORMAT=MLN","FA_ADJUSTED=GAAP","Sort=A","Dates=H","DateFormat=P","Fill=—","Direction=H","UseDPDF=Y")</f>
        <v>#NAME?</v>
      </c>
      <c r="Z41" s="12" t="e">
        <f ca="1">_xll.BDH($A41,$C41,Z$4,Z$4,"Currency=USD","Period=FY","BEST_FPERIOD_OVERRIDE=FY","FILING_STATUS=MR","SCALING_FORMAT=MLN","FA_ADJUSTED=GAAP","Sort=A","Dates=H","DateFormat=P","Fill=—","Direction=H","UseDPDF=Y")</f>
        <v>#NAME?</v>
      </c>
      <c r="AA41" s="12" t="e">
        <f ca="1">_xll.BDH($A41,$C41,AA$4,AA$4,"Currency=USD","Period=FY","BEST_FPERIOD_OVERRIDE=FY","FILING_STATUS=MR","SCALING_FORMAT=MLN","FA_ADJUSTED=GAAP","Sort=A","Dates=H","DateFormat=P","Fill=—","Direction=H","UseDPDF=Y")</f>
        <v>#NAME?</v>
      </c>
      <c r="AB41" s="12" t="e">
        <f ca="1">_xll.BDH($A41,$C41,AB$4,AB$4,"Currency=USD","Period=FY","BEST_FPERIOD_OVERRIDE=FY","FILING_STATUS=MR","SCALING_FORMAT=MLN","FA_ADJUSTED=GAAP","Sort=A","Dates=H","DateFormat=P","Fill=—","Direction=H","UseDPDF=Y")</f>
        <v>#NAME?</v>
      </c>
    </row>
    <row r="42" spans="1:28" x14ac:dyDescent="0.25">
      <c r="A42" s="32" t="s">
        <v>498</v>
      </c>
      <c r="B42" s="37" t="s">
        <v>189</v>
      </c>
      <c r="C42" s="33" t="s">
        <v>190</v>
      </c>
      <c r="D42" s="12" t="e">
        <f ca="1">_xll.BDH($A42,$C42,D$4,D$4,"Currency=USD","Period=FY","BEST_FPERIOD_OVERRIDE=FY","FILING_STATUS=MR","SCALING_FORMAT=MLN","FA_ADJUSTED=GAAP","Sort=A","Dates=H","DateFormat=P","Fill=—","Direction=H","UseDPDF=Y")</f>
        <v>#NAME?</v>
      </c>
      <c r="E42" s="12" t="e">
        <f ca="1">_xll.BDH($A42,$C42,E$4,E$4,"Currency=USD","Period=FY","BEST_FPERIOD_OVERRIDE=FY","FILING_STATUS=MR","SCALING_FORMAT=MLN","FA_ADJUSTED=GAAP","Sort=A","Dates=H","DateFormat=P","Fill=—","Direction=H","UseDPDF=Y")</f>
        <v>#NAME?</v>
      </c>
      <c r="F42" s="12" t="e">
        <f ca="1">_xll.BDH($A42,$C42,F$4,F$4,"Currency=USD","Period=FY","BEST_FPERIOD_OVERRIDE=FY","FILING_STATUS=MR","SCALING_FORMAT=MLN","FA_ADJUSTED=GAAP","Sort=A","Dates=H","DateFormat=P","Fill=—","Direction=H","UseDPDF=Y")</f>
        <v>#NAME?</v>
      </c>
      <c r="G42" s="12" t="e">
        <f ca="1">_xll.BDH($A42,$C42,G$4,G$4,"Currency=USD","Period=FY","BEST_FPERIOD_OVERRIDE=FY","FILING_STATUS=MR","SCALING_FORMAT=MLN","FA_ADJUSTED=GAAP","Sort=A","Dates=H","DateFormat=P","Fill=—","Direction=H","UseDPDF=Y")</f>
        <v>#NAME?</v>
      </c>
      <c r="H42" s="12" t="e">
        <f ca="1">_xll.BDH($A42,$C42,H$4,H$4,"Currency=USD","Period=FY","BEST_FPERIOD_OVERRIDE=FY","FILING_STATUS=MR","SCALING_FORMAT=MLN","FA_ADJUSTED=GAAP","Sort=A","Dates=H","DateFormat=P","Fill=—","Direction=H","UseDPDF=Y")</f>
        <v>#NAME?</v>
      </c>
      <c r="I42" s="12" t="e">
        <f ca="1">_xll.BDH($A42,$C42,I$4,I$4,"Currency=USD","Period=FY","BEST_FPERIOD_OVERRIDE=FY","FILING_STATUS=MR","SCALING_FORMAT=MLN","FA_ADJUSTED=GAAP","Sort=A","Dates=H","DateFormat=P","Fill=—","Direction=H","UseDPDF=Y")</f>
        <v>#NAME?</v>
      </c>
      <c r="J42" s="12" t="e">
        <f ca="1">_xll.BDH($A42,$C42,J$4,J$4,"Currency=USD","Period=FY","BEST_FPERIOD_OVERRIDE=FY","FILING_STATUS=MR","SCALING_FORMAT=MLN","FA_ADJUSTED=GAAP","Sort=A","Dates=H","DateFormat=P","Fill=—","Direction=H","UseDPDF=Y")</f>
        <v>#NAME?</v>
      </c>
      <c r="K42" s="12" t="e">
        <f ca="1">_xll.BDH($A42,$C42,K$4,K$4,"Currency=USD","Period=FY","BEST_FPERIOD_OVERRIDE=FY","FILING_STATUS=MR","SCALING_FORMAT=MLN","FA_ADJUSTED=GAAP","Sort=A","Dates=H","DateFormat=P","Fill=—","Direction=H","UseDPDF=Y")</f>
        <v>#NAME?</v>
      </c>
      <c r="L42" s="12" t="e">
        <f ca="1">_xll.BDH($A42,$C42,L$4,L$4,"Currency=USD","Period=FY","BEST_FPERIOD_OVERRIDE=FY","FILING_STATUS=MR","SCALING_FORMAT=MLN","FA_ADJUSTED=GAAP","Sort=A","Dates=H","DateFormat=P","Fill=—","Direction=H","UseDPDF=Y")</f>
        <v>#NAME?</v>
      </c>
      <c r="M42" s="12" t="e">
        <f ca="1">_xll.BDH($A42,$C42,M$4,M$4,"Currency=USD","Period=FY","BEST_FPERIOD_OVERRIDE=FY","FILING_STATUS=MR","SCALING_FORMAT=MLN","FA_ADJUSTED=GAAP","Sort=A","Dates=H","DateFormat=P","Fill=—","Direction=H","UseDPDF=Y")</f>
        <v>#NAME?</v>
      </c>
      <c r="N42" s="12" t="e">
        <f ca="1">_xll.BDH($A42,$C42,N$4,N$4,"Currency=USD","Period=FY","BEST_FPERIOD_OVERRIDE=FY","FILING_STATUS=MR","SCALING_FORMAT=MLN","FA_ADJUSTED=GAAP","Sort=A","Dates=H","DateFormat=P","Fill=—","Direction=H","UseDPDF=Y")</f>
        <v>#NAME?</v>
      </c>
      <c r="O42" s="12" t="e">
        <f ca="1">_xll.BDH($A42,$C42,O$4,O$4,"Currency=USD","Period=FY","BEST_FPERIOD_OVERRIDE=FY","FILING_STATUS=MR","SCALING_FORMAT=MLN","FA_ADJUSTED=GAAP","Sort=A","Dates=H","DateFormat=P","Fill=—","Direction=H","UseDPDF=Y")</f>
        <v>#NAME?</v>
      </c>
      <c r="P42" s="12" t="e">
        <f ca="1">_xll.BDH($A42,$C42,P$4,P$4,"Currency=USD","Period=FY","BEST_FPERIOD_OVERRIDE=FY","FILING_STATUS=MR","SCALING_FORMAT=MLN","FA_ADJUSTED=GAAP","Sort=A","Dates=H","DateFormat=P","Fill=—","Direction=H","UseDPDF=Y")</f>
        <v>#NAME?</v>
      </c>
      <c r="Q42" s="12" t="e">
        <f ca="1">_xll.BDH($A42,$C42,Q$4,Q$4,"Currency=USD","Period=FY","BEST_FPERIOD_OVERRIDE=FY","FILING_STATUS=MR","SCALING_FORMAT=MLN","FA_ADJUSTED=GAAP","Sort=A","Dates=H","DateFormat=P","Fill=—","Direction=H","UseDPDF=Y")</f>
        <v>#NAME?</v>
      </c>
      <c r="R42" s="12" t="e">
        <f ca="1">_xll.BDH($A42,$C42,R$4,R$4,"Currency=USD","Period=FY","BEST_FPERIOD_OVERRIDE=FY","FILING_STATUS=MR","SCALING_FORMAT=MLN","FA_ADJUSTED=GAAP","Sort=A","Dates=H","DateFormat=P","Fill=—","Direction=H","UseDPDF=Y")</f>
        <v>#NAME?</v>
      </c>
      <c r="S42" s="12" t="e">
        <f ca="1">_xll.BDH($A42,$C42,S$4,S$4,"Currency=USD","Period=FY","BEST_FPERIOD_OVERRIDE=FY","FILING_STATUS=MR","SCALING_FORMAT=MLN","FA_ADJUSTED=GAAP","Sort=A","Dates=H","DateFormat=P","Fill=—","Direction=H","UseDPDF=Y")</f>
        <v>#NAME?</v>
      </c>
      <c r="T42" s="12" t="e">
        <f ca="1">_xll.BDH($A42,$C42,T$4,T$4,"Currency=USD","Period=FY","BEST_FPERIOD_OVERRIDE=FY","FILING_STATUS=MR","SCALING_FORMAT=MLN","FA_ADJUSTED=GAAP","Sort=A","Dates=H","DateFormat=P","Fill=—","Direction=H","UseDPDF=Y")</f>
        <v>#NAME?</v>
      </c>
      <c r="U42" s="12" t="e">
        <f ca="1">_xll.BDH($A42,$C42,U$4,U$4,"Currency=USD","Period=FY","BEST_FPERIOD_OVERRIDE=FY","FILING_STATUS=MR","SCALING_FORMAT=MLN","FA_ADJUSTED=GAAP","Sort=A","Dates=H","DateFormat=P","Fill=—","Direction=H","UseDPDF=Y")</f>
        <v>#NAME?</v>
      </c>
      <c r="V42" s="12" t="e">
        <f ca="1">_xll.BDH($A42,$C42,V$4,V$4,"Currency=USD","Period=FY","BEST_FPERIOD_OVERRIDE=FY","FILING_STATUS=MR","SCALING_FORMAT=MLN","FA_ADJUSTED=GAAP","Sort=A","Dates=H","DateFormat=P","Fill=—","Direction=H","UseDPDF=Y")</f>
        <v>#NAME?</v>
      </c>
      <c r="W42" s="12" t="e">
        <f ca="1">_xll.BDH($A42,$C42,W$4,W$4,"Currency=USD","Period=FY","BEST_FPERIOD_OVERRIDE=FY","FILING_STATUS=MR","SCALING_FORMAT=MLN","FA_ADJUSTED=GAAP","Sort=A","Dates=H","DateFormat=P","Fill=—","Direction=H","UseDPDF=Y")</f>
        <v>#NAME?</v>
      </c>
      <c r="X42" s="12" t="e">
        <f ca="1">_xll.BDH($A42,$C42,X$4,X$4,"Currency=USD","Period=FY","BEST_FPERIOD_OVERRIDE=FY","FILING_STATUS=MR","SCALING_FORMAT=MLN","FA_ADJUSTED=GAAP","Sort=A","Dates=H","DateFormat=P","Fill=—","Direction=H","UseDPDF=Y")</f>
        <v>#NAME?</v>
      </c>
      <c r="Y42" s="12" t="e">
        <f ca="1">_xll.BDH($A42,$C42,Y$4,Y$4,"Currency=USD","Period=FY","BEST_FPERIOD_OVERRIDE=FY","FILING_STATUS=MR","SCALING_FORMAT=MLN","FA_ADJUSTED=GAAP","Sort=A","Dates=H","DateFormat=P","Fill=—","Direction=H","UseDPDF=Y")</f>
        <v>#NAME?</v>
      </c>
      <c r="Z42" s="12" t="e">
        <f ca="1">_xll.BDH($A42,$C42,Z$4,Z$4,"Currency=USD","Period=FY","BEST_FPERIOD_OVERRIDE=FY","FILING_STATUS=MR","SCALING_FORMAT=MLN","FA_ADJUSTED=GAAP","Sort=A","Dates=H","DateFormat=P","Fill=—","Direction=H","UseDPDF=Y")</f>
        <v>#NAME?</v>
      </c>
      <c r="AA42" s="12" t="e">
        <f ca="1">_xll.BDH($A42,$C42,AA$4,AA$4,"Currency=USD","Period=FY","BEST_FPERIOD_OVERRIDE=FY","FILING_STATUS=MR","SCALING_FORMAT=MLN","FA_ADJUSTED=GAAP","Sort=A","Dates=H","DateFormat=P","Fill=—","Direction=H","UseDPDF=Y")</f>
        <v>#NAME?</v>
      </c>
      <c r="AB42" s="12" t="e">
        <f ca="1">_xll.BDH($A42,$C42,AB$4,AB$4,"Currency=USD","Period=FY","BEST_FPERIOD_OVERRIDE=FY","FILING_STATUS=MR","SCALING_FORMAT=MLN","FA_ADJUSTED=GAAP","Sort=A","Dates=H","DateFormat=P","Fill=—","Direction=H","UseDPDF=Y")</f>
        <v>#NAME?</v>
      </c>
    </row>
    <row r="43" spans="1:28" x14ac:dyDescent="0.25">
      <c r="A43" s="32" t="s">
        <v>498</v>
      </c>
      <c r="B43" s="37" t="s">
        <v>191</v>
      </c>
      <c r="C43" s="33" t="s">
        <v>192</v>
      </c>
      <c r="D43" s="12" t="e">
        <f ca="1">_xll.BDH($A43,$C43,D$4,D$4,"Currency=USD","Period=FY","BEST_FPERIOD_OVERRIDE=FY","FILING_STATUS=MR","SCALING_FORMAT=MLN","FA_ADJUSTED=GAAP","Sort=A","Dates=H","DateFormat=P","Fill=—","Direction=H","UseDPDF=Y")</f>
        <v>#NAME?</v>
      </c>
      <c r="E43" s="12" t="e">
        <f ca="1">_xll.BDH($A43,$C43,E$4,E$4,"Currency=USD","Period=FY","BEST_FPERIOD_OVERRIDE=FY","FILING_STATUS=MR","SCALING_FORMAT=MLN","FA_ADJUSTED=GAAP","Sort=A","Dates=H","DateFormat=P","Fill=—","Direction=H","UseDPDF=Y")</f>
        <v>#NAME?</v>
      </c>
      <c r="F43" s="12" t="e">
        <f ca="1">_xll.BDH($A43,$C43,F$4,F$4,"Currency=USD","Period=FY","BEST_FPERIOD_OVERRIDE=FY","FILING_STATUS=MR","SCALING_FORMAT=MLN","FA_ADJUSTED=GAAP","Sort=A","Dates=H","DateFormat=P","Fill=—","Direction=H","UseDPDF=Y")</f>
        <v>#NAME?</v>
      </c>
      <c r="G43" s="12" t="e">
        <f ca="1">_xll.BDH($A43,$C43,G$4,G$4,"Currency=USD","Period=FY","BEST_FPERIOD_OVERRIDE=FY","FILING_STATUS=MR","SCALING_FORMAT=MLN","FA_ADJUSTED=GAAP","Sort=A","Dates=H","DateFormat=P","Fill=—","Direction=H","UseDPDF=Y")</f>
        <v>#NAME?</v>
      </c>
      <c r="H43" s="12" t="e">
        <f ca="1">_xll.BDH($A43,$C43,H$4,H$4,"Currency=USD","Period=FY","BEST_FPERIOD_OVERRIDE=FY","FILING_STATUS=MR","SCALING_FORMAT=MLN","FA_ADJUSTED=GAAP","Sort=A","Dates=H","DateFormat=P","Fill=—","Direction=H","UseDPDF=Y")</f>
        <v>#NAME?</v>
      </c>
      <c r="I43" s="12" t="e">
        <f ca="1">_xll.BDH($A43,$C43,I$4,I$4,"Currency=USD","Period=FY","BEST_FPERIOD_OVERRIDE=FY","FILING_STATUS=MR","SCALING_FORMAT=MLN","FA_ADJUSTED=GAAP","Sort=A","Dates=H","DateFormat=P","Fill=—","Direction=H","UseDPDF=Y")</f>
        <v>#NAME?</v>
      </c>
      <c r="J43" s="12" t="e">
        <f ca="1">_xll.BDH($A43,$C43,J$4,J$4,"Currency=USD","Period=FY","BEST_FPERIOD_OVERRIDE=FY","FILING_STATUS=MR","SCALING_FORMAT=MLN","FA_ADJUSTED=GAAP","Sort=A","Dates=H","DateFormat=P","Fill=—","Direction=H","UseDPDF=Y")</f>
        <v>#NAME?</v>
      </c>
      <c r="K43" s="12" t="e">
        <f ca="1">_xll.BDH($A43,$C43,K$4,K$4,"Currency=USD","Period=FY","BEST_FPERIOD_OVERRIDE=FY","FILING_STATUS=MR","SCALING_FORMAT=MLN","FA_ADJUSTED=GAAP","Sort=A","Dates=H","DateFormat=P","Fill=—","Direction=H","UseDPDF=Y")</f>
        <v>#NAME?</v>
      </c>
      <c r="L43" s="12" t="e">
        <f ca="1">_xll.BDH($A43,$C43,L$4,L$4,"Currency=USD","Period=FY","BEST_FPERIOD_OVERRIDE=FY","FILING_STATUS=MR","SCALING_FORMAT=MLN","FA_ADJUSTED=GAAP","Sort=A","Dates=H","DateFormat=P","Fill=—","Direction=H","UseDPDF=Y")</f>
        <v>#NAME?</v>
      </c>
      <c r="M43" s="12" t="e">
        <f ca="1">_xll.BDH($A43,$C43,M$4,M$4,"Currency=USD","Period=FY","BEST_FPERIOD_OVERRIDE=FY","FILING_STATUS=MR","SCALING_FORMAT=MLN","FA_ADJUSTED=GAAP","Sort=A","Dates=H","DateFormat=P","Fill=—","Direction=H","UseDPDF=Y")</f>
        <v>#NAME?</v>
      </c>
      <c r="N43" s="12" t="e">
        <f ca="1">_xll.BDH($A43,$C43,N$4,N$4,"Currency=USD","Period=FY","BEST_FPERIOD_OVERRIDE=FY","FILING_STATUS=MR","SCALING_FORMAT=MLN","FA_ADJUSTED=GAAP","Sort=A","Dates=H","DateFormat=P","Fill=—","Direction=H","UseDPDF=Y")</f>
        <v>#NAME?</v>
      </c>
      <c r="O43" s="12" t="e">
        <f ca="1">_xll.BDH($A43,$C43,O$4,O$4,"Currency=USD","Period=FY","BEST_FPERIOD_OVERRIDE=FY","FILING_STATUS=MR","SCALING_FORMAT=MLN","FA_ADJUSTED=GAAP","Sort=A","Dates=H","DateFormat=P","Fill=—","Direction=H","UseDPDF=Y")</f>
        <v>#NAME?</v>
      </c>
      <c r="P43" s="12" t="e">
        <f ca="1">_xll.BDH($A43,$C43,P$4,P$4,"Currency=USD","Period=FY","BEST_FPERIOD_OVERRIDE=FY","FILING_STATUS=MR","SCALING_FORMAT=MLN","FA_ADJUSTED=GAAP","Sort=A","Dates=H","DateFormat=P","Fill=—","Direction=H","UseDPDF=Y")</f>
        <v>#NAME?</v>
      </c>
      <c r="Q43" s="12" t="e">
        <f ca="1">_xll.BDH($A43,$C43,Q$4,Q$4,"Currency=USD","Period=FY","BEST_FPERIOD_OVERRIDE=FY","FILING_STATUS=MR","SCALING_FORMAT=MLN","FA_ADJUSTED=GAAP","Sort=A","Dates=H","DateFormat=P","Fill=—","Direction=H","UseDPDF=Y")</f>
        <v>#NAME?</v>
      </c>
      <c r="R43" s="12" t="e">
        <f ca="1">_xll.BDH($A43,$C43,R$4,R$4,"Currency=USD","Period=FY","BEST_FPERIOD_OVERRIDE=FY","FILING_STATUS=MR","SCALING_FORMAT=MLN","FA_ADJUSTED=GAAP","Sort=A","Dates=H","DateFormat=P","Fill=—","Direction=H","UseDPDF=Y")</f>
        <v>#NAME?</v>
      </c>
      <c r="S43" s="12" t="e">
        <f ca="1">_xll.BDH($A43,$C43,S$4,S$4,"Currency=USD","Period=FY","BEST_FPERIOD_OVERRIDE=FY","FILING_STATUS=MR","SCALING_FORMAT=MLN","FA_ADJUSTED=GAAP","Sort=A","Dates=H","DateFormat=P","Fill=—","Direction=H","UseDPDF=Y")</f>
        <v>#NAME?</v>
      </c>
      <c r="T43" s="12" t="e">
        <f ca="1">_xll.BDH($A43,$C43,T$4,T$4,"Currency=USD","Period=FY","BEST_FPERIOD_OVERRIDE=FY","FILING_STATUS=MR","SCALING_FORMAT=MLN","FA_ADJUSTED=GAAP","Sort=A","Dates=H","DateFormat=P","Fill=—","Direction=H","UseDPDF=Y")</f>
        <v>#NAME?</v>
      </c>
      <c r="U43" s="12" t="e">
        <f ca="1">_xll.BDH($A43,$C43,U$4,U$4,"Currency=USD","Period=FY","BEST_FPERIOD_OVERRIDE=FY","FILING_STATUS=MR","SCALING_FORMAT=MLN","FA_ADJUSTED=GAAP","Sort=A","Dates=H","DateFormat=P","Fill=—","Direction=H","UseDPDF=Y")</f>
        <v>#NAME?</v>
      </c>
      <c r="V43" s="12" t="e">
        <f ca="1">_xll.BDH($A43,$C43,V$4,V$4,"Currency=USD","Period=FY","BEST_FPERIOD_OVERRIDE=FY","FILING_STATUS=MR","SCALING_FORMAT=MLN","FA_ADJUSTED=GAAP","Sort=A","Dates=H","DateFormat=P","Fill=—","Direction=H","UseDPDF=Y")</f>
        <v>#NAME?</v>
      </c>
      <c r="W43" s="12" t="e">
        <f ca="1">_xll.BDH($A43,$C43,W$4,W$4,"Currency=USD","Period=FY","BEST_FPERIOD_OVERRIDE=FY","FILING_STATUS=MR","SCALING_FORMAT=MLN","FA_ADJUSTED=GAAP","Sort=A","Dates=H","DateFormat=P","Fill=—","Direction=H","UseDPDF=Y")</f>
        <v>#NAME?</v>
      </c>
      <c r="X43" s="12" t="e">
        <f ca="1">_xll.BDH($A43,$C43,X$4,X$4,"Currency=USD","Period=FY","BEST_FPERIOD_OVERRIDE=FY","FILING_STATUS=MR","SCALING_FORMAT=MLN","FA_ADJUSTED=GAAP","Sort=A","Dates=H","DateFormat=P","Fill=—","Direction=H","UseDPDF=Y")</f>
        <v>#NAME?</v>
      </c>
      <c r="Y43" s="12" t="e">
        <f ca="1">_xll.BDH($A43,$C43,Y$4,Y$4,"Currency=USD","Period=FY","BEST_FPERIOD_OVERRIDE=FY","FILING_STATUS=MR","SCALING_FORMAT=MLN","FA_ADJUSTED=GAAP","Sort=A","Dates=H","DateFormat=P","Fill=—","Direction=H","UseDPDF=Y")</f>
        <v>#NAME?</v>
      </c>
      <c r="Z43" s="12" t="e">
        <f ca="1">_xll.BDH($A43,$C43,Z$4,Z$4,"Currency=USD","Period=FY","BEST_FPERIOD_OVERRIDE=FY","FILING_STATUS=MR","SCALING_FORMAT=MLN","FA_ADJUSTED=GAAP","Sort=A","Dates=H","DateFormat=P","Fill=—","Direction=H","UseDPDF=Y")</f>
        <v>#NAME?</v>
      </c>
      <c r="AA43" s="12" t="e">
        <f ca="1">_xll.BDH($A43,$C43,AA$4,AA$4,"Currency=USD","Period=FY","BEST_FPERIOD_OVERRIDE=FY","FILING_STATUS=MR","SCALING_FORMAT=MLN","FA_ADJUSTED=GAAP","Sort=A","Dates=H","DateFormat=P","Fill=—","Direction=H","UseDPDF=Y")</f>
        <v>#NAME?</v>
      </c>
      <c r="AB43" s="12" t="e">
        <f ca="1">_xll.BDH($A43,$C43,AB$4,AB$4,"Currency=USD","Period=FY","BEST_FPERIOD_OVERRIDE=FY","FILING_STATUS=MR","SCALING_FORMAT=MLN","FA_ADJUSTED=GAAP","Sort=A","Dates=H","DateFormat=P","Fill=—","Direction=H","UseDPDF=Y")</f>
        <v>#NAME?</v>
      </c>
    </row>
    <row r="44" spans="1:28" x14ac:dyDescent="0.25">
      <c r="A44" s="32" t="s">
        <v>498</v>
      </c>
      <c r="B44" s="37" t="s">
        <v>193</v>
      </c>
      <c r="C44" s="33" t="s">
        <v>194</v>
      </c>
      <c r="D44" s="12" t="e">
        <f ca="1">_xll.BDH($A44,$C44,D$4,D$4,"Currency=USD","Period=FY","BEST_FPERIOD_OVERRIDE=FY","FILING_STATUS=MR","SCALING_FORMAT=MLN","FA_ADJUSTED=GAAP","Sort=A","Dates=H","DateFormat=P","Fill=—","Direction=H","UseDPDF=Y")</f>
        <v>#NAME?</v>
      </c>
      <c r="E44" s="12" t="e">
        <f ca="1">_xll.BDH($A44,$C44,E$4,E$4,"Currency=USD","Period=FY","BEST_FPERIOD_OVERRIDE=FY","FILING_STATUS=MR","SCALING_FORMAT=MLN","FA_ADJUSTED=GAAP","Sort=A","Dates=H","DateFormat=P","Fill=—","Direction=H","UseDPDF=Y")</f>
        <v>#NAME?</v>
      </c>
      <c r="F44" s="12" t="e">
        <f ca="1">_xll.BDH($A44,$C44,F$4,F$4,"Currency=USD","Period=FY","BEST_FPERIOD_OVERRIDE=FY","FILING_STATUS=MR","SCALING_FORMAT=MLN","FA_ADJUSTED=GAAP","Sort=A","Dates=H","DateFormat=P","Fill=—","Direction=H","UseDPDF=Y")</f>
        <v>#NAME?</v>
      </c>
      <c r="G44" s="12" t="e">
        <f ca="1">_xll.BDH($A44,$C44,G$4,G$4,"Currency=USD","Period=FY","BEST_FPERIOD_OVERRIDE=FY","FILING_STATUS=MR","SCALING_FORMAT=MLN","FA_ADJUSTED=GAAP","Sort=A","Dates=H","DateFormat=P","Fill=—","Direction=H","UseDPDF=Y")</f>
        <v>#NAME?</v>
      </c>
      <c r="H44" s="12" t="e">
        <f ca="1">_xll.BDH($A44,$C44,H$4,H$4,"Currency=USD","Period=FY","BEST_FPERIOD_OVERRIDE=FY","FILING_STATUS=MR","SCALING_FORMAT=MLN","FA_ADJUSTED=GAAP","Sort=A","Dates=H","DateFormat=P","Fill=—","Direction=H","UseDPDF=Y")</f>
        <v>#NAME?</v>
      </c>
      <c r="I44" s="12" t="e">
        <f ca="1">_xll.BDH($A44,$C44,I$4,I$4,"Currency=USD","Period=FY","BEST_FPERIOD_OVERRIDE=FY","FILING_STATUS=MR","SCALING_FORMAT=MLN","FA_ADJUSTED=GAAP","Sort=A","Dates=H","DateFormat=P","Fill=—","Direction=H","UseDPDF=Y")</f>
        <v>#NAME?</v>
      </c>
      <c r="J44" s="12" t="e">
        <f ca="1">_xll.BDH($A44,$C44,J$4,J$4,"Currency=USD","Period=FY","BEST_FPERIOD_OVERRIDE=FY","FILING_STATUS=MR","SCALING_FORMAT=MLN","FA_ADJUSTED=GAAP","Sort=A","Dates=H","DateFormat=P","Fill=—","Direction=H","UseDPDF=Y")</f>
        <v>#NAME?</v>
      </c>
      <c r="K44" s="12" t="e">
        <f ca="1">_xll.BDH($A44,$C44,K$4,K$4,"Currency=USD","Period=FY","BEST_FPERIOD_OVERRIDE=FY","FILING_STATUS=MR","SCALING_FORMAT=MLN","FA_ADJUSTED=GAAP","Sort=A","Dates=H","DateFormat=P","Fill=—","Direction=H","UseDPDF=Y")</f>
        <v>#NAME?</v>
      </c>
      <c r="L44" s="12" t="e">
        <f ca="1">_xll.BDH($A44,$C44,L$4,L$4,"Currency=USD","Period=FY","BEST_FPERIOD_OVERRIDE=FY","FILING_STATUS=MR","SCALING_FORMAT=MLN","FA_ADJUSTED=GAAP","Sort=A","Dates=H","DateFormat=P","Fill=—","Direction=H","UseDPDF=Y")</f>
        <v>#NAME?</v>
      </c>
      <c r="M44" s="12" t="e">
        <f ca="1">_xll.BDH($A44,$C44,M$4,M$4,"Currency=USD","Period=FY","BEST_FPERIOD_OVERRIDE=FY","FILING_STATUS=MR","SCALING_FORMAT=MLN","FA_ADJUSTED=GAAP","Sort=A","Dates=H","DateFormat=P","Fill=—","Direction=H","UseDPDF=Y")</f>
        <v>#NAME?</v>
      </c>
      <c r="N44" s="12" t="e">
        <f ca="1">_xll.BDH($A44,$C44,N$4,N$4,"Currency=USD","Period=FY","BEST_FPERIOD_OVERRIDE=FY","FILING_STATUS=MR","SCALING_FORMAT=MLN","FA_ADJUSTED=GAAP","Sort=A","Dates=H","DateFormat=P","Fill=—","Direction=H","UseDPDF=Y")</f>
        <v>#NAME?</v>
      </c>
      <c r="O44" s="12" t="e">
        <f ca="1">_xll.BDH($A44,$C44,O$4,O$4,"Currency=USD","Period=FY","BEST_FPERIOD_OVERRIDE=FY","FILING_STATUS=MR","SCALING_FORMAT=MLN","FA_ADJUSTED=GAAP","Sort=A","Dates=H","DateFormat=P","Fill=—","Direction=H","UseDPDF=Y")</f>
        <v>#NAME?</v>
      </c>
      <c r="P44" s="12" t="e">
        <f ca="1">_xll.BDH($A44,$C44,P$4,P$4,"Currency=USD","Period=FY","BEST_FPERIOD_OVERRIDE=FY","FILING_STATUS=MR","SCALING_FORMAT=MLN","FA_ADJUSTED=GAAP","Sort=A","Dates=H","DateFormat=P","Fill=—","Direction=H","UseDPDF=Y")</f>
        <v>#NAME?</v>
      </c>
      <c r="Q44" s="12" t="e">
        <f ca="1">_xll.BDH($A44,$C44,Q$4,Q$4,"Currency=USD","Period=FY","BEST_FPERIOD_OVERRIDE=FY","FILING_STATUS=MR","SCALING_FORMAT=MLN","FA_ADJUSTED=GAAP","Sort=A","Dates=H","DateFormat=P","Fill=—","Direction=H","UseDPDF=Y")</f>
        <v>#NAME?</v>
      </c>
      <c r="R44" s="12" t="e">
        <f ca="1">_xll.BDH($A44,$C44,R$4,R$4,"Currency=USD","Period=FY","BEST_FPERIOD_OVERRIDE=FY","FILING_STATUS=MR","SCALING_FORMAT=MLN","FA_ADJUSTED=GAAP","Sort=A","Dates=H","DateFormat=P","Fill=—","Direction=H","UseDPDF=Y")</f>
        <v>#NAME?</v>
      </c>
      <c r="S44" s="12" t="e">
        <f ca="1">_xll.BDH($A44,$C44,S$4,S$4,"Currency=USD","Period=FY","BEST_FPERIOD_OVERRIDE=FY","FILING_STATUS=MR","SCALING_FORMAT=MLN","FA_ADJUSTED=GAAP","Sort=A","Dates=H","DateFormat=P","Fill=—","Direction=H","UseDPDF=Y")</f>
        <v>#NAME?</v>
      </c>
      <c r="T44" s="12" t="e">
        <f ca="1">_xll.BDH($A44,$C44,T$4,T$4,"Currency=USD","Period=FY","BEST_FPERIOD_OVERRIDE=FY","FILING_STATUS=MR","SCALING_FORMAT=MLN","FA_ADJUSTED=GAAP","Sort=A","Dates=H","DateFormat=P","Fill=—","Direction=H","UseDPDF=Y")</f>
        <v>#NAME?</v>
      </c>
      <c r="U44" s="12" t="e">
        <f ca="1">_xll.BDH($A44,$C44,U$4,U$4,"Currency=USD","Period=FY","BEST_FPERIOD_OVERRIDE=FY","FILING_STATUS=MR","SCALING_FORMAT=MLN","FA_ADJUSTED=GAAP","Sort=A","Dates=H","DateFormat=P","Fill=—","Direction=H","UseDPDF=Y")</f>
        <v>#NAME?</v>
      </c>
      <c r="V44" s="12" t="e">
        <f ca="1">_xll.BDH($A44,$C44,V$4,V$4,"Currency=USD","Period=FY","BEST_FPERIOD_OVERRIDE=FY","FILING_STATUS=MR","SCALING_FORMAT=MLN","FA_ADJUSTED=GAAP","Sort=A","Dates=H","DateFormat=P","Fill=—","Direction=H","UseDPDF=Y")</f>
        <v>#NAME?</v>
      </c>
      <c r="W44" s="12" t="e">
        <f ca="1">_xll.BDH($A44,$C44,W$4,W$4,"Currency=USD","Period=FY","BEST_FPERIOD_OVERRIDE=FY","FILING_STATUS=MR","SCALING_FORMAT=MLN","FA_ADJUSTED=GAAP","Sort=A","Dates=H","DateFormat=P","Fill=—","Direction=H","UseDPDF=Y")</f>
        <v>#NAME?</v>
      </c>
      <c r="X44" s="12" t="e">
        <f ca="1">_xll.BDH($A44,$C44,X$4,X$4,"Currency=USD","Period=FY","BEST_FPERIOD_OVERRIDE=FY","FILING_STATUS=MR","SCALING_FORMAT=MLN","FA_ADJUSTED=GAAP","Sort=A","Dates=H","DateFormat=P","Fill=—","Direction=H","UseDPDF=Y")</f>
        <v>#NAME?</v>
      </c>
      <c r="Y44" s="12" t="e">
        <f ca="1">_xll.BDH($A44,$C44,Y$4,Y$4,"Currency=USD","Period=FY","BEST_FPERIOD_OVERRIDE=FY","FILING_STATUS=MR","SCALING_FORMAT=MLN","FA_ADJUSTED=GAAP","Sort=A","Dates=H","DateFormat=P","Fill=—","Direction=H","UseDPDF=Y")</f>
        <v>#NAME?</v>
      </c>
      <c r="Z44" s="12" t="e">
        <f ca="1">_xll.BDH($A44,$C44,Z$4,Z$4,"Currency=USD","Period=FY","BEST_FPERIOD_OVERRIDE=FY","FILING_STATUS=MR","SCALING_FORMAT=MLN","FA_ADJUSTED=GAAP","Sort=A","Dates=H","DateFormat=P","Fill=—","Direction=H","UseDPDF=Y")</f>
        <v>#NAME?</v>
      </c>
      <c r="AA44" s="12" t="e">
        <f ca="1">_xll.BDH($A44,$C44,AA$4,AA$4,"Currency=USD","Period=FY","BEST_FPERIOD_OVERRIDE=FY","FILING_STATUS=MR","SCALING_FORMAT=MLN","FA_ADJUSTED=GAAP","Sort=A","Dates=H","DateFormat=P","Fill=—","Direction=H","UseDPDF=Y")</f>
        <v>#NAME?</v>
      </c>
      <c r="AB44" s="12" t="e">
        <f ca="1">_xll.BDH($A44,$C44,AB$4,AB$4,"Currency=USD","Period=FY","BEST_FPERIOD_OVERRIDE=FY","FILING_STATUS=MR","SCALING_FORMAT=MLN","FA_ADJUSTED=GAAP","Sort=A","Dates=H","DateFormat=P","Fill=—","Direction=H","UseDPDF=Y")</f>
        <v>#NAME?</v>
      </c>
    </row>
    <row r="45" spans="1:28" x14ac:dyDescent="0.25">
      <c r="A45" s="32" t="s">
        <v>498</v>
      </c>
      <c r="B45" s="37" t="s">
        <v>248</v>
      </c>
      <c r="C45" s="33" t="s">
        <v>248</v>
      </c>
      <c r="D45" s="12" t="e">
        <f ca="1">_xll.BDH($A45,$C45,D$4,D$4,"Currency=USD","Period=FY","BEST_FPERIOD_OVERRIDE=FY","FILING_STATUS=MR","SCALING_FORMAT=MLN","FA_ADJUSTED=GAAP","Sort=A","Dates=H","DateFormat=P","Fill=—","Direction=H","UseDPDF=Y")</f>
        <v>#NAME?</v>
      </c>
      <c r="E45" s="12" t="e">
        <f ca="1">_xll.BDH($A45,$C45,E$4,E$4,"Currency=USD","Period=FY","BEST_FPERIOD_OVERRIDE=FY","FILING_STATUS=MR","SCALING_FORMAT=MLN","FA_ADJUSTED=GAAP","Sort=A","Dates=H","DateFormat=P","Fill=—","Direction=H","UseDPDF=Y")</f>
        <v>#NAME?</v>
      </c>
      <c r="F45" s="12" t="e">
        <f ca="1">_xll.BDH($A45,$C45,F$4,F$4,"Currency=USD","Period=FY","BEST_FPERIOD_OVERRIDE=FY","FILING_STATUS=MR","SCALING_FORMAT=MLN","FA_ADJUSTED=GAAP","Sort=A","Dates=H","DateFormat=P","Fill=—","Direction=H","UseDPDF=Y")</f>
        <v>#NAME?</v>
      </c>
      <c r="G45" s="12" t="e">
        <f ca="1">_xll.BDH($A45,$C45,G$4,G$4,"Currency=USD","Period=FY","BEST_FPERIOD_OVERRIDE=FY","FILING_STATUS=MR","SCALING_FORMAT=MLN","FA_ADJUSTED=GAAP","Sort=A","Dates=H","DateFormat=P","Fill=—","Direction=H","UseDPDF=Y")</f>
        <v>#NAME?</v>
      </c>
      <c r="H45" s="12" t="e">
        <f ca="1">_xll.BDH($A45,$C45,H$4,H$4,"Currency=USD","Period=FY","BEST_FPERIOD_OVERRIDE=FY","FILING_STATUS=MR","SCALING_FORMAT=MLN","FA_ADJUSTED=GAAP","Sort=A","Dates=H","DateFormat=P","Fill=—","Direction=H","UseDPDF=Y")</f>
        <v>#NAME?</v>
      </c>
      <c r="I45" s="12" t="e">
        <f ca="1">_xll.BDH($A45,$C45,I$4,I$4,"Currency=USD","Period=FY","BEST_FPERIOD_OVERRIDE=FY","FILING_STATUS=MR","SCALING_FORMAT=MLN","FA_ADJUSTED=GAAP","Sort=A","Dates=H","DateFormat=P","Fill=—","Direction=H","UseDPDF=Y")</f>
        <v>#NAME?</v>
      </c>
      <c r="J45" s="12" t="e">
        <f ca="1">_xll.BDH($A45,$C45,J$4,J$4,"Currency=USD","Period=FY","BEST_FPERIOD_OVERRIDE=FY","FILING_STATUS=MR","SCALING_FORMAT=MLN","FA_ADJUSTED=GAAP","Sort=A","Dates=H","DateFormat=P","Fill=—","Direction=H","UseDPDF=Y")</f>
        <v>#NAME?</v>
      </c>
      <c r="K45" s="12" t="e">
        <f ca="1">_xll.BDH($A45,$C45,K$4,K$4,"Currency=USD","Period=FY","BEST_FPERIOD_OVERRIDE=FY","FILING_STATUS=MR","SCALING_FORMAT=MLN","FA_ADJUSTED=GAAP","Sort=A","Dates=H","DateFormat=P","Fill=—","Direction=H","UseDPDF=Y")</f>
        <v>#NAME?</v>
      </c>
      <c r="L45" s="12" t="e">
        <f ca="1">_xll.BDH($A45,$C45,L$4,L$4,"Currency=USD","Period=FY","BEST_FPERIOD_OVERRIDE=FY","FILING_STATUS=MR","SCALING_FORMAT=MLN","FA_ADJUSTED=GAAP","Sort=A","Dates=H","DateFormat=P","Fill=—","Direction=H","UseDPDF=Y")</f>
        <v>#NAME?</v>
      </c>
      <c r="M45" s="12" t="e">
        <f ca="1">_xll.BDH($A45,$C45,M$4,M$4,"Currency=USD","Period=FY","BEST_FPERIOD_OVERRIDE=FY","FILING_STATUS=MR","SCALING_FORMAT=MLN","FA_ADJUSTED=GAAP","Sort=A","Dates=H","DateFormat=P","Fill=—","Direction=H","UseDPDF=Y")</f>
        <v>#NAME?</v>
      </c>
      <c r="N45" s="12" t="e">
        <f ca="1">_xll.BDH($A45,$C45,N$4,N$4,"Currency=USD","Period=FY","BEST_FPERIOD_OVERRIDE=FY","FILING_STATUS=MR","SCALING_FORMAT=MLN","FA_ADJUSTED=GAAP","Sort=A","Dates=H","DateFormat=P","Fill=—","Direction=H","UseDPDF=Y")</f>
        <v>#NAME?</v>
      </c>
      <c r="O45" s="12" t="e">
        <f ca="1">_xll.BDH($A45,$C45,O$4,O$4,"Currency=USD","Period=FY","BEST_FPERIOD_OVERRIDE=FY","FILING_STATUS=MR","SCALING_FORMAT=MLN","FA_ADJUSTED=GAAP","Sort=A","Dates=H","DateFormat=P","Fill=—","Direction=H","UseDPDF=Y")</f>
        <v>#NAME?</v>
      </c>
      <c r="P45" s="12" t="e">
        <f ca="1">_xll.BDH($A45,$C45,P$4,P$4,"Currency=USD","Period=FY","BEST_FPERIOD_OVERRIDE=FY","FILING_STATUS=MR","SCALING_FORMAT=MLN","FA_ADJUSTED=GAAP","Sort=A","Dates=H","DateFormat=P","Fill=—","Direction=H","UseDPDF=Y")</f>
        <v>#NAME?</v>
      </c>
      <c r="Q45" s="12" t="e">
        <f ca="1">_xll.BDH($A45,$C45,Q$4,Q$4,"Currency=USD","Period=FY","BEST_FPERIOD_OVERRIDE=FY","FILING_STATUS=MR","SCALING_FORMAT=MLN","FA_ADJUSTED=GAAP","Sort=A","Dates=H","DateFormat=P","Fill=—","Direction=H","UseDPDF=Y")</f>
        <v>#NAME?</v>
      </c>
      <c r="R45" s="12" t="e">
        <f ca="1">_xll.BDH($A45,$C45,R$4,R$4,"Currency=USD","Period=FY","BEST_FPERIOD_OVERRIDE=FY","FILING_STATUS=MR","SCALING_FORMAT=MLN","FA_ADJUSTED=GAAP","Sort=A","Dates=H","DateFormat=P","Fill=—","Direction=H","UseDPDF=Y")</f>
        <v>#NAME?</v>
      </c>
      <c r="S45" s="12" t="e">
        <f ca="1">_xll.BDH($A45,$C45,S$4,S$4,"Currency=USD","Period=FY","BEST_FPERIOD_OVERRIDE=FY","FILING_STATUS=MR","SCALING_FORMAT=MLN","FA_ADJUSTED=GAAP","Sort=A","Dates=H","DateFormat=P","Fill=—","Direction=H","UseDPDF=Y")</f>
        <v>#NAME?</v>
      </c>
      <c r="T45" s="12" t="e">
        <f ca="1">_xll.BDH($A45,$C45,T$4,T$4,"Currency=USD","Period=FY","BEST_FPERIOD_OVERRIDE=FY","FILING_STATUS=MR","SCALING_FORMAT=MLN","FA_ADJUSTED=GAAP","Sort=A","Dates=H","DateFormat=P","Fill=—","Direction=H","UseDPDF=Y")</f>
        <v>#NAME?</v>
      </c>
      <c r="U45" s="12" t="e">
        <f ca="1">_xll.BDH($A45,$C45,U$4,U$4,"Currency=USD","Period=FY","BEST_FPERIOD_OVERRIDE=FY","FILING_STATUS=MR","SCALING_FORMAT=MLN","FA_ADJUSTED=GAAP","Sort=A","Dates=H","DateFormat=P","Fill=—","Direction=H","UseDPDF=Y")</f>
        <v>#NAME?</v>
      </c>
      <c r="V45" s="12" t="e">
        <f ca="1">_xll.BDH($A45,$C45,V$4,V$4,"Currency=USD","Period=FY","BEST_FPERIOD_OVERRIDE=FY","FILING_STATUS=MR","SCALING_FORMAT=MLN","FA_ADJUSTED=GAAP","Sort=A","Dates=H","DateFormat=P","Fill=—","Direction=H","UseDPDF=Y")</f>
        <v>#NAME?</v>
      </c>
      <c r="W45" s="12" t="e">
        <f ca="1">_xll.BDH($A45,$C45,W$4,W$4,"Currency=USD","Period=FY","BEST_FPERIOD_OVERRIDE=FY","FILING_STATUS=MR","SCALING_FORMAT=MLN","FA_ADJUSTED=GAAP","Sort=A","Dates=H","DateFormat=P","Fill=—","Direction=H","UseDPDF=Y")</f>
        <v>#NAME?</v>
      </c>
      <c r="X45" s="12" t="e">
        <f ca="1">_xll.BDH($A45,$C45,X$4,X$4,"Currency=USD","Period=FY","BEST_FPERIOD_OVERRIDE=FY","FILING_STATUS=MR","SCALING_FORMAT=MLN","FA_ADJUSTED=GAAP","Sort=A","Dates=H","DateFormat=P","Fill=—","Direction=H","UseDPDF=Y")</f>
        <v>#NAME?</v>
      </c>
      <c r="Y45" s="12" t="e">
        <f ca="1">_xll.BDH($A45,$C45,Y$4,Y$4,"Currency=USD","Period=FY","BEST_FPERIOD_OVERRIDE=FY","FILING_STATUS=MR","SCALING_FORMAT=MLN","FA_ADJUSTED=GAAP","Sort=A","Dates=H","DateFormat=P","Fill=—","Direction=H","UseDPDF=Y")</f>
        <v>#NAME?</v>
      </c>
      <c r="Z45" s="12" t="e">
        <f ca="1">_xll.BDH($A45,$C45,Z$4,Z$4,"Currency=USD","Period=FY","BEST_FPERIOD_OVERRIDE=FY","FILING_STATUS=MR","SCALING_FORMAT=MLN","FA_ADJUSTED=GAAP","Sort=A","Dates=H","DateFormat=P","Fill=—","Direction=H","UseDPDF=Y")</f>
        <v>#NAME?</v>
      </c>
      <c r="AA45" s="12" t="e">
        <f ca="1">_xll.BDH($A45,$C45,AA$4,AA$4,"Currency=USD","Period=FY","BEST_FPERIOD_OVERRIDE=FY","FILING_STATUS=MR","SCALING_FORMAT=MLN","FA_ADJUSTED=GAAP","Sort=A","Dates=H","DateFormat=P","Fill=—","Direction=H","UseDPDF=Y")</f>
        <v>#NAME?</v>
      </c>
      <c r="AB45" s="12" t="e">
        <f ca="1">_xll.BDH($A45,$C45,AB$4,AB$4,"Currency=USD","Period=FY","BEST_FPERIOD_OVERRIDE=FY","FILING_STATUS=MR","SCALING_FORMAT=MLN","FA_ADJUSTED=GAAP","Sort=A","Dates=H","DateFormat=P","Fill=—","Direction=H","UseDPDF=Y")</f>
        <v>#NAME?</v>
      </c>
    </row>
    <row r="46" spans="1:28" x14ac:dyDescent="0.25">
      <c r="A46" s="32" t="s">
        <v>498</v>
      </c>
      <c r="B46" s="37" t="s">
        <v>249</v>
      </c>
      <c r="C46" s="33" t="s">
        <v>251</v>
      </c>
      <c r="D46" s="12" t="e">
        <f ca="1">_xll.BDH($A46,$C46,D$4,D$4,"Currency=USD","Period=FY","BEST_FPERIOD_OVERRIDE=FY","FILING_STATUS=MR","SCALING_FORMAT=MLN","FA_ADJUSTED=GAAP","Sort=A","Dates=H","DateFormat=P","Fill=—","Direction=H","UseDPDF=Y")</f>
        <v>#NAME?</v>
      </c>
      <c r="E46" s="12" t="e">
        <f ca="1">_xll.BDH($A46,$C46,E$4,E$4,"Currency=USD","Period=FY","BEST_FPERIOD_OVERRIDE=FY","FILING_STATUS=MR","SCALING_FORMAT=MLN","FA_ADJUSTED=GAAP","Sort=A","Dates=H","DateFormat=P","Fill=—","Direction=H","UseDPDF=Y")</f>
        <v>#NAME?</v>
      </c>
      <c r="F46" s="12" t="e">
        <f ca="1">_xll.BDH($A46,$C46,F$4,F$4,"Currency=USD","Period=FY","BEST_FPERIOD_OVERRIDE=FY","FILING_STATUS=MR","SCALING_FORMAT=MLN","FA_ADJUSTED=GAAP","Sort=A","Dates=H","DateFormat=P","Fill=—","Direction=H","UseDPDF=Y")</f>
        <v>#NAME?</v>
      </c>
      <c r="G46" s="12" t="e">
        <f ca="1">_xll.BDH($A46,$C46,G$4,G$4,"Currency=USD","Period=FY","BEST_FPERIOD_OVERRIDE=FY","FILING_STATUS=MR","SCALING_FORMAT=MLN","FA_ADJUSTED=GAAP","Sort=A","Dates=H","DateFormat=P","Fill=—","Direction=H","UseDPDF=Y")</f>
        <v>#NAME?</v>
      </c>
      <c r="H46" s="12" t="e">
        <f ca="1">_xll.BDH($A46,$C46,H$4,H$4,"Currency=USD","Period=FY","BEST_FPERIOD_OVERRIDE=FY","FILING_STATUS=MR","SCALING_FORMAT=MLN","FA_ADJUSTED=GAAP","Sort=A","Dates=H","DateFormat=P","Fill=—","Direction=H","UseDPDF=Y")</f>
        <v>#NAME?</v>
      </c>
      <c r="I46" s="12" t="e">
        <f ca="1">_xll.BDH($A46,$C46,I$4,I$4,"Currency=USD","Period=FY","BEST_FPERIOD_OVERRIDE=FY","FILING_STATUS=MR","SCALING_FORMAT=MLN","FA_ADJUSTED=GAAP","Sort=A","Dates=H","DateFormat=P","Fill=—","Direction=H","UseDPDF=Y")</f>
        <v>#NAME?</v>
      </c>
      <c r="J46" s="12" t="e">
        <f ca="1">_xll.BDH($A46,$C46,J$4,J$4,"Currency=USD","Period=FY","BEST_FPERIOD_OVERRIDE=FY","FILING_STATUS=MR","SCALING_FORMAT=MLN","FA_ADJUSTED=GAAP","Sort=A","Dates=H","DateFormat=P","Fill=—","Direction=H","UseDPDF=Y")</f>
        <v>#NAME?</v>
      </c>
      <c r="K46" s="12" t="e">
        <f ca="1">_xll.BDH($A46,$C46,K$4,K$4,"Currency=USD","Period=FY","BEST_FPERIOD_OVERRIDE=FY","FILING_STATUS=MR","SCALING_FORMAT=MLN","FA_ADJUSTED=GAAP","Sort=A","Dates=H","DateFormat=P","Fill=—","Direction=H","UseDPDF=Y")</f>
        <v>#NAME?</v>
      </c>
      <c r="L46" s="12" t="e">
        <f ca="1">_xll.BDH($A46,$C46,L$4,L$4,"Currency=USD","Period=FY","BEST_FPERIOD_OVERRIDE=FY","FILING_STATUS=MR","SCALING_FORMAT=MLN","FA_ADJUSTED=GAAP","Sort=A","Dates=H","DateFormat=P","Fill=—","Direction=H","UseDPDF=Y")</f>
        <v>#NAME?</v>
      </c>
      <c r="M46" s="12" t="e">
        <f ca="1">_xll.BDH($A46,$C46,M$4,M$4,"Currency=USD","Period=FY","BEST_FPERIOD_OVERRIDE=FY","FILING_STATUS=MR","SCALING_FORMAT=MLN","FA_ADJUSTED=GAAP","Sort=A","Dates=H","DateFormat=P","Fill=—","Direction=H","UseDPDF=Y")</f>
        <v>#NAME?</v>
      </c>
      <c r="N46" s="12" t="e">
        <f ca="1">_xll.BDH($A46,$C46,N$4,N$4,"Currency=USD","Period=FY","BEST_FPERIOD_OVERRIDE=FY","FILING_STATUS=MR","SCALING_FORMAT=MLN","FA_ADJUSTED=GAAP","Sort=A","Dates=H","DateFormat=P","Fill=—","Direction=H","UseDPDF=Y")</f>
        <v>#NAME?</v>
      </c>
      <c r="O46" s="12" t="e">
        <f ca="1">_xll.BDH($A46,$C46,O$4,O$4,"Currency=USD","Period=FY","BEST_FPERIOD_OVERRIDE=FY","FILING_STATUS=MR","SCALING_FORMAT=MLN","FA_ADJUSTED=GAAP","Sort=A","Dates=H","DateFormat=P","Fill=—","Direction=H","UseDPDF=Y")</f>
        <v>#NAME?</v>
      </c>
      <c r="P46" s="12" t="e">
        <f ca="1">_xll.BDH($A46,$C46,P$4,P$4,"Currency=USD","Period=FY","BEST_FPERIOD_OVERRIDE=FY","FILING_STATUS=MR","SCALING_FORMAT=MLN","FA_ADJUSTED=GAAP","Sort=A","Dates=H","DateFormat=P","Fill=—","Direction=H","UseDPDF=Y")</f>
        <v>#NAME?</v>
      </c>
      <c r="Q46" s="12" t="e">
        <f ca="1">_xll.BDH($A46,$C46,Q$4,Q$4,"Currency=USD","Period=FY","BEST_FPERIOD_OVERRIDE=FY","FILING_STATUS=MR","SCALING_FORMAT=MLN","FA_ADJUSTED=GAAP","Sort=A","Dates=H","DateFormat=P","Fill=—","Direction=H","UseDPDF=Y")</f>
        <v>#NAME?</v>
      </c>
      <c r="R46" s="12" t="e">
        <f ca="1">_xll.BDH($A46,$C46,R$4,R$4,"Currency=USD","Period=FY","BEST_FPERIOD_OVERRIDE=FY","FILING_STATUS=MR","SCALING_FORMAT=MLN","FA_ADJUSTED=GAAP","Sort=A","Dates=H","DateFormat=P","Fill=—","Direction=H","UseDPDF=Y")</f>
        <v>#NAME?</v>
      </c>
      <c r="S46" s="12" t="e">
        <f ca="1">_xll.BDH($A46,$C46,S$4,S$4,"Currency=USD","Period=FY","BEST_FPERIOD_OVERRIDE=FY","FILING_STATUS=MR","SCALING_FORMAT=MLN","FA_ADJUSTED=GAAP","Sort=A","Dates=H","DateFormat=P","Fill=—","Direction=H","UseDPDF=Y")</f>
        <v>#NAME?</v>
      </c>
      <c r="T46" s="12" t="e">
        <f ca="1">_xll.BDH($A46,$C46,T$4,T$4,"Currency=USD","Period=FY","BEST_FPERIOD_OVERRIDE=FY","FILING_STATUS=MR","SCALING_FORMAT=MLN","FA_ADJUSTED=GAAP","Sort=A","Dates=H","DateFormat=P","Fill=—","Direction=H","UseDPDF=Y")</f>
        <v>#NAME?</v>
      </c>
      <c r="U46" s="12" t="e">
        <f ca="1">_xll.BDH($A46,$C46,U$4,U$4,"Currency=USD","Period=FY","BEST_FPERIOD_OVERRIDE=FY","FILING_STATUS=MR","SCALING_FORMAT=MLN","FA_ADJUSTED=GAAP","Sort=A","Dates=H","DateFormat=P","Fill=—","Direction=H","UseDPDF=Y")</f>
        <v>#NAME?</v>
      </c>
      <c r="V46" s="12" t="e">
        <f ca="1">_xll.BDH($A46,$C46,V$4,V$4,"Currency=USD","Period=FY","BEST_FPERIOD_OVERRIDE=FY","FILING_STATUS=MR","SCALING_FORMAT=MLN","FA_ADJUSTED=GAAP","Sort=A","Dates=H","DateFormat=P","Fill=—","Direction=H","UseDPDF=Y")</f>
        <v>#NAME?</v>
      </c>
      <c r="W46" s="12" t="e">
        <f ca="1">_xll.BDH($A46,$C46,W$4,W$4,"Currency=USD","Period=FY","BEST_FPERIOD_OVERRIDE=FY","FILING_STATUS=MR","SCALING_FORMAT=MLN","FA_ADJUSTED=GAAP","Sort=A","Dates=H","DateFormat=P","Fill=—","Direction=H","UseDPDF=Y")</f>
        <v>#NAME?</v>
      </c>
      <c r="X46" s="12" t="e">
        <f ca="1">_xll.BDH($A46,$C46,X$4,X$4,"Currency=USD","Period=FY","BEST_FPERIOD_OVERRIDE=FY","FILING_STATUS=MR","SCALING_FORMAT=MLN","FA_ADJUSTED=GAAP","Sort=A","Dates=H","DateFormat=P","Fill=—","Direction=H","UseDPDF=Y")</f>
        <v>#NAME?</v>
      </c>
      <c r="Y46" s="12" t="e">
        <f ca="1">_xll.BDH($A46,$C46,Y$4,Y$4,"Currency=USD","Period=FY","BEST_FPERIOD_OVERRIDE=FY","FILING_STATUS=MR","SCALING_FORMAT=MLN","FA_ADJUSTED=GAAP","Sort=A","Dates=H","DateFormat=P","Fill=—","Direction=H","UseDPDF=Y")</f>
        <v>#NAME?</v>
      </c>
      <c r="Z46" s="12" t="e">
        <f ca="1">_xll.BDH($A46,$C46,Z$4,Z$4,"Currency=USD","Period=FY","BEST_FPERIOD_OVERRIDE=FY","FILING_STATUS=MR","SCALING_FORMAT=MLN","FA_ADJUSTED=GAAP","Sort=A","Dates=H","DateFormat=P","Fill=—","Direction=H","UseDPDF=Y")</f>
        <v>#NAME?</v>
      </c>
      <c r="AA46" s="12" t="e">
        <f ca="1">_xll.BDH($A46,$C46,AA$4,AA$4,"Currency=USD","Period=FY","BEST_FPERIOD_OVERRIDE=FY","FILING_STATUS=MR","SCALING_FORMAT=MLN","FA_ADJUSTED=GAAP","Sort=A","Dates=H","DateFormat=P","Fill=—","Direction=H","UseDPDF=Y")</f>
        <v>#NAME?</v>
      </c>
      <c r="AB46" s="12" t="e">
        <f ca="1">_xll.BDH($A46,$C46,AB$4,AB$4,"Currency=USD","Period=FY","BEST_FPERIOD_OVERRIDE=FY","FILING_STATUS=MR","SCALING_FORMAT=MLN","FA_ADJUSTED=GAAP","Sort=A","Dates=H","DateFormat=P","Fill=—","Direction=H","UseDPDF=Y")</f>
        <v>#NAME?</v>
      </c>
    </row>
    <row r="47" spans="1:28" x14ac:dyDescent="0.25">
      <c r="A47" s="32" t="s">
        <v>498</v>
      </c>
      <c r="B47" s="37" t="s">
        <v>250</v>
      </c>
      <c r="C47" s="33" t="s">
        <v>252</v>
      </c>
      <c r="D47" s="12" t="e">
        <f ca="1">_xll.BDH($A47,$C47,D$4,D$4,"Currency=USD","Period=FY","BEST_FPERIOD_OVERRIDE=FY","FILING_STATUS=MR","SCALING_FORMAT=MLN","FA_ADJUSTED=GAAP","Sort=A","Dates=H","DateFormat=P","Fill=—","Direction=H","UseDPDF=Y")</f>
        <v>#NAME?</v>
      </c>
      <c r="E47" s="12" t="e">
        <f ca="1">_xll.BDH($A47,$C47,E$4,E$4,"Currency=USD","Period=FY","BEST_FPERIOD_OVERRIDE=FY","FILING_STATUS=MR","SCALING_FORMAT=MLN","FA_ADJUSTED=GAAP","Sort=A","Dates=H","DateFormat=P","Fill=—","Direction=H","UseDPDF=Y")</f>
        <v>#NAME?</v>
      </c>
      <c r="F47" s="12" t="e">
        <f ca="1">_xll.BDH($A47,$C47,F$4,F$4,"Currency=USD","Period=FY","BEST_FPERIOD_OVERRIDE=FY","FILING_STATUS=MR","SCALING_FORMAT=MLN","FA_ADJUSTED=GAAP","Sort=A","Dates=H","DateFormat=P","Fill=—","Direction=H","UseDPDF=Y")</f>
        <v>#NAME?</v>
      </c>
      <c r="G47" s="12" t="e">
        <f ca="1">_xll.BDH($A47,$C47,G$4,G$4,"Currency=USD","Period=FY","BEST_FPERIOD_OVERRIDE=FY","FILING_STATUS=MR","SCALING_FORMAT=MLN","FA_ADJUSTED=GAAP","Sort=A","Dates=H","DateFormat=P","Fill=—","Direction=H","UseDPDF=Y")</f>
        <v>#NAME?</v>
      </c>
      <c r="H47" s="12" t="e">
        <f ca="1">_xll.BDH($A47,$C47,H$4,H$4,"Currency=USD","Period=FY","BEST_FPERIOD_OVERRIDE=FY","FILING_STATUS=MR","SCALING_FORMAT=MLN","FA_ADJUSTED=GAAP","Sort=A","Dates=H","DateFormat=P","Fill=—","Direction=H","UseDPDF=Y")</f>
        <v>#NAME?</v>
      </c>
      <c r="I47" s="12" t="e">
        <f ca="1">_xll.BDH($A47,$C47,I$4,I$4,"Currency=USD","Period=FY","BEST_FPERIOD_OVERRIDE=FY","FILING_STATUS=MR","SCALING_FORMAT=MLN","FA_ADJUSTED=GAAP","Sort=A","Dates=H","DateFormat=P","Fill=—","Direction=H","UseDPDF=Y")</f>
        <v>#NAME?</v>
      </c>
      <c r="J47" s="12" t="e">
        <f ca="1">_xll.BDH($A47,$C47,J$4,J$4,"Currency=USD","Period=FY","BEST_FPERIOD_OVERRIDE=FY","FILING_STATUS=MR","SCALING_FORMAT=MLN","FA_ADJUSTED=GAAP","Sort=A","Dates=H","DateFormat=P","Fill=—","Direction=H","UseDPDF=Y")</f>
        <v>#NAME?</v>
      </c>
      <c r="K47" s="12" t="e">
        <f ca="1">_xll.BDH($A47,$C47,K$4,K$4,"Currency=USD","Period=FY","BEST_FPERIOD_OVERRIDE=FY","FILING_STATUS=MR","SCALING_FORMAT=MLN","FA_ADJUSTED=GAAP","Sort=A","Dates=H","DateFormat=P","Fill=—","Direction=H","UseDPDF=Y")</f>
        <v>#NAME?</v>
      </c>
      <c r="L47" s="12" t="e">
        <f ca="1">_xll.BDH($A47,$C47,L$4,L$4,"Currency=USD","Period=FY","BEST_FPERIOD_OVERRIDE=FY","FILING_STATUS=MR","SCALING_FORMAT=MLN","FA_ADJUSTED=GAAP","Sort=A","Dates=H","DateFormat=P","Fill=—","Direction=H","UseDPDF=Y")</f>
        <v>#NAME?</v>
      </c>
      <c r="M47" s="12" t="e">
        <f ca="1">_xll.BDH($A47,$C47,M$4,M$4,"Currency=USD","Period=FY","BEST_FPERIOD_OVERRIDE=FY","FILING_STATUS=MR","SCALING_FORMAT=MLN","FA_ADJUSTED=GAAP","Sort=A","Dates=H","DateFormat=P","Fill=—","Direction=H","UseDPDF=Y")</f>
        <v>#NAME?</v>
      </c>
      <c r="N47" s="12" t="e">
        <f ca="1">_xll.BDH($A47,$C47,N$4,N$4,"Currency=USD","Period=FY","BEST_FPERIOD_OVERRIDE=FY","FILING_STATUS=MR","SCALING_FORMAT=MLN","FA_ADJUSTED=GAAP","Sort=A","Dates=H","DateFormat=P","Fill=—","Direction=H","UseDPDF=Y")</f>
        <v>#NAME?</v>
      </c>
      <c r="O47" s="12" t="e">
        <f ca="1">_xll.BDH($A47,$C47,O$4,O$4,"Currency=USD","Period=FY","BEST_FPERIOD_OVERRIDE=FY","FILING_STATUS=MR","SCALING_FORMAT=MLN","FA_ADJUSTED=GAAP","Sort=A","Dates=H","DateFormat=P","Fill=—","Direction=H","UseDPDF=Y")</f>
        <v>#NAME?</v>
      </c>
      <c r="P47" s="12" t="e">
        <f ca="1">_xll.BDH($A47,$C47,P$4,P$4,"Currency=USD","Period=FY","BEST_FPERIOD_OVERRIDE=FY","FILING_STATUS=MR","SCALING_FORMAT=MLN","FA_ADJUSTED=GAAP","Sort=A","Dates=H","DateFormat=P","Fill=—","Direction=H","UseDPDF=Y")</f>
        <v>#NAME?</v>
      </c>
      <c r="Q47" s="12" t="e">
        <f ca="1">_xll.BDH($A47,$C47,Q$4,Q$4,"Currency=USD","Period=FY","BEST_FPERIOD_OVERRIDE=FY","FILING_STATUS=MR","SCALING_FORMAT=MLN","FA_ADJUSTED=GAAP","Sort=A","Dates=H","DateFormat=P","Fill=—","Direction=H","UseDPDF=Y")</f>
        <v>#NAME?</v>
      </c>
      <c r="R47" s="12" t="e">
        <f ca="1">_xll.BDH($A47,$C47,R$4,R$4,"Currency=USD","Period=FY","BEST_FPERIOD_OVERRIDE=FY","FILING_STATUS=MR","SCALING_FORMAT=MLN","FA_ADJUSTED=GAAP","Sort=A","Dates=H","DateFormat=P","Fill=—","Direction=H","UseDPDF=Y")</f>
        <v>#NAME?</v>
      </c>
      <c r="S47" s="12" t="e">
        <f ca="1">_xll.BDH($A47,$C47,S$4,S$4,"Currency=USD","Period=FY","BEST_FPERIOD_OVERRIDE=FY","FILING_STATUS=MR","SCALING_FORMAT=MLN","FA_ADJUSTED=GAAP","Sort=A","Dates=H","DateFormat=P","Fill=—","Direction=H","UseDPDF=Y")</f>
        <v>#NAME?</v>
      </c>
      <c r="T47" s="12" t="e">
        <f ca="1">_xll.BDH($A47,$C47,T$4,T$4,"Currency=USD","Period=FY","BEST_FPERIOD_OVERRIDE=FY","FILING_STATUS=MR","SCALING_FORMAT=MLN","FA_ADJUSTED=GAAP","Sort=A","Dates=H","DateFormat=P","Fill=—","Direction=H","UseDPDF=Y")</f>
        <v>#NAME?</v>
      </c>
      <c r="U47" s="12" t="e">
        <f ca="1">_xll.BDH($A47,$C47,U$4,U$4,"Currency=USD","Period=FY","BEST_FPERIOD_OVERRIDE=FY","FILING_STATUS=MR","SCALING_FORMAT=MLN","FA_ADJUSTED=GAAP","Sort=A","Dates=H","DateFormat=P","Fill=—","Direction=H","UseDPDF=Y")</f>
        <v>#NAME?</v>
      </c>
      <c r="V47" s="12" t="e">
        <f ca="1">_xll.BDH($A47,$C47,V$4,V$4,"Currency=USD","Period=FY","BEST_FPERIOD_OVERRIDE=FY","FILING_STATUS=MR","SCALING_FORMAT=MLN","FA_ADJUSTED=GAAP","Sort=A","Dates=H","DateFormat=P","Fill=—","Direction=H","UseDPDF=Y")</f>
        <v>#NAME?</v>
      </c>
      <c r="W47" s="12" t="e">
        <f ca="1">_xll.BDH($A47,$C47,W$4,W$4,"Currency=USD","Period=FY","BEST_FPERIOD_OVERRIDE=FY","FILING_STATUS=MR","SCALING_FORMAT=MLN","FA_ADJUSTED=GAAP","Sort=A","Dates=H","DateFormat=P","Fill=—","Direction=H","UseDPDF=Y")</f>
        <v>#NAME?</v>
      </c>
      <c r="X47" s="12" t="e">
        <f ca="1">_xll.BDH($A47,$C47,X$4,X$4,"Currency=USD","Period=FY","BEST_FPERIOD_OVERRIDE=FY","FILING_STATUS=MR","SCALING_FORMAT=MLN","FA_ADJUSTED=GAAP","Sort=A","Dates=H","DateFormat=P","Fill=—","Direction=H","UseDPDF=Y")</f>
        <v>#NAME?</v>
      </c>
      <c r="Y47" s="12" t="e">
        <f ca="1">_xll.BDH($A47,$C47,Y$4,Y$4,"Currency=USD","Period=FY","BEST_FPERIOD_OVERRIDE=FY","FILING_STATUS=MR","SCALING_FORMAT=MLN","FA_ADJUSTED=GAAP","Sort=A","Dates=H","DateFormat=P","Fill=—","Direction=H","UseDPDF=Y")</f>
        <v>#NAME?</v>
      </c>
      <c r="Z47" s="12" t="e">
        <f ca="1">_xll.BDH($A47,$C47,Z$4,Z$4,"Currency=USD","Period=FY","BEST_FPERIOD_OVERRIDE=FY","FILING_STATUS=MR","SCALING_FORMAT=MLN","FA_ADJUSTED=GAAP","Sort=A","Dates=H","DateFormat=P","Fill=—","Direction=H","UseDPDF=Y")</f>
        <v>#NAME?</v>
      </c>
      <c r="AA47" s="12" t="e">
        <f ca="1">_xll.BDH($A47,$C47,AA$4,AA$4,"Currency=USD","Period=FY","BEST_FPERIOD_OVERRIDE=FY","FILING_STATUS=MR","SCALING_FORMAT=MLN","FA_ADJUSTED=GAAP","Sort=A","Dates=H","DateFormat=P","Fill=—","Direction=H","UseDPDF=Y")</f>
        <v>#NAME?</v>
      </c>
      <c r="AB47" s="12" t="e">
        <f ca="1">_xll.BDH($A47,$C47,AB$4,AB$4,"Currency=USD","Period=FY","BEST_FPERIOD_OVERRIDE=FY","FILING_STATUS=MR","SCALING_FORMAT=MLN","FA_ADJUSTED=GAAP","Sort=A","Dates=H","DateFormat=P","Fill=—","Direction=H","UseDPDF=Y")</f>
        <v>#NAME?</v>
      </c>
    </row>
    <row r="48" spans="1:28" x14ac:dyDescent="0.25">
      <c r="A48" s="32" t="s">
        <v>498</v>
      </c>
      <c r="B48" s="37" t="s">
        <v>13</v>
      </c>
      <c r="C48" s="33" t="s">
        <v>253</v>
      </c>
      <c r="D48" s="12" t="e">
        <f ca="1">_xll.BDH($A48,$C48,D$4,D$4,"Currency=USD","Period=FY","BEST_FPERIOD_OVERRIDE=FY","FILING_STATUS=MR","SCALING_FORMAT=MLN","FA_ADJUSTED=GAAP","Sort=A","Dates=H","DateFormat=P","Fill=—","Direction=H","UseDPDF=Y")</f>
        <v>#NAME?</v>
      </c>
      <c r="E48" s="12" t="e">
        <f ca="1">_xll.BDH($A48,$C48,E$4,E$4,"Currency=USD","Period=FY","BEST_FPERIOD_OVERRIDE=FY","FILING_STATUS=MR","SCALING_FORMAT=MLN","FA_ADJUSTED=GAAP","Sort=A","Dates=H","DateFormat=P","Fill=—","Direction=H","UseDPDF=Y")</f>
        <v>#NAME?</v>
      </c>
      <c r="F48" s="12" t="e">
        <f ca="1">_xll.BDH($A48,$C48,F$4,F$4,"Currency=USD","Period=FY","BEST_FPERIOD_OVERRIDE=FY","FILING_STATUS=MR","SCALING_FORMAT=MLN","FA_ADJUSTED=GAAP","Sort=A","Dates=H","DateFormat=P","Fill=—","Direction=H","UseDPDF=Y")</f>
        <v>#NAME?</v>
      </c>
      <c r="G48" s="12" t="e">
        <f ca="1">_xll.BDH($A48,$C48,G$4,G$4,"Currency=USD","Period=FY","BEST_FPERIOD_OVERRIDE=FY","FILING_STATUS=MR","SCALING_FORMAT=MLN","FA_ADJUSTED=GAAP","Sort=A","Dates=H","DateFormat=P","Fill=—","Direction=H","UseDPDF=Y")</f>
        <v>#NAME?</v>
      </c>
      <c r="H48" s="12" t="e">
        <f ca="1">_xll.BDH($A48,$C48,H$4,H$4,"Currency=USD","Period=FY","BEST_FPERIOD_OVERRIDE=FY","FILING_STATUS=MR","SCALING_FORMAT=MLN","FA_ADJUSTED=GAAP","Sort=A","Dates=H","DateFormat=P","Fill=—","Direction=H","UseDPDF=Y")</f>
        <v>#NAME?</v>
      </c>
      <c r="I48" s="12" t="e">
        <f ca="1">_xll.BDH($A48,$C48,I$4,I$4,"Currency=USD","Period=FY","BEST_FPERIOD_OVERRIDE=FY","FILING_STATUS=MR","SCALING_FORMAT=MLN","FA_ADJUSTED=GAAP","Sort=A","Dates=H","DateFormat=P","Fill=—","Direction=H","UseDPDF=Y")</f>
        <v>#NAME?</v>
      </c>
      <c r="J48" s="12" t="e">
        <f ca="1">_xll.BDH($A48,$C48,J$4,J$4,"Currency=USD","Period=FY","BEST_FPERIOD_OVERRIDE=FY","FILING_STATUS=MR","SCALING_FORMAT=MLN","FA_ADJUSTED=GAAP","Sort=A","Dates=H","DateFormat=P","Fill=—","Direction=H","UseDPDF=Y")</f>
        <v>#NAME?</v>
      </c>
      <c r="K48" s="12" t="e">
        <f ca="1">_xll.BDH($A48,$C48,K$4,K$4,"Currency=USD","Period=FY","BEST_FPERIOD_OVERRIDE=FY","FILING_STATUS=MR","SCALING_FORMAT=MLN","FA_ADJUSTED=GAAP","Sort=A","Dates=H","DateFormat=P","Fill=—","Direction=H","UseDPDF=Y")</f>
        <v>#NAME?</v>
      </c>
      <c r="L48" s="12" t="e">
        <f ca="1">_xll.BDH($A48,$C48,L$4,L$4,"Currency=USD","Period=FY","BEST_FPERIOD_OVERRIDE=FY","FILING_STATUS=MR","SCALING_FORMAT=MLN","FA_ADJUSTED=GAAP","Sort=A","Dates=H","DateFormat=P","Fill=—","Direction=H","UseDPDF=Y")</f>
        <v>#NAME?</v>
      </c>
      <c r="M48" s="12" t="e">
        <f ca="1">_xll.BDH($A48,$C48,M$4,M$4,"Currency=USD","Period=FY","BEST_FPERIOD_OVERRIDE=FY","FILING_STATUS=MR","SCALING_FORMAT=MLN","FA_ADJUSTED=GAAP","Sort=A","Dates=H","DateFormat=P","Fill=—","Direction=H","UseDPDF=Y")</f>
        <v>#NAME?</v>
      </c>
      <c r="N48" s="12" t="e">
        <f ca="1">_xll.BDH($A48,$C48,N$4,N$4,"Currency=USD","Period=FY","BEST_FPERIOD_OVERRIDE=FY","FILING_STATUS=MR","SCALING_FORMAT=MLN","FA_ADJUSTED=GAAP","Sort=A","Dates=H","DateFormat=P","Fill=—","Direction=H","UseDPDF=Y")</f>
        <v>#NAME?</v>
      </c>
      <c r="O48" s="12" t="e">
        <f ca="1">_xll.BDH($A48,$C48,O$4,O$4,"Currency=USD","Period=FY","BEST_FPERIOD_OVERRIDE=FY","FILING_STATUS=MR","SCALING_FORMAT=MLN","FA_ADJUSTED=GAAP","Sort=A","Dates=H","DateFormat=P","Fill=—","Direction=H","UseDPDF=Y")</f>
        <v>#NAME?</v>
      </c>
      <c r="P48" s="12" t="e">
        <f ca="1">_xll.BDH($A48,$C48,P$4,P$4,"Currency=USD","Period=FY","BEST_FPERIOD_OVERRIDE=FY","FILING_STATUS=MR","SCALING_FORMAT=MLN","FA_ADJUSTED=GAAP","Sort=A","Dates=H","DateFormat=P","Fill=—","Direction=H","UseDPDF=Y")</f>
        <v>#NAME?</v>
      </c>
      <c r="Q48" s="12" t="e">
        <f ca="1">_xll.BDH($A48,$C48,Q$4,Q$4,"Currency=USD","Period=FY","BEST_FPERIOD_OVERRIDE=FY","FILING_STATUS=MR","SCALING_FORMAT=MLN","FA_ADJUSTED=GAAP","Sort=A","Dates=H","DateFormat=P","Fill=—","Direction=H","UseDPDF=Y")</f>
        <v>#NAME?</v>
      </c>
      <c r="R48" s="12" t="e">
        <f ca="1">_xll.BDH($A48,$C48,R$4,R$4,"Currency=USD","Period=FY","BEST_FPERIOD_OVERRIDE=FY","FILING_STATUS=MR","SCALING_FORMAT=MLN","FA_ADJUSTED=GAAP","Sort=A","Dates=H","DateFormat=P","Fill=—","Direction=H","UseDPDF=Y")</f>
        <v>#NAME?</v>
      </c>
      <c r="S48" s="12" t="e">
        <f ca="1">_xll.BDH($A48,$C48,S$4,S$4,"Currency=USD","Period=FY","BEST_FPERIOD_OVERRIDE=FY","FILING_STATUS=MR","SCALING_FORMAT=MLN","FA_ADJUSTED=GAAP","Sort=A","Dates=H","DateFormat=P","Fill=—","Direction=H","UseDPDF=Y")</f>
        <v>#NAME?</v>
      </c>
      <c r="T48" s="12" t="e">
        <f ca="1">_xll.BDH($A48,$C48,T$4,T$4,"Currency=USD","Period=FY","BEST_FPERIOD_OVERRIDE=FY","FILING_STATUS=MR","SCALING_FORMAT=MLN","FA_ADJUSTED=GAAP","Sort=A","Dates=H","DateFormat=P","Fill=—","Direction=H","UseDPDF=Y")</f>
        <v>#NAME?</v>
      </c>
      <c r="U48" s="12" t="e">
        <f ca="1">_xll.BDH($A48,$C48,U$4,U$4,"Currency=USD","Period=FY","BEST_FPERIOD_OVERRIDE=FY","FILING_STATUS=MR","SCALING_FORMAT=MLN","FA_ADJUSTED=GAAP","Sort=A","Dates=H","DateFormat=P","Fill=—","Direction=H","UseDPDF=Y")</f>
        <v>#NAME?</v>
      </c>
      <c r="V48" s="12" t="e">
        <f ca="1">_xll.BDH($A48,$C48,V$4,V$4,"Currency=USD","Period=FY","BEST_FPERIOD_OVERRIDE=FY","FILING_STATUS=MR","SCALING_FORMAT=MLN","FA_ADJUSTED=GAAP","Sort=A","Dates=H","DateFormat=P","Fill=—","Direction=H","UseDPDF=Y")</f>
        <v>#NAME?</v>
      </c>
      <c r="W48" s="12" t="e">
        <f ca="1">_xll.BDH($A48,$C48,W$4,W$4,"Currency=USD","Period=FY","BEST_FPERIOD_OVERRIDE=FY","FILING_STATUS=MR","SCALING_FORMAT=MLN","FA_ADJUSTED=GAAP","Sort=A","Dates=H","DateFormat=P","Fill=—","Direction=H","UseDPDF=Y")</f>
        <v>#NAME?</v>
      </c>
      <c r="X48" s="12" t="e">
        <f ca="1">_xll.BDH($A48,$C48,X$4,X$4,"Currency=USD","Period=FY","BEST_FPERIOD_OVERRIDE=FY","FILING_STATUS=MR","SCALING_FORMAT=MLN","FA_ADJUSTED=GAAP","Sort=A","Dates=H","DateFormat=P","Fill=—","Direction=H","UseDPDF=Y")</f>
        <v>#NAME?</v>
      </c>
      <c r="Y48" s="12" t="e">
        <f ca="1">_xll.BDH($A48,$C48,Y$4,Y$4,"Currency=USD","Period=FY","BEST_FPERIOD_OVERRIDE=FY","FILING_STATUS=MR","SCALING_FORMAT=MLN","FA_ADJUSTED=GAAP","Sort=A","Dates=H","DateFormat=P","Fill=—","Direction=H","UseDPDF=Y")</f>
        <v>#NAME?</v>
      </c>
      <c r="Z48" s="12" t="e">
        <f ca="1">_xll.BDH($A48,$C48,Z$4,Z$4,"Currency=USD","Period=FY","BEST_FPERIOD_OVERRIDE=FY","FILING_STATUS=MR","SCALING_FORMAT=MLN","FA_ADJUSTED=GAAP","Sort=A","Dates=H","DateFormat=P","Fill=—","Direction=H","UseDPDF=Y")</f>
        <v>#NAME?</v>
      </c>
      <c r="AA48" s="12" t="e">
        <f ca="1">_xll.BDH($A48,$C48,AA$4,AA$4,"Currency=USD","Period=FY","BEST_FPERIOD_OVERRIDE=FY","FILING_STATUS=MR","SCALING_FORMAT=MLN","FA_ADJUSTED=GAAP","Sort=A","Dates=H","DateFormat=P","Fill=—","Direction=H","UseDPDF=Y")</f>
        <v>#NAME?</v>
      </c>
      <c r="AB48" s="12" t="e">
        <f ca="1">_xll.BDH($A48,$C48,AB$4,AB$4,"Currency=USD","Period=FY","BEST_FPERIOD_OVERRIDE=FY","FILING_STATUS=MR","SCALING_FORMAT=MLN","FA_ADJUSTED=GAAP","Sort=A","Dates=H","DateFormat=P","Fill=—","Direction=H","UseDPDF=Y")</f>
        <v>#NAME?</v>
      </c>
    </row>
    <row r="49" spans="1:28" x14ac:dyDescent="0.25">
      <c r="A49" s="32" t="s">
        <v>498</v>
      </c>
      <c r="B49" s="37" t="s">
        <v>254</v>
      </c>
      <c r="C49" s="33" t="s">
        <v>254</v>
      </c>
      <c r="D49" s="12" t="e">
        <f ca="1">_xll.BDH($A49,$C49,D$4,D$4,"Currency=USD","Period=FY","BEST_FPERIOD_OVERRIDE=FY","FILING_STATUS=MR","SCALING_FORMAT=MLN","FA_ADJUSTED=GAAP","Sort=A","Dates=H","DateFormat=P","Fill=—","Direction=H","UseDPDF=Y")</f>
        <v>#NAME?</v>
      </c>
      <c r="E49" s="12" t="e">
        <f ca="1">_xll.BDH($A49,$C49,E$4,E$4,"Currency=USD","Period=FY","BEST_FPERIOD_OVERRIDE=FY","FILING_STATUS=MR","SCALING_FORMAT=MLN","FA_ADJUSTED=GAAP","Sort=A","Dates=H","DateFormat=P","Fill=—","Direction=H","UseDPDF=Y")</f>
        <v>#NAME?</v>
      </c>
      <c r="F49" s="12" t="e">
        <f ca="1">_xll.BDH($A49,$C49,F$4,F$4,"Currency=USD","Period=FY","BEST_FPERIOD_OVERRIDE=FY","FILING_STATUS=MR","SCALING_FORMAT=MLN","FA_ADJUSTED=GAAP","Sort=A","Dates=H","DateFormat=P","Fill=—","Direction=H","UseDPDF=Y")</f>
        <v>#NAME?</v>
      </c>
      <c r="G49" s="12" t="e">
        <f ca="1">_xll.BDH($A49,$C49,G$4,G$4,"Currency=USD","Period=FY","BEST_FPERIOD_OVERRIDE=FY","FILING_STATUS=MR","SCALING_FORMAT=MLN","FA_ADJUSTED=GAAP","Sort=A","Dates=H","DateFormat=P","Fill=—","Direction=H","UseDPDF=Y")</f>
        <v>#NAME?</v>
      </c>
      <c r="H49" s="12" t="e">
        <f ca="1">_xll.BDH($A49,$C49,H$4,H$4,"Currency=USD","Period=FY","BEST_FPERIOD_OVERRIDE=FY","FILING_STATUS=MR","SCALING_FORMAT=MLN","FA_ADJUSTED=GAAP","Sort=A","Dates=H","DateFormat=P","Fill=—","Direction=H","UseDPDF=Y")</f>
        <v>#NAME?</v>
      </c>
      <c r="I49" s="12" t="e">
        <f ca="1">_xll.BDH($A49,$C49,I$4,I$4,"Currency=USD","Period=FY","BEST_FPERIOD_OVERRIDE=FY","FILING_STATUS=MR","SCALING_FORMAT=MLN","FA_ADJUSTED=GAAP","Sort=A","Dates=H","DateFormat=P","Fill=—","Direction=H","UseDPDF=Y")</f>
        <v>#NAME?</v>
      </c>
      <c r="J49" s="12" t="e">
        <f ca="1">_xll.BDH($A49,$C49,J$4,J$4,"Currency=USD","Period=FY","BEST_FPERIOD_OVERRIDE=FY","FILING_STATUS=MR","SCALING_FORMAT=MLN","FA_ADJUSTED=GAAP","Sort=A","Dates=H","DateFormat=P","Fill=—","Direction=H","UseDPDF=Y")</f>
        <v>#NAME?</v>
      </c>
      <c r="K49" s="12" t="e">
        <f ca="1">_xll.BDH($A49,$C49,K$4,K$4,"Currency=USD","Period=FY","BEST_FPERIOD_OVERRIDE=FY","FILING_STATUS=MR","SCALING_FORMAT=MLN","FA_ADJUSTED=GAAP","Sort=A","Dates=H","DateFormat=P","Fill=—","Direction=H","UseDPDF=Y")</f>
        <v>#NAME?</v>
      </c>
      <c r="L49" s="12" t="e">
        <f ca="1">_xll.BDH($A49,$C49,L$4,L$4,"Currency=USD","Period=FY","BEST_FPERIOD_OVERRIDE=FY","FILING_STATUS=MR","SCALING_FORMAT=MLN","FA_ADJUSTED=GAAP","Sort=A","Dates=H","DateFormat=P","Fill=—","Direction=H","UseDPDF=Y")</f>
        <v>#NAME?</v>
      </c>
      <c r="M49" s="12" t="e">
        <f ca="1">_xll.BDH($A49,$C49,M$4,M$4,"Currency=USD","Period=FY","BEST_FPERIOD_OVERRIDE=FY","FILING_STATUS=MR","SCALING_FORMAT=MLN","FA_ADJUSTED=GAAP","Sort=A","Dates=H","DateFormat=P","Fill=—","Direction=H","UseDPDF=Y")</f>
        <v>#NAME?</v>
      </c>
      <c r="N49" s="12" t="e">
        <f ca="1">_xll.BDH($A49,$C49,N$4,N$4,"Currency=USD","Period=FY","BEST_FPERIOD_OVERRIDE=FY","FILING_STATUS=MR","SCALING_FORMAT=MLN","FA_ADJUSTED=GAAP","Sort=A","Dates=H","DateFormat=P","Fill=—","Direction=H","UseDPDF=Y")</f>
        <v>#NAME?</v>
      </c>
      <c r="O49" s="12" t="e">
        <f ca="1">_xll.BDH($A49,$C49,O$4,O$4,"Currency=USD","Period=FY","BEST_FPERIOD_OVERRIDE=FY","FILING_STATUS=MR","SCALING_FORMAT=MLN","FA_ADJUSTED=GAAP","Sort=A","Dates=H","DateFormat=P","Fill=—","Direction=H","UseDPDF=Y")</f>
        <v>#NAME?</v>
      </c>
      <c r="P49" s="12" t="e">
        <f ca="1">_xll.BDH($A49,$C49,P$4,P$4,"Currency=USD","Period=FY","BEST_FPERIOD_OVERRIDE=FY","FILING_STATUS=MR","SCALING_FORMAT=MLN","FA_ADJUSTED=GAAP","Sort=A","Dates=H","DateFormat=P","Fill=—","Direction=H","UseDPDF=Y")</f>
        <v>#NAME?</v>
      </c>
      <c r="Q49" s="12" t="e">
        <f ca="1">_xll.BDH($A49,$C49,Q$4,Q$4,"Currency=USD","Period=FY","BEST_FPERIOD_OVERRIDE=FY","FILING_STATUS=MR","SCALING_FORMAT=MLN","FA_ADJUSTED=GAAP","Sort=A","Dates=H","DateFormat=P","Fill=—","Direction=H","UseDPDF=Y")</f>
        <v>#NAME?</v>
      </c>
      <c r="R49" s="12" t="e">
        <f ca="1">_xll.BDH($A49,$C49,R$4,R$4,"Currency=USD","Period=FY","BEST_FPERIOD_OVERRIDE=FY","FILING_STATUS=MR","SCALING_FORMAT=MLN","FA_ADJUSTED=GAAP","Sort=A","Dates=H","DateFormat=P","Fill=—","Direction=H","UseDPDF=Y")</f>
        <v>#NAME?</v>
      </c>
      <c r="S49" s="12" t="e">
        <f ca="1">_xll.BDH($A49,$C49,S$4,S$4,"Currency=USD","Period=FY","BEST_FPERIOD_OVERRIDE=FY","FILING_STATUS=MR","SCALING_FORMAT=MLN","FA_ADJUSTED=GAAP","Sort=A","Dates=H","DateFormat=P","Fill=—","Direction=H","UseDPDF=Y")</f>
        <v>#NAME?</v>
      </c>
      <c r="T49" s="12" t="e">
        <f ca="1">_xll.BDH($A49,$C49,T$4,T$4,"Currency=USD","Period=FY","BEST_FPERIOD_OVERRIDE=FY","FILING_STATUS=MR","SCALING_FORMAT=MLN","FA_ADJUSTED=GAAP","Sort=A","Dates=H","DateFormat=P","Fill=—","Direction=H","UseDPDF=Y")</f>
        <v>#NAME?</v>
      </c>
      <c r="U49" s="12" t="e">
        <f ca="1">_xll.BDH($A49,$C49,U$4,U$4,"Currency=USD","Period=FY","BEST_FPERIOD_OVERRIDE=FY","FILING_STATUS=MR","SCALING_FORMAT=MLN","FA_ADJUSTED=GAAP","Sort=A","Dates=H","DateFormat=P","Fill=—","Direction=H","UseDPDF=Y")</f>
        <v>#NAME?</v>
      </c>
      <c r="V49" s="12" t="e">
        <f ca="1">_xll.BDH($A49,$C49,V$4,V$4,"Currency=USD","Period=FY","BEST_FPERIOD_OVERRIDE=FY","FILING_STATUS=MR","SCALING_FORMAT=MLN","FA_ADJUSTED=GAAP","Sort=A","Dates=H","DateFormat=P","Fill=—","Direction=H","UseDPDF=Y")</f>
        <v>#NAME?</v>
      </c>
      <c r="W49" s="12" t="e">
        <f ca="1">_xll.BDH($A49,$C49,W$4,W$4,"Currency=USD","Period=FY","BEST_FPERIOD_OVERRIDE=FY","FILING_STATUS=MR","SCALING_FORMAT=MLN","FA_ADJUSTED=GAAP","Sort=A","Dates=H","DateFormat=P","Fill=—","Direction=H","UseDPDF=Y")</f>
        <v>#NAME?</v>
      </c>
      <c r="X49" s="12" t="e">
        <f ca="1">_xll.BDH($A49,$C49,X$4,X$4,"Currency=USD","Period=FY","BEST_FPERIOD_OVERRIDE=FY","FILING_STATUS=MR","SCALING_FORMAT=MLN","FA_ADJUSTED=GAAP","Sort=A","Dates=H","DateFormat=P","Fill=—","Direction=H","UseDPDF=Y")</f>
        <v>#NAME?</v>
      </c>
      <c r="Y49" s="12" t="e">
        <f ca="1">_xll.BDH($A49,$C49,Y$4,Y$4,"Currency=USD","Period=FY","BEST_FPERIOD_OVERRIDE=FY","FILING_STATUS=MR","SCALING_FORMAT=MLN","FA_ADJUSTED=GAAP","Sort=A","Dates=H","DateFormat=P","Fill=—","Direction=H","UseDPDF=Y")</f>
        <v>#NAME?</v>
      </c>
      <c r="Z49" s="12" t="e">
        <f ca="1">_xll.BDH($A49,$C49,Z$4,Z$4,"Currency=USD","Period=FY","BEST_FPERIOD_OVERRIDE=FY","FILING_STATUS=MR","SCALING_FORMAT=MLN","FA_ADJUSTED=GAAP","Sort=A","Dates=H","DateFormat=P","Fill=—","Direction=H","UseDPDF=Y")</f>
        <v>#NAME?</v>
      </c>
      <c r="AA49" s="12" t="e">
        <f ca="1">_xll.BDH($A49,$C49,AA$4,AA$4,"Currency=USD","Period=FY","BEST_FPERIOD_OVERRIDE=FY","FILING_STATUS=MR","SCALING_FORMAT=MLN","FA_ADJUSTED=GAAP","Sort=A","Dates=H","DateFormat=P","Fill=—","Direction=H","UseDPDF=Y")</f>
        <v>#NAME?</v>
      </c>
      <c r="AB49" s="12" t="e">
        <f ca="1">_xll.BDH($A49,$C49,AB$4,AB$4,"Currency=USD","Period=FY","BEST_FPERIOD_OVERRIDE=FY","FILING_STATUS=MR","SCALING_FORMAT=MLN","FA_ADJUSTED=GAAP","Sort=A","Dates=H","DateFormat=P","Fill=—","Direction=H","UseDPDF=Y")</f>
        <v>#NAME?</v>
      </c>
    </row>
    <row r="50" spans="1:28" x14ac:dyDescent="0.25">
      <c r="A50" s="32" t="s">
        <v>498</v>
      </c>
      <c r="B50" s="37" t="s">
        <v>256</v>
      </c>
      <c r="C50" s="33" t="s">
        <v>255</v>
      </c>
      <c r="D50" s="12" t="e">
        <f ca="1">_xll.BDH($A50,$C50,D$4,D$4,"Currency=USD","Period=FY","BEST_FPERIOD_OVERRIDE=FY","FILING_STATUS=MR","SCALING_FORMAT=MLN","FA_ADJUSTED=GAAP","Sort=A","Dates=H","DateFormat=P","Fill=—","Direction=H","UseDPDF=Y")</f>
        <v>#NAME?</v>
      </c>
      <c r="E50" s="12" t="e">
        <f ca="1">_xll.BDH($A50,$C50,E$4,E$4,"Currency=USD","Period=FY","BEST_FPERIOD_OVERRIDE=FY","FILING_STATUS=MR","SCALING_FORMAT=MLN","FA_ADJUSTED=GAAP","Sort=A","Dates=H","DateFormat=P","Fill=—","Direction=H","UseDPDF=Y")</f>
        <v>#NAME?</v>
      </c>
      <c r="F50" s="12" t="e">
        <f ca="1">_xll.BDH($A50,$C50,F$4,F$4,"Currency=USD","Period=FY","BEST_FPERIOD_OVERRIDE=FY","FILING_STATUS=MR","SCALING_FORMAT=MLN","FA_ADJUSTED=GAAP","Sort=A","Dates=H","DateFormat=P","Fill=—","Direction=H","UseDPDF=Y")</f>
        <v>#NAME?</v>
      </c>
      <c r="G50" s="12" t="e">
        <f ca="1">_xll.BDH($A50,$C50,G$4,G$4,"Currency=USD","Period=FY","BEST_FPERIOD_OVERRIDE=FY","FILING_STATUS=MR","SCALING_FORMAT=MLN","FA_ADJUSTED=GAAP","Sort=A","Dates=H","DateFormat=P","Fill=—","Direction=H","UseDPDF=Y")</f>
        <v>#NAME?</v>
      </c>
      <c r="H50" s="12" t="e">
        <f ca="1">_xll.BDH($A50,$C50,H$4,H$4,"Currency=USD","Period=FY","BEST_FPERIOD_OVERRIDE=FY","FILING_STATUS=MR","SCALING_FORMAT=MLN","FA_ADJUSTED=GAAP","Sort=A","Dates=H","DateFormat=P","Fill=—","Direction=H","UseDPDF=Y")</f>
        <v>#NAME?</v>
      </c>
      <c r="I50" s="12" t="e">
        <f ca="1">_xll.BDH($A50,$C50,I$4,I$4,"Currency=USD","Period=FY","BEST_FPERIOD_OVERRIDE=FY","FILING_STATUS=MR","SCALING_FORMAT=MLN","FA_ADJUSTED=GAAP","Sort=A","Dates=H","DateFormat=P","Fill=—","Direction=H","UseDPDF=Y")</f>
        <v>#NAME?</v>
      </c>
      <c r="J50" s="12" t="e">
        <f ca="1">_xll.BDH($A50,$C50,J$4,J$4,"Currency=USD","Period=FY","BEST_FPERIOD_OVERRIDE=FY","FILING_STATUS=MR","SCALING_FORMAT=MLN","FA_ADJUSTED=GAAP","Sort=A","Dates=H","DateFormat=P","Fill=—","Direction=H","UseDPDF=Y")</f>
        <v>#NAME?</v>
      </c>
      <c r="K50" s="12" t="e">
        <f ca="1">_xll.BDH($A50,$C50,K$4,K$4,"Currency=USD","Period=FY","BEST_FPERIOD_OVERRIDE=FY","FILING_STATUS=MR","SCALING_FORMAT=MLN","FA_ADJUSTED=GAAP","Sort=A","Dates=H","DateFormat=P","Fill=—","Direction=H","UseDPDF=Y")</f>
        <v>#NAME?</v>
      </c>
      <c r="L50" s="12" t="e">
        <f ca="1">_xll.BDH($A50,$C50,L$4,L$4,"Currency=USD","Period=FY","BEST_FPERIOD_OVERRIDE=FY","FILING_STATUS=MR","SCALING_FORMAT=MLN","FA_ADJUSTED=GAAP","Sort=A","Dates=H","DateFormat=P","Fill=—","Direction=H","UseDPDF=Y")</f>
        <v>#NAME?</v>
      </c>
      <c r="M50" s="12" t="e">
        <f ca="1">_xll.BDH($A50,$C50,M$4,M$4,"Currency=USD","Period=FY","BEST_FPERIOD_OVERRIDE=FY","FILING_STATUS=MR","SCALING_FORMAT=MLN","FA_ADJUSTED=GAAP","Sort=A","Dates=H","DateFormat=P","Fill=—","Direction=H","UseDPDF=Y")</f>
        <v>#NAME?</v>
      </c>
      <c r="N50" s="12" t="e">
        <f ca="1">_xll.BDH($A50,$C50,N$4,N$4,"Currency=USD","Period=FY","BEST_FPERIOD_OVERRIDE=FY","FILING_STATUS=MR","SCALING_FORMAT=MLN","FA_ADJUSTED=GAAP","Sort=A","Dates=H","DateFormat=P","Fill=—","Direction=H","UseDPDF=Y")</f>
        <v>#NAME?</v>
      </c>
      <c r="O50" s="12" t="e">
        <f ca="1">_xll.BDH($A50,$C50,O$4,O$4,"Currency=USD","Period=FY","BEST_FPERIOD_OVERRIDE=FY","FILING_STATUS=MR","SCALING_FORMAT=MLN","FA_ADJUSTED=GAAP","Sort=A","Dates=H","DateFormat=P","Fill=—","Direction=H","UseDPDF=Y")</f>
        <v>#NAME?</v>
      </c>
      <c r="P50" s="12" t="e">
        <f ca="1">_xll.BDH($A50,$C50,P$4,P$4,"Currency=USD","Period=FY","BEST_FPERIOD_OVERRIDE=FY","FILING_STATUS=MR","SCALING_FORMAT=MLN","FA_ADJUSTED=GAAP","Sort=A","Dates=H","DateFormat=P","Fill=—","Direction=H","UseDPDF=Y")</f>
        <v>#NAME?</v>
      </c>
      <c r="Q50" s="12" t="e">
        <f ca="1">_xll.BDH($A50,$C50,Q$4,Q$4,"Currency=USD","Period=FY","BEST_FPERIOD_OVERRIDE=FY","FILING_STATUS=MR","SCALING_FORMAT=MLN","FA_ADJUSTED=GAAP","Sort=A","Dates=H","DateFormat=P","Fill=—","Direction=H","UseDPDF=Y")</f>
        <v>#NAME?</v>
      </c>
      <c r="R50" s="12" t="e">
        <f ca="1">_xll.BDH($A50,$C50,R$4,R$4,"Currency=USD","Period=FY","BEST_FPERIOD_OVERRIDE=FY","FILING_STATUS=MR","SCALING_FORMAT=MLN","FA_ADJUSTED=GAAP","Sort=A","Dates=H","DateFormat=P","Fill=—","Direction=H","UseDPDF=Y")</f>
        <v>#NAME?</v>
      </c>
      <c r="S50" s="12" t="e">
        <f ca="1">_xll.BDH($A50,$C50,S$4,S$4,"Currency=USD","Period=FY","BEST_FPERIOD_OVERRIDE=FY","FILING_STATUS=MR","SCALING_FORMAT=MLN","FA_ADJUSTED=GAAP","Sort=A","Dates=H","DateFormat=P","Fill=—","Direction=H","UseDPDF=Y")</f>
        <v>#NAME?</v>
      </c>
      <c r="T50" s="12" t="e">
        <f ca="1">_xll.BDH($A50,$C50,T$4,T$4,"Currency=USD","Period=FY","BEST_FPERIOD_OVERRIDE=FY","FILING_STATUS=MR","SCALING_FORMAT=MLN","FA_ADJUSTED=GAAP","Sort=A","Dates=H","DateFormat=P","Fill=—","Direction=H","UseDPDF=Y")</f>
        <v>#NAME?</v>
      </c>
      <c r="U50" s="12" t="e">
        <f ca="1">_xll.BDH($A50,$C50,U$4,U$4,"Currency=USD","Period=FY","BEST_FPERIOD_OVERRIDE=FY","FILING_STATUS=MR","SCALING_FORMAT=MLN","FA_ADJUSTED=GAAP","Sort=A","Dates=H","DateFormat=P","Fill=—","Direction=H","UseDPDF=Y")</f>
        <v>#NAME?</v>
      </c>
      <c r="V50" s="12" t="e">
        <f ca="1">_xll.BDH($A50,$C50,V$4,V$4,"Currency=USD","Period=FY","BEST_FPERIOD_OVERRIDE=FY","FILING_STATUS=MR","SCALING_FORMAT=MLN","FA_ADJUSTED=GAAP","Sort=A","Dates=H","DateFormat=P","Fill=—","Direction=H","UseDPDF=Y")</f>
        <v>#NAME?</v>
      </c>
      <c r="W50" s="12" t="e">
        <f ca="1">_xll.BDH($A50,$C50,W$4,W$4,"Currency=USD","Period=FY","BEST_FPERIOD_OVERRIDE=FY","FILING_STATUS=MR","SCALING_FORMAT=MLN","FA_ADJUSTED=GAAP","Sort=A","Dates=H","DateFormat=P","Fill=—","Direction=H","UseDPDF=Y")</f>
        <v>#NAME?</v>
      </c>
      <c r="X50" s="12" t="e">
        <f ca="1">_xll.BDH($A50,$C50,X$4,X$4,"Currency=USD","Period=FY","BEST_FPERIOD_OVERRIDE=FY","FILING_STATUS=MR","SCALING_FORMAT=MLN","FA_ADJUSTED=GAAP","Sort=A","Dates=H","DateFormat=P","Fill=—","Direction=H","UseDPDF=Y")</f>
        <v>#NAME?</v>
      </c>
      <c r="Y50" s="12" t="e">
        <f ca="1">_xll.BDH($A50,$C50,Y$4,Y$4,"Currency=USD","Period=FY","BEST_FPERIOD_OVERRIDE=FY","FILING_STATUS=MR","SCALING_FORMAT=MLN","FA_ADJUSTED=GAAP","Sort=A","Dates=H","DateFormat=P","Fill=—","Direction=H","UseDPDF=Y")</f>
        <v>#NAME?</v>
      </c>
      <c r="Z50" s="12" t="e">
        <f ca="1">_xll.BDH($A50,$C50,Z$4,Z$4,"Currency=USD","Period=FY","BEST_FPERIOD_OVERRIDE=FY","FILING_STATUS=MR","SCALING_FORMAT=MLN","FA_ADJUSTED=GAAP","Sort=A","Dates=H","DateFormat=P","Fill=—","Direction=H","UseDPDF=Y")</f>
        <v>#NAME?</v>
      </c>
      <c r="AA50" s="12" t="e">
        <f ca="1">_xll.BDH($A50,$C50,AA$4,AA$4,"Currency=USD","Period=FY","BEST_FPERIOD_OVERRIDE=FY","FILING_STATUS=MR","SCALING_FORMAT=MLN","FA_ADJUSTED=GAAP","Sort=A","Dates=H","DateFormat=P","Fill=—","Direction=H","UseDPDF=Y")</f>
        <v>#NAME?</v>
      </c>
      <c r="AB50" s="12" t="e">
        <f ca="1">_xll.BDH($A50,$C50,AB$4,AB$4,"Currency=USD","Period=FY","BEST_FPERIOD_OVERRIDE=FY","FILING_STATUS=MR","SCALING_FORMAT=MLN","FA_ADJUSTED=GAAP","Sort=A","Dates=H","DateFormat=P","Fill=—","Direction=H","UseDPDF=Y")</f>
        <v>#NAME?</v>
      </c>
    </row>
    <row r="51" spans="1:28" x14ac:dyDescent="0.25">
      <c r="A51" s="32" t="s">
        <v>498</v>
      </c>
      <c r="B51" s="37" t="s">
        <v>257</v>
      </c>
      <c r="C51" s="33" t="s">
        <v>258</v>
      </c>
      <c r="D51" s="12" t="e">
        <f ca="1">_xll.BDH($A51,$C51,D$4,D$4,"Currency=USD","Period=FY","BEST_FPERIOD_OVERRIDE=FY","FILING_STATUS=MR","SCALING_FORMAT=MLN","FA_ADJUSTED=GAAP","Sort=A","Dates=H","DateFormat=P","Fill=—","Direction=H","UseDPDF=Y")</f>
        <v>#NAME?</v>
      </c>
      <c r="E51" s="12" t="e">
        <f ca="1">_xll.BDH($A51,$C51,E$4,E$4,"Currency=USD","Period=FY","BEST_FPERIOD_OVERRIDE=FY","FILING_STATUS=MR","SCALING_FORMAT=MLN","FA_ADJUSTED=GAAP","Sort=A","Dates=H","DateFormat=P","Fill=—","Direction=H","UseDPDF=Y")</f>
        <v>#NAME?</v>
      </c>
      <c r="F51" s="12" t="e">
        <f ca="1">_xll.BDH($A51,$C51,F$4,F$4,"Currency=USD","Period=FY","BEST_FPERIOD_OVERRIDE=FY","FILING_STATUS=MR","SCALING_FORMAT=MLN","FA_ADJUSTED=GAAP","Sort=A","Dates=H","DateFormat=P","Fill=—","Direction=H","UseDPDF=Y")</f>
        <v>#NAME?</v>
      </c>
      <c r="G51" s="12" t="e">
        <f ca="1">_xll.BDH($A51,$C51,G$4,G$4,"Currency=USD","Period=FY","BEST_FPERIOD_OVERRIDE=FY","FILING_STATUS=MR","SCALING_FORMAT=MLN","FA_ADJUSTED=GAAP","Sort=A","Dates=H","DateFormat=P","Fill=—","Direction=H","UseDPDF=Y")</f>
        <v>#NAME?</v>
      </c>
      <c r="H51" s="12" t="e">
        <f ca="1">_xll.BDH($A51,$C51,H$4,H$4,"Currency=USD","Period=FY","BEST_FPERIOD_OVERRIDE=FY","FILING_STATUS=MR","SCALING_FORMAT=MLN","FA_ADJUSTED=GAAP","Sort=A","Dates=H","DateFormat=P","Fill=—","Direction=H","UseDPDF=Y")</f>
        <v>#NAME?</v>
      </c>
      <c r="I51" s="12" t="e">
        <f ca="1">_xll.BDH($A51,$C51,I$4,I$4,"Currency=USD","Period=FY","BEST_FPERIOD_OVERRIDE=FY","FILING_STATUS=MR","SCALING_FORMAT=MLN","FA_ADJUSTED=GAAP","Sort=A","Dates=H","DateFormat=P","Fill=—","Direction=H","UseDPDF=Y")</f>
        <v>#NAME?</v>
      </c>
      <c r="J51" s="12" t="e">
        <f ca="1">_xll.BDH($A51,$C51,J$4,J$4,"Currency=USD","Period=FY","BEST_FPERIOD_OVERRIDE=FY","FILING_STATUS=MR","SCALING_FORMAT=MLN","FA_ADJUSTED=GAAP","Sort=A","Dates=H","DateFormat=P","Fill=—","Direction=H","UseDPDF=Y")</f>
        <v>#NAME?</v>
      </c>
      <c r="K51" s="12" t="e">
        <f ca="1">_xll.BDH($A51,$C51,K$4,K$4,"Currency=USD","Period=FY","BEST_FPERIOD_OVERRIDE=FY","FILING_STATUS=MR","SCALING_FORMAT=MLN","FA_ADJUSTED=GAAP","Sort=A","Dates=H","DateFormat=P","Fill=—","Direction=H","UseDPDF=Y")</f>
        <v>#NAME?</v>
      </c>
      <c r="L51" s="12" t="e">
        <f ca="1">_xll.BDH($A51,$C51,L$4,L$4,"Currency=USD","Period=FY","BEST_FPERIOD_OVERRIDE=FY","FILING_STATUS=MR","SCALING_FORMAT=MLN","FA_ADJUSTED=GAAP","Sort=A","Dates=H","DateFormat=P","Fill=—","Direction=H","UseDPDF=Y")</f>
        <v>#NAME?</v>
      </c>
      <c r="M51" s="12" t="e">
        <f ca="1">_xll.BDH($A51,$C51,M$4,M$4,"Currency=USD","Period=FY","BEST_FPERIOD_OVERRIDE=FY","FILING_STATUS=MR","SCALING_FORMAT=MLN","FA_ADJUSTED=GAAP","Sort=A","Dates=H","DateFormat=P","Fill=—","Direction=H","UseDPDF=Y")</f>
        <v>#NAME?</v>
      </c>
      <c r="N51" s="12" t="e">
        <f ca="1">_xll.BDH($A51,$C51,N$4,N$4,"Currency=USD","Period=FY","BEST_FPERIOD_OVERRIDE=FY","FILING_STATUS=MR","SCALING_FORMAT=MLN","FA_ADJUSTED=GAAP","Sort=A","Dates=H","DateFormat=P","Fill=—","Direction=H","UseDPDF=Y")</f>
        <v>#NAME?</v>
      </c>
      <c r="O51" s="12" t="e">
        <f ca="1">_xll.BDH($A51,$C51,O$4,O$4,"Currency=USD","Period=FY","BEST_FPERIOD_OVERRIDE=FY","FILING_STATUS=MR","SCALING_FORMAT=MLN","FA_ADJUSTED=GAAP","Sort=A","Dates=H","DateFormat=P","Fill=—","Direction=H","UseDPDF=Y")</f>
        <v>#NAME?</v>
      </c>
      <c r="P51" s="12" t="e">
        <f ca="1">_xll.BDH($A51,$C51,P$4,P$4,"Currency=USD","Period=FY","BEST_FPERIOD_OVERRIDE=FY","FILING_STATUS=MR","SCALING_FORMAT=MLN","FA_ADJUSTED=GAAP","Sort=A","Dates=H","DateFormat=P","Fill=—","Direction=H","UseDPDF=Y")</f>
        <v>#NAME?</v>
      </c>
      <c r="Q51" s="12" t="e">
        <f ca="1">_xll.BDH($A51,$C51,Q$4,Q$4,"Currency=USD","Period=FY","BEST_FPERIOD_OVERRIDE=FY","FILING_STATUS=MR","SCALING_FORMAT=MLN","FA_ADJUSTED=GAAP","Sort=A","Dates=H","DateFormat=P","Fill=—","Direction=H","UseDPDF=Y")</f>
        <v>#NAME?</v>
      </c>
      <c r="R51" s="12" t="e">
        <f ca="1">_xll.BDH($A51,$C51,R$4,R$4,"Currency=USD","Period=FY","BEST_FPERIOD_OVERRIDE=FY","FILING_STATUS=MR","SCALING_FORMAT=MLN","FA_ADJUSTED=GAAP","Sort=A","Dates=H","DateFormat=P","Fill=—","Direction=H","UseDPDF=Y")</f>
        <v>#NAME?</v>
      </c>
      <c r="S51" s="12" t="e">
        <f ca="1">_xll.BDH($A51,$C51,S$4,S$4,"Currency=USD","Period=FY","BEST_FPERIOD_OVERRIDE=FY","FILING_STATUS=MR","SCALING_FORMAT=MLN","FA_ADJUSTED=GAAP","Sort=A","Dates=H","DateFormat=P","Fill=—","Direction=H","UseDPDF=Y")</f>
        <v>#NAME?</v>
      </c>
      <c r="T51" s="12" t="e">
        <f ca="1">_xll.BDH($A51,$C51,T$4,T$4,"Currency=USD","Period=FY","BEST_FPERIOD_OVERRIDE=FY","FILING_STATUS=MR","SCALING_FORMAT=MLN","FA_ADJUSTED=GAAP","Sort=A","Dates=H","DateFormat=P","Fill=—","Direction=H","UseDPDF=Y")</f>
        <v>#NAME?</v>
      </c>
      <c r="U51" s="12" t="e">
        <f ca="1">_xll.BDH($A51,$C51,U$4,U$4,"Currency=USD","Period=FY","BEST_FPERIOD_OVERRIDE=FY","FILING_STATUS=MR","SCALING_FORMAT=MLN","FA_ADJUSTED=GAAP","Sort=A","Dates=H","DateFormat=P","Fill=—","Direction=H","UseDPDF=Y")</f>
        <v>#NAME?</v>
      </c>
      <c r="V51" s="12" t="e">
        <f ca="1">_xll.BDH($A51,$C51,V$4,V$4,"Currency=USD","Period=FY","BEST_FPERIOD_OVERRIDE=FY","FILING_STATUS=MR","SCALING_FORMAT=MLN","FA_ADJUSTED=GAAP","Sort=A","Dates=H","DateFormat=P","Fill=—","Direction=H","UseDPDF=Y")</f>
        <v>#NAME?</v>
      </c>
      <c r="W51" s="12" t="e">
        <f ca="1">_xll.BDH($A51,$C51,W$4,W$4,"Currency=USD","Period=FY","BEST_FPERIOD_OVERRIDE=FY","FILING_STATUS=MR","SCALING_FORMAT=MLN","FA_ADJUSTED=GAAP","Sort=A","Dates=H","DateFormat=P","Fill=—","Direction=H","UseDPDF=Y")</f>
        <v>#NAME?</v>
      </c>
      <c r="X51" s="12" t="e">
        <f ca="1">_xll.BDH($A51,$C51,X$4,X$4,"Currency=USD","Period=FY","BEST_FPERIOD_OVERRIDE=FY","FILING_STATUS=MR","SCALING_FORMAT=MLN","FA_ADJUSTED=GAAP","Sort=A","Dates=H","DateFormat=P","Fill=—","Direction=H","UseDPDF=Y")</f>
        <v>#NAME?</v>
      </c>
      <c r="Y51" s="12" t="e">
        <f ca="1">_xll.BDH($A51,$C51,Y$4,Y$4,"Currency=USD","Period=FY","BEST_FPERIOD_OVERRIDE=FY","FILING_STATUS=MR","SCALING_FORMAT=MLN","FA_ADJUSTED=GAAP","Sort=A","Dates=H","DateFormat=P","Fill=—","Direction=H","UseDPDF=Y")</f>
        <v>#NAME?</v>
      </c>
      <c r="Z51" s="12" t="e">
        <f ca="1">_xll.BDH($A51,$C51,Z$4,Z$4,"Currency=USD","Period=FY","BEST_FPERIOD_OVERRIDE=FY","FILING_STATUS=MR","SCALING_FORMAT=MLN","FA_ADJUSTED=GAAP","Sort=A","Dates=H","DateFormat=P","Fill=—","Direction=H","UseDPDF=Y")</f>
        <v>#NAME?</v>
      </c>
      <c r="AA51" s="12" t="e">
        <f ca="1">_xll.BDH($A51,$C51,AA$4,AA$4,"Currency=USD","Period=FY","BEST_FPERIOD_OVERRIDE=FY","FILING_STATUS=MR","SCALING_FORMAT=MLN","FA_ADJUSTED=GAAP","Sort=A","Dates=H","DateFormat=P","Fill=—","Direction=H","UseDPDF=Y")</f>
        <v>#NAME?</v>
      </c>
      <c r="AB51" s="12" t="e">
        <f ca="1">_xll.BDH($A51,$C51,AB$4,AB$4,"Currency=USD","Period=FY","BEST_FPERIOD_OVERRIDE=FY","FILING_STATUS=MR","SCALING_FORMAT=MLN","FA_ADJUSTED=GAAP","Sort=A","Dates=H","DateFormat=P","Fill=—","Direction=H","UseDPDF=Y")</f>
        <v>#NAME?</v>
      </c>
    </row>
    <row r="52" spans="1:28" x14ac:dyDescent="0.25">
      <c r="A52" s="32" t="s">
        <v>498</v>
      </c>
      <c r="B52" s="37" t="s">
        <v>260</v>
      </c>
      <c r="C52" s="33" t="s">
        <v>259</v>
      </c>
      <c r="D52" s="12" t="e">
        <f ca="1">_xll.BDH($A52,$C52,D$4,D$4,"Currency=USD","Period=FY","BEST_FPERIOD_OVERRIDE=FY","FILING_STATUS=MR","SCALING_FORMAT=MLN","FA_ADJUSTED=GAAP","Sort=A","Dates=H","DateFormat=P","Fill=—","Direction=H","UseDPDF=Y")</f>
        <v>#NAME?</v>
      </c>
      <c r="E52" s="12" t="e">
        <f ca="1">_xll.BDH($A52,$C52,E$4,E$4,"Currency=USD","Period=FY","BEST_FPERIOD_OVERRIDE=FY","FILING_STATUS=MR","SCALING_FORMAT=MLN","FA_ADJUSTED=GAAP","Sort=A","Dates=H","DateFormat=P","Fill=—","Direction=H","UseDPDF=Y")</f>
        <v>#NAME?</v>
      </c>
      <c r="F52" s="12" t="e">
        <f ca="1">_xll.BDH($A52,$C52,F$4,F$4,"Currency=USD","Period=FY","BEST_FPERIOD_OVERRIDE=FY","FILING_STATUS=MR","SCALING_FORMAT=MLN","FA_ADJUSTED=GAAP","Sort=A","Dates=H","DateFormat=P","Fill=—","Direction=H","UseDPDF=Y")</f>
        <v>#NAME?</v>
      </c>
      <c r="G52" s="12" t="e">
        <f ca="1">_xll.BDH($A52,$C52,G$4,G$4,"Currency=USD","Period=FY","BEST_FPERIOD_OVERRIDE=FY","FILING_STATUS=MR","SCALING_FORMAT=MLN","FA_ADJUSTED=GAAP","Sort=A","Dates=H","DateFormat=P","Fill=—","Direction=H","UseDPDF=Y")</f>
        <v>#NAME?</v>
      </c>
      <c r="H52" s="12" t="e">
        <f ca="1">_xll.BDH($A52,$C52,H$4,H$4,"Currency=USD","Period=FY","BEST_FPERIOD_OVERRIDE=FY","FILING_STATUS=MR","SCALING_FORMAT=MLN","FA_ADJUSTED=GAAP","Sort=A","Dates=H","DateFormat=P","Fill=—","Direction=H","UseDPDF=Y")</f>
        <v>#NAME?</v>
      </c>
      <c r="I52" s="12" t="e">
        <f ca="1">_xll.BDH($A52,$C52,I$4,I$4,"Currency=USD","Period=FY","BEST_FPERIOD_OVERRIDE=FY","FILING_STATUS=MR","SCALING_FORMAT=MLN","FA_ADJUSTED=GAAP","Sort=A","Dates=H","DateFormat=P","Fill=—","Direction=H","UseDPDF=Y")</f>
        <v>#NAME?</v>
      </c>
      <c r="J52" s="12" t="e">
        <f ca="1">_xll.BDH($A52,$C52,J$4,J$4,"Currency=USD","Period=FY","BEST_FPERIOD_OVERRIDE=FY","FILING_STATUS=MR","SCALING_FORMAT=MLN","FA_ADJUSTED=GAAP","Sort=A","Dates=H","DateFormat=P","Fill=—","Direction=H","UseDPDF=Y")</f>
        <v>#NAME?</v>
      </c>
      <c r="K52" s="12" t="e">
        <f ca="1">_xll.BDH($A52,$C52,K$4,K$4,"Currency=USD","Period=FY","BEST_FPERIOD_OVERRIDE=FY","FILING_STATUS=MR","SCALING_FORMAT=MLN","FA_ADJUSTED=GAAP","Sort=A","Dates=H","DateFormat=P","Fill=—","Direction=H","UseDPDF=Y")</f>
        <v>#NAME?</v>
      </c>
      <c r="L52" s="12" t="e">
        <f ca="1">_xll.BDH($A52,$C52,L$4,L$4,"Currency=USD","Period=FY","BEST_FPERIOD_OVERRIDE=FY","FILING_STATUS=MR","SCALING_FORMAT=MLN","FA_ADJUSTED=GAAP","Sort=A","Dates=H","DateFormat=P","Fill=—","Direction=H","UseDPDF=Y")</f>
        <v>#NAME?</v>
      </c>
      <c r="M52" s="12" t="e">
        <f ca="1">_xll.BDH($A52,$C52,M$4,M$4,"Currency=USD","Period=FY","BEST_FPERIOD_OVERRIDE=FY","FILING_STATUS=MR","SCALING_FORMAT=MLN","FA_ADJUSTED=GAAP","Sort=A","Dates=H","DateFormat=P","Fill=—","Direction=H","UseDPDF=Y")</f>
        <v>#NAME?</v>
      </c>
      <c r="N52" s="12" t="e">
        <f ca="1">_xll.BDH($A52,$C52,N$4,N$4,"Currency=USD","Period=FY","BEST_FPERIOD_OVERRIDE=FY","FILING_STATUS=MR","SCALING_FORMAT=MLN","FA_ADJUSTED=GAAP","Sort=A","Dates=H","DateFormat=P","Fill=—","Direction=H","UseDPDF=Y")</f>
        <v>#NAME?</v>
      </c>
      <c r="O52" s="12" t="e">
        <f ca="1">_xll.BDH($A52,$C52,O$4,O$4,"Currency=USD","Period=FY","BEST_FPERIOD_OVERRIDE=FY","FILING_STATUS=MR","SCALING_FORMAT=MLN","FA_ADJUSTED=GAAP","Sort=A","Dates=H","DateFormat=P","Fill=—","Direction=H","UseDPDF=Y")</f>
        <v>#NAME?</v>
      </c>
      <c r="P52" s="12" t="e">
        <f ca="1">_xll.BDH($A52,$C52,P$4,P$4,"Currency=USD","Period=FY","BEST_FPERIOD_OVERRIDE=FY","FILING_STATUS=MR","SCALING_FORMAT=MLN","FA_ADJUSTED=GAAP","Sort=A","Dates=H","DateFormat=P","Fill=—","Direction=H","UseDPDF=Y")</f>
        <v>#NAME?</v>
      </c>
      <c r="Q52" s="12" t="e">
        <f ca="1">_xll.BDH($A52,$C52,Q$4,Q$4,"Currency=USD","Period=FY","BEST_FPERIOD_OVERRIDE=FY","FILING_STATUS=MR","SCALING_FORMAT=MLN","FA_ADJUSTED=GAAP","Sort=A","Dates=H","DateFormat=P","Fill=—","Direction=H","UseDPDF=Y")</f>
        <v>#NAME?</v>
      </c>
      <c r="R52" s="12" t="e">
        <f ca="1">_xll.BDH($A52,$C52,R$4,R$4,"Currency=USD","Period=FY","BEST_FPERIOD_OVERRIDE=FY","FILING_STATUS=MR","SCALING_FORMAT=MLN","FA_ADJUSTED=GAAP","Sort=A","Dates=H","DateFormat=P","Fill=—","Direction=H","UseDPDF=Y")</f>
        <v>#NAME?</v>
      </c>
      <c r="S52" s="12" t="e">
        <f ca="1">_xll.BDH($A52,$C52,S$4,S$4,"Currency=USD","Period=FY","BEST_FPERIOD_OVERRIDE=FY","FILING_STATUS=MR","SCALING_FORMAT=MLN","FA_ADJUSTED=GAAP","Sort=A","Dates=H","DateFormat=P","Fill=—","Direction=H","UseDPDF=Y")</f>
        <v>#NAME?</v>
      </c>
      <c r="T52" s="12" t="e">
        <f ca="1">_xll.BDH($A52,$C52,T$4,T$4,"Currency=USD","Period=FY","BEST_FPERIOD_OVERRIDE=FY","FILING_STATUS=MR","SCALING_FORMAT=MLN","FA_ADJUSTED=GAAP","Sort=A","Dates=H","DateFormat=P","Fill=—","Direction=H","UseDPDF=Y")</f>
        <v>#NAME?</v>
      </c>
      <c r="U52" s="12" t="e">
        <f ca="1">_xll.BDH($A52,$C52,U$4,U$4,"Currency=USD","Period=FY","BEST_FPERIOD_OVERRIDE=FY","FILING_STATUS=MR","SCALING_FORMAT=MLN","FA_ADJUSTED=GAAP","Sort=A","Dates=H","DateFormat=P","Fill=—","Direction=H","UseDPDF=Y")</f>
        <v>#NAME?</v>
      </c>
      <c r="V52" s="12" t="e">
        <f ca="1">_xll.BDH($A52,$C52,V$4,V$4,"Currency=USD","Period=FY","BEST_FPERIOD_OVERRIDE=FY","FILING_STATUS=MR","SCALING_FORMAT=MLN","FA_ADJUSTED=GAAP","Sort=A","Dates=H","DateFormat=P","Fill=—","Direction=H","UseDPDF=Y")</f>
        <v>#NAME?</v>
      </c>
      <c r="W52" s="12" t="e">
        <f ca="1">_xll.BDH($A52,$C52,W$4,W$4,"Currency=USD","Period=FY","BEST_FPERIOD_OVERRIDE=FY","FILING_STATUS=MR","SCALING_FORMAT=MLN","FA_ADJUSTED=GAAP","Sort=A","Dates=H","DateFormat=P","Fill=—","Direction=H","UseDPDF=Y")</f>
        <v>#NAME?</v>
      </c>
      <c r="X52" s="12" t="e">
        <f ca="1">_xll.BDH($A52,$C52,X$4,X$4,"Currency=USD","Period=FY","BEST_FPERIOD_OVERRIDE=FY","FILING_STATUS=MR","SCALING_FORMAT=MLN","FA_ADJUSTED=GAAP","Sort=A","Dates=H","DateFormat=P","Fill=—","Direction=H","UseDPDF=Y")</f>
        <v>#NAME?</v>
      </c>
      <c r="Y52" s="12" t="e">
        <f ca="1">_xll.BDH($A52,$C52,Y$4,Y$4,"Currency=USD","Period=FY","BEST_FPERIOD_OVERRIDE=FY","FILING_STATUS=MR","SCALING_FORMAT=MLN","FA_ADJUSTED=GAAP","Sort=A","Dates=H","DateFormat=P","Fill=—","Direction=H","UseDPDF=Y")</f>
        <v>#NAME?</v>
      </c>
      <c r="Z52" s="12" t="e">
        <f ca="1">_xll.BDH($A52,$C52,Z$4,Z$4,"Currency=USD","Period=FY","BEST_FPERIOD_OVERRIDE=FY","FILING_STATUS=MR","SCALING_FORMAT=MLN","FA_ADJUSTED=GAAP","Sort=A","Dates=H","DateFormat=P","Fill=—","Direction=H","UseDPDF=Y")</f>
        <v>#NAME?</v>
      </c>
      <c r="AA52" s="12" t="e">
        <f ca="1">_xll.BDH($A52,$C52,AA$4,AA$4,"Currency=USD","Period=FY","BEST_FPERIOD_OVERRIDE=FY","FILING_STATUS=MR","SCALING_FORMAT=MLN","FA_ADJUSTED=GAAP","Sort=A","Dates=H","DateFormat=P","Fill=—","Direction=H","UseDPDF=Y")</f>
        <v>#NAME?</v>
      </c>
      <c r="AB52" s="12" t="e">
        <f ca="1">_xll.BDH($A52,$C52,AB$4,AB$4,"Currency=USD","Period=FY","BEST_FPERIOD_OVERRIDE=FY","FILING_STATUS=MR","SCALING_FORMAT=MLN","FA_ADJUSTED=GAAP","Sort=A","Dates=H","DateFormat=P","Fill=—","Direction=H","UseDPDF=Y")</f>
        <v>#NAME?</v>
      </c>
    </row>
    <row r="53" spans="1:28" x14ac:dyDescent="0.25">
      <c r="A53" s="32" t="s">
        <v>498</v>
      </c>
      <c r="B53" s="37" t="s">
        <v>261</v>
      </c>
      <c r="C53" s="33" t="s">
        <v>262</v>
      </c>
      <c r="D53" s="12" t="e">
        <f ca="1">_xll.BDH($A53,$C53,D$4,D$4,"Currency=USD","Period=FY","BEST_FPERIOD_OVERRIDE=FY","FILING_STATUS=MR","SCALING_FORMAT=MLN","FA_ADJUSTED=GAAP","Sort=A","Dates=H","DateFormat=P","Fill=—","Direction=H","UseDPDF=Y")</f>
        <v>#NAME?</v>
      </c>
      <c r="E53" s="12" t="e">
        <f ca="1">_xll.BDH($A53,$C53,E$4,E$4,"Currency=USD","Period=FY","BEST_FPERIOD_OVERRIDE=FY","FILING_STATUS=MR","SCALING_FORMAT=MLN","FA_ADJUSTED=GAAP","Sort=A","Dates=H","DateFormat=P","Fill=—","Direction=H","UseDPDF=Y")</f>
        <v>#NAME?</v>
      </c>
      <c r="F53" s="12" t="e">
        <f ca="1">_xll.BDH($A53,$C53,F$4,F$4,"Currency=USD","Period=FY","BEST_FPERIOD_OVERRIDE=FY","FILING_STATUS=MR","SCALING_FORMAT=MLN","FA_ADJUSTED=GAAP","Sort=A","Dates=H","DateFormat=P","Fill=—","Direction=H","UseDPDF=Y")</f>
        <v>#NAME?</v>
      </c>
      <c r="G53" s="12" t="e">
        <f ca="1">_xll.BDH($A53,$C53,G$4,G$4,"Currency=USD","Period=FY","BEST_FPERIOD_OVERRIDE=FY","FILING_STATUS=MR","SCALING_FORMAT=MLN","FA_ADJUSTED=GAAP","Sort=A","Dates=H","DateFormat=P","Fill=—","Direction=H","UseDPDF=Y")</f>
        <v>#NAME?</v>
      </c>
      <c r="H53" s="12" t="e">
        <f ca="1">_xll.BDH($A53,$C53,H$4,H$4,"Currency=USD","Period=FY","BEST_FPERIOD_OVERRIDE=FY","FILING_STATUS=MR","SCALING_FORMAT=MLN","FA_ADJUSTED=GAAP","Sort=A","Dates=H","DateFormat=P","Fill=—","Direction=H","UseDPDF=Y")</f>
        <v>#NAME?</v>
      </c>
      <c r="I53" s="12" t="e">
        <f ca="1">_xll.BDH($A53,$C53,I$4,I$4,"Currency=USD","Period=FY","BEST_FPERIOD_OVERRIDE=FY","FILING_STATUS=MR","SCALING_FORMAT=MLN","FA_ADJUSTED=GAAP","Sort=A","Dates=H","DateFormat=P","Fill=—","Direction=H","UseDPDF=Y")</f>
        <v>#NAME?</v>
      </c>
      <c r="J53" s="12" t="e">
        <f ca="1">_xll.BDH($A53,$C53,J$4,J$4,"Currency=USD","Period=FY","BEST_FPERIOD_OVERRIDE=FY","FILING_STATUS=MR","SCALING_FORMAT=MLN","FA_ADJUSTED=GAAP","Sort=A","Dates=H","DateFormat=P","Fill=—","Direction=H","UseDPDF=Y")</f>
        <v>#NAME?</v>
      </c>
      <c r="K53" s="12" t="e">
        <f ca="1">_xll.BDH($A53,$C53,K$4,K$4,"Currency=USD","Period=FY","BEST_FPERIOD_OVERRIDE=FY","FILING_STATUS=MR","SCALING_FORMAT=MLN","FA_ADJUSTED=GAAP","Sort=A","Dates=H","DateFormat=P","Fill=—","Direction=H","UseDPDF=Y")</f>
        <v>#NAME?</v>
      </c>
      <c r="L53" s="12" t="e">
        <f ca="1">_xll.BDH($A53,$C53,L$4,L$4,"Currency=USD","Period=FY","BEST_FPERIOD_OVERRIDE=FY","FILING_STATUS=MR","SCALING_FORMAT=MLN","FA_ADJUSTED=GAAP","Sort=A","Dates=H","DateFormat=P","Fill=—","Direction=H","UseDPDF=Y")</f>
        <v>#NAME?</v>
      </c>
      <c r="M53" s="12" t="e">
        <f ca="1">_xll.BDH($A53,$C53,M$4,M$4,"Currency=USD","Period=FY","BEST_FPERIOD_OVERRIDE=FY","FILING_STATUS=MR","SCALING_FORMAT=MLN","FA_ADJUSTED=GAAP","Sort=A","Dates=H","DateFormat=P","Fill=—","Direction=H","UseDPDF=Y")</f>
        <v>#NAME?</v>
      </c>
      <c r="N53" s="12" t="e">
        <f ca="1">_xll.BDH($A53,$C53,N$4,N$4,"Currency=USD","Period=FY","BEST_FPERIOD_OVERRIDE=FY","FILING_STATUS=MR","SCALING_FORMAT=MLN","FA_ADJUSTED=GAAP","Sort=A","Dates=H","DateFormat=P","Fill=—","Direction=H","UseDPDF=Y")</f>
        <v>#NAME?</v>
      </c>
      <c r="O53" s="12" t="e">
        <f ca="1">_xll.BDH($A53,$C53,O$4,O$4,"Currency=USD","Period=FY","BEST_FPERIOD_OVERRIDE=FY","FILING_STATUS=MR","SCALING_FORMAT=MLN","FA_ADJUSTED=GAAP","Sort=A","Dates=H","DateFormat=P","Fill=—","Direction=H","UseDPDF=Y")</f>
        <v>#NAME?</v>
      </c>
      <c r="P53" s="12" t="e">
        <f ca="1">_xll.BDH($A53,$C53,P$4,P$4,"Currency=USD","Period=FY","BEST_FPERIOD_OVERRIDE=FY","FILING_STATUS=MR","SCALING_FORMAT=MLN","FA_ADJUSTED=GAAP","Sort=A","Dates=H","DateFormat=P","Fill=—","Direction=H","UseDPDF=Y")</f>
        <v>#NAME?</v>
      </c>
      <c r="Q53" s="12" t="e">
        <f ca="1">_xll.BDH($A53,$C53,Q$4,Q$4,"Currency=USD","Period=FY","BEST_FPERIOD_OVERRIDE=FY","FILING_STATUS=MR","SCALING_FORMAT=MLN","FA_ADJUSTED=GAAP","Sort=A","Dates=H","DateFormat=P","Fill=—","Direction=H","UseDPDF=Y")</f>
        <v>#NAME?</v>
      </c>
      <c r="R53" s="12" t="e">
        <f ca="1">_xll.BDH($A53,$C53,R$4,R$4,"Currency=USD","Period=FY","BEST_FPERIOD_OVERRIDE=FY","FILING_STATUS=MR","SCALING_FORMAT=MLN","FA_ADJUSTED=GAAP","Sort=A","Dates=H","DateFormat=P","Fill=—","Direction=H","UseDPDF=Y")</f>
        <v>#NAME?</v>
      </c>
      <c r="S53" s="12" t="e">
        <f ca="1">_xll.BDH($A53,$C53,S$4,S$4,"Currency=USD","Period=FY","BEST_FPERIOD_OVERRIDE=FY","FILING_STATUS=MR","SCALING_FORMAT=MLN","FA_ADJUSTED=GAAP","Sort=A","Dates=H","DateFormat=P","Fill=—","Direction=H","UseDPDF=Y")</f>
        <v>#NAME?</v>
      </c>
      <c r="T53" s="12" t="e">
        <f ca="1">_xll.BDH($A53,$C53,T$4,T$4,"Currency=USD","Period=FY","BEST_FPERIOD_OVERRIDE=FY","FILING_STATUS=MR","SCALING_FORMAT=MLN","FA_ADJUSTED=GAAP","Sort=A","Dates=H","DateFormat=P","Fill=—","Direction=H","UseDPDF=Y")</f>
        <v>#NAME?</v>
      </c>
      <c r="U53" s="12" t="e">
        <f ca="1">_xll.BDH($A53,$C53,U$4,U$4,"Currency=USD","Period=FY","BEST_FPERIOD_OVERRIDE=FY","FILING_STATUS=MR","SCALING_FORMAT=MLN","FA_ADJUSTED=GAAP","Sort=A","Dates=H","DateFormat=P","Fill=—","Direction=H","UseDPDF=Y")</f>
        <v>#NAME?</v>
      </c>
      <c r="V53" s="12" t="e">
        <f ca="1">_xll.BDH($A53,$C53,V$4,V$4,"Currency=USD","Period=FY","BEST_FPERIOD_OVERRIDE=FY","FILING_STATUS=MR","SCALING_FORMAT=MLN","FA_ADJUSTED=GAAP","Sort=A","Dates=H","DateFormat=P","Fill=—","Direction=H","UseDPDF=Y")</f>
        <v>#NAME?</v>
      </c>
      <c r="W53" s="12" t="e">
        <f ca="1">_xll.BDH($A53,$C53,W$4,W$4,"Currency=USD","Period=FY","BEST_FPERIOD_OVERRIDE=FY","FILING_STATUS=MR","SCALING_FORMAT=MLN","FA_ADJUSTED=GAAP","Sort=A","Dates=H","DateFormat=P","Fill=—","Direction=H","UseDPDF=Y")</f>
        <v>#NAME?</v>
      </c>
      <c r="X53" s="12" t="e">
        <f ca="1">_xll.BDH($A53,$C53,X$4,X$4,"Currency=USD","Period=FY","BEST_FPERIOD_OVERRIDE=FY","FILING_STATUS=MR","SCALING_FORMAT=MLN","FA_ADJUSTED=GAAP","Sort=A","Dates=H","DateFormat=P","Fill=—","Direction=H","UseDPDF=Y")</f>
        <v>#NAME?</v>
      </c>
      <c r="Y53" s="12" t="e">
        <f ca="1">_xll.BDH($A53,$C53,Y$4,Y$4,"Currency=USD","Period=FY","BEST_FPERIOD_OVERRIDE=FY","FILING_STATUS=MR","SCALING_FORMAT=MLN","FA_ADJUSTED=GAAP","Sort=A","Dates=H","DateFormat=P","Fill=—","Direction=H","UseDPDF=Y")</f>
        <v>#NAME?</v>
      </c>
      <c r="Z53" s="12" t="e">
        <f ca="1">_xll.BDH($A53,$C53,Z$4,Z$4,"Currency=USD","Period=FY","BEST_FPERIOD_OVERRIDE=FY","FILING_STATUS=MR","SCALING_FORMAT=MLN","FA_ADJUSTED=GAAP","Sort=A","Dates=H","DateFormat=P","Fill=—","Direction=H","UseDPDF=Y")</f>
        <v>#NAME?</v>
      </c>
      <c r="AA53" s="12" t="e">
        <f ca="1">_xll.BDH($A53,$C53,AA$4,AA$4,"Currency=USD","Period=FY","BEST_FPERIOD_OVERRIDE=FY","FILING_STATUS=MR","SCALING_FORMAT=MLN","FA_ADJUSTED=GAAP","Sort=A","Dates=H","DateFormat=P","Fill=—","Direction=H","UseDPDF=Y")</f>
        <v>#NAME?</v>
      </c>
      <c r="AB53" s="12" t="e">
        <f ca="1">_xll.BDH($A53,$C53,AB$4,AB$4,"Currency=USD","Period=FY","BEST_FPERIOD_OVERRIDE=FY","FILING_STATUS=MR","SCALING_FORMAT=MLN","FA_ADJUSTED=GAAP","Sort=A","Dates=H","DateFormat=P","Fill=—","Direction=H","UseDPDF=Y")</f>
        <v>#NAME?</v>
      </c>
    </row>
    <row r="54" spans="1:28" x14ac:dyDescent="0.25">
      <c r="A54" s="32" t="s">
        <v>498</v>
      </c>
      <c r="B54" s="37" t="s">
        <v>25</v>
      </c>
      <c r="C54" s="33" t="s">
        <v>263</v>
      </c>
      <c r="D54" s="12" t="e">
        <f ca="1">_xll.BDH($A54,$C54,D$4,D$4,"Currency=USD","Period=FY","BEST_FPERIOD_OVERRIDE=FY","FILING_STATUS=MR","SCALING_FORMAT=MLN","FA_ADJUSTED=GAAP","Sort=A","Dates=H","DateFormat=P","Fill=—","Direction=H","UseDPDF=Y")</f>
        <v>#NAME?</v>
      </c>
      <c r="E54" s="12" t="e">
        <f ca="1">_xll.BDH($A54,$C54,E$4,E$4,"Currency=USD","Period=FY","BEST_FPERIOD_OVERRIDE=FY","FILING_STATUS=MR","SCALING_FORMAT=MLN","FA_ADJUSTED=GAAP","Sort=A","Dates=H","DateFormat=P","Fill=—","Direction=H","UseDPDF=Y")</f>
        <v>#NAME?</v>
      </c>
      <c r="F54" s="12" t="e">
        <f ca="1">_xll.BDH($A54,$C54,F$4,F$4,"Currency=USD","Period=FY","BEST_FPERIOD_OVERRIDE=FY","FILING_STATUS=MR","SCALING_FORMAT=MLN","FA_ADJUSTED=GAAP","Sort=A","Dates=H","DateFormat=P","Fill=—","Direction=H","UseDPDF=Y")</f>
        <v>#NAME?</v>
      </c>
      <c r="G54" s="12" t="e">
        <f ca="1">_xll.BDH($A54,$C54,G$4,G$4,"Currency=USD","Period=FY","BEST_FPERIOD_OVERRIDE=FY","FILING_STATUS=MR","SCALING_FORMAT=MLN","FA_ADJUSTED=GAAP","Sort=A","Dates=H","DateFormat=P","Fill=—","Direction=H","UseDPDF=Y")</f>
        <v>#NAME?</v>
      </c>
      <c r="H54" s="12" t="e">
        <f ca="1">_xll.BDH($A54,$C54,H$4,H$4,"Currency=USD","Period=FY","BEST_FPERIOD_OVERRIDE=FY","FILING_STATUS=MR","SCALING_FORMAT=MLN","FA_ADJUSTED=GAAP","Sort=A","Dates=H","DateFormat=P","Fill=—","Direction=H","UseDPDF=Y")</f>
        <v>#NAME?</v>
      </c>
      <c r="I54" s="12" t="e">
        <f ca="1">_xll.BDH($A54,$C54,I$4,I$4,"Currency=USD","Period=FY","BEST_FPERIOD_OVERRIDE=FY","FILING_STATUS=MR","SCALING_FORMAT=MLN","FA_ADJUSTED=GAAP","Sort=A","Dates=H","DateFormat=P","Fill=—","Direction=H","UseDPDF=Y")</f>
        <v>#NAME?</v>
      </c>
      <c r="J54" s="12" t="e">
        <f ca="1">_xll.BDH($A54,$C54,J$4,J$4,"Currency=USD","Period=FY","BEST_FPERIOD_OVERRIDE=FY","FILING_STATUS=MR","SCALING_FORMAT=MLN","FA_ADJUSTED=GAAP","Sort=A","Dates=H","DateFormat=P","Fill=—","Direction=H","UseDPDF=Y")</f>
        <v>#NAME?</v>
      </c>
      <c r="K54" s="12" t="e">
        <f ca="1">_xll.BDH($A54,$C54,K$4,K$4,"Currency=USD","Period=FY","BEST_FPERIOD_OVERRIDE=FY","FILING_STATUS=MR","SCALING_FORMAT=MLN","FA_ADJUSTED=GAAP","Sort=A","Dates=H","DateFormat=P","Fill=—","Direction=H","UseDPDF=Y")</f>
        <v>#NAME?</v>
      </c>
      <c r="L54" s="12" t="e">
        <f ca="1">_xll.BDH($A54,$C54,L$4,L$4,"Currency=USD","Period=FY","BEST_FPERIOD_OVERRIDE=FY","FILING_STATUS=MR","SCALING_FORMAT=MLN","FA_ADJUSTED=GAAP","Sort=A","Dates=H","DateFormat=P","Fill=—","Direction=H","UseDPDF=Y")</f>
        <v>#NAME?</v>
      </c>
      <c r="M54" s="12" t="e">
        <f ca="1">_xll.BDH($A54,$C54,M$4,M$4,"Currency=USD","Period=FY","BEST_FPERIOD_OVERRIDE=FY","FILING_STATUS=MR","SCALING_FORMAT=MLN","FA_ADJUSTED=GAAP","Sort=A","Dates=H","DateFormat=P","Fill=—","Direction=H","UseDPDF=Y")</f>
        <v>#NAME?</v>
      </c>
      <c r="N54" s="12" t="e">
        <f ca="1">_xll.BDH($A54,$C54,N$4,N$4,"Currency=USD","Period=FY","BEST_FPERIOD_OVERRIDE=FY","FILING_STATUS=MR","SCALING_FORMAT=MLN","FA_ADJUSTED=GAAP","Sort=A","Dates=H","DateFormat=P","Fill=—","Direction=H","UseDPDF=Y")</f>
        <v>#NAME?</v>
      </c>
      <c r="O54" s="12" t="e">
        <f ca="1">_xll.BDH($A54,$C54,O$4,O$4,"Currency=USD","Period=FY","BEST_FPERIOD_OVERRIDE=FY","FILING_STATUS=MR","SCALING_FORMAT=MLN","FA_ADJUSTED=GAAP","Sort=A","Dates=H","DateFormat=P","Fill=—","Direction=H","UseDPDF=Y")</f>
        <v>#NAME?</v>
      </c>
      <c r="P54" s="12" t="e">
        <f ca="1">_xll.BDH($A54,$C54,P$4,P$4,"Currency=USD","Period=FY","BEST_FPERIOD_OVERRIDE=FY","FILING_STATUS=MR","SCALING_FORMAT=MLN","FA_ADJUSTED=GAAP","Sort=A","Dates=H","DateFormat=P","Fill=—","Direction=H","UseDPDF=Y")</f>
        <v>#NAME?</v>
      </c>
      <c r="Q54" s="12" t="e">
        <f ca="1">_xll.BDH($A54,$C54,Q$4,Q$4,"Currency=USD","Period=FY","BEST_FPERIOD_OVERRIDE=FY","FILING_STATUS=MR","SCALING_FORMAT=MLN","FA_ADJUSTED=GAAP","Sort=A","Dates=H","DateFormat=P","Fill=—","Direction=H","UseDPDF=Y")</f>
        <v>#NAME?</v>
      </c>
      <c r="R54" s="12" t="e">
        <f ca="1">_xll.BDH($A54,$C54,R$4,R$4,"Currency=USD","Period=FY","BEST_FPERIOD_OVERRIDE=FY","FILING_STATUS=MR","SCALING_FORMAT=MLN","FA_ADJUSTED=GAAP","Sort=A","Dates=H","DateFormat=P","Fill=—","Direction=H","UseDPDF=Y")</f>
        <v>#NAME?</v>
      </c>
      <c r="S54" s="12" t="e">
        <f ca="1">_xll.BDH($A54,$C54,S$4,S$4,"Currency=USD","Period=FY","BEST_FPERIOD_OVERRIDE=FY","FILING_STATUS=MR","SCALING_FORMAT=MLN","FA_ADJUSTED=GAAP","Sort=A","Dates=H","DateFormat=P","Fill=—","Direction=H","UseDPDF=Y")</f>
        <v>#NAME?</v>
      </c>
      <c r="T54" s="12" t="e">
        <f ca="1">_xll.BDH($A54,$C54,T$4,T$4,"Currency=USD","Period=FY","BEST_FPERIOD_OVERRIDE=FY","FILING_STATUS=MR","SCALING_FORMAT=MLN","FA_ADJUSTED=GAAP","Sort=A","Dates=H","DateFormat=P","Fill=—","Direction=H","UseDPDF=Y")</f>
        <v>#NAME?</v>
      </c>
      <c r="U54" s="12" t="e">
        <f ca="1">_xll.BDH($A54,$C54,U$4,U$4,"Currency=USD","Period=FY","BEST_FPERIOD_OVERRIDE=FY","FILING_STATUS=MR","SCALING_FORMAT=MLN","FA_ADJUSTED=GAAP","Sort=A","Dates=H","DateFormat=P","Fill=—","Direction=H","UseDPDF=Y")</f>
        <v>#NAME?</v>
      </c>
      <c r="V54" s="12" t="e">
        <f ca="1">_xll.BDH($A54,$C54,V$4,V$4,"Currency=USD","Period=FY","BEST_FPERIOD_OVERRIDE=FY","FILING_STATUS=MR","SCALING_FORMAT=MLN","FA_ADJUSTED=GAAP","Sort=A","Dates=H","DateFormat=P","Fill=—","Direction=H","UseDPDF=Y")</f>
        <v>#NAME?</v>
      </c>
      <c r="W54" s="12" t="e">
        <f ca="1">_xll.BDH($A54,$C54,W$4,W$4,"Currency=USD","Period=FY","BEST_FPERIOD_OVERRIDE=FY","FILING_STATUS=MR","SCALING_FORMAT=MLN","FA_ADJUSTED=GAAP","Sort=A","Dates=H","DateFormat=P","Fill=—","Direction=H","UseDPDF=Y")</f>
        <v>#NAME?</v>
      </c>
      <c r="X54" s="12" t="e">
        <f ca="1">_xll.BDH($A54,$C54,X$4,X$4,"Currency=USD","Period=FY","BEST_FPERIOD_OVERRIDE=FY","FILING_STATUS=MR","SCALING_FORMAT=MLN","FA_ADJUSTED=GAAP","Sort=A","Dates=H","DateFormat=P","Fill=—","Direction=H","UseDPDF=Y")</f>
        <v>#NAME?</v>
      </c>
      <c r="Y54" s="12" t="e">
        <f ca="1">_xll.BDH($A54,$C54,Y$4,Y$4,"Currency=USD","Period=FY","BEST_FPERIOD_OVERRIDE=FY","FILING_STATUS=MR","SCALING_FORMAT=MLN","FA_ADJUSTED=GAAP","Sort=A","Dates=H","DateFormat=P","Fill=—","Direction=H","UseDPDF=Y")</f>
        <v>#NAME?</v>
      </c>
      <c r="Z54" s="12" t="e">
        <f ca="1">_xll.BDH($A54,$C54,Z$4,Z$4,"Currency=USD","Period=FY","BEST_FPERIOD_OVERRIDE=FY","FILING_STATUS=MR","SCALING_FORMAT=MLN","FA_ADJUSTED=GAAP","Sort=A","Dates=H","DateFormat=P","Fill=—","Direction=H","UseDPDF=Y")</f>
        <v>#NAME?</v>
      </c>
      <c r="AA54" s="12" t="e">
        <f ca="1">_xll.BDH($A54,$C54,AA$4,AA$4,"Currency=USD","Period=FY","BEST_FPERIOD_OVERRIDE=FY","FILING_STATUS=MR","SCALING_FORMAT=MLN","FA_ADJUSTED=GAAP","Sort=A","Dates=H","DateFormat=P","Fill=—","Direction=H","UseDPDF=Y")</f>
        <v>#NAME?</v>
      </c>
      <c r="AB54" s="12" t="e">
        <f ca="1">_xll.BDH($A54,$C54,AB$4,AB$4,"Currency=USD","Period=FY","BEST_FPERIOD_OVERRIDE=FY","FILING_STATUS=MR","SCALING_FORMAT=MLN","FA_ADJUSTED=GAAP","Sort=A","Dates=H","DateFormat=P","Fill=—","Direction=H","UseDPDF=Y")</f>
        <v>#NAME?</v>
      </c>
    </row>
    <row r="55" spans="1:28" x14ac:dyDescent="0.25">
      <c r="A55" s="32" t="s">
        <v>498</v>
      </c>
      <c r="B55" s="37" t="s">
        <v>265</v>
      </c>
      <c r="C55" s="33" t="s">
        <v>264</v>
      </c>
      <c r="D55" s="12" t="e">
        <f ca="1">_xll.BDH($A55,$C55,D$4,D$4,"Currency=USD","Period=FY","BEST_FPERIOD_OVERRIDE=FY","FILING_STATUS=MR","SCALING_FORMAT=MLN","FA_ADJUSTED=GAAP","Sort=A","Dates=H","DateFormat=P","Fill=—","Direction=H","UseDPDF=Y")</f>
        <v>#NAME?</v>
      </c>
      <c r="E55" s="12" t="e">
        <f ca="1">_xll.BDH($A55,$C55,E$4,E$4,"Currency=USD","Period=FY","BEST_FPERIOD_OVERRIDE=FY","FILING_STATUS=MR","SCALING_FORMAT=MLN","FA_ADJUSTED=GAAP","Sort=A","Dates=H","DateFormat=P","Fill=—","Direction=H","UseDPDF=Y")</f>
        <v>#NAME?</v>
      </c>
      <c r="F55" s="12" t="e">
        <f ca="1">_xll.BDH($A55,$C55,F$4,F$4,"Currency=USD","Period=FY","BEST_FPERIOD_OVERRIDE=FY","FILING_STATUS=MR","SCALING_FORMAT=MLN","FA_ADJUSTED=GAAP","Sort=A","Dates=H","DateFormat=P","Fill=—","Direction=H","UseDPDF=Y")</f>
        <v>#NAME?</v>
      </c>
      <c r="G55" s="12" t="e">
        <f ca="1">_xll.BDH($A55,$C55,G$4,G$4,"Currency=USD","Period=FY","BEST_FPERIOD_OVERRIDE=FY","FILING_STATUS=MR","SCALING_FORMAT=MLN","FA_ADJUSTED=GAAP","Sort=A","Dates=H","DateFormat=P","Fill=—","Direction=H","UseDPDF=Y")</f>
        <v>#NAME?</v>
      </c>
      <c r="H55" s="12" t="e">
        <f ca="1">_xll.BDH($A55,$C55,H$4,H$4,"Currency=USD","Period=FY","BEST_FPERIOD_OVERRIDE=FY","FILING_STATUS=MR","SCALING_FORMAT=MLN","FA_ADJUSTED=GAAP","Sort=A","Dates=H","DateFormat=P","Fill=—","Direction=H","UseDPDF=Y")</f>
        <v>#NAME?</v>
      </c>
      <c r="I55" s="12" t="e">
        <f ca="1">_xll.BDH($A55,$C55,I$4,I$4,"Currency=USD","Period=FY","BEST_FPERIOD_OVERRIDE=FY","FILING_STATUS=MR","SCALING_FORMAT=MLN","FA_ADJUSTED=GAAP","Sort=A","Dates=H","DateFormat=P","Fill=—","Direction=H","UseDPDF=Y")</f>
        <v>#NAME?</v>
      </c>
      <c r="J55" s="12" t="e">
        <f ca="1">_xll.BDH($A55,$C55,J$4,J$4,"Currency=USD","Period=FY","BEST_FPERIOD_OVERRIDE=FY","FILING_STATUS=MR","SCALING_FORMAT=MLN","FA_ADJUSTED=GAAP","Sort=A","Dates=H","DateFormat=P","Fill=—","Direction=H","UseDPDF=Y")</f>
        <v>#NAME?</v>
      </c>
      <c r="K55" s="12" t="e">
        <f ca="1">_xll.BDH($A55,$C55,K$4,K$4,"Currency=USD","Period=FY","BEST_FPERIOD_OVERRIDE=FY","FILING_STATUS=MR","SCALING_FORMAT=MLN","FA_ADJUSTED=GAAP","Sort=A","Dates=H","DateFormat=P","Fill=—","Direction=H","UseDPDF=Y")</f>
        <v>#NAME?</v>
      </c>
      <c r="L55" s="12" t="e">
        <f ca="1">_xll.BDH($A55,$C55,L$4,L$4,"Currency=USD","Period=FY","BEST_FPERIOD_OVERRIDE=FY","FILING_STATUS=MR","SCALING_FORMAT=MLN","FA_ADJUSTED=GAAP","Sort=A","Dates=H","DateFormat=P","Fill=—","Direction=H","UseDPDF=Y")</f>
        <v>#NAME?</v>
      </c>
      <c r="M55" s="12" t="e">
        <f ca="1">_xll.BDH($A55,$C55,M$4,M$4,"Currency=USD","Period=FY","BEST_FPERIOD_OVERRIDE=FY","FILING_STATUS=MR","SCALING_FORMAT=MLN","FA_ADJUSTED=GAAP","Sort=A","Dates=H","DateFormat=P","Fill=—","Direction=H","UseDPDF=Y")</f>
        <v>#NAME?</v>
      </c>
      <c r="N55" s="12" t="e">
        <f ca="1">_xll.BDH($A55,$C55,N$4,N$4,"Currency=USD","Period=FY","BEST_FPERIOD_OVERRIDE=FY","FILING_STATUS=MR","SCALING_FORMAT=MLN","FA_ADJUSTED=GAAP","Sort=A","Dates=H","DateFormat=P","Fill=—","Direction=H","UseDPDF=Y")</f>
        <v>#NAME?</v>
      </c>
      <c r="O55" s="12" t="e">
        <f ca="1">_xll.BDH($A55,$C55,O$4,O$4,"Currency=USD","Period=FY","BEST_FPERIOD_OVERRIDE=FY","FILING_STATUS=MR","SCALING_FORMAT=MLN","FA_ADJUSTED=GAAP","Sort=A","Dates=H","DateFormat=P","Fill=—","Direction=H","UseDPDF=Y")</f>
        <v>#NAME?</v>
      </c>
      <c r="P55" s="12" t="e">
        <f ca="1">_xll.BDH($A55,$C55,P$4,P$4,"Currency=USD","Period=FY","BEST_FPERIOD_OVERRIDE=FY","FILING_STATUS=MR","SCALING_FORMAT=MLN","FA_ADJUSTED=GAAP","Sort=A","Dates=H","DateFormat=P","Fill=—","Direction=H","UseDPDF=Y")</f>
        <v>#NAME?</v>
      </c>
      <c r="Q55" s="12" t="e">
        <f ca="1">_xll.BDH($A55,$C55,Q$4,Q$4,"Currency=USD","Period=FY","BEST_FPERIOD_OVERRIDE=FY","FILING_STATUS=MR","SCALING_FORMAT=MLN","FA_ADJUSTED=GAAP","Sort=A","Dates=H","DateFormat=P","Fill=—","Direction=H","UseDPDF=Y")</f>
        <v>#NAME?</v>
      </c>
      <c r="R55" s="12" t="e">
        <f ca="1">_xll.BDH($A55,$C55,R$4,R$4,"Currency=USD","Period=FY","BEST_FPERIOD_OVERRIDE=FY","FILING_STATUS=MR","SCALING_FORMAT=MLN","FA_ADJUSTED=GAAP","Sort=A","Dates=H","DateFormat=P","Fill=—","Direction=H","UseDPDF=Y")</f>
        <v>#NAME?</v>
      </c>
      <c r="S55" s="12" t="e">
        <f ca="1">_xll.BDH($A55,$C55,S$4,S$4,"Currency=USD","Period=FY","BEST_FPERIOD_OVERRIDE=FY","FILING_STATUS=MR","SCALING_FORMAT=MLN","FA_ADJUSTED=GAAP","Sort=A","Dates=H","DateFormat=P","Fill=—","Direction=H","UseDPDF=Y")</f>
        <v>#NAME?</v>
      </c>
      <c r="T55" s="12" t="e">
        <f ca="1">_xll.BDH($A55,$C55,T$4,T$4,"Currency=USD","Period=FY","BEST_FPERIOD_OVERRIDE=FY","FILING_STATUS=MR","SCALING_FORMAT=MLN","FA_ADJUSTED=GAAP","Sort=A","Dates=H","DateFormat=P","Fill=—","Direction=H","UseDPDF=Y")</f>
        <v>#NAME?</v>
      </c>
      <c r="U55" s="12" t="e">
        <f ca="1">_xll.BDH($A55,$C55,U$4,U$4,"Currency=USD","Period=FY","BEST_FPERIOD_OVERRIDE=FY","FILING_STATUS=MR","SCALING_FORMAT=MLN","FA_ADJUSTED=GAAP","Sort=A","Dates=H","DateFormat=P","Fill=—","Direction=H","UseDPDF=Y")</f>
        <v>#NAME?</v>
      </c>
      <c r="V55" s="12" t="e">
        <f ca="1">_xll.BDH($A55,$C55,V$4,V$4,"Currency=USD","Period=FY","BEST_FPERIOD_OVERRIDE=FY","FILING_STATUS=MR","SCALING_FORMAT=MLN","FA_ADJUSTED=GAAP","Sort=A","Dates=H","DateFormat=P","Fill=—","Direction=H","UseDPDF=Y")</f>
        <v>#NAME?</v>
      </c>
      <c r="W55" s="12" t="e">
        <f ca="1">_xll.BDH($A55,$C55,W$4,W$4,"Currency=USD","Period=FY","BEST_FPERIOD_OVERRIDE=FY","FILING_STATUS=MR","SCALING_FORMAT=MLN","FA_ADJUSTED=GAAP","Sort=A","Dates=H","DateFormat=P","Fill=—","Direction=H","UseDPDF=Y")</f>
        <v>#NAME?</v>
      </c>
      <c r="X55" s="12" t="e">
        <f ca="1">_xll.BDH($A55,$C55,X$4,X$4,"Currency=USD","Period=FY","BEST_FPERIOD_OVERRIDE=FY","FILING_STATUS=MR","SCALING_FORMAT=MLN","FA_ADJUSTED=GAAP","Sort=A","Dates=H","DateFormat=P","Fill=—","Direction=H","UseDPDF=Y")</f>
        <v>#NAME?</v>
      </c>
      <c r="Y55" s="12" t="e">
        <f ca="1">_xll.BDH($A55,$C55,Y$4,Y$4,"Currency=USD","Period=FY","BEST_FPERIOD_OVERRIDE=FY","FILING_STATUS=MR","SCALING_FORMAT=MLN","FA_ADJUSTED=GAAP","Sort=A","Dates=H","DateFormat=P","Fill=—","Direction=H","UseDPDF=Y")</f>
        <v>#NAME?</v>
      </c>
      <c r="Z55" s="12" t="e">
        <f ca="1">_xll.BDH($A55,$C55,Z$4,Z$4,"Currency=USD","Period=FY","BEST_FPERIOD_OVERRIDE=FY","FILING_STATUS=MR","SCALING_FORMAT=MLN","FA_ADJUSTED=GAAP","Sort=A","Dates=H","DateFormat=P","Fill=—","Direction=H","UseDPDF=Y")</f>
        <v>#NAME?</v>
      </c>
      <c r="AA55" s="12" t="e">
        <f ca="1">_xll.BDH($A55,$C55,AA$4,AA$4,"Currency=USD","Period=FY","BEST_FPERIOD_OVERRIDE=FY","FILING_STATUS=MR","SCALING_FORMAT=MLN","FA_ADJUSTED=GAAP","Sort=A","Dates=H","DateFormat=P","Fill=—","Direction=H","UseDPDF=Y")</f>
        <v>#NAME?</v>
      </c>
      <c r="AB55" s="12" t="e">
        <f ca="1">_xll.BDH($A55,$C55,AB$4,AB$4,"Currency=USD","Period=FY","BEST_FPERIOD_OVERRIDE=FY","FILING_STATUS=MR","SCALING_FORMAT=MLN","FA_ADJUSTED=GAAP","Sort=A","Dates=H","DateFormat=P","Fill=—","Direction=H","UseDPDF=Y")</f>
        <v>#NAME?</v>
      </c>
    </row>
    <row r="56" spans="1:28" x14ac:dyDescent="0.25">
      <c r="A56" s="32" t="s">
        <v>498</v>
      </c>
      <c r="B56" s="37" t="s">
        <v>266</v>
      </c>
      <c r="C56" s="33" t="s">
        <v>267</v>
      </c>
      <c r="D56" s="12" t="e">
        <f ca="1">_xll.BDH($A56,$C56,D$4,D$4,"Currency=USD","Period=FY","BEST_FPERIOD_OVERRIDE=FY","FILING_STATUS=MR","SCALING_FORMAT=MLN","FA_ADJUSTED=GAAP","Sort=A","Dates=H","DateFormat=P","Fill=—","Direction=H","UseDPDF=Y")</f>
        <v>#NAME?</v>
      </c>
      <c r="E56" s="12" t="e">
        <f ca="1">_xll.BDH($A56,$C56,E$4,E$4,"Currency=USD","Period=FY","BEST_FPERIOD_OVERRIDE=FY","FILING_STATUS=MR","SCALING_FORMAT=MLN","FA_ADJUSTED=GAAP","Sort=A","Dates=H","DateFormat=P","Fill=—","Direction=H","UseDPDF=Y")</f>
        <v>#NAME?</v>
      </c>
      <c r="F56" s="12" t="e">
        <f ca="1">_xll.BDH($A56,$C56,F$4,F$4,"Currency=USD","Period=FY","BEST_FPERIOD_OVERRIDE=FY","FILING_STATUS=MR","SCALING_FORMAT=MLN","FA_ADJUSTED=GAAP","Sort=A","Dates=H","DateFormat=P","Fill=—","Direction=H","UseDPDF=Y")</f>
        <v>#NAME?</v>
      </c>
      <c r="G56" s="12" t="e">
        <f ca="1">_xll.BDH($A56,$C56,G$4,G$4,"Currency=USD","Period=FY","BEST_FPERIOD_OVERRIDE=FY","FILING_STATUS=MR","SCALING_FORMAT=MLN","FA_ADJUSTED=GAAP","Sort=A","Dates=H","DateFormat=P","Fill=—","Direction=H","UseDPDF=Y")</f>
        <v>#NAME?</v>
      </c>
      <c r="H56" s="12" t="e">
        <f ca="1">_xll.BDH($A56,$C56,H$4,H$4,"Currency=USD","Period=FY","BEST_FPERIOD_OVERRIDE=FY","FILING_STATUS=MR","SCALING_FORMAT=MLN","FA_ADJUSTED=GAAP","Sort=A","Dates=H","DateFormat=P","Fill=—","Direction=H","UseDPDF=Y")</f>
        <v>#NAME?</v>
      </c>
      <c r="I56" s="12" t="e">
        <f ca="1">_xll.BDH($A56,$C56,I$4,I$4,"Currency=USD","Period=FY","BEST_FPERIOD_OVERRIDE=FY","FILING_STATUS=MR","SCALING_FORMAT=MLN","FA_ADJUSTED=GAAP","Sort=A","Dates=H","DateFormat=P","Fill=—","Direction=H","UseDPDF=Y")</f>
        <v>#NAME?</v>
      </c>
      <c r="J56" s="12" t="e">
        <f ca="1">_xll.BDH($A56,$C56,J$4,J$4,"Currency=USD","Period=FY","BEST_FPERIOD_OVERRIDE=FY","FILING_STATUS=MR","SCALING_FORMAT=MLN","FA_ADJUSTED=GAAP","Sort=A","Dates=H","DateFormat=P","Fill=—","Direction=H","UseDPDF=Y")</f>
        <v>#NAME?</v>
      </c>
      <c r="K56" s="12" t="e">
        <f ca="1">_xll.BDH($A56,$C56,K$4,K$4,"Currency=USD","Period=FY","BEST_FPERIOD_OVERRIDE=FY","FILING_STATUS=MR","SCALING_FORMAT=MLN","FA_ADJUSTED=GAAP","Sort=A","Dates=H","DateFormat=P","Fill=—","Direction=H","UseDPDF=Y")</f>
        <v>#NAME?</v>
      </c>
      <c r="L56" s="12" t="e">
        <f ca="1">_xll.BDH($A56,$C56,L$4,L$4,"Currency=USD","Period=FY","BEST_FPERIOD_OVERRIDE=FY","FILING_STATUS=MR","SCALING_FORMAT=MLN","FA_ADJUSTED=GAAP","Sort=A","Dates=H","DateFormat=P","Fill=—","Direction=H","UseDPDF=Y")</f>
        <v>#NAME?</v>
      </c>
      <c r="M56" s="12" t="e">
        <f ca="1">_xll.BDH($A56,$C56,M$4,M$4,"Currency=USD","Period=FY","BEST_FPERIOD_OVERRIDE=FY","FILING_STATUS=MR","SCALING_FORMAT=MLN","FA_ADJUSTED=GAAP","Sort=A","Dates=H","DateFormat=P","Fill=—","Direction=H","UseDPDF=Y")</f>
        <v>#NAME?</v>
      </c>
      <c r="N56" s="12" t="e">
        <f ca="1">_xll.BDH($A56,$C56,N$4,N$4,"Currency=USD","Period=FY","BEST_FPERIOD_OVERRIDE=FY","FILING_STATUS=MR","SCALING_FORMAT=MLN","FA_ADJUSTED=GAAP","Sort=A","Dates=H","DateFormat=P","Fill=—","Direction=H","UseDPDF=Y")</f>
        <v>#NAME?</v>
      </c>
      <c r="O56" s="12" t="e">
        <f ca="1">_xll.BDH($A56,$C56,O$4,O$4,"Currency=USD","Period=FY","BEST_FPERIOD_OVERRIDE=FY","FILING_STATUS=MR","SCALING_FORMAT=MLN","FA_ADJUSTED=GAAP","Sort=A","Dates=H","DateFormat=P","Fill=—","Direction=H","UseDPDF=Y")</f>
        <v>#NAME?</v>
      </c>
      <c r="P56" s="12" t="e">
        <f ca="1">_xll.BDH($A56,$C56,P$4,P$4,"Currency=USD","Period=FY","BEST_FPERIOD_OVERRIDE=FY","FILING_STATUS=MR","SCALING_FORMAT=MLN","FA_ADJUSTED=GAAP","Sort=A","Dates=H","DateFormat=P","Fill=—","Direction=H","UseDPDF=Y")</f>
        <v>#NAME?</v>
      </c>
      <c r="Q56" s="12" t="e">
        <f ca="1">_xll.BDH($A56,$C56,Q$4,Q$4,"Currency=USD","Period=FY","BEST_FPERIOD_OVERRIDE=FY","FILING_STATUS=MR","SCALING_FORMAT=MLN","FA_ADJUSTED=GAAP","Sort=A","Dates=H","DateFormat=P","Fill=—","Direction=H","UseDPDF=Y")</f>
        <v>#NAME?</v>
      </c>
      <c r="R56" s="12" t="e">
        <f ca="1">_xll.BDH($A56,$C56,R$4,R$4,"Currency=USD","Period=FY","BEST_FPERIOD_OVERRIDE=FY","FILING_STATUS=MR","SCALING_FORMAT=MLN","FA_ADJUSTED=GAAP","Sort=A","Dates=H","DateFormat=P","Fill=—","Direction=H","UseDPDF=Y")</f>
        <v>#NAME?</v>
      </c>
      <c r="S56" s="12" t="e">
        <f ca="1">_xll.BDH($A56,$C56,S$4,S$4,"Currency=USD","Period=FY","BEST_FPERIOD_OVERRIDE=FY","FILING_STATUS=MR","SCALING_FORMAT=MLN","FA_ADJUSTED=GAAP","Sort=A","Dates=H","DateFormat=P","Fill=—","Direction=H","UseDPDF=Y")</f>
        <v>#NAME?</v>
      </c>
      <c r="T56" s="12" t="e">
        <f ca="1">_xll.BDH($A56,$C56,T$4,T$4,"Currency=USD","Period=FY","BEST_FPERIOD_OVERRIDE=FY","FILING_STATUS=MR","SCALING_FORMAT=MLN","FA_ADJUSTED=GAAP","Sort=A","Dates=H","DateFormat=P","Fill=—","Direction=H","UseDPDF=Y")</f>
        <v>#NAME?</v>
      </c>
      <c r="U56" s="12" t="e">
        <f ca="1">_xll.BDH($A56,$C56,U$4,U$4,"Currency=USD","Period=FY","BEST_FPERIOD_OVERRIDE=FY","FILING_STATUS=MR","SCALING_FORMAT=MLN","FA_ADJUSTED=GAAP","Sort=A","Dates=H","DateFormat=P","Fill=—","Direction=H","UseDPDF=Y")</f>
        <v>#NAME?</v>
      </c>
      <c r="V56" s="12" t="e">
        <f ca="1">_xll.BDH($A56,$C56,V$4,V$4,"Currency=USD","Period=FY","BEST_FPERIOD_OVERRIDE=FY","FILING_STATUS=MR","SCALING_FORMAT=MLN","FA_ADJUSTED=GAAP","Sort=A","Dates=H","DateFormat=P","Fill=—","Direction=H","UseDPDF=Y")</f>
        <v>#NAME?</v>
      </c>
      <c r="W56" s="12" t="e">
        <f ca="1">_xll.BDH($A56,$C56,W$4,W$4,"Currency=USD","Period=FY","BEST_FPERIOD_OVERRIDE=FY","FILING_STATUS=MR","SCALING_FORMAT=MLN","FA_ADJUSTED=GAAP","Sort=A","Dates=H","DateFormat=P","Fill=—","Direction=H","UseDPDF=Y")</f>
        <v>#NAME?</v>
      </c>
      <c r="X56" s="12" t="e">
        <f ca="1">_xll.BDH($A56,$C56,X$4,X$4,"Currency=USD","Period=FY","BEST_FPERIOD_OVERRIDE=FY","FILING_STATUS=MR","SCALING_FORMAT=MLN","FA_ADJUSTED=GAAP","Sort=A","Dates=H","DateFormat=P","Fill=—","Direction=H","UseDPDF=Y")</f>
        <v>#NAME?</v>
      </c>
      <c r="Y56" s="12" t="e">
        <f ca="1">_xll.BDH($A56,$C56,Y$4,Y$4,"Currency=USD","Period=FY","BEST_FPERIOD_OVERRIDE=FY","FILING_STATUS=MR","SCALING_FORMAT=MLN","FA_ADJUSTED=GAAP","Sort=A","Dates=H","DateFormat=P","Fill=—","Direction=H","UseDPDF=Y")</f>
        <v>#NAME?</v>
      </c>
      <c r="Z56" s="12" t="e">
        <f ca="1">_xll.BDH($A56,$C56,Z$4,Z$4,"Currency=USD","Period=FY","BEST_FPERIOD_OVERRIDE=FY","FILING_STATUS=MR","SCALING_FORMAT=MLN","FA_ADJUSTED=GAAP","Sort=A","Dates=H","DateFormat=P","Fill=—","Direction=H","UseDPDF=Y")</f>
        <v>#NAME?</v>
      </c>
      <c r="AA56" s="12" t="e">
        <f ca="1">_xll.BDH($A56,$C56,AA$4,AA$4,"Currency=USD","Period=FY","BEST_FPERIOD_OVERRIDE=FY","FILING_STATUS=MR","SCALING_FORMAT=MLN","FA_ADJUSTED=GAAP","Sort=A","Dates=H","DateFormat=P","Fill=—","Direction=H","UseDPDF=Y")</f>
        <v>#NAME?</v>
      </c>
      <c r="AB56" s="12" t="e">
        <f ca="1">_xll.BDH($A56,$C56,AB$4,AB$4,"Currency=USD","Period=FY","BEST_FPERIOD_OVERRIDE=FY","FILING_STATUS=MR","SCALING_FORMAT=MLN","FA_ADJUSTED=GAAP","Sort=A","Dates=H","DateFormat=P","Fill=—","Direction=H","UseDPDF=Y")</f>
        <v>#NAME?</v>
      </c>
    </row>
    <row r="57" spans="1:28" x14ac:dyDescent="0.25">
      <c r="A57" s="32" t="s">
        <v>499</v>
      </c>
      <c r="B57" s="37" t="s">
        <v>185</v>
      </c>
      <c r="C57" s="33" t="s">
        <v>186</v>
      </c>
      <c r="D57" s="12" t="e">
        <f ca="1">_xll.BDH($A57,$C57,D$4,D$4,"Currency=USD","Period=FY","BEST_FPERIOD_OVERRIDE=FY","FILING_STATUS=MR","SCALING_FORMAT=MLN","FA_ADJUSTED=GAAP","Sort=A","Dates=H","DateFormat=P","Fill=—","Direction=H","UseDPDF=Y")</f>
        <v>#NAME?</v>
      </c>
      <c r="E57" s="12" t="e">
        <f ca="1">_xll.BDH($A57,$C57,E$4,E$4,"Currency=USD","Period=FY","BEST_FPERIOD_OVERRIDE=FY","FILING_STATUS=MR","SCALING_FORMAT=MLN","FA_ADJUSTED=GAAP","Sort=A","Dates=H","DateFormat=P","Fill=—","Direction=H","UseDPDF=Y")</f>
        <v>#NAME?</v>
      </c>
      <c r="F57" s="12" t="e">
        <f ca="1">_xll.BDH($A57,$C57,F$4,F$4,"Currency=USD","Period=FY","BEST_FPERIOD_OVERRIDE=FY","FILING_STATUS=MR","SCALING_FORMAT=MLN","FA_ADJUSTED=GAAP","Sort=A","Dates=H","DateFormat=P","Fill=—","Direction=H","UseDPDF=Y")</f>
        <v>#NAME?</v>
      </c>
      <c r="G57" s="12" t="e">
        <f ca="1">_xll.BDH($A57,$C57,G$4,G$4,"Currency=USD","Period=FY","BEST_FPERIOD_OVERRIDE=FY","FILING_STATUS=MR","SCALING_FORMAT=MLN","FA_ADJUSTED=GAAP","Sort=A","Dates=H","DateFormat=P","Fill=—","Direction=H","UseDPDF=Y")</f>
        <v>#NAME?</v>
      </c>
      <c r="H57" s="12" t="e">
        <f ca="1">_xll.BDH($A57,$C57,H$4,H$4,"Currency=USD","Period=FY","BEST_FPERIOD_OVERRIDE=FY","FILING_STATUS=MR","SCALING_FORMAT=MLN","FA_ADJUSTED=GAAP","Sort=A","Dates=H","DateFormat=P","Fill=—","Direction=H","UseDPDF=Y")</f>
        <v>#NAME?</v>
      </c>
      <c r="I57" s="12" t="e">
        <f ca="1">_xll.BDH($A57,$C57,I$4,I$4,"Currency=USD","Period=FY","BEST_FPERIOD_OVERRIDE=FY","FILING_STATUS=MR","SCALING_FORMAT=MLN","FA_ADJUSTED=GAAP","Sort=A","Dates=H","DateFormat=P","Fill=—","Direction=H","UseDPDF=Y")</f>
        <v>#NAME?</v>
      </c>
      <c r="J57" s="12" t="e">
        <f ca="1">_xll.BDH($A57,$C57,J$4,J$4,"Currency=USD","Period=FY","BEST_FPERIOD_OVERRIDE=FY","FILING_STATUS=MR","SCALING_FORMAT=MLN","FA_ADJUSTED=GAAP","Sort=A","Dates=H","DateFormat=P","Fill=—","Direction=H","UseDPDF=Y")</f>
        <v>#NAME?</v>
      </c>
      <c r="K57" s="12" t="e">
        <f ca="1">_xll.BDH($A57,$C57,K$4,K$4,"Currency=USD","Period=FY","BEST_FPERIOD_OVERRIDE=FY","FILING_STATUS=MR","SCALING_FORMAT=MLN","FA_ADJUSTED=GAAP","Sort=A","Dates=H","DateFormat=P","Fill=—","Direction=H","UseDPDF=Y")</f>
        <v>#NAME?</v>
      </c>
      <c r="L57" s="12" t="e">
        <f ca="1">_xll.BDH($A57,$C57,L$4,L$4,"Currency=USD","Period=FY","BEST_FPERIOD_OVERRIDE=FY","FILING_STATUS=MR","SCALING_FORMAT=MLN","FA_ADJUSTED=GAAP","Sort=A","Dates=H","DateFormat=P","Fill=—","Direction=H","UseDPDF=Y")</f>
        <v>#NAME?</v>
      </c>
      <c r="M57" s="12" t="e">
        <f ca="1">_xll.BDH($A57,$C57,M$4,M$4,"Currency=USD","Period=FY","BEST_FPERIOD_OVERRIDE=FY","FILING_STATUS=MR","SCALING_FORMAT=MLN","FA_ADJUSTED=GAAP","Sort=A","Dates=H","DateFormat=P","Fill=—","Direction=H","UseDPDF=Y")</f>
        <v>#NAME?</v>
      </c>
      <c r="N57" s="12" t="e">
        <f ca="1">_xll.BDH($A57,$C57,N$4,N$4,"Currency=USD","Period=FY","BEST_FPERIOD_OVERRIDE=FY","FILING_STATUS=MR","SCALING_FORMAT=MLN","FA_ADJUSTED=GAAP","Sort=A","Dates=H","DateFormat=P","Fill=—","Direction=H","UseDPDF=Y")</f>
        <v>#NAME?</v>
      </c>
      <c r="O57" s="12" t="e">
        <f ca="1">_xll.BDH($A57,$C57,O$4,O$4,"Currency=USD","Period=FY","BEST_FPERIOD_OVERRIDE=FY","FILING_STATUS=MR","SCALING_FORMAT=MLN","FA_ADJUSTED=GAAP","Sort=A","Dates=H","DateFormat=P","Fill=—","Direction=H","UseDPDF=Y")</f>
        <v>#NAME?</v>
      </c>
      <c r="P57" s="12" t="e">
        <f ca="1">_xll.BDH($A57,$C57,P$4,P$4,"Currency=USD","Period=FY","BEST_FPERIOD_OVERRIDE=FY","FILING_STATUS=MR","SCALING_FORMAT=MLN","FA_ADJUSTED=GAAP","Sort=A","Dates=H","DateFormat=P","Fill=—","Direction=H","UseDPDF=Y")</f>
        <v>#NAME?</v>
      </c>
      <c r="Q57" s="12" t="e">
        <f ca="1">_xll.BDH($A57,$C57,Q$4,Q$4,"Currency=USD","Period=FY","BEST_FPERIOD_OVERRIDE=FY","FILING_STATUS=MR","SCALING_FORMAT=MLN","FA_ADJUSTED=GAAP","Sort=A","Dates=H","DateFormat=P","Fill=—","Direction=H","UseDPDF=Y")</f>
        <v>#NAME?</v>
      </c>
      <c r="R57" s="12" t="e">
        <f ca="1">_xll.BDH($A57,$C57,R$4,R$4,"Currency=USD","Period=FY","BEST_FPERIOD_OVERRIDE=FY","FILING_STATUS=MR","SCALING_FORMAT=MLN","FA_ADJUSTED=GAAP","Sort=A","Dates=H","DateFormat=P","Fill=—","Direction=H","UseDPDF=Y")</f>
        <v>#NAME?</v>
      </c>
      <c r="S57" s="12" t="e">
        <f ca="1">_xll.BDH($A57,$C57,S$4,S$4,"Currency=USD","Period=FY","BEST_FPERIOD_OVERRIDE=FY","FILING_STATUS=MR","SCALING_FORMAT=MLN","FA_ADJUSTED=GAAP","Sort=A","Dates=H","DateFormat=P","Fill=—","Direction=H","UseDPDF=Y")</f>
        <v>#NAME?</v>
      </c>
      <c r="T57" s="12" t="e">
        <f ca="1">_xll.BDH($A57,$C57,T$4,T$4,"Currency=USD","Period=FY","BEST_FPERIOD_OVERRIDE=FY","FILING_STATUS=MR","SCALING_FORMAT=MLN","FA_ADJUSTED=GAAP","Sort=A","Dates=H","DateFormat=P","Fill=—","Direction=H","UseDPDF=Y")</f>
        <v>#NAME?</v>
      </c>
      <c r="U57" s="12" t="e">
        <f ca="1">_xll.BDH($A57,$C57,U$4,U$4,"Currency=USD","Period=FY","BEST_FPERIOD_OVERRIDE=FY","FILING_STATUS=MR","SCALING_FORMAT=MLN","FA_ADJUSTED=GAAP","Sort=A","Dates=H","DateFormat=P","Fill=—","Direction=H","UseDPDF=Y")</f>
        <v>#NAME?</v>
      </c>
      <c r="V57" s="12" t="e">
        <f ca="1">_xll.BDH($A57,$C57,V$4,V$4,"Currency=USD","Period=FY","BEST_FPERIOD_OVERRIDE=FY","FILING_STATUS=MR","SCALING_FORMAT=MLN","FA_ADJUSTED=GAAP","Sort=A","Dates=H","DateFormat=P","Fill=—","Direction=H","UseDPDF=Y")</f>
        <v>#NAME?</v>
      </c>
      <c r="W57" s="12" t="e">
        <f ca="1">_xll.BDH($A57,$C57,W$4,W$4,"Currency=USD","Period=FY","BEST_FPERIOD_OVERRIDE=FY","FILING_STATUS=MR","SCALING_FORMAT=MLN","FA_ADJUSTED=GAAP","Sort=A","Dates=H","DateFormat=P","Fill=—","Direction=H","UseDPDF=Y")</f>
        <v>#NAME?</v>
      </c>
      <c r="X57" s="12" t="e">
        <f ca="1">_xll.BDH($A57,$C57,X$4,X$4,"Currency=USD","Period=FY","BEST_FPERIOD_OVERRIDE=FY","FILING_STATUS=MR","SCALING_FORMAT=MLN","FA_ADJUSTED=GAAP","Sort=A","Dates=H","DateFormat=P","Fill=—","Direction=H","UseDPDF=Y")</f>
        <v>#NAME?</v>
      </c>
      <c r="Y57" s="12" t="e">
        <f ca="1">_xll.BDH($A57,$C57,Y$4,Y$4,"Currency=USD","Period=FY","BEST_FPERIOD_OVERRIDE=FY","FILING_STATUS=MR","SCALING_FORMAT=MLN","FA_ADJUSTED=GAAP","Sort=A","Dates=H","DateFormat=P","Fill=—","Direction=H","UseDPDF=Y")</f>
        <v>#NAME?</v>
      </c>
      <c r="Z57" s="12" t="e">
        <f ca="1">_xll.BDH($A57,$C57,Z$4,Z$4,"Currency=USD","Period=FY","BEST_FPERIOD_OVERRIDE=FY","FILING_STATUS=MR","SCALING_FORMAT=MLN","FA_ADJUSTED=GAAP","Sort=A","Dates=H","DateFormat=P","Fill=—","Direction=H","UseDPDF=Y")</f>
        <v>#NAME?</v>
      </c>
      <c r="AA57" s="12" t="e">
        <f ca="1">_xll.BDH($A57,$C57,AA$4,AA$4,"Currency=USD","Period=FY","BEST_FPERIOD_OVERRIDE=FY","FILING_STATUS=MR","SCALING_FORMAT=MLN","FA_ADJUSTED=GAAP","Sort=A","Dates=H","DateFormat=P","Fill=—","Direction=H","UseDPDF=Y")</f>
        <v>#NAME?</v>
      </c>
      <c r="AB57" s="12" t="e">
        <f ca="1">_xll.BDH($A57,$C57,AB$4,AB$4,"Currency=USD","Period=FY","BEST_FPERIOD_OVERRIDE=FY","FILING_STATUS=MR","SCALING_FORMAT=MLN","FA_ADJUSTED=GAAP","Sort=A","Dates=H","DateFormat=P","Fill=—","Direction=H","UseDPDF=Y")</f>
        <v>#NAME?</v>
      </c>
    </row>
    <row r="58" spans="1:28" x14ac:dyDescent="0.25">
      <c r="A58" s="32" t="s">
        <v>499</v>
      </c>
      <c r="B58" s="37" t="s">
        <v>187</v>
      </c>
      <c r="C58" s="33" t="s">
        <v>188</v>
      </c>
      <c r="D58" s="12" t="e">
        <f ca="1">_xll.BDH($A58,$C58,D$4,D$4,"Currency=USD","Period=FY","BEST_FPERIOD_OVERRIDE=FY","FILING_STATUS=MR","SCALING_FORMAT=MLN","FA_ADJUSTED=GAAP","Sort=A","Dates=H","DateFormat=P","Fill=—","Direction=H","UseDPDF=Y")</f>
        <v>#NAME?</v>
      </c>
      <c r="E58" s="12" t="e">
        <f ca="1">_xll.BDH($A58,$C58,E$4,E$4,"Currency=USD","Period=FY","BEST_FPERIOD_OVERRIDE=FY","FILING_STATUS=MR","SCALING_FORMAT=MLN","FA_ADJUSTED=GAAP","Sort=A","Dates=H","DateFormat=P","Fill=—","Direction=H","UseDPDF=Y")</f>
        <v>#NAME?</v>
      </c>
      <c r="F58" s="12" t="e">
        <f ca="1">_xll.BDH($A58,$C58,F$4,F$4,"Currency=USD","Period=FY","BEST_FPERIOD_OVERRIDE=FY","FILING_STATUS=MR","SCALING_FORMAT=MLN","FA_ADJUSTED=GAAP","Sort=A","Dates=H","DateFormat=P","Fill=—","Direction=H","UseDPDF=Y")</f>
        <v>#NAME?</v>
      </c>
      <c r="G58" s="12" t="e">
        <f ca="1">_xll.BDH($A58,$C58,G$4,G$4,"Currency=USD","Period=FY","BEST_FPERIOD_OVERRIDE=FY","FILING_STATUS=MR","SCALING_FORMAT=MLN","FA_ADJUSTED=GAAP","Sort=A","Dates=H","DateFormat=P","Fill=—","Direction=H","UseDPDF=Y")</f>
        <v>#NAME?</v>
      </c>
      <c r="H58" s="12" t="e">
        <f ca="1">_xll.BDH($A58,$C58,H$4,H$4,"Currency=USD","Period=FY","BEST_FPERIOD_OVERRIDE=FY","FILING_STATUS=MR","SCALING_FORMAT=MLN","FA_ADJUSTED=GAAP","Sort=A","Dates=H","DateFormat=P","Fill=—","Direction=H","UseDPDF=Y")</f>
        <v>#NAME?</v>
      </c>
      <c r="I58" s="12" t="e">
        <f ca="1">_xll.BDH($A58,$C58,I$4,I$4,"Currency=USD","Period=FY","BEST_FPERIOD_OVERRIDE=FY","FILING_STATUS=MR","SCALING_FORMAT=MLN","FA_ADJUSTED=GAAP","Sort=A","Dates=H","DateFormat=P","Fill=—","Direction=H","UseDPDF=Y")</f>
        <v>#NAME?</v>
      </c>
      <c r="J58" s="12" t="e">
        <f ca="1">_xll.BDH($A58,$C58,J$4,J$4,"Currency=USD","Period=FY","BEST_FPERIOD_OVERRIDE=FY","FILING_STATUS=MR","SCALING_FORMAT=MLN","FA_ADJUSTED=GAAP","Sort=A","Dates=H","DateFormat=P","Fill=—","Direction=H","UseDPDF=Y")</f>
        <v>#NAME?</v>
      </c>
      <c r="K58" s="12" t="e">
        <f ca="1">_xll.BDH($A58,$C58,K$4,K$4,"Currency=USD","Period=FY","BEST_FPERIOD_OVERRIDE=FY","FILING_STATUS=MR","SCALING_FORMAT=MLN","FA_ADJUSTED=GAAP","Sort=A","Dates=H","DateFormat=P","Fill=—","Direction=H","UseDPDF=Y")</f>
        <v>#NAME?</v>
      </c>
      <c r="L58" s="12" t="e">
        <f ca="1">_xll.BDH($A58,$C58,L$4,L$4,"Currency=USD","Period=FY","BEST_FPERIOD_OVERRIDE=FY","FILING_STATUS=MR","SCALING_FORMAT=MLN","FA_ADJUSTED=GAAP","Sort=A","Dates=H","DateFormat=P","Fill=—","Direction=H","UseDPDF=Y")</f>
        <v>#NAME?</v>
      </c>
      <c r="M58" s="12" t="e">
        <f ca="1">_xll.BDH($A58,$C58,M$4,M$4,"Currency=USD","Period=FY","BEST_FPERIOD_OVERRIDE=FY","FILING_STATUS=MR","SCALING_FORMAT=MLN","FA_ADJUSTED=GAAP","Sort=A","Dates=H","DateFormat=P","Fill=—","Direction=H","UseDPDF=Y")</f>
        <v>#NAME?</v>
      </c>
      <c r="N58" s="12" t="e">
        <f ca="1">_xll.BDH($A58,$C58,N$4,N$4,"Currency=USD","Period=FY","BEST_FPERIOD_OVERRIDE=FY","FILING_STATUS=MR","SCALING_FORMAT=MLN","FA_ADJUSTED=GAAP","Sort=A","Dates=H","DateFormat=P","Fill=—","Direction=H","UseDPDF=Y")</f>
        <v>#NAME?</v>
      </c>
      <c r="O58" s="12" t="e">
        <f ca="1">_xll.BDH($A58,$C58,O$4,O$4,"Currency=USD","Period=FY","BEST_FPERIOD_OVERRIDE=FY","FILING_STATUS=MR","SCALING_FORMAT=MLN","FA_ADJUSTED=GAAP","Sort=A","Dates=H","DateFormat=P","Fill=—","Direction=H","UseDPDF=Y")</f>
        <v>#NAME?</v>
      </c>
      <c r="P58" s="12" t="e">
        <f ca="1">_xll.BDH($A58,$C58,P$4,P$4,"Currency=USD","Period=FY","BEST_FPERIOD_OVERRIDE=FY","FILING_STATUS=MR","SCALING_FORMAT=MLN","FA_ADJUSTED=GAAP","Sort=A","Dates=H","DateFormat=P","Fill=—","Direction=H","UseDPDF=Y")</f>
        <v>#NAME?</v>
      </c>
      <c r="Q58" s="12" t="e">
        <f ca="1">_xll.BDH($A58,$C58,Q$4,Q$4,"Currency=USD","Period=FY","BEST_FPERIOD_OVERRIDE=FY","FILING_STATUS=MR","SCALING_FORMAT=MLN","FA_ADJUSTED=GAAP","Sort=A","Dates=H","DateFormat=P","Fill=—","Direction=H","UseDPDF=Y")</f>
        <v>#NAME?</v>
      </c>
      <c r="R58" s="12" t="e">
        <f ca="1">_xll.BDH($A58,$C58,R$4,R$4,"Currency=USD","Period=FY","BEST_FPERIOD_OVERRIDE=FY","FILING_STATUS=MR","SCALING_FORMAT=MLN","FA_ADJUSTED=GAAP","Sort=A","Dates=H","DateFormat=P","Fill=—","Direction=H","UseDPDF=Y")</f>
        <v>#NAME?</v>
      </c>
      <c r="S58" s="12" t="e">
        <f ca="1">_xll.BDH($A58,$C58,S$4,S$4,"Currency=USD","Period=FY","BEST_FPERIOD_OVERRIDE=FY","FILING_STATUS=MR","SCALING_FORMAT=MLN","FA_ADJUSTED=GAAP","Sort=A","Dates=H","DateFormat=P","Fill=—","Direction=H","UseDPDF=Y")</f>
        <v>#NAME?</v>
      </c>
      <c r="T58" s="12" t="e">
        <f ca="1">_xll.BDH($A58,$C58,T$4,T$4,"Currency=USD","Period=FY","BEST_FPERIOD_OVERRIDE=FY","FILING_STATUS=MR","SCALING_FORMAT=MLN","FA_ADJUSTED=GAAP","Sort=A","Dates=H","DateFormat=P","Fill=—","Direction=H","UseDPDF=Y")</f>
        <v>#NAME?</v>
      </c>
      <c r="U58" s="12" t="e">
        <f ca="1">_xll.BDH($A58,$C58,U$4,U$4,"Currency=USD","Period=FY","BEST_FPERIOD_OVERRIDE=FY","FILING_STATUS=MR","SCALING_FORMAT=MLN","FA_ADJUSTED=GAAP","Sort=A","Dates=H","DateFormat=P","Fill=—","Direction=H","UseDPDF=Y")</f>
        <v>#NAME?</v>
      </c>
      <c r="V58" s="12" t="e">
        <f ca="1">_xll.BDH($A58,$C58,V$4,V$4,"Currency=USD","Period=FY","BEST_FPERIOD_OVERRIDE=FY","FILING_STATUS=MR","SCALING_FORMAT=MLN","FA_ADJUSTED=GAAP","Sort=A","Dates=H","DateFormat=P","Fill=—","Direction=H","UseDPDF=Y")</f>
        <v>#NAME?</v>
      </c>
      <c r="W58" s="12" t="e">
        <f ca="1">_xll.BDH($A58,$C58,W$4,W$4,"Currency=USD","Period=FY","BEST_FPERIOD_OVERRIDE=FY","FILING_STATUS=MR","SCALING_FORMAT=MLN","FA_ADJUSTED=GAAP","Sort=A","Dates=H","DateFormat=P","Fill=—","Direction=H","UseDPDF=Y")</f>
        <v>#NAME?</v>
      </c>
      <c r="X58" s="12" t="e">
        <f ca="1">_xll.BDH($A58,$C58,X$4,X$4,"Currency=USD","Period=FY","BEST_FPERIOD_OVERRIDE=FY","FILING_STATUS=MR","SCALING_FORMAT=MLN","FA_ADJUSTED=GAAP","Sort=A","Dates=H","DateFormat=P","Fill=—","Direction=H","UseDPDF=Y")</f>
        <v>#NAME?</v>
      </c>
      <c r="Y58" s="12" t="e">
        <f ca="1">_xll.BDH($A58,$C58,Y$4,Y$4,"Currency=USD","Period=FY","BEST_FPERIOD_OVERRIDE=FY","FILING_STATUS=MR","SCALING_FORMAT=MLN","FA_ADJUSTED=GAAP","Sort=A","Dates=H","DateFormat=P","Fill=—","Direction=H","UseDPDF=Y")</f>
        <v>#NAME?</v>
      </c>
      <c r="Z58" s="12" t="e">
        <f ca="1">_xll.BDH($A58,$C58,Z$4,Z$4,"Currency=USD","Period=FY","BEST_FPERIOD_OVERRIDE=FY","FILING_STATUS=MR","SCALING_FORMAT=MLN","FA_ADJUSTED=GAAP","Sort=A","Dates=H","DateFormat=P","Fill=—","Direction=H","UseDPDF=Y")</f>
        <v>#NAME?</v>
      </c>
      <c r="AA58" s="12" t="e">
        <f ca="1">_xll.BDH($A58,$C58,AA$4,AA$4,"Currency=USD","Period=FY","BEST_FPERIOD_OVERRIDE=FY","FILING_STATUS=MR","SCALING_FORMAT=MLN","FA_ADJUSTED=GAAP","Sort=A","Dates=H","DateFormat=P","Fill=—","Direction=H","UseDPDF=Y")</f>
        <v>#NAME?</v>
      </c>
      <c r="AB58" s="12" t="e">
        <f ca="1">_xll.BDH($A58,$C58,AB$4,AB$4,"Currency=USD","Period=FY","BEST_FPERIOD_OVERRIDE=FY","FILING_STATUS=MR","SCALING_FORMAT=MLN","FA_ADJUSTED=GAAP","Sort=A","Dates=H","DateFormat=P","Fill=—","Direction=H","UseDPDF=Y")</f>
        <v>#NAME?</v>
      </c>
    </row>
    <row r="59" spans="1:28" x14ac:dyDescent="0.25">
      <c r="A59" s="32" t="s">
        <v>499</v>
      </c>
      <c r="B59" s="37" t="s">
        <v>189</v>
      </c>
      <c r="C59" s="33" t="s">
        <v>190</v>
      </c>
      <c r="D59" s="12" t="e">
        <f ca="1">_xll.BDH($A59,$C59,D$4,D$4,"Currency=USD","Period=FY","BEST_FPERIOD_OVERRIDE=FY","FILING_STATUS=MR","SCALING_FORMAT=MLN","FA_ADJUSTED=GAAP","Sort=A","Dates=H","DateFormat=P","Fill=—","Direction=H","UseDPDF=Y")</f>
        <v>#NAME?</v>
      </c>
      <c r="E59" s="12" t="e">
        <f ca="1">_xll.BDH($A59,$C59,E$4,E$4,"Currency=USD","Period=FY","BEST_FPERIOD_OVERRIDE=FY","FILING_STATUS=MR","SCALING_FORMAT=MLN","FA_ADJUSTED=GAAP","Sort=A","Dates=H","DateFormat=P","Fill=—","Direction=H","UseDPDF=Y")</f>
        <v>#NAME?</v>
      </c>
      <c r="F59" s="12" t="e">
        <f ca="1">_xll.BDH($A59,$C59,F$4,F$4,"Currency=USD","Period=FY","BEST_FPERIOD_OVERRIDE=FY","FILING_STATUS=MR","SCALING_FORMAT=MLN","FA_ADJUSTED=GAAP","Sort=A","Dates=H","DateFormat=P","Fill=—","Direction=H","UseDPDF=Y")</f>
        <v>#NAME?</v>
      </c>
      <c r="G59" s="12" t="e">
        <f ca="1">_xll.BDH($A59,$C59,G$4,G$4,"Currency=USD","Period=FY","BEST_FPERIOD_OVERRIDE=FY","FILING_STATUS=MR","SCALING_FORMAT=MLN","FA_ADJUSTED=GAAP","Sort=A","Dates=H","DateFormat=P","Fill=—","Direction=H","UseDPDF=Y")</f>
        <v>#NAME?</v>
      </c>
      <c r="H59" s="12" t="e">
        <f ca="1">_xll.BDH($A59,$C59,H$4,H$4,"Currency=USD","Period=FY","BEST_FPERIOD_OVERRIDE=FY","FILING_STATUS=MR","SCALING_FORMAT=MLN","FA_ADJUSTED=GAAP","Sort=A","Dates=H","DateFormat=P","Fill=—","Direction=H","UseDPDF=Y")</f>
        <v>#NAME?</v>
      </c>
      <c r="I59" s="12" t="e">
        <f ca="1">_xll.BDH($A59,$C59,I$4,I$4,"Currency=USD","Period=FY","BEST_FPERIOD_OVERRIDE=FY","FILING_STATUS=MR","SCALING_FORMAT=MLN","FA_ADJUSTED=GAAP","Sort=A","Dates=H","DateFormat=P","Fill=—","Direction=H","UseDPDF=Y")</f>
        <v>#NAME?</v>
      </c>
      <c r="J59" s="12" t="e">
        <f ca="1">_xll.BDH($A59,$C59,J$4,J$4,"Currency=USD","Period=FY","BEST_FPERIOD_OVERRIDE=FY","FILING_STATUS=MR","SCALING_FORMAT=MLN","FA_ADJUSTED=GAAP","Sort=A","Dates=H","DateFormat=P","Fill=—","Direction=H","UseDPDF=Y")</f>
        <v>#NAME?</v>
      </c>
      <c r="K59" s="12" t="e">
        <f ca="1">_xll.BDH($A59,$C59,K$4,K$4,"Currency=USD","Period=FY","BEST_FPERIOD_OVERRIDE=FY","FILING_STATUS=MR","SCALING_FORMAT=MLN","FA_ADJUSTED=GAAP","Sort=A","Dates=H","DateFormat=P","Fill=—","Direction=H","UseDPDF=Y")</f>
        <v>#NAME?</v>
      </c>
      <c r="L59" s="12" t="e">
        <f ca="1">_xll.BDH($A59,$C59,L$4,L$4,"Currency=USD","Period=FY","BEST_FPERIOD_OVERRIDE=FY","FILING_STATUS=MR","SCALING_FORMAT=MLN","FA_ADJUSTED=GAAP","Sort=A","Dates=H","DateFormat=P","Fill=—","Direction=H","UseDPDF=Y")</f>
        <v>#NAME?</v>
      </c>
      <c r="M59" s="12" t="e">
        <f ca="1">_xll.BDH($A59,$C59,M$4,M$4,"Currency=USD","Period=FY","BEST_FPERIOD_OVERRIDE=FY","FILING_STATUS=MR","SCALING_FORMAT=MLN","FA_ADJUSTED=GAAP","Sort=A","Dates=H","DateFormat=P","Fill=—","Direction=H","UseDPDF=Y")</f>
        <v>#NAME?</v>
      </c>
      <c r="N59" s="12" t="e">
        <f ca="1">_xll.BDH($A59,$C59,N$4,N$4,"Currency=USD","Period=FY","BEST_FPERIOD_OVERRIDE=FY","FILING_STATUS=MR","SCALING_FORMAT=MLN","FA_ADJUSTED=GAAP","Sort=A","Dates=H","DateFormat=P","Fill=—","Direction=H","UseDPDF=Y")</f>
        <v>#NAME?</v>
      </c>
      <c r="O59" s="12" t="e">
        <f ca="1">_xll.BDH($A59,$C59,O$4,O$4,"Currency=USD","Period=FY","BEST_FPERIOD_OVERRIDE=FY","FILING_STATUS=MR","SCALING_FORMAT=MLN","FA_ADJUSTED=GAAP","Sort=A","Dates=H","DateFormat=P","Fill=—","Direction=H","UseDPDF=Y")</f>
        <v>#NAME?</v>
      </c>
      <c r="P59" s="12" t="e">
        <f ca="1">_xll.BDH($A59,$C59,P$4,P$4,"Currency=USD","Period=FY","BEST_FPERIOD_OVERRIDE=FY","FILING_STATUS=MR","SCALING_FORMAT=MLN","FA_ADJUSTED=GAAP","Sort=A","Dates=H","DateFormat=P","Fill=—","Direction=H","UseDPDF=Y")</f>
        <v>#NAME?</v>
      </c>
      <c r="Q59" s="12" t="e">
        <f ca="1">_xll.BDH($A59,$C59,Q$4,Q$4,"Currency=USD","Period=FY","BEST_FPERIOD_OVERRIDE=FY","FILING_STATUS=MR","SCALING_FORMAT=MLN","FA_ADJUSTED=GAAP","Sort=A","Dates=H","DateFormat=P","Fill=—","Direction=H","UseDPDF=Y")</f>
        <v>#NAME?</v>
      </c>
      <c r="R59" s="12" t="e">
        <f ca="1">_xll.BDH($A59,$C59,R$4,R$4,"Currency=USD","Period=FY","BEST_FPERIOD_OVERRIDE=FY","FILING_STATUS=MR","SCALING_FORMAT=MLN","FA_ADJUSTED=GAAP","Sort=A","Dates=H","DateFormat=P","Fill=—","Direction=H","UseDPDF=Y")</f>
        <v>#NAME?</v>
      </c>
      <c r="S59" s="12" t="e">
        <f ca="1">_xll.BDH($A59,$C59,S$4,S$4,"Currency=USD","Period=FY","BEST_FPERIOD_OVERRIDE=FY","FILING_STATUS=MR","SCALING_FORMAT=MLN","FA_ADJUSTED=GAAP","Sort=A","Dates=H","DateFormat=P","Fill=—","Direction=H","UseDPDF=Y")</f>
        <v>#NAME?</v>
      </c>
      <c r="T59" s="12" t="e">
        <f ca="1">_xll.BDH($A59,$C59,T$4,T$4,"Currency=USD","Period=FY","BEST_FPERIOD_OVERRIDE=FY","FILING_STATUS=MR","SCALING_FORMAT=MLN","FA_ADJUSTED=GAAP","Sort=A","Dates=H","DateFormat=P","Fill=—","Direction=H","UseDPDF=Y")</f>
        <v>#NAME?</v>
      </c>
      <c r="U59" s="12" t="e">
        <f ca="1">_xll.BDH($A59,$C59,U$4,U$4,"Currency=USD","Period=FY","BEST_FPERIOD_OVERRIDE=FY","FILING_STATUS=MR","SCALING_FORMAT=MLN","FA_ADJUSTED=GAAP","Sort=A","Dates=H","DateFormat=P","Fill=—","Direction=H","UseDPDF=Y")</f>
        <v>#NAME?</v>
      </c>
      <c r="V59" s="12" t="e">
        <f ca="1">_xll.BDH($A59,$C59,V$4,V$4,"Currency=USD","Period=FY","BEST_FPERIOD_OVERRIDE=FY","FILING_STATUS=MR","SCALING_FORMAT=MLN","FA_ADJUSTED=GAAP","Sort=A","Dates=H","DateFormat=P","Fill=—","Direction=H","UseDPDF=Y")</f>
        <v>#NAME?</v>
      </c>
      <c r="W59" s="12" t="e">
        <f ca="1">_xll.BDH($A59,$C59,W$4,W$4,"Currency=USD","Period=FY","BEST_FPERIOD_OVERRIDE=FY","FILING_STATUS=MR","SCALING_FORMAT=MLN","FA_ADJUSTED=GAAP","Sort=A","Dates=H","DateFormat=P","Fill=—","Direction=H","UseDPDF=Y")</f>
        <v>#NAME?</v>
      </c>
      <c r="X59" s="12" t="e">
        <f ca="1">_xll.BDH($A59,$C59,X$4,X$4,"Currency=USD","Period=FY","BEST_FPERIOD_OVERRIDE=FY","FILING_STATUS=MR","SCALING_FORMAT=MLN","FA_ADJUSTED=GAAP","Sort=A","Dates=H","DateFormat=P","Fill=—","Direction=H","UseDPDF=Y")</f>
        <v>#NAME?</v>
      </c>
      <c r="Y59" s="12" t="e">
        <f ca="1">_xll.BDH($A59,$C59,Y$4,Y$4,"Currency=USD","Period=FY","BEST_FPERIOD_OVERRIDE=FY","FILING_STATUS=MR","SCALING_FORMAT=MLN","FA_ADJUSTED=GAAP","Sort=A","Dates=H","DateFormat=P","Fill=—","Direction=H","UseDPDF=Y")</f>
        <v>#NAME?</v>
      </c>
      <c r="Z59" s="12" t="e">
        <f ca="1">_xll.BDH($A59,$C59,Z$4,Z$4,"Currency=USD","Period=FY","BEST_FPERIOD_OVERRIDE=FY","FILING_STATUS=MR","SCALING_FORMAT=MLN","FA_ADJUSTED=GAAP","Sort=A","Dates=H","DateFormat=P","Fill=—","Direction=H","UseDPDF=Y")</f>
        <v>#NAME?</v>
      </c>
      <c r="AA59" s="12" t="e">
        <f ca="1">_xll.BDH($A59,$C59,AA$4,AA$4,"Currency=USD","Period=FY","BEST_FPERIOD_OVERRIDE=FY","FILING_STATUS=MR","SCALING_FORMAT=MLN","FA_ADJUSTED=GAAP","Sort=A","Dates=H","DateFormat=P","Fill=—","Direction=H","UseDPDF=Y")</f>
        <v>#NAME?</v>
      </c>
      <c r="AB59" s="12" t="e">
        <f ca="1">_xll.BDH($A59,$C59,AB$4,AB$4,"Currency=USD","Period=FY","BEST_FPERIOD_OVERRIDE=FY","FILING_STATUS=MR","SCALING_FORMAT=MLN","FA_ADJUSTED=GAAP","Sort=A","Dates=H","DateFormat=P","Fill=—","Direction=H","UseDPDF=Y")</f>
        <v>#NAME?</v>
      </c>
    </row>
    <row r="60" spans="1:28" x14ac:dyDescent="0.25">
      <c r="A60" s="32" t="s">
        <v>499</v>
      </c>
      <c r="B60" s="37" t="s">
        <v>191</v>
      </c>
      <c r="C60" s="33" t="s">
        <v>192</v>
      </c>
      <c r="D60" s="12" t="e">
        <f ca="1">_xll.BDH($A60,$C60,D$4,D$4,"Currency=USD","Period=FY","BEST_FPERIOD_OVERRIDE=FY","FILING_STATUS=MR","SCALING_FORMAT=MLN","FA_ADJUSTED=GAAP","Sort=A","Dates=H","DateFormat=P","Fill=—","Direction=H","UseDPDF=Y")</f>
        <v>#NAME?</v>
      </c>
      <c r="E60" s="12" t="e">
        <f ca="1">_xll.BDH($A60,$C60,E$4,E$4,"Currency=USD","Period=FY","BEST_FPERIOD_OVERRIDE=FY","FILING_STATUS=MR","SCALING_FORMAT=MLN","FA_ADJUSTED=GAAP","Sort=A","Dates=H","DateFormat=P","Fill=—","Direction=H","UseDPDF=Y")</f>
        <v>#NAME?</v>
      </c>
      <c r="F60" s="12" t="e">
        <f ca="1">_xll.BDH($A60,$C60,F$4,F$4,"Currency=USD","Period=FY","BEST_FPERIOD_OVERRIDE=FY","FILING_STATUS=MR","SCALING_FORMAT=MLN","FA_ADJUSTED=GAAP","Sort=A","Dates=H","DateFormat=P","Fill=—","Direction=H","UseDPDF=Y")</f>
        <v>#NAME?</v>
      </c>
      <c r="G60" s="12" t="e">
        <f ca="1">_xll.BDH($A60,$C60,G$4,G$4,"Currency=USD","Period=FY","BEST_FPERIOD_OVERRIDE=FY","FILING_STATUS=MR","SCALING_FORMAT=MLN","FA_ADJUSTED=GAAP","Sort=A","Dates=H","DateFormat=P","Fill=—","Direction=H","UseDPDF=Y")</f>
        <v>#NAME?</v>
      </c>
      <c r="H60" s="12" t="e">
        <f ca="1">_xll.BDH($A60,$C60,H$4,H$4,"Currency=USD","Period=FY","BEST_FPERIOD_OVERRIDE=FY","FILING_STATUS=MR","SCALING_FORMAT=MLN","FA_ADJUSTED=GAAP","Sort=A","Dates=H","DateFormat=P","Fill=—","Direction=H","UseDPDF=Y")</f>
        <v>#NAME?</v>
      </c>
      <c r="I60" s="12" t="e">
        <f ca="1">_xll.BDH($A60,$C60,I$4,I$4,"Currency=USD","Period=FY","BEST_FPERIOD_OVERRIDE=FY","FILING_STATUS=MR","SCALING_FORMAT=MLN","FA_ADJUSTED=GAAP","Sort=A","Dates=H","DateFormat=P","Fill=—","Direction=H","UseDPDF=Y")</f>
        <v>#NAME?</v>
      </c>
      <c r="J60" s="12" t="e">
        <f ca="1">_xll.BDH($A60,$C60,J$4,J$4,"Currency=USD","Period=FY","BEST_FPERIOD_OVERRIDE=FY","FILING_STATUS=MR","SCALING_FORMAT=MLN","FA_ADJUSTED=GAAP","Sort=A","Dates=H","DateFormat=P","Fill=—","Direction=H","UseDPDF=Y")</f>
        <v>#NAME?</v>
      </c>
      <c r="K60" s="12" t="e">
        <f ca="1">_xll.BDH($A60,$C60,K$4,K$4,"Currency=USD","Period=FY","BEST_FPERIOD_OVERRIDE=FY","FILING_STATUS=MR","SCALING_FORMAT=MLN","FA_ADJUSTED=GAAP","Sort=A","Dates=H","DateFormat=P","Fill=—","Direction=H","UseDPDF=Y")</f>
        <v>#NAME?</v>
      </c>
      <c r="L60" s="12" t="e">
        <f ca="1">_xll.BDH($A60,$C60,L$4,L$4,"Currency=USD","Period=FY","BEST_FPERIOD_OVERRIDE=FY","FILING_STATUS=MR","SCALING_FORMAT=MLN","FA_ADJUSTED=GAAP","Sort=A","Dates=H","DateFormat=P","Fill=—","Direction=H","UseDPDF=Y")</f>
        <v>#NAME?</v>
      </c>
      <c r="M60" s="12" t="e">
        <f ca="1">_xll.BDH($A60,$C60,M$4,M$4,"Currency=USD","Period=FY","BEST_FPERIOD_OVERRIDE=FY","FILING_STATUS=MR","SCALING_FORMAT=MLN","FA_ADJUSTED=GAAP","Sort=A","Dates=H","DateFormat=P","Fill=—","Direction=H","UseDPDF=Y")</f>
        <v>#NAME?</v>
      </c>
      <c r="N60" s="12" t="e">
        <f ca="1">_xll.BDH($A60,$C60,N$4,N$4,"Currency=USD","Period=FY","BEST_FPERIOD_OVERRIDE=FY","FILING_STATUS=MR","SCALING_FORMAT=MLN","FA_ADJUSTED=GAAP","Sort=A","Dates=H","DateFormat=P","Fill=—","Direction=H","UseDPDF=Y")</f>
        <v>#NAME?</v>
      </c>
      <c r="O60" s="12" t="e">
        <f ca="1">_xll.BDH($A60,$C60,O$4,O$4,"Currency=USD","Period=FY","BEST_FPERIOD_OVERRIDE=FY","FILING_STATUS=MR","SCALING_FORMAT=MLN","FA_ADJUSTED=GAAP","Sort=A","Dates=H","DateFormat=P","Fill=—","Direction=H","UseDPDF=Y")</f>
        <v>#NAME?</v>
      </c>
      <c r="P60" s="12" t="e">
        <f ca="1">_xll.BDH($A60,$C60,P$4,P$4,"Currency=USD","Period=FY","BEST_FPERIOD_OVERRIDE=FY","FILING_STATUS=MR","SCALING_FORMAT=MLN","FA_ADJUSTED=GAAP","Sort=A","Dates=H","DateFormat=P","Fill=—","Direction=H","UseDPDF=Y")</f>
        <v>#NAME?</v>
      </c>
      <c r="Q60" s="12" t="e">
        <f ca="1">_xll.BDH($A60,$C60,Q$4,Q$4,"Currency=USD","Period=FY","BEST_FPERIOD_OVERRIDE=FY","FILING_STATUS=MR","SCALING_FORMAT=MLN","FA_ADJUSTED=GAAP","Sort=A","Dates=H","DateFormat=P","Fill=—","Direction=H","UseDPDF=Y")</f>
        <v>#NAME?</v>
      </c>
      <c r="R60" s="12" t="e">
        <f ca="1">_xll.BDH($A60,$C60,R$4,R$4,"Currency=USD","Period=FY","BEST_FPERIOD_OVERRIDE=FY","FILING_STATUS=MR","SCALING_FORMAT=MLN","FA_ADJUSTED=GAAP","Sort=A","Dates=H","DateFormat=P","Fill=—","Direction=H","UseDPDF=Y")</f>
        <v>#NAME?</v>
      </c>
      <c r="S60" s="12" t="e">
        <f ca="1">_xll.BDH($A60,$C60,S$4,S$4,"Currency=USD","Period=FY","BEST_FPERIOD_OVERRIDE=FY","FILING_STATUS=MR","SCALING_FORMAT=MLN","FA_ADJUSTED=GAAP","Sort=A","Dates=H","DateFormat=P","Fill=—","Direction=H","UseDPDF=Y")</f>
        <v>#NAME?</v>
      </c>
      <c r="T60" s="12" t="e">
        <f ca="1">_xll.BDH($A60,$C60,T$4,T$4,"Currency=USD","Period=FY","BEST_FPERIOD_OVERRIDE=FY","FILING_STATUS=MR","SCALING_FORMAT=MLN","FA_ADJUSTED=GAAP","Sort=A","Dates=H","DateFormat=P","Fill=—","Direction=H","UseDPDF=Y")</f>
        <v>#NAME?</v>
      </c>
      <c r="U60" s="12" t="e">
        <f ca="1">_xll.BDH($A60,$C60,U$4,U$4,"Currency=USD","Period=FY","BEST_FPERIOD_OVERRIDE=FY","FILING_STATUS=MR","SCALING_FORMAT=MLN","FA_ADJUSTED=GAAP","Sort=A","Dates=H","DateFormat=P","Fill=—","Direction=H","UseDPDF=Y")</f>
        <v>#NAME?</v>
      </c>
      <c r="V60" s="12" t="e">
        <f ca="1">_xll.BDH($A60,$C60,V$4,V$4,"Currency=USD","Period=FY","BEST_FPERIOD_OVERRIDE=FY","FILING_STATUS=MR","SCALING_FORMAT=MLN","FA_ADJUSTED=GAAP","Sort=A","Dates=H","DateFormat=P","Fill=—","Direction=H","UseDPDF=Y")</f>
        <v>#NAME?</v>
      </c>
      <c r="W60" s="12" t="e">
        <f ca="1">_xll.BDH($A60,$C60,W$4,W$4,"Currency=USD","Period=FY","BEST_FPERIOD_OVERRIDE=FY","FILING_STATUS=MR","SCALING_FORMAT=MLN","FA_ADJUSTED=GAAP","Sort=A","Dates=H","DateFormat=P","Fill=—","Direction=H","UseDPDF=Y")</f>
        <v>#NAME?</v>
      </c>
      <c r="X60" s="12" t="e">
        <f ca="1">_xll.BDH($A60,$C60,X$4,X$4,"Currency=USD","Period=FY","BEST_FPERIOD_OVERRIDE=FY","FILING_STATUS=MR","SCALING_FORMAT=MLN","FA_ADJUSTED=GAAP","Sort=A","Dates=H","DateFormat=P","Fill=—","Direction=H","UseDPDF=Y")</f>
        <v>#NAME?</v>
      </c>
      <c r="Y60" s="12" t="e">
        <f ca="1">_xll.BDH($A60,$C60,Y$4,Y$4,"Currency=USD","Period=FY","BEST_FPERIOD_OVERRIDE=FY","FILING_STATUS=MR","SCALING_FORMAT=MLN","FA_ADJUSTED=GAAP","Sort=A","Dates=H","DateFormat=P","Fill=—","Direction=H","UseDPDF=Y")</f>
        <v>#NAME?</v>
      </c>
      <c r="Z60" s="12" t="e">
        <f ca="1">_xll.BDH($A60,$C60,Z$4,Z$4,"Currency=USD","Period=FY","BEST_FPERIOD_OVERRIDE=FY","FILING_STATUS=MR","SCALING_FORMAT=MLN","FA_ADJUSTED=GAAP","Sort=A","Dates=H","DateFormat=P","Fill=—","Direction=H","UseDPDF=Y")</f>
        <v>#NAME?</v>
      </c>
      <c r="AA60" s="12" t="e">
        <f ca="1">_xll.BDH($A60,$C60,AA$4,AA$4,"Currency=USD","Period=FY","BEST_FPERIOD_OVERRIDE=FY","FILING_STATUS=MR","SCALING_FORMAT=MLN","FA_ADJUSTED=GAAP","Sort=A","Dates=H","DateFormat=P","Fill=—","Direction=H","UseDPDF=Y")</f>
        <v>#NAME?</v>
      </c>
      <c r="AB60" s="12" t="e">
        <f ca="1">_xll.BDH($A60,$C60,AB$4,AB$4,"Currency=USD","Period=FY","BEST_FPERIOD_OVERRIDE=FY","FILING_STATUS=MR","SCALING_FORMAT=MLN","FA_ADJUSTED=GAAP","Sort=A","Dates=H","DateFormat=P","Fill=—","Direction=H","UseDPDF=Y")</f>
        <v>#NAME?</v>
      </c>
    </row>
    <row r="61" spans="1:28" x14ac:dyDescent="0.25">
      <c r="A61" s="32" t="s">
        <v>499</v>
      </c>
      <c r="B61" s="37" t="s">
        <v>193</v>
      </c>
      <c r="C61" s="33" t="s">
        <v>194</v>
      </c>
      <c r="D61" s="12" t="e">
        <f ca="1">_xll.BDH($A61,$C61,D$4,D$4,"Currency=USD","Period=FY","BEST_FPERIOD_OVERRIDE=FY","FILING_STATUS=MR","SCALING_FORMAT=MLN","FA_ADJUSTED=GAAP","Sort=A","Dates=H","DateFormat=P","Fill=—","Direction=H","UseDPDF=Y")</f>
        <v>#NAME?</v>
      </c>
      <c r="E61" s="12" t="e">
        <f ca="1">_xll.BDH($A61,$C61,E$4,E$4,"Currency=USD","Period=FY","BEST_FPERIOD_OVERRIDE=FY","FILING_STATUS=MR","SCALING_FORMAT=MLN","FA_ADJUSTED=GAAP","Sort=A","Dates=H","DateFormat=P","Fill=—","Direction=H","UseDPDF=Y")</f>
        <v>#NAME?</v>
      </c>
      <c r="F61" s="12" t="e">
        <f ca="1">_xll.BDH($A61,$C61,F$4,F$4,"Currency=USD","Period=FY","BEST_FPERIOD_OVERRIDE=FY","FILING_STATUS=MR","SCALING_FORMAT=MLN","FA_ADJUSTED=GAAP","Sort=A","Dates=H","DateFormat=P","Fill=—","Direction=H","UseDPDF=Y")</f>
        <v>#NAME?</v>
      </c>
      <c r="G61" s="12" t="e">
        <f ca="1">_xll.BDH($A61,$C61,G$4,G$4,"Currency=USD","Period=FY","BEST_FPERIOD_OVERRIDE=FY","FILING_STATUS=MR","SCALING_FORMAT=MLN","FA_ADJUSTED=GAAP","Sort=A","Dates=H","DateFormat=P","Fill=—","Direction=H","UseDPDF=Y")</f>
        <v>#NAME?</v>
      </c>
      <c r="H61" s="12" t="e">
        <f ca="1">_xll.BDH($A61,$C61,H$4,H$4,"Currency=USD","Period=FY","BEST_FPERIOD_OVERRIDE=FY","FILING_STATUS=MR","SCALING_FORMAT=MLN","FA_ADJUSTED=GAAP","Sort=A","Dates=H","DateFormat=P","Fill=—","Direction=H","UseDPDF=Y")</f>
        <v>#NAME?</v>
      </c>
      <c r="I61" s="12" t="e">
        <f ca="1">_xll.BDH($A61,$C61,I$4,I$4,"Currency=USD","Period=FY","BEST_FPERIOD_OVERRIDE=FY","FILING_STATUS=MR","SCALING_FORMAT=MLN","FA_ADJUSTED=GAAP","Sort=A","Dates=H","DateFormat=P","Fill=—","Direction=H","UseDPDF=Y")</f>
        <v>#NAME?</v>
      </c>
      <c r="J61" s="12" t="e">
        <f ca="1">_xll.BDH($A61,$C61,J$4,J$4,"Currency=USD","Period=FY","BEST_FPERIOD_OVERRIDE=FY","FILING_STATUS=MR","SCALING_FORMAT=MLN","FA_ADJUSTED=GAAP","Sort=A","Dates=H","DateFormat=P","Fill=—","Direction=H","UseDPDF=Y")</f>
        <v>#NAME?</v>
      </c>
      <c r="K61" s="12" t="e">
        <f ca="1">_xll.BDH($A61,$C61,K$4,K$4,"Currency=USD","Period=FY","BEST_FPERIOD_OVERRIDE=FY","FILING_STATUS=MR","SCALING_FORMAT=MLN","FA_ADJUSTED=GAAP","Sort=A","Dates=H","DateFormat=P","Fill=—","Direction=H","UseDPDF=Y")</f>
        <v>#NAME?</v>
      </c>
      <c r="L61" s="12" t="e">
        <f ca="1">_xll.BDH($A61,$C61,L$4,L$4,"Currency=USD","Period=FY","BEST_FPERIOD_OVERRIDE=FY","FILING_STATUS=MR","SCALING_FORMAT=MLN","FA_ADJUSTED=GAAP","Sort=A","Dates=H","DateFormat=P","Fill=—","Direction=H","UseDPDF=Y")</f>
        <v>#NAME?</v>
      </c>
      <c r="M61" s="12" t="e">
        <f ca="1">_xll.BDH($A61,$C61,M$4,M$4,"Currency=USD","Period=FY","BEST_FPERIOD_OVERRIDE=FY","FILING_STATUS=MR","SCALING_FORMAT=MLN","FA_ADJUSTED=GAAP","Sort=A","Dates=H","DateFormat=P","Fill=—","Direction=H","UseDPDF=Y")</f>
        <v>#NAME?</v>
      </c>
      <c r="N61" s="12" t="e">
        <f ca="1">_xll.BDH($A61,$C61,N$4,N$4,"Currency=USD","Period=FY","BEST_FPERIOD_OVERRIDE=FY","FILING_STATUS=MR","SCALING_FORMAT=MLN","FA_ADJUSTED=GAAP","Sort=A","Dates=H","DateFormat=P","Fill=—","Direction=H","UseDPDF=Y")</f>
        <v>#NAME?</v>
      </c>
      <c r="O61" s="12" t="e">
        <f ca="1">_xll.BDH($A61,$C61,O$4,O$4,"Currency=USD","Period=FY","BEST_FPERIOD_OVERRIDE=FY","FILING_STATUS=MR","SCALING_FORMAT=MLN","FA_ADJUSTED=GAAP","Sort=A","Dates=H","DateFormat=P","Fill=—","Direction=H","UseDPDF=Y")</f>
        <v>#NAME?</v>
      </c>
      <c r="P61" s="12" t="e">
        <f ca="1">_xll.BDH($A61,$C61,P$4,P$4,"Currency=USD","Period=FY","BEST_FPERIOD_OVERRIDE=FY","FILING_STATUS=MR","SCALING_FORMAT=MLN","FA_ADJUSTED=GAAP","Sort=A","Dates=H","DateFormat=P","Fill=—","Direction=H","UseDPDF=Y")</f>
        <v>#NAME?</v>
      </c>
      <c r="Q61" s="12" t="e">
        <f ca="1">_xll.BDH($A61,$C61,Q$4,Q$4,"Currency=USD","Period=FY","BEST_FPERIOD_OVERRIDE=FY","FILING_STATUS=MR","SCALING_FORMAT=MLN","FA_ADJUSTED=GAAP","Sort=A","Dates=H","DateFormat=P","Fill=—","Direction=H","UseDPDF=Y")</f>
        <v>#NAME?</v>
      </c>
      <c r="R61" s="12" t="e">
        <f ca="1">_xll.BDH($A61,$C61,R$4,R$4,"Currency=USD","Period=FY","BEST_FPERIOD_OVERRIDE=FY","FILING_STATUS=MR","SCALING_FORMAT=MLN","FA_ADJUSTED=GAAP","Sort=A","Dates=H","DateFormat=P","Fill=—","Direction=H","UseDPDF=Y")</f>
        <v>#NAME?</v>
      </c>
      <c r="S61" s="12" t="e">
        <f ca="1">_xll.BDH($A61,$C61,S$4,S$4,"Currency=USD","Period=FY","BEST_FPERIOD_OVERRIDE=FY","FILING_STATUS=MR","SCALING_FORMAT=MLN","FA_ADJUSTED=GAAP","Sort=A","Dates=H","DateFormat=P","Fill=—","Direction=H","UseDPDF=Y")</f>
        <v>#NAME?</v>
      </c>
      <c r="T61" s="12" t="e">
        <f ca="1">_xll.BDH($A61,$C61,T$4,T$4,"Currency=USD","Period=FY","BEST_FPERIOD_OVERRIDE=FY","FILING_STATUS=MR","SCALING_FORMAT=MLN","FA_ADJUSTED=GAAP","Sort=A","Dates=H","DateFormat=P","Fill=—","Direction=H","UseDPDF=Y")</f>
        <v>#NAME?</v>
      </c>
      <c r="U61" s="12" t="e">
        <f ca="1">_xll.BDH($A61,$C61,U$4,U$4,"Currency=USD","Period=FY","BEST_FPERIOD_OVERRIDE=FY","FILING_STATUS=MR","SCALING_FORMAT=MLN","FA_ADJUSTED=GAAP","Sort=A","Dates=H","DateFormat=P","Fill=—","Direction=H","UseDPDF=Y")</f>
        <v>#NAME?</v>
      </c>
      <c r="V61" s="12" t="e">
        <f ca="1">_xll.BDH($A61,$C61,V$4,V$4,"Currency=USD","Period=FY","BEST_FPERIOD_OVERRIDE=FY","FILING_STATUS=MR","SCALING_FORMAT=MLN","FA_ADJUSTED=GAAP","Sort=A","Dates=H","DateFormat=P","Fill=—","Direction=H","UseDPDF=Y")</f>
        <v>#NAME?</v>
      </c>
      <c r="W61" s="12" t="e">
        <f ca="1">_xll.BDH($A61,$C61,W$4,W$4,"Currency=USD","Period=FY","BEST_FPERIOD_OVERRIDE=FY","FILING_STATUS=MR","SCALING_FORMAT=MLN","FA_ADJUSTED=GAAP","Sort=A","Dates=H","DateFormat=P","Fill=—","Direction=H","UseDPDF=Y")</f>
        <v>#NAME?</v>
      </c>
      <c r="X61" s="12" t="e">
        <f ca="1">_xll.BDH($A61,$C61,X$4,X$4,"Currency=USD","Period=FY","BEST_FPERIOD_OVERRIDE=FY","FILING_STATUS=MR","SCALING_FORMAT=MLN","FA_ADJUSTED=GAAP","Sort=A","Dates=H","DateFormat=P","Fill=—","Direction=H","UseDPDF=Y")</f>
        <v>#NAME?</v>
      </c>
      <c r="Y61" s="12" t="e">
        <f ca="1">_xll.BDH($A61,$C61,Y$4,Y$4,"Currency=USD","Period=FY","BEST_FPERIOD_OVERRIDE=FY","FILING_STATUS=MR","SCALING_FORMAT=MLN","FA_ADJUSTED=GAAP","Sort=A","Dates=H","DateFormat=P","Fill=—","Direction=H","UseDPDF=Y")</f>
        <v>#NAME?</v>
      </c>
      <c r="Z61" s="12" t="e">
        <f ca="1">_xll.BDH($A61,$C61,Z$4,Z$4,"Currency=USD","Period=FY","BEST_FPERIOD_OVERRIDE=FY","FILING_STATUS=MR","SCALING_FORMAT=MLN","FA_ADJUSTED=GAAP","Sort=A","Dates=H","DateFormat=P","Fill=—","Direction=H","UseDPDF=Y")</f>
        <v>#NAME?</v>
      </c>
      <c r="AA61" s="12" t="e">
        <f ca="1">_xll.BDH($A61,$C61,AA$4,AA$4,"Currency=USD","Period=FY","BEST_FPERIOD_OVERRIDE=FY","FILING_STATUS=MR","SCALING_FORMAT=MLN","FA_ADJUSTED=GAAP","Sort=A","Dates=H","DateFormat=P","Fill=—","Direction=H","UseDPDF=Y")</f>
        <v>#NAME?</v>
      </c>
      <c r="AB61" s="12" t="e">
        <f ca="1">_xll.BDH($A61,$C61,AB$4,AB$4,"Currency=USD","Period=FY","BEST_FPERIOD_OVERRIDE=FY","FILING_STATUS=MR","SCALING_FORMAT=MLN","FA_ADJUSTED=GAAP","Sort=A","Dates=H","DateFormat=P","Fill=—","Direction=H","UseDPDF=Y")</f>
        <v>#NAME?</v>
      </c>
    </row>
    <row r="62" spans="1:28" x14ac:dyDescent="0.25">
      <c r="A62" s="32" t="s">
        <v>499</v>
      </c>
      <c r="B62" s="37" t="s">
        <v>248</v>
      </c>
      <c r="C62" s="33" t="s">
        <v>248</v>
      </c>
      <c r="D62" s="12" t="e">
        <f ca="1">_xll.BDH($A62,$C62,D$4,D$4,"Currency=USD","Period=FY","BEST_FPERIOD_OVERRIDE=FY","FILING_STATUS=MR","SCALING_FORMAT=MLN","FA_ADJUSTED=GAAP","Sort=A","Dates=H","DateFormat=P","Fill=—","Direction=H","UseDPDF=Y")</f>
        <v>#NAME?</v>
      </c>
      <c r="E62" s="12" t="e">
        <f ca="1">_xll.BDH($A62,$C62,E$4,E$4,"Currency=USD","Period=FY","BEST_FPERIOD_OVERRIDE=FY","FILING_STATUS=MR","SCALING_FORMAT=MLN","FA_ADJUSTED=GAAP","Sort=A","Dates=H","DateFormat=P","Fill=—","Direction=H","UseDPDF=Y")</f>
        <v>#NAME?</v>
      </c>
      <c r="F62" s="12" t="e">
        <f ca="1">_xll.BDH($A62,$C62,F$4,F$4,"Currency=USD","Period=FY","BEST_FPERIOD_OVERRIDE=FY","FILING_STATUS=MR","SCALING_FORMAT=MLN","FA_ADJUSTED=GAAP","Sort=A","Dates=H","DateFormat=P","Fill=—","Direction=H","UseDPDF=Y")</f>
        <v>#NAME?</v>
      </c>
      <c r="G62" s="12" t="e">
        <f ca="1">_xll.BDH($A62,$C62,G$4,G$4,"Currency=USD","Period=FY","BEST_FPERIOD_OVERRIDE=FY","FILING_STATUS=MR","SCALING_FORMAT=MLN","FA_ADJUSTED=GAAP","Sort=A","Dates=H","DateFormat=P","Fill=—","Direction=H","UseDPDF=Y")</f>
        <v>#NAME?</v>
      </c>
      <c r="H62" s="12" t="e">
        <f ca="1">_xll.BDH($A62,$C62,H$4,H$4,"Currency=USD","Period=FY","BEST_FPERIOD_OVERRIDE=FY","FILING_STATUS=MR","SCALING_FORMAT=MLN","FA_ADJUSTED=GAAP","Sort=A","Dates=H","DateFormat=P","Fill=—","Direction=H","UseDPDF=Y")</f>
        <v>#NAME?</v>
      </c>
      <c r="I62" s="12" t="e">
        <f ca="1">_xll.BDH($A62,$C62,I$4,I$4,"Currency=USD","Period=FY","BEST_FPERIOD_OVERRIDE=FY","FILING_STATUS=MR","SCALING_FORMAT=MLN","FA_ADJUSTED=GAAP","Sort=A","Dates=H","DateFormat=P","Fill=—","Direction=H","UseDPDF=Y")</f>
        <v>#NAME?</v>
      </c>
      <c r="J62" s="12" t="e">
        <f ca="1">_xll.BDH($A62,$C62,J$4,J$4,"Currency=USD","Period=FY","BEST_FPERIOD_OVERRIDE=FY","FILING_STATUS=MR","SCALING_FORMAT=MLN","FA_ADJUSTED=GAAP","Sort=A","Dates=H","DateFormat=P","Fill=—","Direction=H","UseDPDF=Y")</f>
        <v>#NAME?</v>
      </c>
      <c r="K62" s="12" t="e">
        <f ca="1">_xll.BDH($A62,$C62,K$4,K$4,"Currency=USD","Period=FY","BEST_FPERIOD_OVERRIDE=FY","FILING_STATUS=MR","SCALING_FORMAT=MLN","FA_ADJUSTED=GAAP","Sort=A","Dates=H","DateFormat=P","Fill=—","Direction=H","UseDPDF=Y")</f>
        <v>#NAME?</v>
      </c>
      <c r="L62" s="12" t="e">
        <f ca="1">_xll.BDH($A62,$C62,L$4,L$4,"Currency=USD","Period=FY","BEST_FPERIOD_OVERRIDE=FY","FILING_STATUS=MR","SCALING_FORMAT=MLN","FA_ADJUSTED=GAAP","Sort=A","Dates=H","DateFormat=P","Fill=—","Direction=H","UseDPDF=Y")</f>
        <v>#NAME?</v>
      </c>
      <c r="M62" s="12" t="e">
        <f ca="1">_xll.BDH($A62,$C62,M$4,M$4,"Currency=USD","Period=FY","BEST_FPERIOD_OVERRIDE=FY","FILING_STATUS=MR","SCALING_FORMAT=MLN","FA_ADJUSTED=GAAP","Sort=A","Dates=H","DateFormat=P","Fill=—","Direction=H","UseDPDF=Y")</f>
        <v>#NAME?</v>
      </c>
      <c r="N62" s="12" t="e">
        <f ca="1">_xll.BDH($A62,$C62,N$4,N$4,"Currency=USD","Period=FY","BEST_FPERIOD_OVERRIDE=FY","FILING_STATUS=MR","SCALING_FORMAT=MLN","FA_ADJUSTED=GAAP","Sort=A","Dates=H","DateFormat=P","Fill=—","Direction=H","UseDPDF=Y")</f>
        <v>#NAME?</v>
      </c>
      <c r="O62" s="12" t="e">
        <f ca="1">_xll.BDH($A62,$C62,O$4,O$4,"Currency=USD","Period=FY","BEST_FPERIOD_OVERRIDE=FY","FILING_STATUS=MR","SCALING_FORMAT=MLN","FA_ADJUSTED=GAAP","Sort=A","Dates=H","DateFormat=P","Fill=—","Direction=H","UseDPDF=Y")</f>
        <v>#NAME?</v>
      </c>
      <c r="P62" s="12" t="e">
        <f ca="1">_xll.BDH($A62,$C62,P$4,P$4,"Currency=USD","Period=FY","BEST_FPERIOD_OVERRIDE=FY","FILING_STATUS=MR","SCALING_FORMAT=MLN","FA_ADJUSTED=GAAP","Sort=A","Dates=H","DateFormat=P","Fill=—","Direction=H","UseDPDF=Y")</f>
        <v>#NAME?</v>
      </c>
      <c r="Q62" s="12" t="e">
        <f ca="1">_xll.BDH($A62,$C62,Q$4,Q$4,"Currency=USD","Period=FY","BEST_FPERIOD_OVERRIDE=FY","FILING_STATUS=MR","SCALING_FORMAT=MLN","FA_ADJUSTED=GAAP","Sort=A","Dates=H","DateFormat=P","Fill=—","Direction=H","UseDPDF=Y")</f>
        <v>#NAME?</v>
      </c>
      <c r="R62" s="12" t="e">
        <f ca="1">_xll.BDH($A62,$C62,R$4,R$4,"Currency=USD","Period=FY","BEST_FPERIOD_OVERRIDE=FY","FILING_STATUS=MR","SCALING_FORMAT=MLN","FA_ADJUSTED=GAAP","Sort=A","Dates=H","DateFormat=P","Fill=—","Direction=H","UseDPDF=Y")</f>
        <v>#NAME?</v>
      </c>
      <c r="S62" s="12" t="e">
        <f ca="1">_xll.BDH($A62,$C62,S$4,S$4,"Currency=USD","Period=FY","BEST_FPERIOD_OVERRIDE=FY","FILING_STATUS=MR","SCALING_FORMAT=MLN","FA_ADJUSTED=GAAP","Sort=A","Dates=H","DateFormat=P","Fill=—","Direction=H","UseDPDF=Y")</f>
        <v>#NAME?</v>
      </c>
      <c r="T62" s="12" t="e">
        <f ca="1">_xll.BDH($A62,$C62,T$4,T$4,"Currency=USD","Period=FY","BEST_FPERIOD_OVERRIDE=FY","FILING_STATUS=MR","SCALING_FORMAT=MLN","FA_ADJUSTED=GAAP","Sort=A","Dates=H","DateFormat=P","Fill=—","Direction=H","UseDPDF=Y")</f>
        <v>#NAME?</v>
      </c>
      <c r="U62" s="12" t="e">
        <f ca="1">_xll.BDH($A62,$C62,U$4,U$4,"Currency=USD","Period=FY","BEST_FPERIOD_OVERRIDE=FY","FILING_STATUS=MR","SCALING_FORMAT=MLN","FA_ADJUSTED=GAAP","Sort=A","Dates=H","DateFormat=P","Fill=—","Direction=H","UseDPDF=Y")</f>
        <v>#NAME?</v>
      </c>
      <c r="V62" s="12" t="e">
        <f ca="1">_xll.BDH($A62,$C62,V$4,V$4,"Currency=USD","Period=FY","BEST_FPERIOD_OVERRIDE=FY","FILING_STATUS=MR","SCALING_FORMAT=MLN","FA_ADJUSTED=GAAP","Sort=A","Dates=H","DateFormat=P","Fill=—","Direction=H","UseDPDF=Y")</f>
        <v>#NAME?</v>
      </c>
      <c r="W62" s="12" t="e">
        <f ca="1">_xll.BDH($A62,$C62,W$4,W$4,"Currency=USD","Period=FY","BEST_FPERIOD_OVERRIDE=FY","FILING_STATUS=MR","SCALING_FORMAT=MLN","FA_ADJUSTED=GAAP","Sort=A","Dates=H","DateFormat=P","Fill=—","Direction=H","UseDPDF=Y")</f>
        <v>#NAME?</v>
      </c>
      <c r="X62" s="12" t="e">
        <f ca="1">_xll.BDH($A62,$C62,X$4,X$4,"Currency=USD","Period=FY","BEST_FPERIOD_OVERRIDE=FY","FILING_STATUS=MR","SCALING_FORMAT=MLN","FA_ADJUSTED=GAAP","Sort=A","Dates=H","DateFormat=P","Fill=—","Direction=H","UseDPDF=Y")</f>
        <v>#NAME?</v>
      </c>
      <c r="Y62" s="12" t="e">
        <f ca="1">_xll.BDH($A62,$C62,Y$4,Y$4,"Currency=USD","Period=FY","BEST_FPERIOD_OVERRIDE=FY","FILING_STATUS=MR","SCALING_FORMAT=MLN","FA_ADJUSTED=GAAP","Sort=A","Dates=H","DateFormat=P","Fill=—","Direction=H","UseDPDF=Y")</f>
        <v>#NAME?</v>
      </c>
      <c r="Z62" s="12" t="e">
        <f ca="1">_xll.BDH($A62,$C62,Z$4,Z$4,"Currency=USD","Period=FY","BEST_FPERIOD_OVERRIDE=FY","FILING_STATUS=MR","SCALING_FORMAT=MLN","FA_ADJUSTED=GAAP","Sort=A","Dates=H","DateFormat=P","Fill=—","Direction=H","UseDPDF=Y")</f>
        <v>#NAME?</v>
      </c>
      <c r="AA62" s="12" t="e">
        <f ca="1">_xll.BDH($A62,$C62,AA$4,AA$4,"Currency=USD","Period=FY","BEST_FPERIOD_OVERRIDE=FY","FILING_STATUS=MR","SCALING_FORMAT=MLN","FA_ADJUSTED=GAAP","Sort=A","Dates=H","DateFormat=P","Fill=—","Direction=H","UseDPDF=Y")</f>
        <v>#NAME?</v>
      </c>
      <c r="AB62" s="12" t="e">
        <f ca="1">_xll.BDH($A62,$C62,AB$4,AB$4,"Currency=USD","Period=FY","BEST_FPERIOD_OVERRIDE=FY","FILING_STATUS=MR","SCALING_FORMAT=MLN","FA_ADJUSTED=GAAP","Sort=A","Dates=H","DateFormat=P","Fill=—","Direction=H","UseDPDF=Y")</f>
        <v>#NAME?</v>
      </c>
    </row>
    <row r="63" spans="1:28" x14ac:dyDescent="0.25">
      <c r="A63" s="32" t="s">
        <v>499</v>
      </c>
      <c r="B63" s="37" t="s">
        <v>249</v>
      </c>
      <c r="C63" s="33" t="s">
        <v>251</v>
      </c>
      <c r="D63" s="12" t="e">
        <f ca="1">_xll.BDH($A63,$C63,D$4,D$4,"Currency=USD","Period=FY","BEST_FPERIOD_OVERRIDE=FY","FILING_STATUS=MR","SCALING_FORMAT=MLN","FA_ADJUSTED=GAAP","Sort=A","Dates=H","DateFormat=P","Fill=—","Direction=H","UseDPDF=Y")</f>
        <v>#NAME?</v>
      </c>
      <c r="E63" s="12" t="e">
        <f ca="1">_xll.BDH($A63,$C63,E$4,E$4,"Currency=USD","Period=FY","BEST_FPERIOD_OVERRIDE=FY","FILING_STATUS=MR","SCALING_FORMAT=MLN","FA_ADJUSTED=GAAP","Sort=A","Dates=H","DateFormat=P","Fill=—","Direction=H","UseDPDF=Y")</f>
        <v>#NAME?</v>
      </c>
      <c r="F63" s="12" t="e">
        <f ca="1">_xll.BDH($A63,$C63,F$4,F$4,"Currency=USD","Period=FY","BEST_FPERIOD_OVERRIDE=FY","FILING_STATUS=MR","SCALING_FORMAT=MLN","FA_ADJUSTED=GAAP","Sort=A","Dates=H","DateFormat=P","Fill=—","Direction=H","UseDPDF=Y")</f>
        <v>#NAME?</v>
      </c>
      <c r="G63" s="12" t="e">
        <f ca="1">_xll.BDH($A63,$C63,G$4,G$4,"Currency=USD","Period=FY","BEST_FPERIOD_OVERRIDE=FY","FILING_STATUS=MR","SCALING_FORMAT=MLN","FA_ADJUSTED=GAAP","Sort=A","Dates=H","DateFormat=P","Fill=—","Direction=H","UseDPDF=Y")</f>
        <v>#NAME?</v>
      </c>
      <c r="H63" s="12" t="e">
        <f ca="1">_xll.BDH($A63,$C63,H$4,H$4,"Currency=USD","Period=FY","BEST_FPERIOD_OVERRIDE=FY","FILING_STATUS=MR","SCALING_FORMAT=MLN","FA_ADJUSTED=GAAP","Sort=A","Dates=H","DateFormat=P","Fill=—","Direction=H","UseDPDF=Y")</f>
        <v>#NAME?</v>
      </c>
      <c r="I63" s="12" t="e">
        <f ca="1">_xll.BDH($A63,$C63,I$4,I$4,"Currency=USD","Period=FY","BEST_FPERIOD_OVERRIDE=FY","FILING_STATUS=MR","SCALING_FORMAT=MLN","FA_ADJUSTED=GAAP","Sort=A","Dates=H","DateFormat=P","Fill=—","Direction=H","UseDPDF=Y")</f>
        <v>#NAME?</v>
      </c>
      <c r="J63" s="12" t="e">
        <f ca="1">_xll.BDH($A63,$C63,J$4,J$4,"Currency=USD","Period=FY","BEST_FPERIOD_OVERRIDE=FY","FILING_STATUS=MR","SCALING_FORMAT=MLN","FA_ADJUSTED=GAAP","Sort=A","Dates=H","DateFormat=P","Fill=—","Direction=H","UseDPDF=Y")</f>
        <v>#NAME?</v>
      </c>
      <c r="K63" s="12" t="e">
        <f ca="1">_xll.BDH($A63,$C63,K$4,K$4,"Currency=USD","Period=FY","BEST_FPERIOD_OVERRIDE=FY","FILING_STATUS=MR","SCALING_FORMAT=MLN","FA_ADJUSTED=GAAP","Sort=A","Dates=H","DateFormat=P","Fill=—","Direction=H","UseDPDF=Y")</f>
        <v>#NAME?</v>
      </c>
      <c r="L63" s="12" t="e">
        <f ca="1">_xll.BDH($A63,$C63,L$4,L$4,"Currency=USD","Period=FY","BEST_FPERIOD_OVERRIDE=FY","FILING_STATUS=MR","SCALING_FORMAT=MLN","FA_ADJUSTED=GAAP","Sort=A","Dates=H","DateFormat=P","Fill=—","Direction=H","UseDPDF=Y")</f>
        <v>#NAME?</v>
      </c>
      <c r="M63" s="12" t="e">
        <f ca="1">_xll.BDH($A63,$C63,M$4,M$4,"Currency=USD","Period=FY","BEST_FPERIOD_OVERRIDE=FY","FILING_STATUS=MR","SCALING_FORMAT=MLN","FA_ADJUSTED=GAAP","Sort=A","Dates=H","DateFormat=P","Fill=—","Direction=H","UseDPDF=Y")</f>
        <v>#NAME?</v>
      </c>
      <c r="N63" s="12" t="e">
        <f ca="1">_xll.BDH($A63,$C63,N$4,N$4,"Currency=USD","Period=FY","BEST_FPERIOD_OVERRIDE=FY","FILING_STATUS=MR","SCALING_FORMAT=MLN","FA_ADJUSTED=GAAP","Sort=A","Dates=H","DateFormat=P","Fill=—","Direction=H","UseDPDF=Y")</f>
        <v>#NAME?</v>
      </c>
      <c r="O63" s="12" t="e">
        <f ca="1">_xll.BDH($A63,$C63,O$4,O$4,"Currency=USD","Period=FY","BEST_FPERIOD_OVERRIDE=FY","FILING_STATUS=MR","SCALING_FORMAT=MLN","FA_ADJUSTED=GAAP","Sort=A","Dates=H","DateFormat=P","Fill=—","Direction=H","UseDPDF=Y")</f>
        <v>#NAME?</v>
      </c>
      <c r="P63" s="12" t="e">
        <f ca="1">_xll.BDH($A63,$C63,P$4,P$4,"Currency=USD","Period=FY","BEST_FPERIOD_OVERRIDE=FY","FILING_STATUS=MR","SCALING_FORMAT=MLN","FA_ADJUSTED=GAAP","Sort=A","Dates=H","DateFormat=P","Fill=—","Direction=H","UseDPDF=Y")</f>
        <v>#NAME?</v>
      </c>
      <c r="Q63" s="12" t="e">
        <f ca="1">_xll.BDH($A63,$C63,Q$4,Q$4,"Currency=USD","Period=FY","BEST_FPERIOD_OVERRIDE=FY","FILING_STATUS=MR","SCALING_FORMAT=MLN","FA_ADJUSTED=GAAP","Sort=A","Dates=H","DateFormat=P","Fill=—","Direction=H","UseDPDF=Y")</f>
        <v>#NAME?</v>
      </c>
      <c r="R63" s="12" t="e">
        <f ca="1">_xll.BDH($A63,$C63,R$4,R$4,"Currency=USD","Period=FY","BEST_FPERIOD_OVERRIDE=FY","FILING_STATUS=MR","SCALING_FORMAT=MLN","FA_ADJUSTED=GAAP","Sort=A","Dates=H","DateFormat=P","Fill=—","Direction=H","UseDPDF=Y")</f>
        <v>#NAME?</v>
      </c>
      <c r="S63" s="12" t="e">
        <f ca="1">_xll.BDH($A63,$C63,S$4,S$4,"Currency=USD","Period=FY","BEST_FPERIOD_OVERRIDE=FY","FILING_STATUS=MR","SCALING_FORMAT=MLN","FA_ADJUSTED=GAAP","Sort=A","Dates=H","DateFormat=P","Fill=—","Direction=H","UseDPDF=Y")</f>
        <v>#NAME?</v>
      </c>
      <c r="T63" s="12" t="e">
        <f ca="1">_xll.BDH($A63,$C63,T$4,T$4,"Currency=USD","Period=FY","BEST_FPERIOD_OVERRIDE=FY","FILING_STATUS=MR","SCALING_FORMAT=MLN","FA_ADJUSTED=GAAP","Sort=A","Dates=H","DateFormat=P","Fill=—","Direction=H","UseDPDF=Y")</f>
        <v>#NAME?</v>
      </c>
      <c r="U63" s="12" t="e">
        <f ca="1">_xll.BDH($A63,$C63,U$4,U$4,"Currency=USD","Period=FY","BEST_FPERIOD_OVERRIDE=FY","FILING_STATUS=MR","SCALING_FORMAT=MLN","FA_ADJUSTED=GAAP","Sort=A","Dates=H","DateFormat=P","Fill=—","Direction=H","UseDPDF=Y")</f>
        <v>#NAME?</v>
      </c>
      <c r="V63" s="12" t="e">
        <f ca="1">_xll.BDH($A63,$C63,V$4,V$4,"Currency=USD","Period=FY","BEST_FPERIOD_OVERRIDE=FY","FILING_STATUS=MR","SCALING_FORMAT=MLN","FA_ADJUSTED=GAAP","Sort=A","Dates=H","DateFormat=P","Fill=—","Direction=H","UseDPDF=Y")</f>
        <v>#NAME?</v>
      </c>
      <c r="W63" s="12" t="e">
        <f ca="1">_xll.BDH($A63,$C63,W$4,W$4,"Currency=USD","Period=FY","BEST_FPERIOD_OVERRIDE=FY","FILING_STATUS=MR","SCALING_FORMAT=MLN","FA_ADJUSTED=GAAP","Sort=A","Dates=H","DateFormat=P","Fill=—","Direction=H","UseDPDF=Y")</f>
        <v>#NAME?</v>
      </c>
      <c r="X63" s="12" t="e">
        <f ca="1">_xll.BDH($A63,$C63,X$4,X$4,"Currency=USD","Period=FY","BEST_FPERIOD_OVERRIDE=FY","FILING_STATUS=MR","SCALING_FORMAT=MLN","FA_ADJUSTED=GAAP","Sort=A","Dates=H","DateFormat=P","Fill=—","Direction=H","UseDPDF=Y")</f>
        <v>#NAME?</v>
      </c>
      <c r="Y63" s="12" t="e">
        <f ca="1">_xll.BDH($A63,$C63,Y$4,Y$4,"Currency=USD","Period=FY","BEST_FPERIOD_OVERRIDE=FY","FILING_STATUS=MR","SCALING_FORMAT=MLN","FA_ADJUSTED=GAAP","Sort=A","Dates=H","DateFormat=P","Fill=—","Direction=H","UseDPDF=Y")</f>
        <v>#NAME?</v>
      </c>
      <c r="Z63" s="12" t="e">
        <f ca="1">_xll.BDH($A63,$C63,Z$4,Z$4,"Currency=USD","Period=FY","BEST_FPERIOD_OVERRIDE=FY","FILING_STATUS=MR","SCALING_FORMAT=MLN","FA_ADJUSTED=GAAP","Sort=A","Dates=H","DateFormat=P","Fill=—","Direction=H","UseDPDF=Y")</f>
        <v>#NAME?</v>
      </c>
      <c r="AA63" s="12" t="e">
        <f ca="1">_xll.BDH($A63,$C63,AA$4,AA$4,"Currency=USD","Period=FY","BEST_FPERIOD_OVERRIDE=FY","FILING_STATUS=MR","SCALING_FORMAT=MLN","FA_ADJUSTED=GAAP","Sort=A","Dates=H","DateFormat=P","Fill=—","Direction=H","UseDPDF=Y")</f>
        <v>#NAME?</v>
      </c>
      <c r="AB63" s="12" t="e">
        <f ca="1">_xll.BDH($A63,$C63,AB$4,AB$4,"Currency=USD","Period=FY","BEST_FPERIOD_OVERRIDE=FY","FILING_STATUS=MR","SCALING_FORMAT=MLN","FA_ADJUSTED=GAAP","Sort=A","Dates=H","DateFormat=P","Fill=—","Direction=H","UseDPDF=Y")</f>
        <v>#NAME?</v>
      </c>
    </row>
    <row r="64" spans="1:28" x14ac:dyDescent="0.25">
      <c r="A64" s="32" t="s">
        <v>499</v>
      </c>
      <c r="B64" s="37" t="s">
        <v>250</v>
      </c>
      <c r="C64" s="33" t="s">
        <v>252</v>
      </c>
      <c r="D64" s="12" t="e">
        <f ca="1">_xll.BDH($A64,$C64,D$4,D$4,"Currency=USD","Period=FY","BEST_FPERIOD_OVERRIDE=FY","FILING_STATUS=MR","SCALING_FORMAT=MLN","FA_ADJUSTED=GAAP","Sort=A","Dates=H","DateFormat=P","Fill=—","Direction=H","UseDPDF=Y")</f>
        <v>#NAME?</v>
      </c>
      <c r="E64" s="12" t="e">
        <f ca="1">_xll.BDH($A64,$C64,E$4,E$4,"Currency=USD","Period=FY","BEST_FPERIOD_OVERRIDE=FY","FILING_STATUS=MR","SCALING_FORMAT=MLN","FA_ADJUSTED=GAAP","Sort=A","Dates=H","DateFormat=P","Fill=—","Direction=H","UseDPDF=Y")</f>
        <v>#NAME?</v>
      </c>
      <c r="F64" s="12" t="e">
        <f ca="1">_xll.BDH($A64,$C64,F$4,F$4,"Currency=USD","Period=FY","BEST_FPERIOD_OVERRIDE=FY","FILING_STATUS=MR","SCALING_FORMAT=MLN","FA_ADJUSTED=GAAP","Sort=A","Dates=H","DateFormat=P","Fill=—","Direction=H","UseDPDF=Y")</f>
        <v>#NAME?</v>
      </c>
      <c r="G64" s="12" t="e">
        <f ca="1">_xll.BDH($A64,$C64,G$4,G$4,"Currency=USD","Period=FY","BEST_FPERIOD_OVERRIDE=FY","FILING_STATUS=MR","SCALING_FORMAT=MLN","FA_ADJUSTED=GAAP","Sort=A","Dates=H","DateFormat=P","Fill=—","Direction=H","UseDPDF=Y")</f>
        <v>#NAME?</v>
      </c>
      <c r="H64" s="12" t="e">
        <f ca="1">_xll.BDH($A64,$C64,H$4,H$4,"Currency=USD","Period=FY","BEST_FPERIOD_OVERRIDE=FY","FILING_STATUS=MR","SCALING_FORMAT=MLN","FA_ADJUSTED=GAAP","Sort=A","Dates=H","DateFormat=P","Fill=—","Direction=H","UseDPDF=Y")</f>
        <v>#NAME?</v>
      </c>
      <c r="I64" s="12" t="e">
        <f ca="1">_xll.BDH($A64,$C64,I$4,I$4,"Currency=USD","Period=FY","BEST_FPERIOD_OVERRIDE=FY","FILING_STATUS=MR","SCALING_FORMAT=MLN","FA_ADJUSTED=GAAP","Sort=A","Dates=H","DateFormat=P","Fill=—","Direction=H","UseDPDF=Y")</f>
        <v>#NAME?</v>
      </c>
      <c r="J64" s="12" t="e">
        <f ca="1">_xll.BDH($A64,$C64,J$4,J$4,"Currency=USD","Period=FY","BEST_FPERIOD_OVERRIDE=FY","FILING_STATUS=MR","SCALING_FORMAT=MLN","FA_ADJUSTED=GAAP","Sort=A","Dates=H","DateFormat=P","Fill=—","Direction=H","UseDPDF=Y")</f>
        <v>#NAME?</v>
      </c>
      <c r="K64" s="12" t="e">
        <f ca="1">_xll.BDH($A64,$C64,K$4,K$4,"Currency=USD","Period=FY","BEST_FPERIOD_OVERRIDE=FY","FILING_STATUS=MR","SCALING_FORMAT=MLN","FA_ADJUSTED=GAAP","Sort=A","Dates=H","DateFormat=P","Fill=—","Direction=H","UseDPDF=Y")</f>
        <v>#NAME?</v>
      </c>
      <c r="L64" s="12" t="e">
        <f ca="1">_xll.BDH($A64,$C64,L$4,L$4,"Currency=USD","Period=FY","BEST_FPERIOD_OVERRIDE=FY","FILING_STATUS=MR","SCALING_FORMAT=MLN","FA_ADJUSTED=GAAP","Sort=A","Dates=H","DateFormat=P","Fill=—","Direction=H","UseDPDF=Y")</f>
        <v>#NAME?</v>
      </c>
      <c r="M64" s="12" t="e">
        <f ca="1">_xll.BDH($A64,$C64,M$4,M$4,"Currency=USD","Period=FY","BEST_FPERIOD_OVERRIDE=FY","FILING_STATUS=MR","SCALING_FORMAT=MLN","FA_ADJUSTED=GAAP","Sort=A","Dates=H","DateFormat=P","Fill=—","Direction=H","UseDPDF=Y")</f>
        <v>#NAME?</v>
      </c>
      <c r="N64" s="12" t="e">
        <f ca="1">_xll.BDH($A64,$C64,N$4,N$4,"Currency=USD","Period=FY","BEST_FPERIOD_OVERRIDE=FY","FILING_STATUS=MR","SCALING_FORMAT=MLN","FA_ADJUSTED=GAAP","Sort=A","Dates=H","DateFormat=P","Fill=—","Direction=H","UseDPDF=Y")</f>
        <v>#NAME?</v>
      </c>
      <c r="O64" s="12" t="e">
        <f ca="1">_xll.BDH($A64,$C64,O$4,O$4,"Currency=USD","Period=FY","BEST_FPERIOD_OVERRIDE=FY","FILING_STATUS=MR","SCALING_FORMAT=MLN","FA_ADJUSTED=GAAP","Sort=A","Dates=H","DateFormat=P","Fill=—","Direction=H","UseDPDF=Y")</f>
        <v>#NAME?</v>
      </c>
      <c r="P64" s="12" t="e">
        <f ca="1">_xll.BDH($A64,$C64,P$4,P$4,"Currency=USD","Period=FY","BEST_FPERIOD_OVERRIDE=FY","FILING_STATUS=MR","SCALING_FORMAT=MLN","FA_ADJUSTED=GAAP","Sort=A","Dates=H","DateFormat=P","Fill=—","Direction=H","UseDPDF=Y")</f>
        <v>#NAME?</v>
      </c>
      <c r="Q64" s="12" t="e">
        <f ca="1">_xll.BDH($A64,$C64,Q$4,Q$4,"Currency=USD","Period=FY","BEST_FPERIOD_OVERRIDE=FY","FILING_STATUS=MR","SCALING_FORMAT=MLN","FA_ADJUSTED=GAAP","Sort=A","Dates=H","DateFormat=P","Fill=—","Direction=H","UseDPDF=Y")</f>
        <v>#NAME?</v>
      </c>
      <c r="R64" s="12" t="e">
        <f ca="1">_xll.BDH($A64,$C64,R$4,R$4,"Currency=USD","Period=FY","BEST_FPERIOD_OVERRIDE=FY","FILING_STATUS=MR","SCALING_FORMAT=MLN","FA_ADJUSTED=GAAP","Sort=A","Dates=H","DateFormat=P","Fill=—","Direction=H","UseDPDF=Y")</f>
        <v>#NAME?</v>
      </c>
      <c r="S64" s="12" t="e">
        <f ca="1">_xll.BDH($A64,$C64,S$4,S$4,"Currency=USD","Period=FY","BEST_FPERIOD_OVERRIDE=FY","FILING_STATUS=MR","SCALING_FORMAT=MLN","FA_ADJUSTED=GAAP","Sort=A","Dates=H","DateFormat=P","Fill=—","Direction=H","UseDPDF=Y")</f>
        <v>#NAME?</v>
      </c>
      <c r="T64" s="12" t="e">
        <f ca="1">_xll.BDH($A64,$C64,T$4,T$4,"Currency=USD","Period=FY","BEST_FPERIOD_OVERRIDE=FY","FILING_STATUS=MR","SCALING_FORMAT=MLN","FA_ADJUSTED=GAAP","Sort=A","Dates=H","DateFormat=P","Fill=—","Direction=H","UseDPDF=Y")</f>
        <v>#NAME?</v>
      </c>
      <c r="U64" s="12" t="e">
        <f ca="1">_xll.BDH($A64,$C64,U$4,U$4,"Currency=USD","Period=FY","BEST_FPERIOD_OVERRIDE=FY","FILING_STATUS=MR","SCALING_FORMAT=MLN","FA_ADJUSTED=GAAP","Sort=A","Dates=H","DateFormat=P","Fill=—","Direction=H","UseDPDF=Y")</f>
        <v>#NAME?</v>
      </c>
      <c r="V64" s="12" t="e">
        <f ca="1">_xll.BDH($A64,$C64,V$4,V$4,"Currency=USD","Period=FY","BEST_FPERIOD_OVERRIDE=FY","FILING_STATUS=MR","SCALING_FORMAT=MLN","FA_ADJUSTED=GAAP","Sort=A","Dates=H","DateFormat=P","Fill=—","Direction=H","UseDPDF=Y")</f>
        <v>#NAME?</v>
      </c>
      <c r="W64" s="12" t="e">
        <f ca="1">_xll.BDH($A64,$C64,W$4,W$4,"Currency=USD","Period=FY","BEST_FPERIOD_OVERRIDE=FY","FILING_STATUS=MR","SCALING_FORMAT=MLN","FA_ADJUSTED=GAAP","Sort=A","Dates=H","DateFormat=P","Fill=—","Direction=H","UseDPDF=Y")</f>
        <v>#NAME?</v>
      </c>
      <c r="X64" s="12" t="e">
        <f ca="1">_xll.BDH($A64,$C64,X$4,X$4,"Currency=USD","Period=FY","BEST_FPERIOD_OVERRIDE=FY","FILING_STATUS=MR","SCALING_FORMAT=MLN","FA_ADJUSTED=GAAP","Sort=A","Dates=H","DateFormat=P","Fill=—","Direction=H","UseDPDF=Y")</f>
        <v>#NAME?</v>
      </c>
      <c r="Y64" s="12" t="e">
        <f ca="1">_xll.BDH($A64,$C64,Y$4,Y$4,"Currency=USD","Period=FY","BEST_FPERIOD_OVERRIDE=FY","FILING_STATUS=MR","SCALING_FORMAT=MLN","FA_ADJUSTED=GAAP","Sort=A","Dates=H","DateFormat=P","Fill=—","Direction=H","UseDPDF=Y")</f>
        <v>#NAME?</v>
      </c>
      <c r="Z64" s="12" t="e">
        <f ca="1">_xll.BDH($A64,$C64,Z$4,Z$4,"Currency=USD","Period=FY","BEST_FPERIOD_OVERRIDE=FY","FILING_STATUS=MR","SCALING_FORMAT=MLN","FA_ADJUSTED=GAAP","Sort=A","Dates=H","DateFormat=P","Fill=—","Direction=H","UseDPDF=Y")</f>
        <v>#NAME?</v>
      </c>
      <c r="AA64" s="12" t="e">
        <f ca="1">_xll.BDH($A64,$C64,AA$4,AA$4,"Currency=USD","Period=FY","BEST_FPERIOD_OVERRIDE=FY","FILING_STATUS=MR","SCALING_FORMAT=MLN","FA_ADJUSTED=GAAP","Sort=A","Dates=H","DateFormat=P","Fill=—","Direction=H","UseDPDF=Y")</f>
        <v>#NAME?</v>
      </c>
      <c r="AB64" s="12" t="e">
        <f ca="1">_xll.BDH($A64,$C64,AB$4,AB$4,"Currency=USD","Period=FY","BEST_FPERIOD_OVERRIDE=FY","FILING_STATUS=MR","SCALING_FORMAT=MLN","FA_ADJUSTED=GAAP","Sort=A","Dates=H","DateFormat=P","Fill=—","Direction=H","UseDPDF=Y")</f>
        <v>#NAME?</v>
      </c>
    </row>
    <row r="65" spans="1:28" x14ac:dyDescent="0.25">
      <c r="A65" s="32" t="s">
        <v>499</v>
      </c>
      <c r="B65" s="37" t="s">
        <v>13</v>
      </c>
      <c r="C65" s="33" t="s">
        <v>253</v>
      </c>
      <c r="D65" s="12" t="e">
        <f ca="1">_xll.BDH($A65,$C65,D$4,D$4,"Currency=USD","Period=FY","BEST_FPERIOD_OVERRIDE=FY","FILING_STATUS=MR","SCALING_FORMAT=MLN","FA_ADJUSTED=GAAP","Sort=A","Dates=H","DateFormat=P","Fill=—","Direction=H","UseDPDF=Y")</f>
        <v>#NAME?</v>
      </c>
      <c r="E65" s="12" t="e">
        <f ca="1">_xll.BDH($A65,$C65,E$4,E$4,"Currency=USD","Period=FY","BEST_FPERIOD_OVERRIDE=FY","FILING_STATUS=MR","SCALING_FORMAT=MLN","FA_ADJUSTED=GAAP","Sort=A","Dates=H","DateFormat=P","Fill=—","Direction=H","UseDPDF=Y")</f>
        <v>#NAME?</v>
      </c>
      <c r="F65" s="12" t="e">
        <f ca="1">_xll.BDH($A65,$C65,F$4,F$4,"Currency=USD","Period=FY","BEST_FPERIOD_OVERRIDE=FY","FILING_STATUS=MR","SCALING_FORMAT=MLN","FA_ADJUSTED=GAAP","Sort=A","Dates=H","DateFormat=P","Fill=—","Direction=H","UseDPDF=Y")</f>
        <v>#NAME?</v>
      </c>
      <c r="G65" s="12" t="e">
        <f ca="1">_xll.BDH($A65,$C65,G$4,G$4,"Currency=USD","Period=FY","BEST_FPERIOD_OVERRIDE=FY","FILING_STATUS=MR","SCALING_FORMAT=MLN","FA_ADJUSTED=GAAP","Sort=A","Dates=H","DateFormat=P","Fill=—","Direction=H","UseDPDF=Y")</f>
        <v>#NAME?</v>
      </c>
      <c r="H65" s="12" t="e">
        <f ca="1">_xll.BDH($A65,$C65,H$4,H$4,"Currency=USD","Period=FY","BEST_FPERIOD_OVERRIDE=FY","FILING_STATUS=MR","SCALING_FORMAT=MLN","FA_ADJUSTED=GAAP","Sort=A","Dates=H","DateFormat=P","Fill=—","Direction=H","UseDPDF=Y")</f>
        <v>#NAME?</v>
      </c>
      <c r="I65" s="12" t="e">
        <f ca="1">_xll.BDH($A65,$C65,I$4,I$4,"Currency=USD","Period=FY","BEST_FPERIOD_OVERRIDE=FY","FILING_STATUS=MR","SCALING_FORMAT=MLN","FA_ADJUSTED=GAAP","Sort=A","Dates=H","DateFormat=P","Fill=—","Direction=H","UseDPDF=Y")</f>
        <v>#NAME?</v>
      </c>
      <c r="J65" s="12" t="e">
        <f ca="1">_xll.BDH($A65,$C65,J$4,J$4,"Currency=USD","Period=FY","BEST_FPERIOD_OVERRIDE=FY","FILING_STATUS=MR","SCALING_FORMAT=MLN","FA_ADJUSTED=GAAP","Sort=A","Dates=H","DateFormat=P","Fill=—","Direction=H","UseDPDF=Y")</f>
        <v>#NAME?</v>
      </c>
      <c r="K65" s="12" t="e">
        <f ca="1">_xll.BDH($A65,$C65,K$4,K$4,"Currency=USD","Period=FY","BEST_FPERIOD_OVERRIDE=FY","FILING_STATUS=MR","SCALING_FORMAT=MLN","FA_ADJUSTED=GAAP","Sort=A","Dates=H","DateFormat=P","Fill=—","Direction=H","UseDPDF=Y")</f>
        <v>#NAME?</v>
      </c>
      <c r="L65" s="12" t="e">
        <f ca="1">_xll.BDH($A65,$C65,L$4,L$4,"Currency=USD","Period=FY","BEST_FPERIOD_OVERRIDE=FY","FILING_STATUS=MR","SCALING_FORMAT=MLN","FA_ADJUSTED=GAAP","Sort=A","Dates=H","DateFormat=P","Fill=—","Direction=H","UseDPDF=Y")</f>
        <v>#NAME?</v>
      </c>
      <c r="M65" s="12" t="e">
        <f ca="1">_xll.BDH($A65,$C65,M$4,M$4,"Currency=USD","Period=FY","BEST_FPERIOD_OVERRIDE=FY","FILING_STATUS=MR","SCALING_FORMAT=MLN","FA_ADJUSTED=GAAP","Sort=A","Dates=H","DateFormat=P","Fill=—","Direction=H","UseDPDF=Y")</f>
        <v>#NAME?</v>
      </c>
      <c r="N65" s="12" t="e">
        <f ca="1">_xll.BDH($A65,$C65,N$4,N$4,"Currency=USD","Period=FY","BEST_FPERIOD_OVERRIDE=FY","FILING_STATUS=MR","SCALING_FORMAT=MLN","FA_ADJUSTED=GAAP","Sort=A","Dates=H","DateFormat=P","Fill=—","Direction=H","UseDPDF=Y")</f>
        <v>#NAME?</v>
      </c>
      <c r="O65" s="12" t="e">
        <f ca="1">_xll.BDH($A65,$C65,O$4,O$4,"Currency=USD","Period=FY","BEST_FPERIOD_OVERRIDE=FY","FILING_STATUS=MR","SCALING_FORMAT=MLN","FA_ADJUSTED=GAAP","Sort=A","Dates=H","DateFormat=P","Fill=—","Direction=H","UseDPDF=Y")</f>
        <v>#NAME?</v>
      </c>
      <c r="P65" s="12" t="e">
        <f ca="1">_xll.BDH($A65,$C65,P$4,P$4,"Currency=USD","Period=FY","BEST_FPERIOD_OVERRIDE=FY","FILING_STATUS=MR","SCALING_FORMAT=MLN","FA_ADJUSTED=GAAP","Sort=A","Dates=H","DateFormat=P","Fill=—","Direction=H","UseDPDF=Y")</f>
        <v>#NAME?</v>
      </c>
      <c r="Q65" s="12" t="e">
        <f ca="1">_xll.BDH($A65,$C65,Q$4,Q$4,"Currency=USD","Period=FY","BEST_FPERIOD_OVERRIDE=FY","FILING_STATUS=MR","SCALING_FORMAT=MLN","FA_ADJUSTED=GAAP","Sort=A","Dates=H","DateFormat=P","Fill=—","Direction=H","UseDPDF=Y")</f>
        <v>#NAME?</v>
      </c>
      <c r="R65" s="12" t="e">
        <f ca="1">_xll.BDH($A65,$C65,R$4,R$4,"Currency=USD","Period=FY","BEST_FPERIOD_OVERRIDE=FY","FILING_STATUS=MR","SCALING_FORMAT=MLN","FA_ADJUSTED=GAAP","Sort=A","Dates=H","DateFormat=P","Fill=—","Direction=H","UseDPDF=Y")</f>
        <v>#NAME?</v>
      </c>
      <c r="S65" s="12" t="e">
        <f ca="1">_xll.BDH($A65,$C65,S$4,S$4,"Currency=USD","Period=FY","BEST_FPERIOD_OVERRIDE=FY","FILING_STATUS=MR","SCALING_FORMAT=MLN","FA_ADJUSTED=GAAP","Sort=A","Dates=H","DateFormat=P","Fill=—","Direction=H","UseDPDF=Y")</f>
        <v>#NAME?</v>
      </c>
      <c r="T65" s="12" t="e">
        <f ca="1">_xll.BDH($A65,$C65,T$4,T$4,"Currency=USD","Period=FY","BEST_FPERIOD_OVERRIDE=FY","FILING_STATUS=MR","SCALING_FORMAT=MLN","FA_ADJUSTED=GAAP","Sort=A","Dates=H","DateFormat=P","Fill=—","Direction=H","UseDPDF=Y")</f>
        <v>#NAME?</v>
      </c>
      <c r="U65" s="12" t="e">
        <f ca="1">_xll.BDH($A65,$C65,U$4,U$4,"Currency=USD","Period=FY","BEST_FPERIOD_OVERRIDE=FY","FILING_STATUS=MR","SCALING_FORMAT=MLN","FA_ADJUSTED=GAAP","Sort=A","Dates=H","DateFormat=P","Fill=—","Direction=H","UseDPDF=Y")</f>
        <v>#NAME?</v>
      </c>
      <c r="V65" s="12" t="e">
        <f ca="1">_xll.BDH($A65,$C65,V$4,V$4,"Currency=USD","Period=FY","BEST_FPERIOD_OVERRIDE=FY","FILING_STATUS=MR","SCALING_FORMAT=MLN","FA_ADJUSTED=GAAP","Sort=A","Dates=H","DateFormat=P","Fill=—","Direction=H","UseDPDF=Y")</f>
        <v>#NAME?</v>
      </c>
      <c r="W65" s="12" t="e">
        <f ca="1">_xll.BDH($A65,$C65,W$4,W$4,"Currency=USD","Period=FY","BEST_FPERIOD_OVERRIDE=FY","FILING_STATUS=MR","SCALING_FORMAT=MLN","FA_ADJUSTED=GAAP","Sort=A","Dates=H","DateFormat=P","Fill=—","Direction=H","UseDPDF=Y")</f>
        <v>#NAME?</v>
      </c>
      <c r="X65" s="12" t="e">
        <f ca="1">_xll.BDH($A65,$C65,X$4,X$4,"Currency=USD","Period=FY","BEST_FPERIOD_OVERRIDE=FY","FILING_STATUS=MR","SCALING_FORMAT=MLN","FA_ADJUSTED=GAAP","Sort=A","Dates=H","DateFormat=P","Fill=—","Direction=H","UseDPDF=Y")</f>
        <v>#NAME?</v>
      </c>
      <c r="Y65" s="12" t="e">
        <f ca="1">_xll.BDH($A65,$C65,Y$4,Y$4,"Currency=USD","Period=FY","BEST_FPERIOD_OVERRIDE=FY","FILING_STATUS=MR","SCALING_FORMAT=MLN","FA_ADJUSTED=GAAP","Sort=A","Dates=H","DateFormat=P","Fill=—","Direction=H","UseDPDF=Y")</f>
        <v>#NAME?</v>
      </c>
      <c r="Z65" s="12" t="e">
        <f ca="1">_xll.BDH($A65,$C65,Z$4,Z$4,"Currency=USD","Period=FY","BEST_FPERIOD_OVERRIDE=FY","FILING_STATUS=MR","SCALING_FORMAT=MLN","FA_ADJUSTED=GAAP","Sort=A","Dates=H","DateFormat=P","Fill=—","Direction=H","UseDPDF=Y")</f>
        <v>#NAME?</v>
      </c>
      <c r="AA65" s="12" t="e">
        <f ca="1">_xll.BDH($A65,$C65,AA$4,AA$4,"Currency=USD","Period=FY","BEST_FPERIOD_OVERRIDE=FY","FILING_STATUS=MR","SCALING_FORMAT=MLN","FA_ADJUSTED=GAAP","Sort=A","Dates=H","DateFormat=P","Fill=—","Direction=H","UseDPDF=Y")</f>
        <v>#NAME?</v>
      </c>
      <c r="AB65" s="12" t="e">
        <f ca="1">_xll.BDH($A65,$C65,AB$4,AB$4,"Currency=USD","Period=FY","BEST_FPERIOD_OVERRIDE=FY","FILING_STATUS=MR","SCALING_FORMAT=MLN","FA_ADJUSTED=GAAP","Sort=A","Dates=H","DateFormat=P","Fill=—","Direction=H","UseDPDF=Y")</f>
        <v>#NAME?</v>
      </c>
    </row>
    <row r="66" spans="1:28" x14ac:dyDescent="0.25">
      <c r="A66" s="32" t="s">
        <v>499</v>
      </c>
      <c r="B66" s="37" t="s">
        <v>254</v>
      </c>
      <c r="C66" s="33" t="s">
        <v>254</v>
      </c>
      <c r="D66" s="12" t="e">
        <f ca="1">_xll.BDH($A66,$C66,D$4,D$4,"Currency=USD","Period=FY","BEST_FPERIOD_OVERRIDE=FY","FILING_STATUS=MR","SCALING_FORMAT=MLN","FA_ADJUSTED=GAAP","Sort=A","Dates=H","DateFormat=P","Fill=—","Direction=H","UseDPDF=Y")</f>
        <v>#NAME?</v>
      </c>
      <c r="E66" s="12" t="e">
        <f ca="1">_xll.BDH($A66,$C66,E$4,E$4,"Currency=USD","Period=FY","BEST_FPERIOD_OVERRIDE=FY","FILING_STATUS=MR","SCALING_FORMAT=MLN","FA_ADJUSTED=GAAP","Sort=A","Dates=H","DateFormat=P","Fill=—","Direction=H","UseDPDF=Y")</f>
        <v>#NAME?</v>
      </c>
      <c r="F66" s="12" t="e">
        <f ca="1">_xll.BDH($A66,$C66,F$4,F$4,"Currency=USD","Period=FY","BEST_FPERIOD_OVERRIDE=FY","FILING_STATUS=MR","SCALING_FORMAT=MLN","FA_ADJUSTED=GAAP","Sort=A","Dates=H","DateFormat=P","Fill=—","Direction=H","UseDPDF=Y")</f>
        <v>#NAME?</v>
      </c>
      <c r="G66" s="12" t="e">
        <f ca="1">_xll.BDH($A66,$C66,G$4,G$4,"Currency=USD","Period=FY","BEST_FPERIOD_OVERRIDE=FY","FILING_STATUS=MR","SCALING_FORMAT=MLN","FA_ADJUSTED=GAAP","Sort=A","Dates=H","DateFormat=P","Fill=—","Direction=H","UseDPDF=Y")</f>
        <v>#NAME?</v>
      </c>
      <c r="H66" s="12" t="e">
        <f ca="1">_xll.BDH($A66,$C66,H$4,H$4,"Currency=USD","Period=FY","BEST_FPERIOD_OVERRIDE=FY","FILING_STATUS=MR","SCALING_FORMAT=MLN","FA_ADJUSTED=GAAP","Sort=A","Dates=H","DateFormat=P","Fill=—","Direction=H","UseDPDF=Y")</f>
        <v>#NAME?</v>
      </c>
      <c r="I66" s="12" t="e">
        <f ca="1">_xll.BDH($A66,$C66,I$4,I$4,"Currency=USD","Period=FY","BEST_FPERIOD_OVERRIDE=FY","FILING_STATUS=MR","SCALING_FORMAT=MLN","FA_ADJUSTED=GAAP","Sort=A","Dates=H","DateFormat=P","Fill=—","Direction=H","UseDPDF=Y")</f>
        <v>#NAME?</v>
      </c>
      <c r="J66" s="12" t="e">
        <f ca="1">_xll.BDH($A66,$C66,J$4,J$4,"Currency=USD","Period=FY","BEST_FPERIOD_OVERRIDE=FY","FILING_STATUS=MR","SCALING_FORMAT=MLN","FA_ADJUSTED=GAAP","Sort=A","Dates=H","DateFormat=P","Fill=—","Direction=H","UseDPDF=Y")</f>
        <v>#NAME?</v>
      </c>
      <c r="K66" s="12" t="e">
        <f ca="1">_xll.BDH($A66,$C66,K$4,K$4,"Currency=USD","Period=FY","BEST_FPERIOD_OVERRIDE=FY","FILING_STATUS=MR","SCALING_FORMAT=MLN","FA_ADJUSTED=GAAP","Sort=A","Dates=H","DateFormat=P","Fill=—","Direction=H","UseDPDF=Y")</f>
        <v>#NAME?</v>
      </c>
      <c r="L66" s="12" t="e">
        <f ca="1">_xll.BDH($A66,$C66,L$4,L$4,"Currency=USD","Period=FY","BEST_FPERIOD_OVERRIDE=FY","FILING_STATUS=MR","SCALING_FORMAT=MLN","FA_ADJUSTED=GAAP","Sort=A","Dates=H","DateFormat=P","Fill=—","Direction=H","UseDPDF=Y")</f>
        <v>#NAME?</v>
      </c>
      <c r="M66" s="12" t="e">
        <f ca="1">_xll.BDH($A66,$C66,M$4,M$4,"Currency=USD","Period=FY","BEST_FPERIOD_OVERRIDE=FY","FILING_STATUS=MR","SCALING_FORMAT=MLN","FA_ADJUSTED=GAAP","Sort=A","Dates=H","DateFormat=P","Fill=—","Direction=H","UseDPDF=Y")</f>
        <v>#NAME?</v>
      </c>
      <c r="N66" s="12" t="e">
        <f ca="1">_xll.BDH($A66,$C66,N$4,N$4,"Currency=USD","Period=FY","BEST_FPERIOD_OVERRIDE=FY","FILING_STATUS=MR","SCALING_FORMAT=MLN","FA_ADJUSTED=GAAP","Sort=A","Dates=H","DateFormat=P","Fill=—","Direction=H","UseDPDF=Y")</f>
        <v>#NAME?</v>
      </c>
      <c r="O66" s="12" t="e">
        <f ca="1">_xll.BDH($A66,$C66,O$4,O$4,"Currency=USD","Period=FY","BEST_FPERIOD_OVERRIDE=FY","FILING_STATUS=MR","SCALING_FORMAT=MLN","FA_ADJUSTED=GAAP","Sort=A","Dates=H","DateFormat=P","Fill=—","Direction=H","UseDPDF=Y")</f>
        <v>#NAME?</v>
      </c>
      <c r="P66" s="12" t="e">
        <f ca="1">_xll.BDH($A66,$C66,P$4,P$4,"Currency=USD","Period=FY","BEST_FPERIOD_OVERRIDE=FY","FILING_STATUS=MR","SCALING_FORMAT=MLN","FA_ADJUSTED=GAAP","Sort=A","Dates=H","DateFormat=P","Fill=—","Direction=H","UseDPDF=Y")</f>
        <v>#NAME?</v>
      </c>
      <c r="Q66" s="12" t="e">
        <f ca="1">_xll.BDH($A66,$C66,Q$4,Q$4,"Currency=USD","Period=FY","BEST_FPERIOD_OVERRIDE=FY","FILING_STATUS=MR","SCALING_FORMAT=MLN","FA_ADJUSTED=GAAP","Sort=A","Dates=H","DateFormat=P","Fill=—","Direction=H","UseDPDF=Y")</f>
        <v>#NAME?</v>
      </c>
      <c r="R66" s="12" t="e">
        <f ca="1">_xll.BDH($A66,$C66,R$4,R$4,"Currency=USD","Period=FY","BEST_FPERIOD_OVERRIDE=FY","FILING_STATUS=MR","SCALING_FORMAT=MLN","FA_ADJUSTED=GAAP","Sort=A","Dates=H","DateFormat=P","Fill=—","Direction=H","UseDPDF=Y")</f>
        <v>#NAME?</v>
      </c>
      <c r="S66" s="12" t="e">
        <f ca="1">_xll.BDH($A66,$C66,S$4,S$4,"Currency=USD","Period=FY","BEST_FPERIOD_OVERRIDE=FY","FILING_STATUS=MR","SCALING_FORMAT=MLN","FA_ADJUSTED=GAAP","Sort=A","Dates=H","DateFormat=P","Fill=—","Direction=H","UseDPDF=Y")</f>
        <v>#NAME?</v>
      </c>
      <c r="T66" s="12" t="e">
        <f ca="1">_xll.BDH($A66,$C66,T$4,T$4,"Currency=USD","Period=FY","BEST_FPERIOD_OVERRIDE=FY","FILING_STATUS=MR","SCALING_FORMAT=MLN","FA_ADJUSTED=GAAP","Sort=A","Dates=H","DateFormat=P","Fill=—","Direction=H","UseDPDF=Y")</f>
        <v>#NAME?</v>
      </c>
      <c r="U66" s="12" t="e">
        <f ca="1">_xll.BDH($A66,$C66,U$4,U$4,"Currency=USD","Period=FY","BEST_FPERIOD_OVERRIDE=FY","FILING_STATUS=MR","SCALING_FORMAT=MLN","FA_ADJUSTED=GAAP","Sort=A","Dates=H","DateFormat=P","Fill=—","Direction=H","UseDPDF=Y")</f>
        <v>#NAME?</v>
      </c>
      <c r="V66" s="12" t="e">
        <f ca="1">_xll.BDH($A66,$C66,V$4,V$4,"Currency=USD","Period=FY","BEST_FPERIOD_OVERRIDE=FY","FILING_STATUS=MR","SCALING_FORMAT=MLN","FA_ADJUSTED=GAAP","Sort=A","Dates=H","DateFormat=P","Fill=—","Direction=H","UseDPDF=Y")</f>
        <v>#NAME?</v>
      </c>
      <c r="W66" s="12" t="e">
        <f ca="1">_xll.BDH($A66,$C66,W$4,W$4,"Currency=USD","Period=FY","BEST_FPERIOD_OVERRIDE=FY","FILING_STATUS=MR","SCALING_FORMAT=MLN","FA_ADJUSTED=GAAP","Sort=A","Dates=H","DateFormat=P","Fill=—","Direction=H","UseDPDF=Y")</f>
        <v>#NAME?</v>
      </c>
      <c r="X66" s="12" t="e">
        <f ca="1">_xll.BDH($A66,$C66,X$4,X$4,"Currency=USD","Period=FY","BEST_FPERIOD_OVERRIDE=FY","FILING_STATUS=MR","SCALING_FORMAT=MLN","FA_ADJUSTED=GAAP","Sort=A","Dates=H","DateFormat=P","Fill=—","Direction=H","UseDPDF=Y")</f>
        <v>#NAME?</v>
      </c>
      <c r="Y66" s="12" t="e">
        <f ca="1">_xll.BDH($A66,$C66,Y$4,Y$4,"Currency=USD","Period=FY","BEST_FPERIOD_OVERRIDE=FY","FILING_STATUS=MR","SCALING_FORMAT=MLN","FA_ADJUSTED=GAAP","Sort=A","Dates=H","DateFormat=P","Fill=—","Direction=H","UseDPDF=Y")</f>
        <v>#NAME?</v>
      </c>
      <c r="Z66" s="12" t="e">
        <f ca="1">_xll.BDH($A66,$C66,Z$4,Z$4,"Currency=USD","Period=FY","BEST_FPERIOD_OVERRIDE=FY","FILING_STATUS=MR","SCALING_FORMAT=MLN","FA_ADJUSTED=GAAP","Sort=A","Dates=H","DateFormat=P","Fill=—","Direction=H","UseDPDF=Y")</f>
        <v>#NAME?</v>
      </c>
      <c r="AA66" s="12" t="e">
        <f ca="1">_xll.BDH($A66,$C66,AA$4,AA$4,"Currency=USD","Period=FY","BEST_FPERIOD_OVERRIDE=FY","FILING_STATUS=MR","SCALING_FORMAT=MLN","FA_ADJUSTED=GAAP","Sort=A","Dates=H","DateFormat=P","Fill=—","Direction=H","UseDPDF=Y")</f>
        <v>#NAME?</v>
      </c>
      <c r="AB66" s="12" t="e">
        <f ca="1">_xll.BDH($A66,$C66,AB$4,AB$4,"Currency=USD","Period=FY","BEST_FPERIOD_OVERRIDE=FY","FILING_STATUS=MR","SCALING_FORMAT=MLN","FA_ADJUSTED=GAAP","Sort=A","Dates=H","DateFormat=P","Fill=—","Direction=H","UseDPDF=Y")</f>
        <v>#NAME?</v>
      </c>
    </row>
    <row r="67" spans="1:28" x14ac:dyDescent="0.25">
      <c r="A67" s="32" t="s">
        <v>499</v>
      </c>
      <c r="B67" s="37" t="s">
        <v>256</v>
      </c>
      <c r="C67" s="33" t="s">
        <v>255</v>
      </c>
      <c r="D67" s="12" t="e">
        <f ca="1">_xll.BDH($A67,$C67,D$4,D$4,"Currency=USD","Period=FY","BEST_FPERIOD_OVERRIDE=FY","FILING_STATUS=MR","SCALING_FORMAT=MLN","FA_ADJUSTED=GAAP","Sort=A","Dates=H","DateFormat=P","Fill=—","Direction=H","UseDPDF=Y")</f>
        <v>#NAME?</v>
      </c>
      <c r="E67" s="12" t="e">
        <f ca="1">_xll.BDH($A67,$C67,E$4,E$4,"Currency=USD","Period=FY","BEST_FPERIOD_OVERRIDE=FY","FILING_STATUS=MR","SCALING_FORMAT=MLN","FA_ADJUSTED=GAAP","Sort=A","Dates=H","DateFormat=P","Fill=—","Direction=H","UseDPDF=Y")</f>
        <v>#NAME?</v>
      </c>
      <c r="F67" s="12" t="e">
        <f ca="1">_xll.BDH($A67,$C67,F$4,F$4,"Currency=USD","Period=FY","BEST_FPERIOD_OVERRIDE=FY","FILING_STATUS=MR","SCALING_FORMAT=MLN","FA_ADJUSTED=GAAP","Sort=A","Dates=H","DateFormat=P","Fill=—","Direction=H","UseDPDF=Y")</f>
        <v>#NAME?</v>
      </c>
      <c r="G67" s="12" t="e">
        <f ca="1">_xll.BDH($A67,$C67,G$4,G$4,"Currency=USD","Period=FY","BEST_FPERIOD_OVERRIDE=FY","FILING_STATUS=MR","SCALING_FORMAT=MLN","FA_ADJUSTED=GAAP","Sort=A","Dates=H","DateFormat=P","Fill=—","Direction=H","UseDPDF=Y")</f>
        <v>#NAME?</v>
      </c>
      <c r="H67" s="12" t="e">
        <f ca="1">_xll.BDH($A67,$C67,H$4,H$4,"Currency=USD","Period=FY","BEST_FPERIOD_OVERRIDE=FY","FILING_STATUS=MR","SCALING_FORMAT=MLN","FA_ADJUSTED=GAAP","Sort=A","Dates=H","DateFormat=P","Fill=—","Direction=H","UseDPDF=Y")</f>
        <v>#NAME?</v>
      </c>
      <c r="I67" s="12" t="e">
        <f ca="1">_xll.BDH($A67,$C67,I$4,I$4,"Currency=USD","Period=FY","BEST_FPERIOD_OVERRIDE=FY","FILING_STATUS=MR","SCALING_FORMAT=MLN","FA_ADJUSTED=GAAP","Sort=A","Dates=H","DateFormat=P","Fill=—","Direction=H","UseDPDF=Y")</f>
        <v>#NAME?</v>
      </c>
      <c r="J67" s="12" t="e">
        <f ca="1">_xll.BDH($A67,$C67,J$4,J$4,"Currency=USD","Period=FY","BEST_FPERIOD_OVERRIDE=FY","FILING_STATUS=MR","SCALING_FORMAT=MLN","FA_ADJUSTED=GAAP","Sort=A","Dates=H","DateFormat=P","Fill=—","Direction=H","UseDPDF=Y")</f>
        <v>#NAME?</v>
      </c>
      <c r="K67" s="12" t="e">
        <f ca="1">_xll.BDH($A67,$C67,K$4,K$4,"Currency=USD","Period=FY","BEST_FPERIOD_OVERRIDE=FY","FILING_STATUS=MR","SCALING_FORMAT=MLN","FA_ADJUSTED=GAAP","Sort=A","Dates=H","DateFormat=P","Fill=—","Direction=H","UseDPDF=Y")</f>
        <v>#NAME?</v>
      </c>
      <c r="L67" s="12" t="e">
        <f ca="1">_xll.BDH($A67,$C67,L$4,L$4,"Currency=USD","Period=FY","BEST_FPERIOD_OVERRIDE=FY","FILING_STATUS=MR","SCALING_FORMAT=MLN","FA_ADJUSTED=GAAP","Sort=A","Dates=H","DateFormat=P","Fill=—","Direction=H","UseDPDF=Y")</f>
        <v>#NAME?</v>
      </c>
      <c r="M67" s="12" t="e">
        <f ca="1">_xll.BDH($A67,$C67,M$4,M$4,"Currency=USD","Period=FY","BEST_FPERIOD_OVERRIDE=FY","FILING_STATUS=MR","SCALING_FORMAT=MLN","FA_ADJUSTED=GAAP","Sort=A","Dates=H","DateFormat=P","Fill=—","Direction=H","UseDPDF=Y")</f>
        <v>#NAME?</v>
      </c>
      <c r="N67" s="12" t="e">
        <f ca="1">_xll.BDH($A67,$C67,N$4,N$4,"Currency=USD","Period=FY","BEST_FPERIOD_OVERRIDE=FY","FILING_STATUS=MR","SCALING_FORMAT=MLN","FA_ADJUSTED=GAAP","Sort=A","Dates=H","DateFormat=P","Fill=—","Direction=H","UseDPDF=Y")</f>
        <v>#NAME?</v>
      </c>
      <c r="O67" s="12" t="e">
        <f ca="1">_xll.BDH($A67,$C67,O$4,O$4,"Currency=USD","Period=FY","BEST_FPERIOD_OVERRIDE=FY","FILING_STATUS=MR","SCALING_FORMAT=MLN","FA_ADJUSTED=GAAP","Sort=A","Dates=H","DateFormat=P","Fill=—","Direction=H","UseDPDF=Y")</f>
        <v>#NAME?</v>
      </c>
      <c r="P67" s="12" t="e">
        <f ca="1">_xll.BDH($A67,$C67,P$4,P$4,"Currency=USD","Period=FY","BEST_FPERIOD_OVERRIDE=FY","FILING_STATUS=MR","SCALING_FORMAT=MLN","FA_ADJUSTED=GAAP","Sort=A","Dates=H","DateFormat=P","Fill=—","Direction=H","UseDPDF=Y")</f>
        <v>#NAME?</v>
      </c>
      <c r="Q67" s="12" t="e">
        <f ca="1">_xll.BDH($A67,$C67,Q$4,Q$4,"Currency=USD","Period=FY","BEST_FPERIOD_OVERRIDE=FY","FILING_STATUS=MR","SCALING_FORMAT=MLN","FA_ADJUSTED=GAAP","Sort=A","Dates=H","DateFormat=P","Fill=—","Direction=H","UseDPDF=Y")</f>
        <v>#NAME?</v>
      </c>
      <c r="R67" s="12" t="e">
        <f ca="1">_xll.BDH($A67,$C67,R$4,R$4,"Currency=USD","Period=FY","BEST_FPERIOD_OVERRIDE=FY","FILING_STATUS=MR","SCALING_FORMAT=MLN","FA_ADJUSTED=GAAP","Sort=A","Dates=H","DateFormat=P","Fill=—","Direction=H","UseDPDF=Y")</f>
        <v>#NAME?</v>
      </c>
      <c r="S67" s="12" t="e">
        <f ca="1">_xll.BDH($A67,$C67,S$4,S$4,"Currency=USD","Period=FY","BEST_FPERIOD_OVERRIDE=FY","FILING_STATUS=MR","SCALING_FORMAT=MLN","FA_ADJUSTED=GAAP","Sort=A","Dates=H","DateFormat=P","Fill=—","Direction=H","UseDPDF=Y")</f>
        <v>#NAME?</v>
      </c>
      <c r="T67" s="12" t="e">
        <f ca="1">_xll.BDH($A67,$C67,T$4,T$4,"Currency=USD","Period=FY","BEST_FPERIOD_OVERRIDE=FY","FILING_STATUS=MR","SCALING_FORMAT=MLN","FA_ADJUSTED=GAAP","Sort=A","Dates=H","DateFormat=P","Fill=—","Direction=H","UseDPDF=Y")</f>
        <v>#NAME?</v>
      </c>
      <c r="U67" s="12" t="e">
        <f ca="1">_xll.BDH($A67,$C67,U$4,U$4,"Currency=USD","Period=FY","BEST_FPERIOD_OVERRIDE=FY","FILING_STATUS=MR","SCALING_FORMAT=MLN","FA_ADJUSTED=GAAP","Sort=A","Dates=H","DateFormat=P","Fill=—","Direction=H","UseDPDF=Y")</f>
        <v>#NAME?</v>
      </c>
      <c r="V67" s="12" t="e">
        <f ca="1">_xll.BDH($A67,$C67,V$4,V$4,"Currency=USD","Period=FY","BEST_FPERIOD_OVERRIDE=FY","FILING_STATUS=MR","SCALING_FORMAT=MLN","FA_ADJUSTED=GAAP","Sort=A","Dates=H","DateFormat=P","Fill=—","Direction=H","UseDPDF=Y")</f>
        <v>#NAME?</v>
      </c>
      <c r="W67" s="12" t="e">
        <f ca="1">_xll.BDH($A67,$C67,W$4,W$4,"Currency=USD","Period=FY","BEST_FPERIOD_OVERRIDE=FY","FILING_STATUS=MR","SCALING_FORMAT=MLN","FA_ADJUSTED=GAAP","Sort=A","Dates=H","DateFormat=P","Fill=—","Direction=H","UseDPDF=Y")</f>
        <v>#NAME?</v>
      </c>
      <c r="X67" s="12" t="e">
        <f ca="1">_xll.BDH($A67,$C67,X$4,X$4,"Currency=USD","Period=FY","BEST_FPERIOD_OVERRIDE=FY","FILING_STATUS=MR","SCALING_FORMAT=MLN","FA_ADJUSTED=GAAP","Sort=A","Dates=H","DateFormat=P","Fill=—","Direction=H","UseDPDF=Y")</f>
        <v>#NAME?</v>
      </c>
      <c r="Y67" s="12" t="e">
        <f ca="1">_xll.BDH($A67,$C67,Y$4,Y$4,"Currency=USD","Period=FY","BEST_FPERIOD_OVERRIDE=FY","FILING_STATUS=MR","SCALING_FORMAT=MLN","FA_ADJUSTED=GAAP","Sort=A","Dates=H","DateFormat=P","Fill=—","Direction=H","UseDPDF=Y")</f>
        <v>#NAME?</v>
      </c>
      <c r="Z67" s="12" t="e">
        <f ca="1">_xll.BDH($A67,$C67,Z$4,Z$4,"Currency=USD","Period=FY","BEST_FPERIOD_OVERRIDE=FY","FILING_STATUS=MR","SCALING_FORMAT=MLN","FA_ADJUSTED=GAAP","Sort=A","Dates=H","DateFormat=P","Fill=—","Direction=H","UseDPDF=Y")</f>
        <v>#NAME?</v>
      </c>
      <c r="AA67" s="12" t="e">
        <f ca="1">_xll.BDH($A67,$C67,AA$4,AA$4,"Currency=USD","Period=FY","BEST_FPERIOD_OVERRIDE=FY","FILING_STATUS=MR","SCALING_FORMAT=MLN","FA_ADJUSTED=GAAP","Sort=A","Dates=H","DateFormat=P","Fill=—","Direction=H","UseDPDF=Y")</f>
        <v>#NAME?</v>
      </c>
      <c r="AB67" s="12" t="e">
        <f ca="1">_xll.BDH($A67,$C67,AB$4,AB$4,"Currency=USD","Period=FY","BEST_FPERIOD_OVERRIDE=FY","FILING_STATUS=MR","SCALING_FORMAT=MLN","FA_ADJUSTED=GAAP","Sort=A","Dates=H","DateFormat=P","Fill=—","Direction=H","UseDPDF=Y")</f>
        <v>#NAME?</v>
      </c>
    </row>
    <row r="68" spans="1:28" x14ac:dyDescent="0.25">
      <c r="A68" s="32" t="s">
        <v>499</v>
      </c>
      <c r="B68" s="37" t="s">
        <v>257</v>
      </c>
      <c r="C68" s="33" t="s">
        <v>258</v>
      </c>
      <c r="D68" s="12" t="e">
        <f ca="1">_xll.BDH($A68,$C68,D$4,D$4,"Currency=USD","Period=FY","BEST_FPERIOD_OVERRIDE=FY","FILING_STATUS=MR","SCALING_FORMAT=MLN","FA_ADJUSTED=GAAP","Sort=A","Dates=H","DateFormat=P","Fill=—","Direction=H","UseDPDF=Y")</f>
        <v>#NAME?</v>
      </c>
      <c r="E68" s="12" t="e">
        <f ca="1">_xll.BDH($A68,$C68,E$4,E$4,"Currency=USD","Period=FY","BEST_FPERIOD_OVERRIDE=FY","FILING_STATUS=MR","SCALING_FORMAT=MLN","FA_ADJUSTED=GAAP","Sort=A","Dates=H","DateFormat=P","Fill=—","Direction=H","UseDPDF=Y")</f>
        <v>#NAME?</v>
      </c>
      <c r="F68" s="12" t="e">
        <f ca="1">_xll.BDH($A68,$C68,F$4,F$4,"Currency=USD","Period=FY","BEST_FPERIOD_OVERRIDE=FY","FILING_STATUS=MR","SCALING_FORMAT=MLN","FA_ADJUSTED=GAAP","Sort=A","Dates=H","DateFormat=P","Fill=—","Direction=H","UseDPDF=Y")</f>
        <v>#NAME?</v>
      </c>
      <c r="G68" s="12" t="e">
        <f ca="1">_xll.BDH($A68,$C68,G$4,G$4,"Currency=USD","Period=FY","BEST_FPERIOD_OVERRIDE=FY","FILING_STATUS=MR","SCALING_FORMAT=MLN","FA_ADJUSTED=GAAP","Sort=A","Dates=H","DateFormat=P","Fill=—","Direction=H","UseDPDF=Y")</f>
        <v>#NAME?</v>
      </c>
      <c r="H68" s="12" t="e">
        <f ca="1">_xll.BDH($A68,$C68,H$4,H$4,"Currency=USD","Period=FY","BEST_FPERIOD_OVERRIDE=FY","FILING_STATUS=MR","SCALING_FORMAT=MLN","FA_ADJUSTED=GAAP","Sort=A","Dates=H","DateFormat=P","Fill=—","Direction=H","UseDPDF=Y")</f>
        <v>#NAME?</v>
      </c>
      <c r="I68" s="12" t="e">
        <f ca="1">_xll.BDH($A68,$C68,I$4,I$4,"Currency=USD","Period=FY","BEST_FPERIOD_OVERRIDE=FY","FILING_STATUS=MR","SCALING_FORMAT=MLN","FA_ADJUSTED=GAAP","Sort=A","Dates=H","DateFormat=P","Fill=—","Direction=H","UseDPDF=Y")</f>
        <v>#NAME?</v>
      </c>
      <c r="J68" s="12" t="e">
        <f ca="1">_xll.BDH($A68,$C68,J$4,J$4,"Currency=USD","Period=FY","BEST_FPERIOD_OVERRIDE=FY","FILING_STATUS=MR","SCALING_FORMAT=MLN","FA_ADJUSTED=GAAP","Sort=A","Dates=H","DateFormat=P","Fill=—","Direction=H","UseDPDF=Y")</f>
        <v>#NAME?</v>
      </c>
      <c r="K68" s="12" t="e">
        <f ca="1">_xll.BDH($A68,$C68,K$4,K$4,"Currency=USD","Period=FY","BEST_FPERIOD_OVERRIDE=FY","FILING_STATUS=MR","SCALING_FORMAT=MLN","FA_ADJUSTED=GAAP","Sort=A","Dates=H","DateFormat=P","Fill=—","Direction=H","UseDPDF=Y")</f>
        <v>#NAME?</v>
      </c>
      <c r="L68" s="12" t="e">
        <f ca="1">_xll.BDH($A68,$C68,L$4,L$4,"Currency=USD","Period=FY","BEST_FPERIOD_OVERRIDE=FY","FILING_STATUS=MR","SCALING_FORMAT=MLN","FA_ADJUSTED=GAAP","Sort=A","Dates=H","DateFormat=P","Fill=—","Direction=H","UseDPDF=Y")</f>
        <v>#NAME?</v>
      </c>
      <c r="M68" s="12" t="e">
        <f ca="1">_xll.BDH($A68,$C68,M$4,M$4,"Currency=USD","Period=FY","BEST_FPERIOD_OVERRIDE=FY","FILING_STATUS=MR","SCALING_FORMAT=MLN","FA_ADJUSTED=GAAP","Sort=A","Dates=H","DateFormat=P","Fill=—","Direction=H","UseDPDF=Y")</f>
        <v>#NAME?</v>
      </c>
      <c r="N68" s="12" t="e">
        <f ca="1">_xll.BDH($A68,$C68,N$4,N$4,"Currency=USD","Period=FY","BEST_FPERIOD_OVERRIDE=FY","FILING_STATUS=MR","SCALING_FORMAT=MLN","FA_ADJUSTED=GAAP","Sort=A","Dates=H","DateFormat=P","Fill=—","Direction=H","UseDPDF=Y")</f>
        <v>#NAME?</v>
      </c>
      <c r="O68" s="12" t="e">
        <f ca="1">_xll.BDH($A68,$C68,O$4,O$4,"Currency=USD","Period=FY","BEST_FPERIOD_OVERRIDE=FY","FILING_STATUS=MR","SCALING_FORMAT=MLN","FA_ADJUSTED=GAAP","Sort=A","Dates=H","DateFormat=P","Fill=—","Direction=H","UseDPDF=Y")</f>
        <v>#NAME?</v>
      </c>
      <c r="P68" s="12" t="e">
        <f ca="1">_xll.BDH($A68,$C68,P$4,P$4,"Currency=USD","Period=FY","BEST_FPERIOD_OVERRIDE=FY","FILING_STATUS=MR","SCALING_FORMAT=MLN","FA_ADJUSTED=GAAP","Sort=A","Dates=H","DateFormat=P","Fill=—","Direction=H","UseDPDF=Y")</f>
        <v>#NAME?</v>
      </c>
      <c r="Q68" s="12" t="e">
        <f ca="1">_xll.BDH($A68,$C68,Q$4,Q$4,"Currency=USD","Period=FY","BEST_FPERIOD_OVERRIDE=FY","FILING_STATUS=MR","SCALING_FORMAT=MLN","FA_ADJUSTED=GAAP","Sort=A","Dates=H","DateFormat=P","Fill=—","Direction=H","UseDPDF=Y")</f>
        <v>#NAME?</v>
      </c>
      <c r="R68" s="12" t="e">
        <f ca="1">_xll.BDH($A68,$C68,R$4,R$4,"Currency=USD","Period=FY","BEST_FPERIOD_OVERRIDE=FY","FILING_STATUS=MR","SCALING_FORMAT=MLN","FA_ADJUSTED=GAAP","Sort=A","Dates=H","DateFormat=P","Fill=—","Direction=H","UseDPDF=Y")</f>
        <v>#NAME?</v>
      </c>
      <c r="S68" s="12" t="e">
        <f ca="1">_xll.BDH($A68,$C68,S$4,S$4,"Currency=USD","Period=FY","BEST_FPERIOD_OVERRIDE=FY","FILING_STATUS=MR","SCALING_FORMAT=MLN","FA_ADJUSTED=GAAP","Sort=A","Dates=H","DateFormat=P","Fill=—","Direction=H","UseDPDF=Y")</f>
        <v>#NAME?</v>
      </c>
      <c r="T68" s="12" t="e">
        <f ca="1">_xll.BDH($A68,$C68,T$4,T$4,"Currency=USD","Period=FY","BEST_FPERIOD_OVERRIDE=FY","FILING_STATUS=MR","SCALING_FORMAT=MLN","FA_ADJUSTED=GAAP","Sort=A","Dates=H","DateFormat=P","Fill=—","Direction=H","UseDPDF=Y")</f>
        <v>#NAME?</v>
      </c>
      <c r="U68" s="12" t="e">
        <f ca="1">_xll.BDH($A68,$C68,U$4,U$4,"Currency=USD","Period=FY","BEST_FPERIOD_OVERRIDE=FY","FILING_STATUS=MR","SCALING_FORMAT=MLN","FA_ADJUSTED=GAAP","Sort=A","Dates=H","DateFormat=P","Fill=—","Direction=H","UseDPDF=Y")</f>
        <v>#NAME?</v>
      </c>
      <c r="V68" s="12" t="e">
        <f ca="1">_xll.BDH($A68,$C68,V$4,V$4,"Currency=USD","Period=FY","BEST_FPERIOD_OVERRIDE=FY","FILING_STATUS=MR","SCALING_FORMAT=MLN","FA_ADJUSTED=GAAP","Sort=A","Dates=H","DateFormat=P","Fill=—","Direction=H","UseDPDF=Y")</f>
        <v>#NAME?</v>
      </c>
      <c r="W68" s="12" t="e">
        <f ca="1">_xll.BDH($A68,$C68,W$4,W$4,"Currency=USD","Period=FY","BEST_FPERIOD_OVERRIDE=FY","FILING_STATUS=MR","SCALING_FORMAT=MLN","FA_ADJUSTED=GAAP","Sort=A","Dates=H","DateFormat=P","Fill=—","Direction=H","UseDPDF=Y")</f>
        <v>#NAME?</v>
      </c>
      <c r="X68" s="12" t="e">
        <f ca="1">_xll.BDH($A68,$C68,X$4,X$4,"Currency=USD","Period=FY","BEST_FPERIOD_OVERRIDE=FY","FILING_STATUS=MR","SCALING_FORMAT=MLN","FA_ADJUSTED=GAAP","Sort=A","Dates=H","DateFormat=P","Fill=—","Direction=H","UseDPDF=Y")</f>
        <v>#NAME?</v>
      </c>
      <c r="Y68" s="12" t="e">
        <f ca="1">_xll.BDH($A68,$C68,Y$4,Y$4,"Currency=USD","Period=FY","BEST_FPERIOD_OVERRIDE=FY","FILING_STATUS=MR","SCALING_FORMAT=MLN","FA_ADJUSTED=GAAP","Sort=A","Dates=H","DateFormat=P","Fill=—","Direction=H","UseDPDF=Y")</f>
        <v>#NAME?</v>
      </c>
      <c r="Z68" s="12" t="e">
        <f ca="1">_xll.BDH($A68,$C68,Z$4,Z$4,"Currency=USD","Period=FY","BEST_FPERIOD_OVERRIDE=FY","FILING_STATUS=MR","SCALING_FORMAT=MLN","FA_ADJUSTED=GAAP","Sort=A","Dates=H","DateFormat=P","Fill=—","Direction=H","UseDPDF=Y")</f>
        <v>#NAME?</v>
      </c>
      <c r="AA68" s="12" t="e">
        <f ca="1">_xll.BDH($A68,$C68,AA$4,AA$4,"Currency=USD","Period=FY","BEST_FPERIOD_OVERRIDE=FY","FILING_STATUS=MR","SCALING_FORMAT=MLN","FA_ADJUSTED=GAAP","Sort=A","Dates=H","DateFormat=P","Fill=—","Direction=H","UseDPDF=Y")</f>
        <v>#NAME?</v>
      </c>
      <c r="AB68" s="12" t="e">
        <f ca="1">_xll.BDH($A68,$C68,AB$4,AB$4,"Currency=USD","Period=FY","BEST_FPERIOD_OVERRIDE=FY","FILING_STATUS=MR","SCALING_FORMAT=MLN","FA_ADJUSTED=GAAP","Sort=A","Dates=H","DateFormat=P","Fill=—","Direction=H","UseDPDF=Y")</f>
        <v>#NAME?</v>
      </c>
    </row>
    <row r="69" spans="1:28" x14ac:dyDescent="0.25">
      <c r="A69" s="32" t="s">
        <v>499</v>
      </c>
      <c r="B69" s="37" t="s">
        <v>260</v>
      </c>
      <c r="C69" s="33" t="s">
        <v>259</v>
      </c>
      <c r="D69" s="12" t="e">
        <f ca="1">_xll.BDH($A69,$C69,D$4,D$4,"Currency=USD","Period=FY","BEST_FPERIOD_OVERRIDE=FY","FILING_STATUS=MR","SCALING_FORMAT=MLN","FA_ADJUSTED=GAAP","Sort=A","Dates=H","DateFormat=P","Fill=—","Direction=H","UseDPDF=Y")</f>
        <v>#NAME?</v>
      </c>
      <c r="E69" s="12" t="e">
        <f ca="1">_xll.BDH($A69,$C69,E$4,E$4,"Currency=USD","Period=FY","BEST_FPERIOD_OVERRIDE=FY","FILING_STATUS=MR","SCALING_FORMAT=MLN","FA_ADJUSTED=GAAP","Sort=A","Dates=H","DateFormat=P","Fill=—","Direction=H","UseDPDF=Y")</f>
        <v>#NAME?</v>
      </c>
      <c r="F69" s="12" t="e">
        <f ca="1">_xll.BDH($A69,$C69,F$4,F$4,"Currency=USD","Period=FY","BEST_FPERIOD_OVERRIDE=FY","FILING_STATUS=MR","SCALING_FORMAT=MLN","FA_ADJUSTED=GAAP","Sort=A","Dates=H","DateFormat=P","Fill=—","Direction=H","UseDPDF=Y")</f>
        <v>#NAME?</v>
      </c>
      <c r="G69" s="12" t="e">
        <f ca="1">_xll.BDH($A69,$C69,G$4,G$4,"Currency=USD","Period=FY","BEST_FPERIOD_OVERRIDE=FY","FILING_STATUS=MR","SCALING_FORMAT=MLN","FA_ADJUSTED=GAAP","Sort=A","Dates=H","DateFormat=P","Fill=—","Direction=H","UseDPDF=Y")</f>
        <v>#NAME?</v>
      </c>
      <c r="H69" s="12" t="e">
        <f ca="1">_xll.BDH($A69,$C69,H$4,H$4,"Currency=USD","Period=FY","BEST_FPERIOD_OVERRIDE=FY","FILING_STATUS=MR","SCALING_FORMAT=MLN","FA_ADJUSTED=GAAP","Sort=A","Dates=H","DateFormat=P","Fill=—","Direction=H","UseDPDF=Y")</f>
        <v>#NAME?</v>
      </c>
      <c r="I69" s="12" t="e">
        <f ca="1">_xll.BDH($A69,$C69,I$4,I$4,"Currency=USD","Period=FY","BEST_FPERIOD_OVERRIDE=FY","FILING_STATUS=MR","SCALING_FORMAT=MLN","FA_ADJUSTED=GAAP","Sort=A","Dates=H","DateFormat=P","Fill=—","Direction=H","UseDPDF=Y")</f>
        <v>#NAME?</v>
      </c>
      <c r="J69" s="12" t="e">
        <f ca="1">_xll.BDH($A69,$C69,J$4,J$4,"Currency=USD","Period=FY","BEST_FPERIOD_OVERRIDE=FY","FILING_STATUS=MR","SCALING_FORMAT=MLN","FA_ADJUSTED=GAAP","Sort=A","Dates=H","DateFormat=P","Fill=—","Direction=H","UseDPDF=Y")</f>
        <v>#NAME?</v>
      </c>
      <c r="K69" s="12" t="e">
        <f ca="1">_xll.BDH($A69,$C69,K$4,K$4,"Currency=USD","Period=FY","BEST_FPERIOD_OVERRIDE=FY","FILING_STATUS=MR","SCALING_FORMAT=MLN","FA_ADJUSTED=GAAP","Sort=A","Dates=H","DateFormat=P","Fill=—","Direction=H","UseDPDF=Y")</f>
        <v>#NAME?</v>
      </c>
      <c r="L69" s="12" t="e">
        <f ca="1">_xll.BDH($A69,$C69,L$4,L$4,"Currency=USD","Period=FY","BEST_FPERIOD_OVERRIDE=FY","FILING_STATUS=MR","SCALING_FORMAT=MLN","FA_ADJUSTED=GAAP","Sort=A","Dates=H","DateFormat=P","Fill=—","Direction=H","UseDPDF=Y")</f>
        <v>#NAME?</v>
      </c>
      <c r="M69" s="12" t="e">
        <f ca="1">_xll.BDH($A69,$C69,M$4,M$4,"Currency=USD","Period=FY","BEST_FPERIOD_OVERRIDE=FY","FILING_STATUS=MR","SCALING_FORMAT=MLN","FA_ADJUSTED=GAAP","Sort=A","Dates=H","DateFormat=P","Fill=—","Direction=H","UseDPDF=Y")</f>
        <v>#NAME?</v>
      </c>
      <c r="N69" s="12" t="e">
        <f ca="1">_xll.BDH($A69,$C69,N$4,N$4,"Currency=USD","Period=FY","BEST_FPERIOD_OVERRIDE=FY","FILING_STATUS=MR","SCALING_FORMAT=MLN","FA_ADJUSTED=GAAP","Sort=A","Dates=H","DateFormat=P","Fill=—","Direction=H","UseDPDF=Y")</f>
        <v>#NAME?</v>
      </c>
      <c r="O69" s="12" t="e">
        <f ca="1">_xll.BDH($A69,$C69,O$4,O$4,"Currency=USD","Period=FY","BEST_FPERIOD_OVERRIDE=FY","FILING_STATUS=MR","SCALING_FORMAT=MLN","FA_ADJUSTED=GAAP","Sort=A","Dates=H","DateFormat=P","Fill=—","Direction=H","UseDPDF=Y")</f>
        <v>#NAME?</v>
      </c>
      <c r="P69" s="12" t="e">
        <f ca="1">_xll.BDH($A69,$C69,P$4,P$4,"Currency=USD","Period=FY","BEST_FPERIOD_OVERRIDE=FY","FILING_STATUS=MR","SCALING_FORMAT=MLN","FA_ADJUSTED=GAAP","Sort=A","Dates=H","DateFormat=P","Fill=—","Direction=H","UseDPDF=Y")</f>
        <v>#NAME?</v>
      </c>
      <c r="Q69" s="12" t="e">
        <f ca="1">_xll.BDH($A69,$C69,Q$4,Q$4,"Currency=USD","Period=FY","BEST_FPERIOD_OVERRIDE=FY","FILING_STATUS=MR","SCALING_FORMAT=MLN","FA_ADJUSTED=GAAP","Sort=A","Dates=H","DateFormat=P","Fill=—","Direction=H","UseDPDF=Y")</f>
        <v>#NAME?</v>
      </c>
      <c r="R69" s="12" t="e">
        <f ca="1">_xll.BDH($A69,$C69,R$4,R$4,"Currency=USD","Period=FY","BEST_FPERIOD_OVERRIDE=FY","FILING_STATUS=MR","SCALING_FORMAT=MLN","FA_ADJUSTED=GAAP","Sort=A","Dates=H","DateFormat=P","Fill=—","Direction=H","UseDPDF=Y")</f>
        <v>#NAME?</v>
      </c>
      <c r="S69" s="12" t="e">
        <f ca="1">_xll.BDH($A69,$C69,S$4,S$4,"Currency=USD","Period=FY","BEST_FPERIOD_OVERRIDE=FY","FILING_STATUS=MR","SCALING_FORMAT=MLN","FA_ADJUSTED=GAAP","Sort=A","Dates=H","DateFormat=P","Fill=—","Direction=H","UseDPDF=Y")</f>
        <v>#NAME?</v>
      </c>
      <c r="T69" s="12" t="e">
        <f ca="1">_xll.BDH($A69,$C69,T$4,T$4,"Currency=USD","Period=FY","BEST_FPERIOD_OVERRIDE=FY","FILING_STATUS=MR","SCALING_FORMAT=MLN","FA_ADJUSTED=GAAP","Sort=A","Dates=H","DateFormat=P","Fill=—","Direction=H","UseDPDF=Y")</f>
        <v>#NAME?</v>
      </c>
      <c r="U69" s="12" t="e">
        <f ca="1">_xll.BDH($A69,$C69,U$4,U$4,"Currency=USD","Period=FY","BEST_FPERIOD_OVERRIDE=FY","FILING_STATUS=MR","SCALING_FORMAT=MLN","FA_ADJUSTED=GAAP","Sort=A","Dates=H","DateFormat=P","Fill=—","Direction=H","UseDPDF=Y")</f>
        <v>#NAME?</v>
      </c>
      <c r="V69" s="12" t="e">
        <f ca="1">_xll.BDH($A69,$C69,V$4,V$4,"Currency=USD","Period=FY","BEST_FPERIOD_OVERRIDE=FY","FILING_STATUS=MR","SCALING_FORMAT=MLN","FA_ADJUSTED=GAAP","Sort=A","Dates=H","DateFormat=P","Fill=—","Direction=H","UseDPDF=Y")</f>
        <v>#NAME?</v>
      </c>
      <c r="W69" s="12" t="e">
        <f ca="1">_xll.BDH($A69,$C69,W$4,W$4,"Currency=USD","Period=FY","BEST_FPERIOD_OVERRIDE=FY","FILING_STATUS=MR","SCALING_FORMAT=MLN","FA_ADJUSTED=GAAP","Sort=A","Dates=H","DateFormat=P","Fill=—","Direction=H","UseDPDF=Y")</f>
        <v>#NAME?</v>
      </c>
      <c r="X69" s="12" t="e">
        <f ca="1">_xll.BDH($A69,$C69,X$4,X$4,"Currency=USD","Period=FY","BEST_FPERIOD_OVERRIDE=FY","FILING_STATUS=MR","SCALING_FORMAT=MLN","FA_ADJUSTED=GAAP","Sort=A","Dates=H","DateFormat=P","Fill=—","Direction=H","UseDPDF=Y")</f>
        <v>#NAME?</v>
      </c>
      <c r="Y69" s="12" t="e">
        <f ca="1">_xll.BDH($A69,$C69,Y$4,Y$4,"Currency=USD","Period=FY","BEST_FPERIOD_OVERRIDE=FY","FILING_STATUS=MR","SCALING_FORMAT=MLN","FA_ADJUSTED=GAAP","Sort=A","Dates=H","DateFormat=P","Fill=—","Direction=H","UseDPDF=Y")</f>
        <v>#NAME?</v>
      </c>
      <c r="Z69" s="12" t="e">
        <f ca="1">_xll.BDH($A69,$C69,Z$4,Z$4,"Currency=USD","Period=FY","BEST_FPERIOD_OVERRIDE=FY","FILING_STATUS=MR","SCALING_FORMAT=MLN","FA_ADJUSTED=GAAP","Sort=A","Dates=H","DateFormat=P","Fill=—","Direction=H","UseDPDF=Y")</f>
        <v>#NAME?</v>
      </c>
      <c r="AA69" s="12" t="e">
        <f ca="1">_xll.BDH($A69,$C69,AA$4,AA$4,"Currency=USD","Period=FY","BEST_FPERIOD_OVERRIDE=FY","FILING_STATUS=MR","SCALING_FORMAT=MLN","FA_ADJUSTED=GAAP","Sort=A","Dates=H","DateFormat=P","Fill=—","Direction=H","UseDPDF=Y")</f>
        <v>#NAME?</v>
      </c>
      <c r="AB69" s="12" t="e">
        <f ca="1">_xll.BDH($A69,$C69,AB$4,AB$4,"Currency=USD","Period=FY","BEST_FPERIOD_OVERRIDE=FY","FILING_STATUS=MR","SCALING_FORMAT=MLN","FA_ADJUSTED=GAAP","Sort=A","Dates=H","DateFormat=P","Fill=—","Direction=H","UseDPDF=Y")</f>
        <v>#NAME?</v>
      </c>
    </row>
    <row r="70" spans="1:28" x14ac:dyDescent="0.25">
      <c r="A70" s="32" t="s">
        <v>499</v>
      </c>
      <c r="B70" s="37" t="s">
        <v>261</v>
      </c>
      <c r="C70" s="33" t="s">
        <v>262</v>
      </c>
      <c r="D70" s="12" t="e">
        <f ca="1">_xll.BDH($A70,$C70,D$4,D$4,"Currency=USD","Period=FY","BEST_FPERIOD_OVERRIDE=FY","FILING_STATUS=MR","SCALING_FORMAT=MLN","FA_ADJUSTED=GAAP","Sort=A","Dates=H","DateFormat=P","Fill=—","Direction=H","UseDPDF=Y")</f>
        <v>#NAME?</v>
      </c>
      <c r="E70" s="12" t="e">
        <f ca="1">_xll.BDH($A70,$C70,E$4,E$4,"Currency=USD","Period=FY","BEST_FPERIOD_OVERRIDE=FY","FILING_STATUS=MR","SCALING_FORMAT=MLN","FA_ADJUSTED=GAAP","Sort=A","Dates=H","DateFormat=P","Fill=—","Direction=H","UseDPDF=Y")</f>
        <v>#NAME?</v>
      </c>
      <c r="F70" s="12" t="e">
        <f ca="1">_xll.BDH($A70,$C70,F$4,F$4,"Currency=USD","Period=FY","BEST_FPERIOD_OVERRIDE=FY","FILING_STATUS=MR","SCALING_FORMAT=MLN","FA_ADJUSTED=GAAP","Sort=A","Dates=H","DateFormat=P","Fill=—","Direction=H","UseDPDF=Y")</f>
        <v>#NAME?</v>
      </c>
      <c r="G70" s="12" t="e">
        <f ca="1">_xll.BDH($A70,$C70,G$4,G$4,"Currency=USD","Period=FY","BEST_FPERIOD_OVERRIDE=FY","FILING_STATUS=MR","SCALING_FORMAT=MLN","FA_ADJUSTED=GAAP","Sort=A","Dates=H","DateFormat=P","Fill=—","Direction=H","UseDPDF=Y")</f>
        <v>#NAME?</v>
      </c>
      <c r="H70" s="12" t="e">
        <f ca="1">_xll.BDH($A70,$C70,H$4,H$4,"Currency=USD","Period=FY","BEST_FPERIOD_OVERRIDE=FY","FILING_STATUS=MR","SCALING_FORMAT=MLN","FA_ADJUSTED=GAAP","Sort=A","Dates=H","DateFormat=P","Fill=—","Direction=H","UseDPDF=Y")</f>
        <v>#NAME?</v>
      </c>
      <c r="I70" s="12" t="e">
        <f ca="1">_xll.BDH($A70,$C70,I$4,I$4,"Currency=USD","Period=FY","BEST_FPERIOD_OVERRIDE=FY","FILING_STATUS=MR","SCALING_FORMAT=MLN","FA_ADJUSTED=GAAP","Sort=A","Dates=H","DateFormat=P","Fill=—","Direction=H","UseDPDF=Y")</f>
        <v>#NAME?</v>
      </c>
      <c r="J70" s="12" t="e">
        <f ca="1">_xll.BDH($A70,$C70,J$4,J$4,"Currency=USD","Period=FY","BEST_FPERIOD_OVERRIDE=FY","FILING_STATUS=MR","SCALING_FORMAT=MLN","FA_ADJUSTED=GAAP","Sort=A","Dates=H","DateFormat=P","Fill=—","Direction=H","UseDPDF=Y")</f>
        <v>#NAME?</v>
      </c>
      <c r="K70" s="12" t="e">
        <f ca="1">_xll.BDH($A70,$C70,K$4,K$4,"Currency=USD","Period=FY","BEST_FPERIOD_OVERRIDE=FY","FILING_STATUS=MR","SCALING_FORMAT=MLN","FA_ADJUSTED=GAAP","Sort=A","Dates=H","DateFormat=P","Fill=—","Direction=H","UseDPDF=Y")</f>
        <v>#NAME?</v>
      </c>
      <c r="L70" s="12" t="e">
        <f ca="1">_xll.BDH($A70,$C70,L$4,L$4,"Currency=USD","Period=FY","BEST_FPERIOD_OVERRIDE=FY","FILING_STATUS=MR","SCALING_FORMAT=MLN","FA_ADJUSTED=GAAP","Sort=A","Dates=H","DateFormat=P","Fill=—","Direction=H","UseDPDF=Y")</f>
        <v>#NAME?</v>
      </c>
      <c r="M70" s="12" t="e">
        <f ca="1">_xll.BDH($A70,$C70,M$4,M$4,"Currency=USD","Period=FY","BEST_FPERIOD_OVERRIDE=FY","FILING_STATUS=MR","SCALING_FORMAT=MLN","FA_ADJUSTED=GAAP","Sort=A","Dates=H","DateFormat=P","Fill=—","Direction=H","UseDPDF=Y")</f>
        <v>#NAME?</v>
      </c>
      <c r="N70" s="12" t="e">
        <f ca="1">_xll.BDH($A70,$C70,N$4,N$4,"Currency=USD","Period=FY","BEST_FPERIOD_OVERRIDE=FY","FILING_STATUS=MR","SCALING_FORMAT=MLN","FA_ADJUSTED=GAAP","Sort=A","Dates=H","DateFormat=P","Fill=—","Direction=H","UseDPDF=Y")</f>
        <v>#NAME?</v>
      </c>
      <c r="O70" s="12" t="e">
        <f ca="1">_xll.BDH($A70,$C70,O$4,O$4,"Currency=USD","Period=FY","BEST_FPERIOD_OVERRIDE=FY","FILING_STATUS=MR","SCALING_FORMAT=MLN","FA_ADJUSTED=GAAP","Sort=A","Dates=H","DateFormat=P","Fill=—","Direction=H","UseDPDF=Y")</f>
        <v>#NAME?</v>
      </c>
      <c r="P70" s="12" t="e">
        <f ca="1">_xll.BDH($A70,$C70,P$4,P$4,"Currency=USD","Period=FY","BEST_FPERIOD_OVERRIDE=FY","FILING_STATUS=MR","SCALING_FORMAT=MLN","FA_ADJUSTED=GAAP","Sort=A","Dates=H","DateFormat=P","Fill=—","Direction=H","UseDPDF=Y")</f>
        <v>#NAME?</v>
      </c>
      <c r="Q70" s="12" t="e">
        <f ca="1">_xll.BDH($A70,$C70,Q$4,Q$4,"Currency=USD","Period=FY","BEST_FPERIOD_OVERRIDE=FY","FILING_STATUS=MR","SCALING_FORMAT=MLN","FA_ADJUSTED=GAAP","Sort=A","Dates=H","DateFormat=P","Fill=—","Direction=H","UseDPDF=Y")</f>
        <v>#NAME?</v>
      </c>
      <c r="R70" s="12" t="e">
        <f ca="1">_xll.BDH($A70,$C70,R$4,R$4,"Currency=USD","Period=FY","BEST_FPERIOD_OVERRIDE=FY","FILING_STATUS=MR","SCALING_FORMAT=MLN","FA_ADJUSTED=GAAP","Sort=A","Dates=H","DateFormat=P","Fill=—","Direction=H","UseDPDF=Y")</f>
        <v>#NAME?</v>
      </c>
      <c r="S70" s="12" t="e">
        <f ca="1">_xll.BDH($A70,$C70,S$4,S$4,"Currency=USD","Period=FY","BEST_FPERIOD_OVERRIDE=FY","FILING_STATUS=MR","SCALING_FORMAT=MLN","FA_ADJUSTED=GAAP","Sort=A","Dates=H","DateFormat=P","Fill=—","Direction=H","UseDPDF=Y")</f>
        <v>#NAME?</v>
      </c>
      <c r="T70" s="12" t="e">
        <f ca="1">_xll.BDH($A70,$C70,T$4,T$4,"Currency=USD","Period=FY","BEST_FPERIOD_OVERRIDE=FY","FILING_STATUS=MR","SCALING_FORMAT=MLN","FA_ADJUSTED=GAAP","Sort=A","Dates=H","DateFormat=P","Fill=—","Direction=H","UseDPDF=Y")</f>
        <v>#NAME?</v>
      </c>
      <c r="U70" s="12" t="e">
        <f ca="1">_xll.BDH($A70,$C70,U$4,U$4,"Currency=USD","Period=FY","BEST_FPERIOD_OVERRIDE=FY","FILING_STATUS=MR","SCALING_FORMAT=MLN","FA_ADJUSTED=GAAP","Sort=A","Dates=H","DateFormat=P","Fill=—","Direction=H","UseDPDF=Y")</f>
        <v>#NAME?</v>
      </c>
      <c r="V70" s="12" t="e">
        <f ca="1">_xll.BDH($A70,$C70,V$4,V$4,"Currency=USD","Period=FY","BEST_FPERIOD_OVERRIDE=FY","FILING_STATUS=MR","SCALING_FORMAT=MLN","FA_ADJUSTED=GAAP","Sort=A","Dates=H","DateFormat=P","Fill=—","Direction=H","UseDPDF=Y")</f>
        <v>#NAME?</v>
      </c>
      <c r="W70" s="12" t="e">
        <f ca="1">_xll.BDH($A70,$C70,W$4,W$4,"Currency=USD","Period=FY","BEST_FPERIOD_OVERRIDE=FY","FILING_STATUS=MR","SCALING_FORMAT=MLN","FA_ADJUSTED=GAAP","Sort=A","Dates=H","DateFormat=P","Fill=—","Direction=H","UseDPDF=Y")</f>
        <v>#NAME?</v>
      </c>
      <c r="X70" s="12" t="e">
        <f ca="1">_xll.BDH($A70,$C70,X$4,X$4,"Currency=USD","Period=FY","BEST_FPERIOD_OVERRIDE=FY","FILING_STATUS=MR","SCALING_FORMAT=MLN","FA_ADJUSTED=GAAP","Sort=A","Dates=H","DateFormat=P","Fill=—","Direction=H","UseDPDF=Y")</f>
        <v>#NAME?</v>
      </c>
      <c r="Y70" s="12" t="e">
        <f ca="1">_xll.BDH($A70,$C70,Y$4,Y$4,"Currency=USD","Period=FY","BEST_FPERIOD_OVERRIDE=FY","FILING_STATUS=MR","SCALING_FORMAT=MLN","FA_ADJUSTED=GAAP","Sort=A","Dates=H","DateFormat=P","Fill=—","Direction=H","UseDPDF=Y")</f>
        <v>#NAME?</v>
      </c>
      <c r="Z70" s="12" t="e">
        <f ca="1">_xll.BDH($A70,$C70,Z$4,Z$4,"Currency=USD","Period=FY","BEST_FPERIOD_OVERRIDE=FY","FILING_STATUS=MR","SCALING_FORMAT=MLN","FA_ADJUSTED=GAAP","Sort=A","Dates=H","DateFormat=P","Fill=—","Direction=H","UseDPDF=Y")</f>
        <v>#NAME?</v>
      </c>
      <c r="AA70" s="12" t="e">
        <f ca="1">_xll.BDH($A70,$C70,AA$4,AA$4,"Currency=USD","Period=FY","BEST_FPERIOD_OVERRIDE=FY","FILING_STATUS=MR","SCALING_FORMAT=MLN","FA_ADJUSTED=GAAP","Sort=A","Dates=H","DateFormat=P","Fill=—","Direction=H","UseDPDF=Y")</f>
        <v>#NAME?</v>
      </c>
      <c r="AB70" s="12" t="e">
        <f ca="1">_xll.BDH($A70,$C70,AB$4,AB$4,"Currency=USD","Period=FY","BEST_FPERIOD_OVERRIDE=FY","FILING_STATUS=MR","SCALING_FORMAT=MLN","FA_ADJUSTED=GAAP","Sort=A","Dates=H","DateFormat=P","Fill=—","Direction=H","UseDPDF=Y")</f>
        <v>#NAME?</v>
      </c>
    </row>
    <row r="71" spans="1:28" x14ac:dyDescent="0.25">
      <c r="A71" s="32" t="s">
        <v>499</v>
      </c>
      <c r="B71" s="37" t="s">
        <v>25</v>
      </c>
      <c r="C71" s="33" t="s">
        <v>263</v>
      </c>
      <c r="D71" s="12" t="e">
        <f ca="1">_xll.BDH($A71,$C71,D$4,D$4,"Currency=USD","Period=FY","BEST_FPERIOD_OVERRIDE=FY","FILING_STATUS=MR","SCALING_FORMAT=MLN","FA_ADJUSTED=GAAP","Sort=A","Dates=H","DateFormat=P","Fill=—","Direction=H","UseDPDF=Y")</f>
        <v>#NAME?</v>
      </c>
      <c r="E71" s="12" t="e">
        <f ca="1">_xll.BDH($A71,$C71,E$4,E$4,"Currency=USD","Period=FY","BEST_FPERIOD_OVERRIDE=FY","FILING_STATUS=MR","SCALING_FORMAT=MLN","FA_ADJUSTED=GAAP","Sort=A","Dates=H","DateFormat=P","Fill=—","Direction=H","UseDPDF=Y")</f>
        <v>#NAME?</v>
      </c>
      <c r="F71" s="12" t="e">
        <f ca="1">_xll.BDH($A71,$C71,F$4,F$4,"Currency=USD","Period=FY","BEST_FPERIOD_OVERRIDE=FY","FILING_STATUS=MR","SCALING_FORMAT=MLN","FA_ADJUSTED=GAAP","Sort=A","Dates=H","DateFormat=P","Fill=—","Direction=H","UseDPDF=Y")</f>
        <v>#NAME?</v>
      </c>
      <c r="G71" s="12" t="e">
        <f ca="1">_xll.BDH($A71,$C71,G$4,G$4,"Currency=USD","Period=FY","BEST_FPERIOD_OVERRIDE=FY","FILING_STATUS=MR","SCALING_FORMAT=MLN","FA_ADJUSTED=GAAP","Sort=A","Dates=H","DateFormat=P","Fill=—","Direction=H","UseDPDF=Y")</f>
        <v>#NAME?</v>
      </c>
      <c r="H71" s="12" t="e">
        <f ca="1">_xll.BDH($A71,$C71,H$4,H$4,"Currency=USD","Period=FY","BEST_FPERIOD_OVERRIDE=FY","FILING_STATUS=MR","SCALING_FORMAT=MLN","FA_ADJUSTED=GAAP","Sort=A","Dates=H","DateFormat=P","Fill=—","Direction=H","UseDPDF=Y")</f>
        <v>#NAME?</v>
      </c>
      <c r="I71" s="12" t="e">
        <f ca="1">_xll.BDH($A71,$C71,I$4,I$4,"Currency=USD","Period=FY","BEST_FPERIOD_OVERRIDE=FY","FILING_STATUS=MR","SCALING_FORMAT=MLN","FA_ADJUSTED=GAAP","Sort=A","Dates=H","DateFormat=P","Fill=—","Direction=H","UseDPDF=Y")</f>
        <v>#NAME?</v>
      </c>
      <c r="J71" s="12" t="e">
        <f ca="1">_xll.BDH($A71,$C71,J$4,J$4,"Currency=USD","Period=FY","BEST_FPERIOD_OVERRIDE=FY","FILING_STATUS=MR","SCALING_FORMAT=MLN","FA_ADJUSTED=GAAP","Sort=A","Dates=H","DateFormat=P","Fill=—","Direction=H","UseDPDF=Y")</f>
        <v>#NAME?</v>
      </c>
      <c r="K71" s="12" t="e">
        <f ca="1">_xll.BDH($A71,$C71,K$4,K$4,"Currency=USD","Period=FY","BEST_FPERIOD_OVERRIDE=FY","FILING_STATUS=MR","SCALING_FORMAT=MLN","FA_ADJUSTED=GAAP","Sort=A","Dates=H","DateFormat=P","Fill=—","Direction=H","UseDPDF=Y")</f>
        <v>#NAME?</v>
      </c>
      <c r="L71" s="12" t="e">
        <f ca="1">_xll.BDH($A71,$C71,L$4,L$4,"Currency=USD","Period=FY","BEST_FPERIOD_OVERRIDE=FY","FILING_STATUS=MR","SCALING_FORMAT=MLN","FA_ADJUSTED=GAAP","Sort=A","Dates=H","DateFormat=P","Fill=—","Direction=H","UseDPDF=Y")</f>
        <v>#NAME?</v>
      </c>
      <c r="M71" s="12" t="e">
        <f ca="1">_xll.BDH($A71,$C71,M$4,M$4,"Currency=USD","Period=FY","BEST_FPERIOD_OVERRIDE=FY","FILING_STATUS=MR","SCALING_FORMAT=MLN","FA_ADJUSTED=GAAP","Sort=A","Dates=H","DateFormat=P","Fill=—","Direction=H","UseDPDF=Y")</f>
        <v>#NAME?</v>
      </c>
      <c r="N71" s="12" t="e">
        <f ca="1">_xll.BDH($A71,$C71,N$4,N$4,"Currency=USD","Period=FY","BEST_FPERIOD_OVERRIDE=FY","FILING_STATUS=MR","SCALING_FORMAT=MLN","FA_ADJUSTED=GAAP","Sort=A","Dates=H","DateFormat=P","Fill=—","Direction=H","UseDPDF=Y")</f>
        <v>#NAME?</v>
      </c>
      <c r="O71" s="12" t="e">
        <f ca="1">_xll.BDH($A71,$C71,O$4,O$4,"Currency=USD","Period=FY","BEST_FPERIOD_OVERRIDE=FY","FILING_STATUS=MR","SCALING_FORMAT=MLN","FA_ADJUSTED=GAAP","Sort=A","Dates=H","DateFormat=P","Fill=—","Direction=H","UseDPDF=Y")</f>
        <v>#NAME?</v>
      </c>
      <c r="P71" s="12" t="e">
        <f ca="1">_xll.BDH($A71,$C71,P$4,P$4,"Currency=USD","Period=FY","BEST_FPERIOD_OVERRIDE=FY","FILING_STATUS=MR","SCALING_FORMAT=MLN","FA_ADJUSTED=GAAP","Sort=A","Dates=H","DateFormat=P","Fill=—","Direction=H","UseDPDF=Y")</f>
        <v>#NAME?</v>
      </c>
      <c r="Q71" s="12" t="e">
        <f ca="1">_xll.BDH($A71,$C71,Q$4,Q$4,"Currency=USD","Period=FY","BEST_FPERIOD_OVERRIDE=FY","FILING_STATUS=MR","SCALING_FORMAT=MLN","FA_ADJUSTED=GAAP","Sort=A","Dates=H","DateFormat=P","Fill=—","Direction=H","UseDPDF=Y")</f>
        <v>#NAME?</v>
      </c>
      <c r="R71" s="12" t="e">
        <f ca="1">_xll.BDH($A71,$C71,R$4,R$4,"Currency=USD","Period=FY","BEST_FPERIOD_OVERRIDE=FY","FILING_STATUS=MR","SCALING_FORMAT=MLN","FA_ADJUSTED=GAAP","Sort=A","Dates=H","DateFormat=P","Fill=—","Direction=H","UseDPDF=Y")</f>
        <v>#NAME?</v>
      </c>
      <c r="S71" s="12" t="e">
        <f ca="1">_xll.BDH($A71,$C71,S$4,S$4,"Currency=USD","Period=FY","BEST_FPERIOD_OVERRIDE=FY","FILING_STATUS=MR","SCALING_FORMAT=MLN","FA_ADJUSTED=GAAP","Sort=A","Dates=H","DateFormat=P","Fill=—","Direction=H","UseDPDF=Y")</f>
        <v>#NAME?</v>
      </c>
      <c r="T71" s="12" t="e">
        <f ca="1">_xll.BDH($A71,$C71,T$4,T$4,"Currency=USD","Period=FY","BEST_FPERIOD_OVERRIDE=FY","FILING_STATUS=MR","SCALING_FORMAT=MLN","FA_ADJUSTED=GAAP","Sort=A","Dates=H","DateFormat=P","Fill=—","Direction=H","UseDPDF=Y")</f>
        <v>#NAME?</v>
      </c>
      <c r="U71" s="12" t="e">
        <f ca="1">_xll.BDH($A71,$C71,U$4,U$4,"Currency=USD","Period=FY","BEST_FPERIOD_OVERRIDE=FY","FILING_STATUS=MR","SCALING_FORMAT=MLN","FA_ADJUSTED=GAAP","Sort=A","Dates=H","DateFormat=P","Fill=—","Direction=H","UseDPDF=Y")</f>
        <v>#NAME?</v>
      </c>
      <c r="V71" s="12" t="e">
        <f ca="1">_xll.BDH($A71,$C71,V$4,V$4,"Currency=USD","Period=FY","BEST_FPERIOD_OVERRIDE=FY","FILING_STATUS=MR","SCALING_FORMAT=MLN","FA_ADJUSTED=GAAP","Sort=A","Dates=H","DateFormat=P","Fill=—","Direction=H","UseDPDF=Y")</f>
        <v>#NAME?</v>
      </c>
      <c r="W71" s="12" t="e">
        <f ca="1">_xll.BDH($A71,$C71,W$4,W$4,"Currency=USD","Period=FY","BEST_FPERIOD_OVERRIDE=FY","FILING_STATUS=MR","SCALING_FORMAT=MLN","FA_ADJUSTED=GAAP","Sort=A","Dates=H","DateFormat=P","Fill=—","Direction=H","UseDPDF=Y")</f>
        <v>#NAME?</v>
      </c>
      <c r="X71" s="12" t="e">
        <f ca="1">_xll.BDH($A71,$C71,X$4,X$4,"Currency=USD","Period=FY","BEST_FPERIOD_OVERRIDE=FY","FILING_STATUS=MR","SCALING_FORMAT=MLN","FA_ADJUSTED=GAAP","Sort=A","Dates=H","DateFormat=P","Fill=—","Direction=H","UseDPDF=Y")</f>
        <v>#NAME?</v>
      </c>
      <c r="Y71" s="12" t="e">
        <f ca="1">_xll.BDH($A71,$C71,Y$4,Y$4,"Currency=USD","Period=FY","BEST_FPERIOD_OVERRIDE=FY","FILING_STATUS=MR","SCALING_FORMAT=MLN","FA_ADJUSTED=GAAP","Sort=A","Dates=H","DateFormat=P","Fill=—","Direction=H","UseDPDF=Y")</f>
        <v>#NAME?</v>
      </c>
      <c r="Z71" s="12" t="e">
        <f ca="1">_xll.BDH($A71,$C71,Z$4,Z$4,"Currency=USD","Period=FY","BEST_FPERIOD_OVERRIDE=FY","FILING_STATUS=MR","SCALING_FORMAT=MLN","FA_ADJUSTED=GAAP","Sort=A","Dates=H","DateFormat=P","Fill=—","Direction=H","UseDPDF=Y")</f>
        <v>#NAME?</v>
      </c>
      <c r="AA71" s="12" t="e">
        <f ca="1">_xll.BDH($A71,$C71,AA$4,AA$4,"Currency=USD","Period=FY","BEST_FPERIOD_OVERRIDE=FY","FILING_STATUS=MR","SCALING_FORMAT=MLN","FA_ADJUSTED=GAAP","Sort=A","Dates=H","DateFormat=P","Fill=—","Direction=H","UseDPDF=Y")</f>
        <v>#NAME?</v>
      </c>
      <c r="AB71" s="12" t="e">
        <f ca="1">_xll.BDH($A71,$C71,AB$4,AB$4,"Currency=USD","Period=FY","BEST_FPERIOD_OVERRIDE=FY","FILING_STATUS=MR","SCALING_FORMAT=MLN","FA_ADJUSTED=GAAP","Sort=A","Dates=H","DateFormat=P","Fill=—","Direction=H","UseDPDF=Y")</f>
        <v>#NAME?</v>
      </c>
    </row>
    <row r="72" spans="1:28" x14ac:dyDescent="0.25">
      <c r="A72" s="32" t="s">
        <v>499</v>
      </c>
      <c r="B72" s="37" t="s">
        <v>265</v>
      </c>
      <c r="C72" s="33" t="s">
        <v>264</v>
      </c>
      <c r="D72" s="12" t="e">
        <f ca="1">_xll.BDH($A72,$C72,D$4,D$4,"Currency=USD","Period=FY","BEST_FPERIOD_OVERRIDE=FY","FILING_STATUS=MR","SCALING_FORMAT=MLN","FA_ADJUSTED=GAAP","Sort=A","Dates=H","DateFormat=P","Fill=—","Direction=H","UseDPDF=Y")</f>
        <v>#NAME?</v>
      </c>
      <c r="E72" s="12" t="e">
        <f ca="1">_xll.BDH($A72,$C72,E$4,E$4,"Currency=USD","Period=FY","BEST_FPERIOD_OVERRIDE=FY","FILING_STATUS=MR","SCALING_FORMAT=MLN","FA_ADJUSTED=GAAP","Sort=A","Dates=H","DateFormat=P","Fill=—","Direction=H","UseDPDF=Y")</f>
        <v>#NAME?</v>
      </c>
      <c r="F72" s="12" t="e">
        <f ca="1">_xll.BDH($A72,$C72,F$4,F$4,"Currency=USD","Period=FY","BEST_FPERIOD_OVERRIDE=FY","FILING_STATUS=MR","SCALING_FORMAT=MLN","FA_ADJUSTED=GAAP","Sort=A","Dates=H","DateFormat=P","Fill=—","Direction=H","UseDPDF=Y")</f>
        <v>#NAME?</v>
      </c>
      <c r="G72" s="12" t="e">
        <f ca="1">_xll.BDH($A72,$C72,G$4,G$4,"Currency=USD","Period=FY","BEST_FPERIOD_OVERRIDE=FY","FILING_STATUS=MR","SCALING_FORMAT=MLN","FA_ADJUSTED=GAAP","Sort=A","Dates=H","DateFormat=P","Fill=—","Direction=H","UseDPDF=Y")</f>
        <v>#NAME?</v>
      </c>
      <c r="H72" s="12" t="e">
        <f ca="1">_xll.BDH($A72,$C72,H$4,H$4,"Currency=USD","Period=FY","BEST_FPERIOD_OVERRIDE=FY","FILING_STATUS=MR","SCALING_FORMAT=MLN","FA_ADJUSTED=GAAP","Sort=A","Dates=H","DateFormat=P","Fill=—","Direction=H","UseDPDF=Y")</f>
        <v>#NAME?</v>
      </c>
      <c r="I72" s="12" t="e">
        <f ca="1">_xll.BDH($A72,$C72,I$4,I$4,"Currency=USD","Period=FY","BEST_FPERIOD_OVERRIDE=FY","FILING_STATUS=MR","SCALING_FORMAT=MLN","FA_ADJUSTED=GAAP","Sort=A","Dates=H","DateFormat=P","Fill=—","Direction=H","UseDPDF=Y")</f>
        <v>#NAME?</v>
      </c>
      <c r="J72" s="12" t="e">
        <f ca="1">_xll.BDH($A72,$C72,J$4,J$4,"Currency=USD","Period=FY","BEST_FPERIOD_OVERRIDE=FY","FILING_STATUS=MR","SCALING_FORMAT=MLN","FA_ADJUSTED=GAAP","Sort=A","Dates=H","DateFormat=P","Fill=—","Direction=H","UseDPDF=Y")</f>
        <v>#NAME?</v>
      </c>
      <c r="K72" s="12" t="e">
        <f ca="1">_xll.BDH($A72,$C72,K$4,K$4,"Currency=USD","Period=FY","BEST_FPERIOD_OVERRIDE=FY","FILING_STATUS=MR","SCALING_FORMAT=MLN","FA_ADJUSTED=GAAP","Sort=A","Dates=H","DateFormat=P","Fill=—","Direction=H","UseDPDF=Y")</f>
        <v>#NAME?</v>
      </c>
      <c r="L72" s="12" t="e">
        <f ca="1">_xll.BDH($A72,$C72,L$4,L$4,"Currency=USD","Period=FY","BEST_FPERIOD_OVERRIDE=FY","FILING_STATUS=MR","SCALING_FORMAT=MLN","FA_ADJUSTED=GAAP","Sort=A","Dates=H","DateFormat=P","Fill=—","Direction=H","UseDPDF=Y")</f>
        <v>#NAME?</v>
      </c>
      <c r="M72" s="12" t="e">
        <f ca="1">_xll.BDH($A72,$C72,M$4,M$4,"Currency=USD","Period=FY","BEST_FPERIOD_OVERRIDE=FY","FILING_STATUS=MR","SCALING_FORMAT=MLN","FA_ADJUSTED=GAAP","Sort=A","Dates=H","DateFormat=P","Fill=—","Direction=H","UseDPDF=Y")</f>
        <v>#NAME?</v>
      </c>
      <c r="N72" s="12" t="e">
        <f ca="1">_xll.BDH($A72,$C72,N$4,N$4,"Currency=USD","Period=FY","BEST_FPERIOD_OVERRIDE=FY","FILING_STATUS=MR","SCALING_FORMAT=MLN","FA_ADJUSTED=GAAP","Sort=A","Dates=H","DateFormat=P","Fill=—","Direction=H","UseDPDF=Y")</f>
        <v>#NAME?</v>
      </c>
      <c r="O72" s="12" t="e">
        <f ca="1">_xll.BDH($A72,$C72,O$4,O$4,"Currency=USD","Period=FY","BEST_FPERIOD_OVERRIDE=FY","FILING_STATUS=MR","SCALING_FORMAT=MLN","FA_ADJUSTED=GAAP","Sort=A","Dates=H","DateFormat=P","Fill=—","Direction=H","UseDPDF=Y")</f>
        <v>#NAME?</v>
      </c>
      <c r="P72" s="12" t="e">
        <f ca="1">_xll.BDH($A72,$C72,P$4,P$4,"Currency=USD","Period=FY","BEST_FPERIOD_OVERRIDE=FY","FILING_STATUS=MR","SCALING_FORMAT=MLN","FA_ADJUSTED=GAAP","Sort=A","Dates=H","DateFormat=P","Fill=—","Direction=H","UseDPDF=Y")</f>
        <v>#NAME?</v>
      </c>
      <c r="Q72" s="12" t="e">
        <f ca="1">_xll.BDH($A72,$C72,Q$4,Q$4,"Currency=USD","Period=FY","BEST_FPERIOD_OVERRIDE=FY","FILING_STATUS=MR","SCALING_FORMAT=MLN","FA_ADJUSTED=GAAP","Sort=A","Dates=H","DateFormat=P","Fill=—","Direction=H","UseDPDF=Y")</f>
        <v>#NAME?</v>
      </c>
      <c r="R72" s="12" t="e">
        <f ca="1">_xll.BDH($A72,$C72,R$4,R$4,"Currency=USD","Period=FY","BEST_FPERIOD_OVERRIDE=FY","FILING_STATUS=MR","SCALING_FORMAT=MLN","FA_ADJUSTED=GAAP","Sort=A","Dates=H","DateFormat=P","Fill=—","Direction=H","UseDPDF=Y")</f>
        <v>#NAME?</v>
      </c>
      <c r="S72" s="12" t="e">
        <f ca="1">_xll.BDH($A72,$C72,S$4,S$4,"Currency=USD","Period=FY","BEST_FPERIOD_OVERRIDE=FY","FILING_STATUS=MR","SCALING_FORMAT=MLN","FA_ADJUSTED=GAAP","Sort=A","Dates=H","DateFormat=P","Fill=—","Direction=H","UseDPDF=Y")</f>
        <v>#NAME?</v>
      </c>
      <c r="T72" s="12" t="e">
        <f ca="1">_xll.BDH($A72,$C72,T$4,T$4,"Currency=USD","Period=FY","BEST_FPERIOD_OVERRIDE=FY","FILING_STATUS=MR","SCALING_FORMAT=MLN","FA_ADJUSTED=GAAP","Sort=A","Dates=H","DateFormat=P","Fill=—","Direction=H","UseDPDF=Y")</f>
        <v>#NAME?</v>
      </c>
      <c r="U72" s="12" t="e">
        <f ca="1">_xll.BDH($A72,$C72,U$4,U$4,"Currency=USD","Period=FY","BEST_FPERIOD_OVERRIDE=FY","FILING_STATUS=MR","SCALING_FORMAT=MLN","FA_ADJUSTED=GAAP","Sort=A","Dates=H","DateFormat=P","Fill=—","Direction=H","UseDPDF=Y")</f>
        <v>#NAME?</v>
      </c>
      <c r="V72" s="12" t="e">
        <f ca="1">_xll.BDH($A72,$C72,V$4,V$4,"Currency=USD","Period=FY","BEST_FPERIOD_OVERRIDE=FY","FILING_STATUS=MR","SCALING_FORMAT=MLN","FA_ADJUSTED=GAAP","Sort=A","Dates=H","DateFormat=P","Fill=—","Direction=H","UseDPDF=Y")</f>
        <v>#NAME?</v>
      </c>
      <c r="W72" s="12" t="e">
        <f ca="1">_xll.BDH($A72,$C72,W$4,W$4,"Currency=USD","Period=FY","BEST_FPERIOD_OVERRIDE=FY","FILING_STATUS=MR","SCALING_FORMAT=MLN","FA_ADJUSTED=GAAP","Sort=A","Dates=H","DateFormat=P","Fill=—","Direction=H","UseDPDF=Y")</f>
        <v>#NAME?</v>
      </c>
      <c r="X72" s="12" t="e">
        <f ca="1">_xll.BDH($A72,$C72,X$4,X$4,"Currency=USD","Period=FY","BEST_FPERIOD_OVERRIDE=FY","FILING_STATUS=MR","SCALING_FORMAT=MLN","FA_ADJUSTED=GAAP","Sort=A","Dates=H","DateFormat=P","Fill=—","Direction=H","UseDPDF=Y")</f>
        <v>#NAME?</v>
      </c>
      <c r="Y72" s="12" t="e">
        <f ca="1">_xll.BDH($A72,$C72,Y$4,Y$4,"Currency=USD","Period=FY","BEST_FPERIOD_OVERRIDE=FY","FILING_STATUS=MR","SCALING_FORMAT=MLN","FA_ADJUSTED=GAAP","Sort=A","Dates=H","DateFormat=P","Fill=—","Direction=H","UseDPDF=Y")</f>
        <v>#NAME?</v>
      </c>
      <c r="Z72" s="12" t="e">
        <f ca="1">_xll.BDH($A72,$C72,Z$4,Z$4,"Currency=USD","Period=FY","BEST_FPERIOD_OVERRIDE=FY","FILING_STATUS=MR","SCALING_FORMAT=MLN","FA_ADJUSTED=GAAP","Sort=A","Dates=H","DateFormat=P","Fill=—","Direction=H","UseDPDF=Y")</f>
        <v>#NAME?</v>
      </c>
      <c r="AA72" s="12" t="e">
        <f ca="1">_xll.BDH($A72,$C72,AA$4,AA$4,"Currency=USD","Period=FY","BEST_FPERIOD_OVERRIDE=FY","FILING_STATUS=MR","SCALING_FORMAT=MLN","FA_ADJUSTED=GAAP","Sort=A","Dates=H","DateFormat=P","Fill=—","Direction=H","UseDPDF=Y")</f>
        <v>#NAME?</v>
      </c>
      <c r="AB72" s="12" t="e">
        <f ca="1">_xll.BDH($A72,$C72,AB$4,AB$4,"Currency=USD","Period=FY","BEST_FPERIOD_OVERRIDE=FY","FILING_STATUS=MR","SCALING_FORMAT=MLN","FA_ADJUSTED=GAAP","Sort=A","Dates=H","DateFormat=P","Fill=—","Direction=H","UseDPDF=Y")</f>
        <v>#NAME?</v>
      </c>
    </row>
    <row r="73" spans="1:28" x14ac:dyDescent="0.25">
      <c r="A73" s="32" t="s">
        <v>499</v>
      </c>
      <c r="B73" s="37" t="s">
        <v>266</v>
      </c>
      <c r="C73" s="33" t="s">
        <v>267</v>
      </c>
      <c r="D73" s="12" t="e">
        <f ca="1">_xll.BDH($A73,$C73,D$4,D$4,"Currency=USD","Period=FY","BEST_FPERIOD_OVERRIDE=FY","FILING_STATUS=MR","SCALING_FORMAT=MLN","FA_ADJUSTED=GAAP","Sort=A","Dates=H","DateFormat=P","Fill=—","Direction=H","UseDPDF=Y")</f>
        <v>#NAME?</v>
      </c>
      <c r="E73" s="12" t="e">
        <f ca="1">_xll.BDH($A73,$C73,E$4,E$4,"Currency=USD","Period=FY","BEST_FPERIOD_OVERRIDE=FY","FILING_STATUS=MR","SCALING_FORMAT=MLN","FA_ADJUSTED=GAAP","Sort=A","Dates=H","DateFormat=P","Fill=—","Direction=H","UseDPDF=Y")</f>
        <v>#NAME?</v>
      </c>
      <c r="F73" s="12" t="e">
        <f ca="1">_xll.BDH($A73,$C73,F$4,F$4,"Currency=USD","Period=FY","BEST_FPERIOD_OVERRIDE=FY","FILING_STATUS=MR","SCALING_FORMAT=MLN","FA_ADJUSTED=GAAP","Sort=A","Dates=H","DateFormat=P","Fill=—","Direction=H","UseDPDF=Y")</f>
        <v>#NAME?</v>
      </c>
      <c r="G73" s="12" t="e">
        <f ca="1">_xll.BDH($A73,$C73,G$4,G$4,"Currency=USD","Period=FY","BEST_FPERIOD_OVERRIDE=FY","FILING_STATUS=MR","SCALING_FORMAT=MLN","FA_ADJUSTED=GAAP","Sort=A","Dates=H","DateFormat=P","Fill=—","Direction=H","UseDPDF=Y")</f>
        <v>#NAME?</v>
      </c>
      <c r="H73" s="12" t="e">
        <f ca="1">_xll.BDH($A73,$C73,H$4,H$4,"Currency=USD","Period=FY","BEST_FPERIOD_OVERRIDE=FY","FILING_STATUS=MR","SCALING_FORMAT=MLN","FA_ADJUSTED=GAAP","Sort=A","Dates=H","DateFormat=P","Fill=—","Direction=H","UseDPDF=Y")</f>
        <v>#NAME?</v>
      </c>
      <c r="I73" s="12" t="e">
        <f ca="1">_xll.BDH($A73,$C73,I$4,I$4,"Currency=USD","Period=FY","BEST_FPERIOD_OVERRIDE=FY","FILING_STATUS=MR","SCALING_FORMAT=MLN","FA_ADJUSTED=GAAP","Sort=A","Dates=H","DateFormat=P","Fill=—","Direction=H","UseDPDF=Y")</f>
        <v>#NAME?</v>
      </c>
      <c r="J73" s="12" t="e">
        <f ca="1">_xll.BDH($A73,$C73,J$4,J$4,"Currency=USD","Period=FY","BEST_FPERIOD_OVERRIDE=FY","FILING_STATUS=MR","SCALING_FORMAT=MLN","FA_ADJUSTED=GAAP","Sort=A","Dates=H","DateFormat=P","Fill=—","Direction=H","UseDPDF=Y")</f>
        <v>#NAME?</v>
      </c>
      <c r="K73" s="12" t="e">
        <f ca="1">_xll.BDH($A73,$C73,K$4,K$4,"Currency=USD","Period=FY","BEST_FPERIOD_OVERRIDE=FY","FILING_STATUS=MR","SCALING_FORMAT=MLN","FA_ADJUSTED=GAAP","Sort=A","Dates=H","DateFormat=P","Fill=—","Direction=H","UseDPDF=Y")</f>
        <v>#NAME?</v>
      </c>
      <c r="L73" s="12" t="e">
        <f ca="1">_xll.BDH($A73,$C73,L$4,L$4,"Currency=USD","Period=FY","BEST_FPERIOD_OVERRIDE=FY","FILING_STATUS=MR","SCALING_FORMAT=MLN","FA_ADJUSTED=GAAP","Sort=A","Dates=H","DateFormat=P","Fill=—","Direction=H","UseDPDF=Y")</f>
        <v>#NAME?</v>
      </c>
      <c r="M73" s="12" t="e">
        <f ca="1">_xll.BDH($A73,$C73,M$4,M$4,"Currency=USD","Period=FY","BEST_FPERIOD_OVERRIDE=FY","FILING_STATUS=MR","SCALING_FORMAT=MLN","FA_ADJUSTED=GAAP","Sort=A","Dates=H","DateFormat=P","Fill=—","Direction=H","UseDPDF=Y")</f>
        <v>#NAME?</v>
      </c>
      <c r="N73" s="12" t="e">
        <f ca="1">_xll.BDH($A73,$C73,N$4,N$4,"Currency=USD","Period=FY","BEST_FPERIOD_OVERRIDE=FY","FILING_STATUS=MR","SCALING_FORMAT=MLN","FA_ADJUSTED=GAAP","Sort=A","Dates=H","DateFormat=P","Fill=—","Direction=H","UseDPDF=Y")</f>
        <v>#NAME?</v>
      </c>
      <c r="O73" s="12" t="e">
        <f ca="1">_xll.BDH($A73,$C73,O$4,O$4,"Currency=USD","Period=FY","BEST_FPERIOD_OVERRIDE=FY","FILING_STATUS=MR","SCALING_FORMAT=MLN","FA_ADJUSTED=GAAP","Sort=A","Dates=H","DateFormat=P","Fill=—","Direction=H","UseDPDF=Y")</f>
        <v>#NAME?</v>
      </c>
      <c r="P73" s="12" t="e">
        <f ca="1">_xll.BDH($A73,$C73,P$4,P$4,"Currency=USD","Period=FY","BEST_FPERIOD_OVERRIDE=FY","FILING_STATUS=MR","SCALING_FORMAT=MLN","FA_ADJUSTED=GAAP","Sort=A","Dates=H","DateFormat=P","Fill=—","Direction=H","UseDPDF=Y")</f>
        <v>#NAME?</v>
      </c>
      <c r="Q73" s="12" t="e">
        <f ca="1">_xll.BDH($A73,$C73,Q$4,Q$4,"Currency=USD","Period=FY","BEST_FPERIOD_OVERRIDE=FY","FILING_STATUS=MR","SCALING_FORMAT=MLN","FA_ADJUSTED=GAAP","Sort=A","Dates=H","DateFormat=P","Fill=—","Direction=H","UseDPDF=Y")</f>
        <v>#NAME?</v>
      </c>
      <c r="R73" s="12" t="e">
        <f ca="1">_xll.BDH($A73,$C73,R$4,R$4,"Currency=USD","Period=FY","BEST_FPERIOD_OVERRIDE=FY","FILING_STATUS=MR","SCALING_FORMAT=MLN","FA_ADJUSTED=GAAP","Sort=A","Dates=H","DateFormat=P","Fill=—","Direction=H","UseDPDF=Y")</f>
        <v>#NAME?</v>
      </c>
      <c r="S73" s="12" t="e">
        <f ca="1">_xll.BDH($A73,$C73,S$4,S$4,"Currency=USD","Period=FY","BEST_FPERIOD_OVERRIDE=FY","FILING_STATUS=MR","SCALING_FORMAT=MLN","FA_ADJUSTED=GAAP","Sort=A","Dates=H","DateFormat=P","Fill=—","Direction=H","UseDPDF=Y")</f>
        <v>#NAME?</v>
      </c>
      <c r="T73" s="12" t="e">
        <f ca="1">_xll.BDH($A73,$C73,T$4,T$4,"Currency=USD","Period=FY","BEST_FPERIOD_OVERRIDE=FY","FILING_STATUS=MR","SCALING_FORMAT=MLN","FA_ADJUSTED=GAAP","Sort=A","Dates=H","DateFormat=P","Fill=—","Direction=H","UseDPDF=Y")</f>
        <v>#NAME?</v>
      </c>
      <c r="U73" s="12" t="e">
        <f ca="1">_xll.BDH($A73,$C73,U$4,U$4,"Currency=USD","Period=FY","BEST_FPERIOD_OVERRIDE=FY","FILING_STATUS=MR","SCALING_FORMAT=MLN","FA_ADJUSTED=GAAP","Sort=A","Dates=H","DateFormat=P","Fill=—","Direction=H","UseDPDF=Y")</f>
        <v>#NAME?</v>
      </c>
      <c r="V73" s="12" t="e">
        <f ca="1">_xll.BDH($A73,$C73,V$4,V$4,"Currency=USD","Period=FY","BEST_FPERIOD_OVERRIDE=FY","FILING_STATUS=MR","SCALING_FORMAT=MLN","FA_ADJUSTED=GAAP","Sort=A","Dates=H","DateFormat=P","Fill=—","Direction=H","UseDPDF=Y")</f>
        <v>#NAME?</v>
      </c>
      <c r="W73" s="12" t="e">
        <f ca="1">_xll.BDH($A73,$C73,W$4,W$4,"Currency=USD","Period=FY","BEST_FPERIOD_OVERRIDE=FY","FILING_STATUS=MR","SCALING_FORMAT=MLN","FA_ADJUSTED=GAAP","Sort=A","Dates=H","DateFormat=P","Fill=—","Direction=H","UseDPDF=Y")</f>
        <v>#NAME?</v>
      </c>
      <c r="X73" s="12" t="e">
        <f ca="1">_xll.BDH($A73,$C73,X$4,X$4,"Currency=USD","Period=FY","BEST_FPERIOD_OVERRIDE=FY","FILING_STATUS=MR","SCALING_FORMAT=MLN","FA_ADJUSTED=GAAP","Sort=A","Dates=H","DateFormat=P","Fill=—","Direction=H","UseDPDF=Y")</f>
        <v>#NAME?</v>
      </c>
      <c r="Y73" s="12" t="e">
        <f ca="1">_xll.BDH($A73,$C73,Y$4,Y$4,"Currency=USD","Period=FY","BEST_FPERIOD_OVERRIDE=FY","FILING_STATUS=MR","SCALING_FORMAT=MLN","FA_ADJUSTED=GAAP","Sort=A","Dates=H","DateFormat=P","Fill=—","Direction=H","UseDPDF=Y")</f>
        <v>#NAME?</v>
      </c>
      <c r="Z73" s="12" t="e">
        <f ca="1">_xll.BDH($A73,$C73,Z$4,Z$4,"Currency=USD","Period=FY","BEST_FPERIOD_OVERRIDE=FY","FILING_STATUS=MR","SCALING_FORMAT=MLN","FA_ADJUSTED=GAAP","Sort=A","Dates=H","DateFormat=P","Fill=—","Direction=H","UseDPDF=Y")</f>
        <v>#NAME?</v>
      </c>
      <c r="AA73" s="12" t="e">
        <f ca="1">_xll.BDH($A73,$C73,AA$4,AA$4,"Currency=USD","Period=FY","BEST_FPERIOD_OVERRIDE=FY","FILING_STATUS=MR","SCALING_FORMAT=MLN","FA_ADJUSTED=GAAP","Sort=A","Dates=H","DateFormat=P","Fill=—","Direction=H","UseDPDF=Y")</f>
        <v>#NAME?</v>
      </c>
      <c r="AB73" s="12" t="e">
        <f ca="1">_xll.BDH($A73,$C73,AB$4,AB$4,"Currency=USD","Period=FY","BEST_FPERIOD_OVERRIDE=FY","FILING_STATUS=MR","SCALING_FORMAT=MLN","FA_ADJUSTED=GAAP","Sort=A","Dates=H","DateFormat=P","Fill=—","Direction=H","UseDPDF=Y")</f>
        <v>#NAME?</v>
      </c>
    </row>
    <row r="74" spans="1:28" x14ac:dyDescent="0.25">
      <c r="A74" s="32" t="s">
        <v>500</v>
      </c>
      <c r="B74" s="37" t="s">
        <v>185</v>
      </c>
      <c r="C74" s="33" t="s">
        <v>186</v>
      </c>
      <c r="D74" s="12" t="e">
        <f ca="1">_xll.BDH($A74,$C74,D$4,D$4,"Currency=USD","Period=FY","BEST_FPERIOD_OVERRIDE=FY","FILING_STATUS=MR","SCALING_FORMAT=MLN","FA_ADJUSTED=GAAP","Sort=A","Dates=H","DateFormat=P","Fill=—","Direction=H","UseDPDF=Y")</f>
        <v>#NAME?</v>
      </c>
      <c r="E74" s="12" t="e">
        <f ca="1">_xll.BDH($A74,$C74,E$4,E$4,"Currency=USD","Period=FY","BEST_FPERIOD_OVERRIDE=FY","FILING_STATUS=MR","SCALING_FORMAT=MLN","FA_ADJUSTED=GAAP","Sort=A","Dates=H","DateFormat=P","Fill=—","Direction=H","UseDPDF=Y")</f>
        <v>#NAME?</v>
      </c>
      <c r="F74" s="12" t="e">
        <f ca="1">_xll.BDH($A74,$C74,F$4,F$4,"Currency=USD","Period=FY","BEST_FPERIOD_OVERRIDE=FY","FILING_STATUS=MR","SCALING_FORMAT=MLN","FA_ADJUSTED=GAAP","Sort=A","Dates=H","DateFormat=P","Fill=—","Direction=H","UseDPDF=Y")</f>
        <v>#NAME?</v>
      </c>
      <c r="G74" s="12" t="e">
        <f ca="1">_xll.BDH($A74,$C74,G$4,G$4,"Currency=USD","Period=FY","BEST_FPERIOD_OVERRIDE=FY","FILING_STATUS=MR","SCALING_FORMAT=MLN","FA_ADJUSTED=GAAP","Sort=A","Dates=H","DateFormat=P","Fill=—","Direction=H","UseDPDF=Y")</f>
        <v>#NAME?</v>
      </c>
      <c r="H74" s="12" t="e">
        <f ca="1">_xll.BDH($A74,$C74,H$4,H$4,"Currency=USD","Period=FY","BEST_FPERIOD_OVERRIDE=FY","FILING_STATUS=MR","SCALING_FORMAT=MLN","FA_ADJUSTED=GAAP","Sort=A","Dates=H","DateFormat=P","Fill=—","Direction=H","UseDPDF=Y")</f>
        <v>#NAME?</v>
      </c>
      <c r="I74" s="12" t="e">
        <f ca="1">_xll.BDH($A74,$C74,I$4,I$4,"Currency=USD","Period=FY","BEST_FPERIOD_OVERRIDE=FY","FILING_STATUS=MR","SCALING_FORMAT=MLN","FA_ADJUSTED=GAAP","Sort=A","Dates=H","DateFormat=P","Fill=—","Direction=H","UseDPDF=Y")</f>
        <v>#NAME?</v>
      </c>
      <c r="J74" s="12" t="e">
        <f ca="1">_xll.BDH($A74,$C74,J$4,J$4,"Currency=USD","Period=FY","BEST_FPERIOD_OVERRIDE=FY","FILING_STATUS=MR","SCALING_FORMAT=MLN","FA_ADJUSTED=GAAP","Sort=A","Dates=H","DateFormat=P","Fill=—","Direction=H","UseDPDF=Y")</f>
        <v>#NAME?</v>
      </c>
      <c r="K74" s="12" t="e">
        <f ca="1">_xll.BDH($A74,$C74,K$4,K$4,"Currency=USD","Period=FY","BEST_FPERIOD_OVERRIDE=FY","FILING_STATUS=MR","SCALING_FORMAT=MLN","FA_ADJUSTED=GAAP","Sort=A","Dates=H","DateFormat=P","Fill=—","Direction=H","UseDPDF=Y")</f>
        <v>#NAME?</v>
      </c>
      <c r="L74" s="12" t="e">
        <f ca="1">_xll.BDH($A74,$C74,L$4,L$4,"Currency=USD","Period=FY","BEST_FPERIOD_OVERRIDE=FY","FILING_STATUS=MR","SCALING_FORMAT=MLN","FA_ADJUSTED=GAAP","Sort=A","Dates=H","DateFormat=P","Fill=—","Direction=H","UseDPDF=Y")</f>
        <v>#NAME?</v>
      </c>
      <c r="M74" s="12" t="e">
        <f ca="1">_xll.BDH($A74,$C74,M$4,M$4,"Currency=USD","Period=FY","BEST_FPERIOD_OVERRIDE=FY","FILING_STATUS=MR","SCALING_FORMAT=MLN","FA_ADJUSTED=GAAP","Sort=A","Dates=H","DateFormat=P","Fill=—","Direction=H","UseDPDF=Y")</f>
        <v>#NAME?</v>
      </c>
      <c r="N74" s="12" t="e">
        <f ca="1">_xll.BDH($A74,$C74,N$4,N$4,"Currency=USD","Period=FY","BEST_FPERIOD_OVERRIDE=FY","FILING_STATUS=MR","SCALING_FORMAT=MLN","FA_ADJUSTED=GAAP","Sort=A","Dates=H","DateFormat=P","Fill=—","Direction=H","UseDPDF=Y")</f>
        <v>#NAME?</v>
      </c>
      <c r="O74" s="12" t="e">
        <f ca="1">_xll.BDH($A74,$C74,O$4,O$4,"Currency=USD","Period=FY","BEST_FPERIOD_OVERRIDE=FY","FILING_STATUS=MR","SCALING_FORMAT=MLN","FA_ADJUSTED=GAAP","Sort=A","Dates=H","DateFormat=P","Fill=—","Direction=H","UseDPDF=Y")</f>
        <v>#NAME?</v>
      </c>
      <c r="P74" s="12" t="e">
        <f ca="1">_xll.BDH($A74,$C74,P$4,P$4,"Currency=USD","Period=FY","BEST_FPERIOD_OVERRIDE=FY","FILING_STATUS=MR","SCALING_FORMAT=MLN","FA_ADJUSTED=GAAP","Sort=A","Dates=H","DateFormat=P","Fill=—","Direction=H","UseDPDF=Y")</f>
        <v>#NAME?</v>
      </c>
      <c r="Q74" s="12" t="e">
        <f ca="1">_xll.BDH($A74,$C74,Q$4,Q$4,"Currency=USD","Period=FY","BEST_FPERIOD_OVERRIDE=FY","FILING_STATUS=MR","SCALING_FORMAT=MLN","FA_ADJUSTED=GAAP","Sort=A","Dates=H","DateFormat=P","Fill=—","Direction=H","UseDPDF=Y")</f>
        <v>#NAME?</v>
      </c>
      <c r="R74" s="12" t="e">
        <f ca="1">_xll.BDH($A74,$C74,R$4,R$4,"Currency=USD","Period=FY","BEST_FPERIOD_OVERRIDE=FY","FILING_STATUS=MR","SCALING_FORMAT=MLN","FA_ADJUSTED=GAAP","Sort=A","Dates=H","DateFormat=P","Fill=—","Direction=H","UseDPDF=Y")</f>
        <v>#NAME?</v>
      </c>
      <c r="S74" s="12" t="e">
        <f ca="1">_xll.BDH($A74,$C74,S$4,S$4,"Currency=USD","Period=FY","BEST_FPERIOD_OVERRIDE=FY","FILING_STATUS=MR","SCALING_FORMAT=MLN","FA_ADJUSTED=GAAP","Sort=A","Dates=H","DateFormat=P","Fill=—","Direction=H","UseDPDF=Y")</f>
        <v>#NAME?</v>
      </c>
      <c r="T74" s="12" t="e">
        <f ca="1">_xll.BDH($A74,$C74,T$4,T$4,"Currency=USD","Period=FY","BEST_FPERIOD_OVERRIDE=FY","FILING_STATUS=MR","SCALING_FORMAT=MLN","FA_ADJUSTED=GAAP","Sort=A","Dates=H","DateFormat=P","Fill=—","Direction=H","UseDPDF=Y")</f>
        <v>#NAME?</v>
      </c>
      <c r="U74" s="12" t="e">
        <f ca="1">_xll.BDH($A74,$C74,U$4,U$4,"Currency=USD","Period=FY","BEST_FPERIOD_OVERRIDE=FY","FILING_STATUS=MR","SCALING_FORMAT=MLN","FA_ADJUSTED=GAAP","Sort=A","Dates=H","DateFormat=P","Fill=—","Direction=H","UseDPDF=Y")</f>
        <v>#NAME?</v>
      </c>
      <c r="V74" s="12" t="e">
        <f ca="1">_xll.BDH($A74,$C74,V$4,V$4,"Currency=USD","Period=FY","BEST_FPERIOD_OVERRIDE=FY","FILING_STATUS=MR","SCALING_FORMAT=MLN","FA_ADJUSTED=GAAP","Sort=A","Dates=H","DateFormat=P","Fill=—","Direction=H","UseDPDF=Y")</f>
        <v>#NAME?</v>
      </c>
      <c r="W74" s="12" t="e">
        <f ca="1">_xll.BDH($A74,$C74,W$4,W$4,"Currency=USD","Period=FY","BEST_FPERIOD_OVERRIDE=FY","FILING_STATUS=MR","SCALING_FORMAT=MLN","FA_ADJUSTED=GAAP","Sort=A","Dates=H","DateFormat=P","Fill=—","Direction=H","UseDPDF=Y")</f>
        <v>#NAME?</v>
      </c>
      <c r="X74" s="12" t="e">
        <f ca="1">_xll.BDH($A74,$C74,X$4,X$4,"Currency=USD","Period=FY","BEST_FPERIOD_OVERRIDE=FY","FILING_STATUS=MR","SCALING_FORMAT=MLN","FA_ADJUSTED=GAAP","Sort=A","Dates=H","DateFormat=P","Fill=—","Direction=H","UseDPDF=Y")</f>
        <v>#NAME?</v>
      </c>
      <c r="Y74" s="12" t="e">
        <f ca="1">_xll.BDH($A74,$C74,Y$4,Y$4,"Currency=USD","Period=FY","BEST_FPERIOD_OVERRIDE=FY","FILING_STATUS=MR","SCALING_FORMAT=MLN","FA_ADJUSTED=GAAP","Sort=A","Dates=H","DateFormat=P","Fill=—","Direction=H","UseDPDF=Y")</f>
        <v>#NAME?</v>
      </c>
      <c r="Z74" s="12" t="e">
        <f ca="1">_xll.BDH($A74,$C74,Z$4,Z$4,"Currency=USD","Period=FY","BEST_FPERIOD_OVERRIDE=FY","FILING_STATUS=MR","SCALING_FORMAT=MLN","FA_ADJUSTED=GAAP","Sort=A","Dates=H","DateFormat=P","Fill=—","Direction=H","UseDPDF=Y")</f>
        <v>#NAME?</v>
      </c>
      <c r="AA74" s="12" t="e">
        <f ca="1">_xll.BDH($A74,$C74,AA$4,AA$4,"Currency=USD","Period=FY","BEST_FPERIOD_OVERRIDE=FY","FILING_STATUS=MR","SCALING_FORMAT=MLN","FA_ADJUSTED=GAAP","Sort=A","Dates=H","DateFormat=P","Fill=—","Direction=H","UseDPDF=Y")</f>
        <v>#NAME?</v>
      </c>
      <c r="AB74" s="12" t="e">
        <f ca="1">_xll.BDH($A74,$C74,AB$4,AB$4,"Currency=USD","Period=FY","BEST_FPERIOD_OVERRIDE=FY","FILING_STATUS=MR","SCALING_FORMAT=MLN","FA_ADJUSTED=GAAP","Sort=A","Dates=H","DateFormat=P","Fill=—","Direction=H","UseDPDF=Y")</f>
        <v>#NAME?</v>
      </c>
    </row>
    <row r="75" spans="1:28" x14ac:dyDescent="0.25">
      <c r="A75" s="32" t="s">
        <v>501</v>
      </c>
      <c r="B75" s="37" t="s">
        <v>187</v>
      </c>
      <c r="C75" s="33" t="s">
        <v>188</v>
      </c>
      <c r="D75" s="12" t="e">
        <f ca="1">_xll.BDH($A75,$C75,D$4,D$4,"Currency=USD","Period=FY","BEST_FPERIOD_OVERRIDE=FY","FILING_STATUS=MR","SCALING_FORMAT=MLN","FA_ADJUSTED=GAAP","Sort=A","Dates=H","DateFormat=P","Fill=—","Direction=H","UseDPDF=Y")</f>
        <v>#NAME?</v>
      </c>
      <c r="E75" s="12" t="e">
        <f ca="1">_xll.BDH($A75,$C75,E$4,E$4,"Currency=USD","Period=FY","BEST_FPERIOD_OVERRIDE=FY","FILING_STATUS=MR","SCALING_FORMAT=MLN","FA_ADJUSTED=GAAP","Sort=A","Dates=H","DateFormat=P","Fill=—","Direction=H","UseDPDF=Y")</f>
        <v>#NAME?</v>
      </c>
      <c r="F75" s="12" t="e">
        <f ca="1">_xll.BDH($A75,$C75,F$4,F$4,"Currency=USD","Period=FY","BEST_FPERIOD_OVERRIDE=FY","FILING_STATUS=MR","SCALING_FORMAT=MLN","FA_ADJUSTED=GAAP","Sort=A","Dates=H","DateFormat=P","Fill=—","Direction=H","UseDPDF=Y")</f>
        <v>#NAME?</v>
      </c>
      <c r="G75" s="12" t="e">
        <f ca="1">_xll.BDH($A75,$C75,G$4,G$4,"Currency=USD","Period=FY","BEST_FPERIOD_OVERRIDE=FY","FILING_STATUS=MR","SCALING_FORMAT=MLN","FA_ADJUSTED=GAAP","Sort=A","Dates=H","DateFormat=P","Fill=—","Direction=H","UseDPDF=Y")</f>
        <v>#NAME?</v>
      </c>
      <c r="H75" s="12" t="e">
        <f ca="1">_xll.BDH($A75,$C75,H$4,H$4,"Currency=USD","Period=FY","BEST_FPERIOD_OVERRIDE=FY","FILING_STATUS=MR","SCALING_FORMAT=MLN","FA_ADJUSTED=GAAP","Sort=A","Dates=H","DateFormat=P","Fill=—","Direction=H","UseDPDF=Y")</f>
        <v>#NAME?</v>
      </c>
      <c r="I75" s="12" t="e">
        <f ca="1">_xll.BDH($A75,$C75,I$4,I$4,"Currency=USD","Period=FY","BEST_FPERIOD_OVERRIDE=FY","FILING_STATUS=MR","SCALING_FORMAT=MLN","FA_ADJUSTED=GAAP","Sort=A","Dates=H","DateFormat=P","Fill=—","Direction=H","UseDPDF=Y")</f>
        <v>#NAME?</v>
      </c>
      <c r="J75" s="12" t="e">
        <f ca="1">_xll.BDH($A75,$C75,J$4,J$4,"Currency=USD","Period=FY","BEST_FPERIOD_OVERRIDE=FY","FILING_STATUS=MR","SCALING_FORMAT=MLN","FA_ADJUSTED=GAAP","Sort=A","Dates=H","DateFormat=P","Fill=—","Direction=H","UseDPDF=Y")</f>
        <v>#NAME?</v>
      </c>
      <c r="K75" s="12" t="e">
        <f ca="1">_xll.BDH($A75,$C75,K$4,K$4,"Currency=USD","Period=FY","BEST_FPERIOD_OVERRIDE=FY","FILING_STATUS=MR","SCALING_FORMAT=MLN","FA_ADJUSTED=GAAP","Sort=A","Dates=H","DateFormat=P","Fill=—","Direction=H","UseDPDF=Y")</f>
        <v>#NAME?</v>
      </c>
      <c r="L75" s="12" t="e">
        <f ca="1">_xll.BDH($A75,$C75,L$4,L$4,"Currency=USD","Period=FY","BEST_FPERIOD_OVERRIDE=FY","FILING_STATUS=MR","SCALING_FORMAT=MLN","FA_ADJUSTED=GAAP","Sort=A","Dates=H","DateFormat=P","Fill=—","Direction=H","UseDPDF=Y")</f>
        <v>#NAME?</v>
      </c>
      <c r="M75" s="12" t="e">
        <f ca="1">_xll.BDH($A75,$C75,M$4,M$4,"Currency=USD","Period=FY","BEST_FPERIOD_OVERRIDE=FY","FILING_STATUS=MR","SCALING_FORMAT=MLN","FA_ADJUSTED=GAAP","Sort=A","Dates=H","DateFormat=P","Fill=—","Direction=H","UseDPDF=Y")</f>
        <v>#NAME?</v>
      </c>
      <c r="N75" s="12" t="e">
        <f ca="1">_xll.BDH($A75,$C75,N$4,N$4,"Currency=USD","Period=FY","BEST_FPERIOD_OVERRIDE=FY","FILING_STATUS=MR","SCALING_FORMAT=MLN","FA_ADJUSTED=GAAP","Sort=A","Dates=H","DateFormat=P","Fill=—","Direction=H","UseDPDF=Y")</f>
        <v>#NAME?</v>
      </c>
      <c r="O75" s="12" t="e">
        <f ca="1">_xll.BDH($A75,$C75,O$4,O$4,"Currency=USD","Period=FY","BEST_FPERIOD_OVERRIDE=FY","FILING_STATUS=MR","SCALING_FORMAT=MLN","FA_ADJUSTED=GAAP","Sort=A","Dates=H","DateFormat=P","Fill=—","Direction=H","UseDPDF=Y")</f>
        <v>#NAME?</v>
      </c>
      <c r="P75" s="12" t="e">
        <f ca="1">_xll.BDH($A75,$C75,P$4,P$4,"Currency=USD","Period=FY","BEST_FPERIOD_OVERRIDE=FY","FILING_STATUS=MR","SCALING_FORMAT=MLN","FA_ADJUSTED=GAAP","Sort=A","Dates=H","DateFormat=P","Fill=—","Direction=H","UseDPDF=Y")</f>
        <v>#NAME?</v>
      </c>
      <c r="Q75" s="12" t="e">
        <f ca="1">_xll.BDH($A75,$C75,Q$4,Q$4,"Currency=USD","Period=FY","BEST_FPERIOD_OVERRIDE=FY","FILING_STATUS=MR","SCALING_FORMAT=MLN","FA_ADJUSTED=GAAP","Sort=A","Dates=H","DateFormat=P","Fill=—","Direction=H","UseDPDF=Y")</f>
        <v>#NAME?</v>
      </c>
      <c r="R75" s="12" t="e">
        <f ca="1">_xll.BDH($A75,$C75,R$4,R$4,"Currency=USD","Period=FY","BEST_FPERIOD_OVERRIDE=FY","FILING_STATUS=MR","SCALING_FORMAT=MLN","FA_ADJUSTED=GAAP","Sort=A","Dates=H","DateFormat=P","Fill=—","Direction=H","UseDPDF=Y")</f>
        <v>#NAME?</v>
      </c>
      <c r="S75" s="12" t="e">
        <f ca="1">_xll.BDH($A75,$C75,S$4,S$4,"Currency=USD","Period=FY","BEST_FPERIOD_OVERRIDE=FY","FILING_STATUS=MR","SCALING_FORMAT=MLN","FA_ADJUSTED=GAAP","Sort=A","Dates=H","DateFormat=P","Fill=—","Direction=H","UseDPDF=Y")</f>
        <v>#NAME?</v>
      </c>
      <c r="T75" s="12" t="e">
        <f ca="1">_xll.BDH($A75,$C75,T$4,T$4,"Currency=USD","Period=FY","BEST_FPERIOD_OVERRIDE=FY","FILING_STATUS=MR","SCALING_FORMAT=MLN","FA_ADJUSTED=GAAP","Sort=A","Dates=H","DateFormat=P","Fill=—","Direction=H","UseDPDF=Y")</f>
        <v>#NAME?</v>
      </c>
      <c r="U75" s="12" t="e">
        <f ca="1">_xll.BDH($A75,$C75,U$4,U$4,"Currency=USD","Period=FY","BEST_FPERIOD_OVERRIDE=FY","FILING_STATUS=MR","SCALING_FORMAT=MLN","FA_ADJUSTED=GAAP","Sort=A","Dates=H","DateFormat=P","Fill=—","Direction=H","UseDPDF=Y")</f>
        <v>#NAME?</v>
      </c>
      <c r="V75" s="12" t="e">
        <f ca="1">_xll.BDH($A75,$C75,V$4,V$4,"Currency=USD","Period=FY","BEST_FPERIOD_OVERRIDE=FY","FILING_STATUS=MR","SCALING_FORMAT=MLN","FA_ADJUSTED=GAAP","Sort=A","Dates=H","DateFormat=P","Fill=—","Direction=H","UseDPDF=Y")</f>
        <v>#NAME?</v>
      </c>
      <c r="W75" s="12" t="e">
        <f ca="1">_xll.BDH($A75,$C75,W$4,W$4,"Currency=USD","Period=FY","BEST_FPERIOD_OVERRIDE=FY","FILING_STATUS=MR","SCALING_FORMAT=MLN","FA_ADJUSTED=GAAP","Sort=A","Dates=H","DateFormat=P","Fill=—","Direction=H","UseDPDF=Y")</f>
        <v>#NAME?</v>
      </c>
      <c r="X75" s="12" t="e">
        <f ca="1">_xll.BDH($A75,$C75,X$4,X$4,"Currency=USD","Period=FY","BEST_FPERIOD_OVERRIDE=FY","FILING_STATUS=MR","SCALING_FORMAT=MLN","FA_ADJUSTED=GAAP","Sort=A","Dates=H","DateFormat=P","Fill=—","Direction=H","UseDPDF=Y")</f>
        <v>#NAME?</v>
      </c>
      <c r="Y75" s="12" t="e">
        <f ca="1">_xll.BDH($A75,$C75,Y$4,Y$4,"Currency=USD","Period=FY","BEST_FPERIOD_OVERRIDE=FY","FILING_STATUS=MR","SCALING_FORMAT=MLN","FA_ADJUSTED=GAAP","Sort=A","Dates=H","DateFormat=P","Fill=—","Direction=H","UseDPDF=Y")</f>
        <v>#NAME?</v>
      </c>
      <c r="Z75" s="12" t="e">
        <f ca="1">_xll.BDH($A75,$C75,Z$4,Z$4,"Currency=USD","Period=FY","BEST_FPERIOD_OVERRIDE=FY","FILING_STATUS=MR","SCALING_FORMAT=MLN","FA_ADJUSTED=GAAP","Sort=A","Dates=H","DateFormat=P","Fill=—","Direction=H","UseDPDF=Y")</f>
        <v>#NAME?</v>
      </c>
      <c r="AA75" s="12" t="e">
        <f ca="1">_xll.BDH($A75,$C75,AA$4,AA$4,"Currency=USD","Period=FY","BEST_FPERIOD_OVERRIDE=FY","FILING_STATUS=MR","SCALING_FORMAT=MLN","FA_ADJUSTED=GAAP","Sort=A","Dates=H","DateFormat=P","Fill=—","Direction=H","UseDPDF=Y")</f>
        <v>#NAME?</v>
      </c>
      <c r="AB75" s="12" t="e">
        <f ca="1">_xll.BDH($A75,$C75,AB$4,AB$4,"Currency=USD","Period=FY","BEST_FPERIOD_OVERRIDE=FY","FILING_STATUS=MR","SCALING_FORMAT=MLN","FA_ADJUSTED=GAAP","Sort=A","Dates=H","DateFormat=P","Fill=—","Direction=H","UseDPDF=Y")</f>
        <v>#NAME?</v>
      </c>
    </row>
    <row r="76" spans="1:28" x14ac:dyDescent="0.25">
      <c r="A76" s="32" t="s">
        <v>502</v>
      </c>
      <c r="B76" s="37" t="s">
        <v>189</v>
      </c>
      <c r="C76" s="33" t="s">
        <v>190</v>
      </c>
      <c r="D76" s="12" t="e">
        <f ca="1">_xll.BDH($A76,$C76,D$4,D$4,"Currency=USD","Period=FY","BEST_FPERIOD_OVERRIDE=FY","FILING_STATUS=MR","SCALING_FORMAT=MLN","FA_ADJUSTED=GAAP","Sort=A","Dates=H","DateFormat=P","Fill=—","Direction=H","UseDPDF=Y")</f>
        <v>#NAME?</v>
      </c>
      <c r="E76" s="12" t="e">
        <f ca="1">_xll.BDH($A76,$C76,E$4,E$4,"Currency=USD","Period=FY","BEST_FPERIOD_OVERRIDE=FY","FILING_STATUS=MR","SCALING_FORMAT=MLN","FA_ADJUSTED=GAAP","Sort=A","Dates=H","DateFormat=P","Fill=—","Direction=H","UseDPDF=Y")</f>
        <v>#NAME?</v>
      </c>
      <c r="F76" s="12" t="e">
        <f ca="1">_xll.BDH($A76,$C76,F$4,F$4,"Currency=USD","Period=FY","BEST_FPERIOD_OVERRIDE=FY","FILING_STATUS=MR","SCALING_FORMAT=MLN","FA_ADJUSTED=GAAP","Sort=A","Dates=H","DateFormat=P","Fill=—","Direction=H","UseDPDF=Y")</f>
        <v>#NAME?</v>
      </c>
      <c r="G76" s="12" t="e">
        <f ca="1">_xll.BDH($A76,$C76,G$4,G$4,"Currency=USD","Period=FY","BEST_FPERIOD_OVERRIDE=FY","FILING_STATUS=MR","SCALING_FORMAT=MLN","FA_ADJUSTED=GAAP","Sort=A","Dates=H","DateFormat=P","Fill=—","Direction=H","UseDPDF=Y")</f>
        <v>#NAME?</v>
      </c>
      <c r="H76" s="12" t="e">
        <f ca="1">_xll.BDH($A76,$C76,H$4,H$4,"Currency=USD","Period=FY","BEST_FPERIOD_OVERRIDE=FY","FILING_STATUS=MR","SCALING_FORMAT=MLN","FA_ADJUSTED=GAAP","Sort=A","Dates=H","DateFormat=P","Fill=—","Direction=H","UseDPDF=Y")</f>
        <v>#NAME?</v>
      </c>
      <c r="I76" s="12" t="e">
        <f ca="1">_xll.BDH($A76,$C76,I$4,I$4,"Currency=USD","Period=FY","BEST_FPERIOD_OVERRIDE=FY","FILING_STATUS=MR","SCALING_FORMAT=MLN","FA_ADJUSTED=GAAP","Sort=A","Dates=H","DateFormat=P","Fill=—","Direction=H","UseDPDF=Y")</f>
        <v>#NAME?</v>
      </c>
      <c r="J76" s="12" t="e">
        <f ca="1">_xll.BDH($A76,$C76,J$4,J$4,"Currency=USD","Period=FY","BEST_FPERIOD_OVERRIDE=FY","FILING_STATUS=MR","SCALING_FORMAT=MLN","FA_ADJUSTED=GAAP","Sort=A","Dates=H","DateFormat=P","Fill=—","Direction=H","UseDPDF=Y")</f>
        <v>#NAME?</v>
      </c>
      <c r="K76" s="12" t="e">
        <f ca="1">_xll.BDH($A76,$C76,K$4,K$4,"Currency=USD","Period=FY","BEST_FPERIOD_OVERRIDE=FY","FILING_STATUS=MR","SCALING_FORMAT=MLN","FA_ADJUSTED=GAAP","Sort=A","Dates=H","DateFormat=P","Fill=—","Direction=H","UseDPDF=Y")</f>
        <v>#NAME?</v>
      </c>
      <c r="L76" s="12" t="e">
        <f ca="1">_xll.BDH($A76,$C76,L$4,L$4,"Currency=USD","Period=FY","BEST_FPERIOD_OVERRIDE=FY","FILING_STATUS=MR","SCALING_FORMAT=MLN","FA_ADJUSTED=GAAP","Sort=A","Dates=H","DateFormat=P","Fill=—","Direction=H","UseDPDF=Y")</f>
        <v>#NAME?</v>
      </c>
      <c r="M76" s="12" t="e">
        <f ca="1">_xll.BDH($A76,$C76,M$4,M$4,"Currency=USD","Period=FY","BEST_FPERIOD_OVERRIDE=FY","FILING_STATUS=MR","SCALING_FORMAT=MLN","FA_ADJUSTED=GAAP","Sort=A","Dates=H","DateFormat=P","Fill=—","Direction=H","UseDPDF=Y")</f>
        <v>#NAME?</v>
      </c>
      <c r="N76" s="12" t="e">
        <f ca="1">_xll.BDH($A76,$C76,N$4,N$4,"Currency=USD","Period=FY","BEST_FPERIOD_OVERRIDE=FY","FILING_STATUS=MR","SCALING_FORMAT=MLN","FA_ADJUSTED=GAAP","Sort=A","Dates=H","DateFormat=P","Fill=—","Direction=H","UseDPDF=Y")</f>
        <v>#NAME?</v>
      </c>
      <c r="O76" s="12" t="e">
        <f ca="1">_xll.BDH($A76,$C76,O$4,O$4,"Currency=USD","Period=FY","BEST_FPERIOD_OVERRIDE=FY","FILING_STATUS=MR","SCALING_FORMAT=MLN","FA_ADJUSTED=GAAP","Sort=A","Dates=H","DateFormat=P","Fill=—","Direction=H","UseDPDF=Y")</f>
        <v>#NAME?</v>
      </c>
      <c r="P76" s="12" t="e">
        <f ca="1">_xll.BDH($A76,$C76,P$4,P$4,"Currency=USD","Period=FY","BEST_FPERIOD_OVERRIDE=FY","FILING_STATUS=MR","SCALING_FORMAT=MLN","FA_ADJUSTED=GAAP","Sort=A","Dates=H","DateFormat=P","Fill=—","Direction=H","UseDPDF=Y")</f>
        <v>#NAME?</v>
      </c>
      <c r="Q76" s="12" t="e">
        <f ca="1">_xll.BDH($A76,$C76,Q$4,Q$4,"Currency=USD","Period=FY","BEST_FPERIOD_OVERRIDE=FY","FILING_STATUS=MR","SCALING_FORMAT=MLN","FA_ADJUSTED=GAAP","Sort=A","Dates=H","DateFormat=P","Fill=—","Direction=H","UseDPDF=Y")</f>
        <v>#NAME?</v>
      </c>
      <c r="R76" s="12" t="e">
        <f ca="1">_xll.BDH($A76,$C76,R$4,R$4,"Currency=USD","Period=FY","BEST_FPERIOD_OVERRIDE=FY","FILING_STATUS=MR","SCALING_FORMAT=MLN","FA_ADJUSTED=GAAP","Sort=A","Dates=H","DateFormat=P","Fill=—","Direction=H","UseDPDF=Y")</f>
        <v>#NAME?</v>
      </c>
      <c r="S76" s="12" t="e">
        <f ca="1">_xll.BDH($A76,$C76,S$4,S$4,"Currency=USD","Period=FY","BEST_FPERIOD_OVERRIDE=FY","FILING_STATUS=MR","SCALING_FORMAT=MLN","FA_ADJUSTED=GAAP","Sort=A","Dates=H","DateFormat=P","Fill=—","Direction=H","UseDPDF=Y")</f>
        <v>#NAME?</v>
      </c>
      <c r="T76" s="12" t="e">
        <f ca="1">_xll.BDH($A76,$C76,T$4,T$4,"Currency=USD","Period=FY","BEST_FPERIOD_OVERRIDE=FY","FILING_STATUS=MR","SCALING_FORMAT=MLN","FA_ADJUSTED=GAAP","Sort=A","Dates=H","DateFormat=P","Fill=—","Direction=H","UseDPDF=Y")</f>
        <v>#NAME?</v>
      </c>
      <c r="U76" s="12" t="e">
        <f ca="1">_xll.BDH($A76,$C76,U$4,U$4,"Currency=USD","Period=FY","BEST_FPERIOD_OVERRIDE=FY","FILING_STATUS=MR","SCALING_FORMAT=MLN","FA_ADJUSTED=GAAP","Sort=A","Dates=H","DateFormat=P","Fill=—","Direction=H","UseDPDF=Y")</f>
        <v>#NAME?</v>
      </c>
      <c r="V76" s="12" t="e">
        <f ca="1">_xll.BDH($A76,$C76,V$4,V$4,"Currency=USD","Period=FY","BEST_FPERIOD_OVERRIDE=FY","FILING_STATUS=MR","SCALING_FORMAT=MLN","FA_ADJUSTED=GAAP","Sort=A","Dates=H","DateFormat=P","Fill=—","Direction=H","UseDPDF=Y")</f>
        <v>#NAME?</v>
      </c>
      <c r="W76" s="12" t="e">
        <f ca="1">_xll.BDH($A76,$C76,W$4,W$4,"Currency=USD","Period=FY","BEST_FPERIOD_OVERRIDE=FY","FILING_STATUS=MR","SCALING_FORMAT=MLN","FA_ADJUSTED=GAAP","Sort=A","Dates=H","DateFormat=P","Fill=—","Direction=H","UseDPDF=Y")</f>
        <v>#NAME?</v>
      </c>
      <c r="X76" s="12" t="e">
        <f ca="1">_xll.BDH($A76,$C76,X$4,X$4,"Currency=USD","Period=FY","BEST_FPERIOD_OVERRIDE=FY","FILING_STATUS=MR","SCALING_FORMAT=MLN","FA_ADJUSTED=GAAP","Sort=A","Dates=H","DateFormat=P","Fill=—","Direction=H","UseDPDF=Y")</f>
        <v>#NAME?</v>
      </c>
      <c r="Y76" s="12" t="e">
        <f ca="1">_xll.BDH($A76,$C76,Y$4,Y$4,"Currency=USD","Period=FY","BEST_FPERIOD_OVERRIDE=FY","FILING_STATUS=MR","SCALING_FORMAT=MLN","FA_ADJUSTED=GAAP","Sort=A","Dates=H","DateFormat=P","Fill=—","Direction=H","UseDPDF=Y")</f>
        <v>#NAME?</v>
      </c>
      <c r="Z76" s="12" t="e">
        <f ca="1">_xll.BDH($A76,$C76,Z$4,Z$4,"Currency=USD","Period=FY","BEST_FPERIOD_OVERRIDE=FY","FILING_STATUS=MR","SCALING_FORMAT=MLN","FA_ADJUSTED=GAAP","Sort=A","Dates=H","DateFormat=P","Fill=—","Direction=H","UseDPDF=Y")</f>
        <v>#NAME?</v>
      </c>
      <c r="AA76" s="12" t="e">
        <f ca="1">_xll.BDH($A76,$C76,AA$4,AA$4,"Currency=USD","Period=FY","BEST_FPERIOD_OVERRIDE=FY","FILING_STATUS=MR","SCALING_FORMAT=MLN","FA_ADJUSTED=GAAP","Sort=A","Dates=H","DateFormat=P","Fill=—","Direction=H","UseDPDF=Y")</f>
        <v>#NAME?</v>
      </c>
      <c r="AB76" s="12" t="e">
        <f ca="1">_xll.BDH($A76,$C76,AB$4,AB$4,"Currency=USD","Period=FY","BEST_FPERIOD_OVERRIDE=FY","FILING_STATUS=MR","SCALING_FORMAT=MLN","FA_ADJUSTED=GAAP","Sort=A","Dates=H","DateFormat=P","Fill=—","Direction=H","UseDPDF=Y")</f>
        <v>#NAME?</v>
      </c>
    </row>
    <row r="77" spans="1:28" x14ac:dyDescent="0.25">
      <c r="A77" s="32" t="s">
        <v>503</v>
      </c>
      <c r="B77" s="37" t="s">
        <v>191</v>
      </c>
      <c r="C77" s="33" t="s">
        <v>192</v>
      </c>
      <c r="D77" s="12" t="e">
        <f ca="1">_xll.BDH($A77,$C77,D$4,D$4,"Currency=USD","Period=FY","BEST_FPERIOD_OVERRIDE=FY","FILING_STATUS=MR","SCALING_FORMAT=MLN","FA_ADJUSTED=GAAP","Sort=A","Dates=H","DateFormat=P","Fill=—","Direction=H","UseDPDF=Y")</f>
        <v>#NAME?</v>
      </c>
      <c r="E77" s="12" t="e">
        <f ca="1">_xll.BDH($A77,$C77,E$4,E$4,"Currency=USD","Period=FY","BEST_FPERIOD_OVERRIDE=FY","FILING_STATUS=MR","SCALING_FORMAT=MLN","FA_ADJUSTED=GAAP","Sort=A","Dates=H","DateFormat=P","Fill=—","Direction=H","UseDPDF=Y")</f>
        <v>#NAME?</v>
      </c>
      <c r="F77" s="12" t="e">
        <f ca="1">_xll.BDH($A77,$C77,F$4,F$4,"Currency=USD","Period=FY","BEST_FPERIOD_OVERRIDE=FY","FILING_STATUS=MR","SCALING_FORMAT=MLN","FA_ADJUSTED=GAAP","Sort=A","Dates=H","DateFormat=P","Fill=—","Direction=H","UseDPDF=Y")</f>
        <v>#NAME?</v>
      </c>
      <c r="G77" s="12" t="e">
        <f ca="1">_xll.BDH($A77,$C77,G$4,G$4,"Currency=USD","Period=FY","BEST_FPERIOD_OVERRIDE=FY","FILING_STATUS=MR","SCALING_FORMAT=MLN","FA_ADJUSTED=GAAP","Sort=A","Dates=H","DateFormat=P","Fill=—","Direction=H","UseDPDF=Y")</f>
        <v>#NAME?</v>
      </c>
      <c r="H77" s="12" t="e">
        <f ca="1">_xll.BDH($A77,$C77,H$4,H$4,"Currency=USD","Period=FY","BEST_FPERIOD_OVERRIDE=FY","FILING_STATUS=MR","SCALING_FORMAT=MLN","FA_ADJUSTED=GAAP","Sort=A","Dates=H","DateFormat=P","Fill=—","Direction=H","UseDPDF=Y")</f>
        <v>#NAME?</v>
      </c>
      <c r="I77" s="12" t="e">
        <f ca="1">_xll.BDH($A77,$C77,I$4,I$4,"Currency=USD","Period=FY","BEST_FPERIOD_OVERRIDE=FY","FILING_STATUS=MR","SCALING_FORMAT=MLN","FA_ADJUSTED=GAAP","Sort=A","Dates=H","DateFormat=P","Fill=—","Direction=H","UseDPDF=Y")</f>
        <v>#NAME?</v>
      </c>
      <c r="J77" s="12" t="e">
        <f ca="1">_xll.BDH($A77,$C77,J$4,J$4,"Currency=USD","Period=FY","BEST_FPERIOD_OVERRIDE=FY","FILING_STATUS=MR","SCALING_FORMAT=MLN","FA_ADJUSTED=GAAP","Sort=A","Dates=H","DateFormat=P","Fill=—","Direction=H","UseDPDF=Y")</f>
        <v>#NAME?</v>
      </c>
      <c r="K77" s="12" t="e">
        <f ca="1">_xll.BDH($A77,$C77,K$4,K$4,"Currency=USD","Period=FY","BEST_FPERIOD_OVERRIDE=FY","FILING_STATUS=MR","SCALING_FORMAT=MLN","FA_ADJUSTED=GAAP","Sort=A","Dates=H","DateFormat=P","Fill=—","Direction=H","UseDPDF=Y")</f>
        <v>#NAME?</v>
      </c>
      <c r="L77" s="12" t="e">
        <f ca="1">_xll.BDH($A77,$C77,L$4,L$4,"Currency=USD","Period=FY","BEST_FPERIOD_OVERRIDE=FY","FILING_STATUS=MR","SCALING_FORMAT=MLN","FA_ADJUSTED=GAAP","Sort=A","Dates=H","DateFormat=P","Fill=—","Direction=H","UseDPDF=Y")</f>
        <v>#NAME?</v>
      </c>
      <c r="M77" s="12" t="e">
        <f ca="1">_xll.BDH($A77,$C77,M$4,M$4,"Currency=USD","Period=FY","BEST_FPERIOD_OVERRIDE=FY","FILING_STATUS=MR","SCALING_FORMAT=MLN","FA_ADJUSTED=GAAP","Sort=A","Dates=H","DateFormat=P","Fill=—","Direction=H","UseDPDF=Y")</f>
        <v>#NAME?</v>
      </c>
      <c r="N77" s="12" t="e">
        <f ca="1">_xll.BDH($A77,$C77,N$4,N$4,"Currency=USD","Period=FY","BEST_FPERIOD_OVERRIDE=FY","FILING_STATUS=MR","SCALING_FORMAT=MLN","FA_ADJUSTED=GAAP","Sort=A","Dates=H","DateFormat=P","Fill=—","Direction=H","UseDPDF=Y")</f>
        <v>#NAME?</v>
      </c>
      <c r="O77" s="12" t="e">
        <f ca="1">_xll.BDH($A77,$C77,O$4,O$4,"Currency=USD","Period=FY","BEST_FPERIOD_OVERRIDE=FY","FILING_STATUS=MR","SCALING_FORMAT=MLN","FA_ADJUSTED=GAAP","Sort=A","Dates=H","DateFormat=P","Fill=—","Direction=H","UseDPDF=Y")</f>
        <v>#NAME?</v>
      </c>
      <c r="P77" s="12" t="e">
        <f ca="1">_xll.BDH($A77,$C77,P$4,P$4,"Currency=USD","Period=FY","BEST_FPERIOD_OVERRIDE=FY","FILING_STATUS=MR","SCALING_FORMAT=MLN","FA_ADJUSTED=GAAP","Sort=A","Dates=H","DateFormat=P","Fill=—","Direction=H","UseDPDF=Y")</f>
        <v>#NAME?</v>
      </c>
      <c r="Q77" s="12" t="e">
        <f ca="1">_xll.BDH($A77,$C77,Q$4,Q$4,"Currency=USD","Period=FY","BEST_FPERIOD_OVERRIDE=FY","FILING_STATUS=MR","SCALING_FORMAT=MLN","FA_ADJUSTED=GAAP","Sort=A","Dates=H","DateFormat=P","Fill=—","Direction=H","UseDPDF=Y")</f>
        <v>#NAME?</v>
      </c>
      <c r="R77" s="12" t="e">
        <f ca="1">_xll.BDH($A77,$C77,R$4,R$4,"Currency=USD","Period=FY","BEST_FPERIOD_OVERRIDE=FY","FILING_STATUS=MR","SCALING_FORMAT=MLN","FA_ADJUSTED=GAAP","Sort=A","Dates=H","DateFormat=P","Fill=—","Direction=H","UseDPDF=Y")</f>
        <v>#NAME?</v>
      </c>
      <c r="S77" s="12" t="e">
        <f ca="1">_xll.BDH($A77,$C77,S$4,S$4,"Currency=USD","Period=FY","BEST_FPERIOD_OVERRIDE=FY","FILING_STATUS=MR","SCALING_FORMAT=MLN","FA_ADJUSTED=GAAP","Sort=A","Dates=H","DateFormat=P","Fill=—","Direction=H","UseDPDF=Y")</f>
        <v>#NAME?</v>
      </c>
      <c r="T77" s="12" t="e">
        <f ca="1">_xll.BDH($A77,$C77,T$4,T$4,"Currency=USD","Period=FY","BEST_FPERIOD_OVERRIDE=FY","FILING_STATUS=MR","SCALING_FORMAT=MLN","FA_ADJUSTED=GAAP","Sort=A","Dates=H","DateFormat=P","Fill=—","Direction=H","UseDPDF=Y")</f>
        <v>#NAME?</v>
      </c>
      <c r="U77" s="12" t="e">
        <f ca="1">_xll.BDH($A77,$C77,U$4,U$4,"Currency=USD","Period=FY","BEST_FPERIOD_OVERRIDE=FY","FILING_STATUS=MR","SCALING_FORMAT=MLN","FA_ADJUSTED=GAAP","Sort=A","Dates=H","DateFormat=P","Fill=—","Direction=H","UseDPDF=Y")</f>
        <v>#NAME?</v>
      </c>
      <c r="V77" s="12" t="e">
        <f ca="1">_xll.BDH($A77,$C77,V$4,V$4,"Currency=USD","Period=FY","BEST_FPERIOD_OVERRIDE=FY","FILING_STATUS=MR","SCALING_FORMAT=MLN","FA_ADJUSTED=GAAP","Sort=A","Dates=H","DateFormat=P","Fill=—","Direction=H","UseDPDF=Y")</f>
        <v>#NAME?</v>
      </c>
      <c r="W77" s="12" t="e">
        <f ca="1">_xll.BDH($A77,$C77,W$4,W$4,"Currency=USD","Period=FY","BEST_FPERIOD_OVERRIDE=FY","FILING_STATUS=MR","SCALING_FORMAT=MLN","FA_ADJUSTED=GAAP","Sort=A","Dates=H","DateFormat=P","Fill=—","Direction=H","UseDPDF=Y")</f>
        <v>#NAME?</v>
      </c>
      <c r="X77" s="12" t="e">
        <f ca="1">_xll.BDH($A77,$C77,X$4,X$4,"Currency=USD","Period=FY","BEST_FPERIOD_OVERRIDE=FY","FILING_STATUS=MR","SCALING_FORMAT=MLN","FA_ADJUSTED=GAAP","Sort=A","Dates=H","DateFormat=P","Fill=—","Direction=H","UseDPDF=Y")</f>
        <v>#NAME?</v>
      </c>
      <c r="Y77" s="12" t="e">
        <f ca="1">_xll.BDH($A77,$C77,Y$4,Y$4,"Currency=USD","Period=FY","BEST_FPERIOD_OVERRIDE=FY","FILING_STATUS=MR","SCALING_FORMAT=MLN","FA_ADJUSTED=GAAP","Sort=A","Dates=H","DateFormat=P","Fill=—","Direction=H","UseDPDF=Y")</f>
        <v>#NAME?</v>
      </c>
      <c r="Z77" s="12" t="e">
        <f ca="1">_xll.BDH($A77,$C77,Z$4,Z$4,"Currency=USD","Period=FY","BEST_FPERIOD_OVERRIDE=FY","FILING_STATUS=MR","SCALING_FORMAT=MLN","FA_ADJUSTED=GAAP","Sort=A","Dates=H","DateFormat=P","Fill=—","Direction=H","UseDPDF=Y")</f>
        <v>#NAME?</v>
      </c>
      <c r="AA77" s="12" t="e">
        <f ca="1">_xll.BDH($A77,$C77,AA$4,AA$4,"Currency=USD","Period=FY","BEST_FPERIOD_OVERRIDE=FY","FILING_STATUS=MR","SCALING_FORMAT=MLN","FA_ADJUSTED=GAAP","Sort=A","Dates=H","DateFormat=P","Fill=—","Direction=H","UseDPDF=Y")</f>
        <v>#NAME?</v>
      </c>
      <c r="AB77" s="12" t="e">
        <f ca="1">_xll.BDH($A77,$C77,AB$4,AB$4,"Currency=USD","Period=FY","BEST_FPERIOD_OVERRIDE=FY","FILING_STATUS=MR","SCALING_FORMAT=MLN","FA_ADJUSTED=GAAP","Sort=A","Dates=H","DateFormat=P","Fill=—","Direction=H","UseDPDF=Y")</f>
        <v>#NAME?</v>
      </c>
    </row>
    <row r="78" spans="1:28" x14ac:dyDescent="0.25">
      <c r="A78" s="32" t="s">
        <v>504</v>
      </c>
      <c r="B78" s="37" t="s">
        <v>193</v>
      </c>
      <c r="C78" s="33" t="s">
        <v>194</v>
      </c>
      <c r="D78" s="12" t="e">
        <f ca="1">_xll.BDH($A78,$C78,D$4,D$4,"Currency=USD","Period=FY","BEST_FPERIOD_OVERRIDE=FY","FILING_STATUS=MR","SCALING_FORMAT=MLN","FA_ADJUSTED=GAAP","Sort=A","Dates=H","DateFormat=P","Fill=—","Direction=H","UseDPDF=Y")</f>
        <v>#NAME?</v>
      </c>
      <c r="E78" s="12" t="e">
        <f ca="1">_xll.BDH($A78,$C78,E$4,E$4,"Currency=USD","Period=FY","BEST_FPERIOD_OVERRIDE=FY","FILING_STATUS=MR","SCALING_FORMAT=MLN","FA_ADJUSTED=GAAP","Sort=A","Dates=H","DateFormat=P","Fill=—","Direction=H","UseDPDF=Y")</f>
        <v>#NAME?</v>
      </c>
      <c r="F78" s="12" t="e">
        <f ca="1">_xll.BDH($A78,$C78,F$4,F$4,"Currency=USD","Period=FY","BEST_FPERIOD_OVERRIDE=FY","FILING_STATUS=MR","SCALING_FORMAT=MLN","FA_ADJUSTED=GAAP","Sort=A","Dates=H","DateFormat=P","Fill=—","Direction=H","UseDPDF=Y")</f>
        <v>#NAME?</v>
      </c>
      <c r="G78" s="12" t="e">
        <f ca="1">_xll.BDH($A78,$C78,G$4,G$4,"Currency=USD","Period=FY","BEST_FPERIOD_OVERRIDE=FY","FILING_STATUS=MR","SCALING_FORMAT=MLN","FA_ADJUSTED=GAAP","Sort=A","Dates=H","DateFormat=P","Fill=—","Direction=H","UseDPDF=Y")</f>
        <v>#NAME?</v>
      </c>
      <c r="H78" s="12" t="e">
        <f ca="1">_xll.BDH($A78,$C78,H$4,H$4,"Currency=USD","Period=FY","BEST_FPERIOD_OVERRIDE=FY","FILING_STATUS=MR","SCALING_FORMAT=MLN","FA_ADJUSTED=GAAP","Sort=A","Dates=H","DateFormat=P","Fill=—","Direction=H","UseDPDF=Y")</f>
        <v>#NAME?</v>
      </c>
      <c r="I78" s="12" t="e">
        <f ca="1">_xll.BDH($A78,$C78,I$4,I$4,"Currency=USD","Period=FY","BEST_FPERIOD_OVERRIDE=FY","FILING_STATUS=MR","SCALING_FORMAT=MLN","FA_ADJUSTED=GAAP","Sort=A","Dates=H","DateFormat=P","Fill=—","Direction=H","UseDPDF=Y")</f>
        <v>#NAME?</v>
      </c>
      <c r="J78" s="12" t="e">
        <f ca="1">_xll.BDH($A78,$C78,J$4,J$4,"Currency=USD","Period=FY","BEST_FPERIOD_OVERRIDE=FY","FILING_STATUS=MR","SCALING_FORMAT=MLN","FA_ADJUSTED=GAAP","Sort=A","Dates=H","DateFormat=P","Fill=—","Direction=H","UseDPDF=Y")</f>
        <v>#NAME?</v>
      </c>
      <c r="K78" s="12" t="e">
        <f ca="1">_xll.BDH($A78,$C78,K$4,K$4,"Currency=USD","Period=FY","BEST_FPERIOD_OVERRIDE=FY","FILING_STATUS=MR","SCALING_FORMAT=MLN","FA_ADJUSTED=GAAP","Sort=A","Dates=H","DateFormat=P","Fill=—","Direction=H","UseDPDF=Y")</f>
        <v>#NAME?</v>
      </c>
      <c r="L78" s="12" t="e">
        <f ca="1">_xll.BDH($A78,$C78,L$4,L$4,"Currency=USD","Period=FY","BEST_FPERIOD_OVERRIDE=FY","FILING_STATUS=MR","SCALING_FORMAT=MLN","FA_ADJUSTED=GAAP","Sort=A","Dates=H","DateFormat=P","Fill=—","Direction=H","UseDPDF=Y")</f>
        <v>#NAME?</v>
      </c>
      <c r="M78" s="12" t="e">
        <f ca="1">_xll.BDH($A78,$C78,M$4,M$4,"Currency=USD","Period=FY","BEST_FPERIOD_OVERRIDE=FY","FILING_STATUS=MR","SCALING_FORMAT=MLN","FA_ADJUSTED=GAAP","Sort=A","Dates=H","DateFormat=P","Fill=—","Direction=H","UseDPDF=Y")</f>
        <v>#NAME?</v>
      </c>
      <c r="N78" s="12" t="e">
        <f ca="1">_xll.BDH($A78,$C78,N$4,N$4,"Currency=USD","Period=FY","BEST_FPERIOD_OVERRIDE=FY","FILING_STATUS=MR","SCALING_FORMAT=MLN","FA_ADJUSTED=GAAP","Sort=A","Dates=H","DateFormat=P","Fill=—","Direction=H","UseDPDF=Y")</f>
        <v>#NAME?</v>
      </c>
      <c r="O78" s="12" t="e">
        <f ca="1">_xll.BDH($A78,$C78,O$4,O$4,"Currency=USD","Period=FY","BEST_FPERIOD_OVERRIDE=FY","FILING_STATUS=MR","SCALING_FORMAT=MLN","FA_ADJUSTED=GAAP","Sort=A","Dates=H","DateFormat=P","Fill=—","Direction=H","UseDPDF=Y")</f>
        <v>#NAME?</v>
      </c>
      <c r="P78" s="12" t="e">
        <f ca="1">_xll.BDH($A78,$C78,P$4,P$4,"Currency=USD","Period=FY","BEST_FPERIOD_OVERRIDE=FY","FILING_STATUS=MR","SCALING_FORMAT=MLN","FA_ADJUSTED=GAAP","Sort=A","Dates=H","DateFormat=P","Fill=—","Direction=H","UseDPDF=Y")</f>
        <v>#NAME?</v>
      </c>
      <c r="Q78" s="12" t="e">
        <f ca="1">_xll.BDH($A78,$C78,Q$4,Q$4,"Currency=USD","Period=FY","BEST_FPERIOD_OVERRIDE=FY","FILING_STATUS=MR","SCALING_FORMAT=MLN","FA_ADJUSTED=GAAP","Sort=A","Dates=H","DateFormat=P","Fill=—","Direction=H","UseDPDF=Y")</f>
        <v>#NAME?</v>
      </c>
      <c r="R78" s="12" t="e">
        <f ca="1">_xll.BDH($A78,$C78,R$4,R$4,"Currency=USD","Period=FY","BEST_FPERIOD_OVERRIDE=FY","FILING_STATUS=MR","SCALING_FORMAT=MLN","FA_ADJUSTED=GAAP","Sort=A","Dates=H","DateFormat=P","Fill=—","Direction=H","UseDPDF=Y")</f>
        <v>#NAME?</v>
      </c>
      <c r="S78" s="12" t="e">
        <f ca="1">_xll.BDH($A78,$C78,S$4,S$4,"Currency=USD","Period=FY","BEST_FPERIOD_OVERRIDE=FY","FILING_STATUS=MR","SCALING_FORMAT=MLN","FA_ADJUSTED=GAAP","Sort=A","Dates=H","DateFormat=P","Fill=—","Direction=H","UseDPDF=Y")</f>
        <v>#NAME?</v>
      </c>
      <c r="T78" s="12" t="e">
        <f ca="1">_xll.BDH($A78,$C78,T$4,T$4,"Currency=USD","Period=FY","BEST_FPERIOD_OVERRIDE=FY","FILING_STATUS=MR","SCALING_FORMAT=MLN","FA_ADJUSTED=GAAP","Sort=A","Dates=H","DateFormat=P","Fill=—","Direction=H","UseDPDF=Y")</f>
        <v>#NAME?</v>
      </c>
      <c r="U78" s="12" t="e">
        <f ca="1">_xll.BDH($A78,$C78,U$4,U$4,"Currency=USD","Period=FY","BEST_FPERIOD_OVERRIDE=FY","FILING_STATUS=MR","SCALING_FORMAT=MLN","FA_ADJUSTED=GAAP","Sort=A","Dates=H","DateFormat=P","Fill=—","Direction=H","UseDPDF=Y")</f>
        <v>#NAME?</v>
      </c>
      <c r="V78" s="12" t="e">
        <f ca="1">_xll.BDH($A78,$C78,V$4,V$4,"Currency=USD","Period=FY","BEST_FPERIOD_OVERRIDE=FY","FILING_STATUS=MR","SCALING_FORMAT=MLN","FA_ADJUSTED=GAAP","Sort=A","Dates=H","DateFormat=P","Fill=—","Direction=H","UseDPDF=Y")</f>
        <v>#NAME?</v>
      </c>
      <c r="W78" s="12" t="e">
        <f ca="1">_xll.BDH($A78,$C78,W$4,W$4,"Currency=USD","Period=FY","BEST_FPERIOD_OVERRIDE=FY","FILING_STATUS=MR","SCALING_FORMAT=MLN","FA_ADJUSTED=GAAP","Sort=A","Dates=H","DateFormat=P","Fill=—","Direction=H","UseDPDF=Y")</f>
        <v>#NAME?</v>
      </c>
      <c r="X78" s="12" t="e">
        <f ca="1">_xll.BDH($A78,$C78,X$4,X$4,"Currency=USD","Period=FY","BEST_FPERIOD_OVERRIDE=FY","FILING_STATUS=MR","SCALING_FORMAT=MLN","FA_ADJUSTED=GAAP","Sort=A","Dates=H","DateFormat=P","Fill=—","Direction=H","UseDPDF=Y")</f>
        <v>#NAME?</v>
      </c>
      <c r="Y78" s="12" t="e">
        <f ca="1">_xll.BDH($A78,$C78,Y$4,Y$4,"Currency=USD","Period=FY","BEST_FPERIOD_OVERRIDE=FY","FILING_STATUS=MR","SCALING_FORMAT=MLN","FA_ADJUSTED=GAAP","Sort=A","Dates=H","DateFormat=P","Fill=—","Direction=H","UseDPDF=Y")</f>
        <v>#NAME?</v>
      </c>
      <c r="Z78" s="12" t="e">
        <f ca="1">_xll.BDH($A78,$C78,Z$4,Z$4,"Currency=USD","Period=FY","BEST_FPERIOD_OVERRIDE=FY","FILING_STATUS=MR","SCALING_FORMAT=MLN","FA_ADJUSTED=GAAP","Sort=A","Dates=H","DateFormat=P","Fill=—","Direction=H","UseDPDF=Y")</f>
        <v>#NAME?</v>
      </c>
      <c r="AA78" s="12" t="e">
        <f ca="1">_xll.BDH($A78,$C78,AA$4,AA$4,"Currency=USD","Period=FY","BEST_FPERIOD_OVERRIDE=FY","FILING_STATUS=MR","SCALING_FORMAT=MLN","FA_ADJUSTED=GAAP","Sort=A","Dates=H","DateFormat=P","Fill=—","Direction=H","UseDPDF=Y")</f>
        <v>#NAME?</v>
      </c>
      <c r="AB78" s="12" t="e">
        <f ca="1">_xll.BDH($A78,$C78,AB$4,AB$4,"Currency=USD","Period=FY","BEST_FPERIOD_OVERRIDE=FY","FILING_STATUS=MR","SCALING_FORMAT=MLN","FA_ADJUSTED=GAAP","Sort=A","Dates=H","DateFormat=P","Fill=—","Direction=H","UseDPDF=Y")</f>
        <v>#NAME?</v>
      </c>
    </row>
    <row r="79" spans="1:28" x14ac:dyDescent="0.25">
      <c r="A79" s="32" t="s">
        <v>505</v>
      </c>
      <c r="B79" s="37" t="s">
        <v>248</v>
      </c>
      <c r="C79" s="33" t="s">
        <v>248</v>
      </c>
      <c r="D79" s="12" t="e">
        <f ca="1">_xll.BDH($A79,$C79,D$4,D$4,"Currency=USD","Period=FY","BEST_FPERIOD_OVERRIDE=FY","FILING_STATUS=MR","SCALING_FORMAT=MLN","FA_ADJUSTED=GAAP","Sort=A","Dates=H","DateFormat=P","Fill=—","Direction=H","UseDPDF=Y")</f>
        <v>#NAME?</v>
      </c>
      <c r="E79" s="12" t="e">
        <f ca="1">_xll.BDH($A79,$C79,E$4,E$4,"Currency=USD","Period=FY","BEST_FPERIOD_OVERRIDE=FY","FILING_STATUS=MR","SCALING_FORMAT=MLN","FA_ADJUSTED=GAAP","Sort=A","Dates=H","DateFormat=P","Fill=—","Direction=H","UseDPDF=Y")</f>
        <v>#NAME?</v>
      </c>
      <c r="F79" s="12" t="e">
        <f ca="1">_xll.BDH($A79,$C79,F$4,F$4,"Currency=USD","Period=FY","BEST_FPERIOD_OVERRIDE=FY","FILING_STATUS=MR","SCALING_FORMAT=MLN","FA_ADJUSTED=GAAP","Sort=A","Dates=H","DateFormat=P","Fill=—","Direction=H","UseDPDF=Y")</f>
        <v>#NAME?</v>
      </c>
      <c r="G79" s="12" t="e">
        <f ca="1">_xll.BDH($A79,$C79,G$4,G$4,"Currency=USD","Period=FY","BEST_FPERIOD_OVERRIDE=FY","FILING_STATUS=MR","SCALING_FORMAT=MLN","FA_ADJUSTED=GAAP","Sort=A","Dates=H","DateFormat=P","Fill=—","Direction=H","UseDPDF=Y")</f>
        <v>#NAME?</v>
      </c>
      <c r="H79" s="12" t="e">
        <f ca="1">_xll.BDH($A79,$C79,H$4,H$4,"Currency=USD","Period=FY","BEST_FPERIOD_OVERRIDE=FY","FILING_STATUS=MR","SCALING_FORMAT=MLN","FA_ADJUSTED=GAAP","Sort=A","Dates=H","DateFormat=P","Fill=—","Direction=H","UseDPDF=Y")</f>
        <v>#NAME?</v>
      </c>
      <c r="I79" s="12" t="e">
        <f ca="1">_xll.BDH($A79,$C79,I$4,I$4,"Currency=USD","Period=FY","BEST_FPERIOD_OVERRIDE=FY","FILING_STATUS=MR","SCALING_FORMAT=MLN","FA_ADJUSTED=GAAP","Sort=A","Dates=H","DateFormat=P","Fill=—","Direction=H","UseDPDF=Y")</f>
        <v>#NAME?</v>
      </c>
      <c r="J79" s="12" t="e">
        <f ca="1">_xll.BDH($A79,$C79,J$4,J$4,"Currency=USD","Period=FY","BEST_FPERIOD_OVERRIDE=FY","FILING_STATUS=MR","SCALING_FORMAT=MLN","FA_ADJUSTED=GAAP","Sort=A","Dates=H","DateFormat=P","Fill=—","Direction=H","UseDPDF=Y")</f>
        <v>#NAME?</v>
      </c>
      <c r="K79" s="12" t="e">
        <f ca="1">_xll.BDH($A79,$C79,K$4,K$4,"Currency=USD","Period=FY","BEST_FPERIOD_OVERRIDE=FY","FILING_STATUS=MR","SCALING_FORMAT=MLN","FA_ADJUSTED=GAAP","Sort=A","Dates=H","DateFormat=P","Fill=—","Direction=H","UseDPDF=Y")</f>
        <v>#NAME?</v>
      </c>
      <c r="L79" s="12" t="e">
        <f ca="1">_xll.BDH($A79,$C79,L$4,L$4,"Currency=USD","Period=FY","BEST_FPERIOD_OVERRIDE=FY","FILING_STATUS=MR","SCALING_FORMAT=MLN","FA_ADJUSTED=GAAP","Sort=A","Dates=H","DateFormat=P","Fill=—","Direction=H","UseDPDF=Y")</f>
        <v>#NAME?</v>
      </c>
      <c r="M79" s="12" t="e">
        <f ca="1">_xll.BDH($A79,$C79,M$4,M$4,"Currency=USD","Period=FY","BEST_FPERIOD_OVERRIDE=FY","FILING_STATUS=MR","SCALING_FORMAT=MLN","FA_ADJUSTED=GAAP","Sort=A","Dates=H","DateFormat=P","Fill=—","Direction=H","UseDPDF=Y")</f>
        <v>#NAME?</v>
      </c>
      <c r="N79" s="12" t="e">
        <f ca="1">_xll.BDH($A79,$C79,N$4,N$4,"Currency=USD","Period=FY","BEST_FPERIOD_OVERRIDE=FY","FILING_STATUS=MR","SCALING_FORMAT=MLN","FA_ADJUSTED=GAAP","Sort=A","Dates=H","DateFormat=P","Fill=—","Direction=H","UseDPDF=Y")</f>
        <v>#NAME?</v>
      </c>
      <c r="O79" s="12" t="e">
        <f ca="1">_xll.BDH($A79,$C79,O$4,O$4,"Currency=USD","Period=FY","BEST_FPERIOD_OVERRIDE=FY","FILING_STATUS=MR","SCALING_FORMAT=MLN","FA_ADJUSTED=GAAP","Sort=A","Dates=H","DateFormat=P","Fill=—","Direction=H","UseDPDF=Y")</f>
        <v>#NAME?</v>
      </c>
      <c r="P79" s="12" t="e">
        <f ca="1">_xll.BDH($A79,$C79,P$4,P$4,"Currency=USD","Period=FY","BEST_FPERIOD_OVERRIDE=FY","FILING_STATUS=MR","SCALING_FORMAT=MLN","FA_ADJUSTED=GAAP","Sort=A","Dates=H","DateFormat=P","Fill=—","Direction=H","UseDPDF=Y")</f>
        <v>#NAME?</v>
      </c>
      <c r="Q79" s="12" t="e">
        <f ca="1">_xll.BDH($A79,$C79,Q$4,Q$4,"Currency=USD","Period=FY","BEST_FPERIOD_OVERRIDE=FY","FILING_STATUS=MR","SCALING_FORMAT=MLN","FA_ADJUSTED=GAAP","Sort=A","Dates=H","DateFormat=P","Fill=—","Direction=H","UseDPDF=Y")</f>
        <v>#NAME?</v>
      </c>
      <c r="R79" s="12" t="e">
        <f ca="1">_xll.BDH($A79,$C79,R$4,R$4,"Currency=USD","Period=FY","BEST_FPERIOD_OVERRIDE=FY","FILING_STATUS=MR","SCALING_FORMAT=MLN","FA_ADJUSTED=GAAP","Sort=A","Dates=H","DateFormat=P","Fill=—","Direction=H","UseDPDF=Y")</f>
        <v>#NAME?</v>
      </c>
      <c r="S79" s="12" t="e">
        <f ca="1">_xll.BDH($A79,$C79,S$4,S$4,"Currency=USD","Period=FY","BEST_FPERIOD_OVERRIDE=FY","FILING_STATUS=MR","SCALING_FORMAT=MLN","FA_ADJUSTED=GAAP","Sort=A","Dates=H","DateFormat=P","Fill=—","Direction=H","UseDPDF=Y")</f>
        <v>#NAME?</v>
      </c>
      <c r="T79" s="12" t="e">
        <f ca="1">_xll.BDH($A79,$C79,T$4,T$4,"Currency=USD","Period=FY","BEST_FPERIOD_OVERRIDE=FY","FILING_STATUS=MR","SCALING_FORMAT=MLN","FA_ADJUSTED=GAAP","Sort=A","Dates=H","DateFormat=P","Fill=—","Direction=H","UseDPDF=Y")</f>
        <v>#NAME?</v>
      </c>
      <c r="U79" s="12" t="e">
        <f ca="1">_xll.BDH($A79,$C79,U$4,U$4,"Currency=USD","Period=FY","BEST_FPERIOD_OVERRIDE=FY","FILING_STATUS=MR","SCALING_FORMAT=MLN","FA_ADJUSTED=GAAP","Sort=A","Dates=H","DateFormat=P","Fill=—","Direction=H","UseDPDF=Y")</f>
        <v>#NAME?</v>
      </c>
      <c r="V79" s="12" t="e">
        <f ca="1">_xll.BDH($A79,$C79,V$4,V$4,"Currency=USD","Period=FY","BEST_FPERIOD_OVERRIDE=FY","FILING_STATUS=MR","SCALING_FORMAT=MLN","FA_ADJUSTED=GAAP","Sort=A","Dates=H","DateFormat=P","Fill=—","Direction=H","UseDPDF=Y")</f>
        <v>#NAME?</v>
      </c>
      <c r="W79" s="12" t="e">
        <f ca="1">_xll.BDH($A79,$C79,W$4,W$4,"Currency=USD","Period=FY","BEST_FPERIOD_OVERRIDE=FY","FILING_STATUS=MR","SCALING_FORMAT=MLN","FA_ADJUSTED=GAAP","Sort=A","Dates=H","DateFormat=P","Fill=—","Direction=H","UseDPDF=Y")</f>
        <v>#NAME?</v>
      </c>
      <c r="X79" s="12" t="e">
        <f ca="1">_xll.BDH($A79,$C79,X$4,X$4,"Currency=USD","Period=FY","BEST_FPERIOD_OVERRIDE=FY","FILING_STATUS=MR","SCALING_FORMAT=MLN","FA_ADJUSTED=GAAP","Sort=A","Dates=H","DateFormat=P","Fill=—","Direction=H","UseDPDF=Y")</f>
        <v>#NAME?</v>
      </c>
      <c r="Y79" s="12" t="e">
        <f ca="1">_xll.BDH($A79,$C79,Y$4,Y$4,"Currency=USD","Period=FY","BEST_FPERIOD_OVERRIDE=FY","FILING_STATUS=MR","SCALING_FORMAT=MLN","FA_ADJUSTED=GAAP","Sort=A","Dates=H","DateFormat=P","Fill=—","Direction=H","UseDPDF=Y")</f>
        <v>#NAME?</v>
      </c>
      <c r="Z79" s="12" t="e">
        <f ca="1">_xll.BDH($A79,$C79,Z$4,Z$4,"Currency=USD","Period=FY","BEST_FPERIOD_OVERRIDE=FY","FILING_STATUS=MR","SCALING_FORMAT=MLN","FA_ADJUSTED=GAAP","Sort=A","Dates=H","DateFormat=P","Fill=—","Direction=H","UseDPDF=Y")</f>
        <v>#NAME?</v>
      </c>
      <c r="AA79" s="12" t="e">
        <f ca="1">_xll.BDH($A79,$C79,AA$4,AA$4,"Currency=USD","Period=FY","BEST_FPERIOD_OVERRIDE=FY","FILING_STATUS=MR","SCALING_FORMAT=MLN","FA_ADJUSTED=GAAP","Sort=A","Dates=H","DateFormat=P","Fill=—","Direction=H","UseDPDF=Y")</f>
        <v>#NAME?</v>
      </c>
      <c r="AB79" s="12" t="e">
        <f ca="1">_xll.BDH($A79,$C79,AB$4,AB$4,"Currency=USD","Period=FY","BEST_FPERIOD_OVERRIDE=FY","FILING_STATUS=MR","SCALING_FORMAT=MLN","FA_ADJUSTED=GAAP","Sort=A","Dates=H","DateFormat=P","Fill=—","Direction=H","UseDPDF=Y")</f>
        <v>#NAME?</v>
      </c>
    </row>
    <row r="80" spans="1:28" x14ac:dyDescent="0.25">
      <c r="A80" s="32" t="s">
        <v>506</v>
      </c>
      <c r="B80" s="37" t="s">
        <v>249</v>
      </c>
      <c r="C80" s="33" t="s">
        <v>251</v>
      </c>
      <c r="D80" s="12" t="e">
        <f ca="1">_xll.BDH($A80,$C80,D$4,D$4,"Currency=USD","Period=FY","BEST_FPERIOD_OVERRIDE=FY","FILING_STATUS=MR","SCALING_FORMAT=MLN","FA_ADJUSTED=GAAP","Sort=A","Dates=H","DateFormat=P","Fill=—","Direction=H","UseDPDF=Y")</f>
        <v>#NAME?</v>
      </c>
      <c r="E80" s="12" t="e">
        <f ca="1">_xll.BDH($A80,$C80,E$4,E$4,"Currency=USD","Period=FY","BEST_FPERIOD_OVERRIDE=FY","FILING_STATUS=MR","SCALING_FORMAT=MLN","FA_ADJUSTED=GAAP","Sort=A","Dates=H","DateFormat=P","Fill=—","Direction=H","UseDPDF=Y")</f>
        <v>#NAME?</v>
      </c>
      <c r="F80" s="12" t="e">
        <f ca="1">_xll.BDH($A80,$C80,F$4,F$4,"Currency=USD","Period=FY","BEST_FPERIOD_OVERRIDE=FY","FILING_STATUS=MR","SCALING_FORMAT=MLN","FA_ADJUSTED=GAAP","Sort=A","Dates=H","DateFormat=P","Fill=—","Direction=H","UseDPDF=Y")</f>
        <v>#NAME?</v>
      </c>
      <c r="G80" s="12" t="e">
        <f ca="1">_xll.BDH($A80,$C80,G$4,G$4,"Currency=USD","Period=FY","BEST_FPERIOD_OVERRIDE=FY","FILING_STATUS=MR","SCALING_FORMAT=MLN","FA_ADJUSTED=GAAP","Sort=A","Dates=H","DateFormat=P","Fill=—","Direction=H","UseDPDF=Y")</f>
        <v>#NAME?</v>
      </c>
      <c r="H80" s="12" t="e">
        <f ca="1">_xll.BDH($A80,$C80,H$4,H$4,"Currency=USD","Period=FY","BEST_FPERIOD_OVERRIDE=FY","FILING_STATUS=MR","SCALING_FORMAT=MLN","FA_ADJUSTED=GAAP","Sort=A","Dates=H","DateFormat=P","Fill=—","Direction=H","UseDPDF=Y")</f>
        <v>#NAME?</v>
      </c>
      <c r="I80" s="12" t="e">
        <f ca="1">_xll.BDH($A80,$C80,I$4,I$4,"Currency=USD","Period=FY","BEST_FPERIOD_OVERRIDE=FY","FILING_STATUS=MR","SCALING_FORMAT=MLN","FA_ADJUSTED=GAAP","Sort=A","Dates=H","DateFormat=P","Fill=—","Direction=H","UseDPDF=Y")</f>
        <v>#NAME?</v>
      </c>
      <c r="J80" s="12" t="e">
        <f ca="1">_xll.BDH($A80,$C80,J$4,J$4,"Currency=USD","Period=FY","BEST_FPERIOD_OVERRIDE=FY","FILING_STATUS=MR","SCALING_FORMAT=MLN","FA_ADJUSTED=GAAP","Sort=A","Dates=H","DateFormat=P","Fill=—","Direction=H","UseDPDF=Y")</f>
        <v>#NAME?</v>
      </c>
      <c r="K80" s="12" t="e">
        <f ca="1">_xll.BDH($A80,$C80,K$4,K$4,"Currency=USD","Period=FY","BEST_FPERIOD_OVERRIDE=FY","FILING_STATUS=MR","SCALING_FORMAT=MLN","FA_ADJUSTED=GAAP","Sort=A","Dates=H","DateFormat=P","Fill=—","Direction=H","UseDPDF=Y")</f>
        <v>#NAME?</v>
      </c>
      <c r="L80" s="12" t="e">
        <f ca="1">_xll.BDH($A80,$C80,L$4,L$4,"Currency=USD","Period=FY","BEST_FPERIOD_OVERRIDE=FY","FILING_STATUS=MR","SCALING_FORMAT=MLN","FA_ADJUSTED=GAAP","Sort=A","Dates=H","DateFormat=P","Fill=—","Direction=H","UseDPDF=Y")</f>
        <v>#NAME?</v>
      </c>
      <c r="M80" s="12" t="e">
        <f ca="1">_xll.BDH($A80,$C80,M$4,M$4,"Currency=USD","Period=FY","BEST_FPERIOD_OVERRIDE=FY","FILING_STATUS=MR","SCALING_FORMAT=MLN","FA_ADJUSTED=GAAP","Sort=A","Dates=H","DateFormat=P","Fill=—","Direction=H","UseDPDF=Y")</f>
        <v>#NAME?</v>
      </c>
      <c r="N80" s="12" t="e">
        <f ca="1">_xll.BDH($A80,$C80,N$4,N$4,"Currency=USD","Period=FY","BEST_FPERIOD_OVERRIDE=FY","FILING_STATUS=MR","SCALING_FORMAT=MLN","FA_ADJUSTED=GAAP","Sort=A","Dates=H","DateFormat=P","Fill=—","Direction=H","UseDPDF=Y")</f>
        <v>#NAME?</v>
      </c>
      <c r="O80" s="12" t="e">
        <f ca="1">_xll.BDH($A80,$C80,O$4,O$4,"Currency=USD","Period=FY","BEST_FPERIOD_OVERRIDE=FY","FILING_STATUS=MR","SCALING_FORMAT=MLN","FA_ADJUSTED=GAAP","Sort=A","Dates=H","DateFormat=P","Fill=—","Direction=H","UseDPDF=Y")</f>
        <v>#NAME?</v>
      </c>
      <c r="P80" s="12" t="e">
        <f ca="1">_xll.BDH($A80,$C80,P$4,P$4,"Currency=USD","Period=FY","BEST_FPERIOD_OVERRIDE=FY","FILING_STATUS=MR","SCALING_FORMAT=MLN","FA_ADJUSTED=GAAP","Sort=A","Dates=H","DateFormat=P","Fill=—","Direction=H","UseDPDF=Y")</f>
        <v>#NAME?</v>
      </c>
      <c r="Q80" s="12" t="e">
        <f ca="1">_xll.BDH($A80,$C80,Q$4,Q$4,"Currency=USD","Period=FY","BEST_FPERIOD_OVERRIDE=FY","FILING_STATUS=MR","SCALING_FORMAT=MLN","FA_ADJUSTED=GAAP","Sort=A","Dates=H","DateFormat=P","Fill=—","Direction=H","UseDPDF=Y")</f>
        <v>#NAME?</v>
      </c>
      <c r="R80" s="12" t="e">
        <f ca="1">_xll.BDH($A80,$C80,R$4,R$4,"Currency=USD","Period=FY","BEST_FPERIOD_OVERRIDE=FY","FILING_STATUS=MR","SCALING_FORMAT=MLN","FA_ADJUSTED=GAAP","Sort=A","Dates=H","DateFormat=P","Fill=—","Direction=H","UseDPDF=Y")</f>
        <v>#NAME?</v>
      </c>
      <c r="S80" s="12" t="e">
        <f ca="1">_xll.BDH($A80,$C80,S$4,S$4,"Currency=USD","Period=FY","BEST_FPERIOD_OVERRIDE=FY","FILING_STATUS=MR","SCALING_FORMAT=MLN","FA_ADJUSTED=GAAP","Sort=A","Dates=H","DateFormat=P","Fill=—","Direction=H","UseDPDF=Y")</f>
        <v>#NAME?</v>
      </c>
      <c r="T80" s="12" t="e">
        <f ca="1">_xll.BDH($A80,$C80,T$4,T$4,"Currency=USD","Period=FY","BEST_FPERIOD_OVERRIDE=FY","FILING_STATUS=MR","SCALING_FORMAT=MLN","FA_ADJUSTED=GAAP","Sort=A","Dates=H","DateFormat=P","Fill=—","Direction=H","UseDPDF=Y")</f>
        <v>#NAME?</v>
      </c>
      <c r="U80" s="12" t="e">
        <f ca="1">_xll.BDH($A80,$C80,U$4,U$4,"Currency=USD","Period=FY","BEST_FPERIOD_OVERRIDE=FY","FILING_STATUS=MR","SCALING_FORMAT=MLN","FA_ADJUSTED=GAAP","Sort=A","Dates=H","DateFormat=P","Fill=—","Direction=H","UseDPDF=Y")</f>
        <v>#NAME?</v>
      </c>
      <c r="V80" s="12" t="e">
        <f ca="1">_xll.BDH($A80,$C80,V$4,V$4,"Currency=USD","Period=FY","BEST_FPERIOD_OVERRIDE=FY","FILING_STATUS=MR","SCALING_FORMAT=MLN","FA_ADJUSTED=GAAP","Sort=A","Dates=H","DateFormat=P","Fill=—","Direction=H","UseDPDF=Y")</f>
        <v>#NAME?</v>
      </c>
      <c r="W80" s="12" t="e">
        <f ca="1">_xll.BDH($A80,$C80,W$4,W$4,"Currency=USD","Period=FY","BEST_FPERIOD_OVERRIDE=FY","FILING_STATUS=MR","SCALING_FORMAT=MLN","FA_ADJUSTED=GAAP","Sort=A","Dates=H","DateFormat=P","Fill=—","Direction=H","UseDPDF=Y")</f>
        <v>#NAME?</v>
      </c>
      <c r="X80" s="12" t="e">
        <f ca="1">_xll.BDH($A80,$C80,X$4,X$4,"Currency=USD","Period=FY","BEST_FPERIOD_OVERRIDE=FY","FILING_STATUS=MR","SCALING_FORMAT=MLN","FA_ADJUSTED=GAAP","Sort=A","Dates=H","DateFormat=P","Fill=—","Direction=H","UseDPDF=Y")</f>
        <v>#NAME?</v>
      </c>
      <c r="Y80" s="12" t="e">
        <f ca="1">_xll.BDH($A80,$C80,Y$4,Y$4,"Currency=USD","Period=FY","BEST_FPERIOD_OVERRIDE=FY","FILING_STATUS=MR","SCALING_FORMAT=MLN","FA_ADJUSTED=GAAP","Sort=A","Dates=H","DateFormat=P","Fill=—","Direction=H","UseDPDF=Y")</f>
        <v>#NAME?</v>
      </c>
      <c r="Z80" s="12" t="e">
        <f ca="1">_xll.BDH($A80,$C80,Z$4,Z$4,"Currency=USD","Period=FY","BEST_FPERIOD_OVERRIDE=FY","FILING_STATUS=MR","SCALING_FORMAT=MLN","FA_ADJUSTED=GAAP","Sort=A","Dates=H","DateFormat=P","Fill=—","Direction=H","UseDPDF=Y")</f>
        <v>#NAME?</v>
      </c>
      <c r="AA80" s="12" t="e">
        <f ca="1">_xll.BDH($A80,$C80,AA$4,AA$4,"Currency=USD","Period=FY","BEST_FPERIOD_OVERRIDE=FY","FILING_STATUS=MR","SCALING_FORMAT=MLN","FA_ADJUSTED=GAAP","Sort=A","Dates=H","DateFormat=P","Fill=—","Direction=H","UseDPDF=Y")</f>
        <v>#NAME?</v>
      </c>
      <c r="AB80" s="12" t="e">
        <f ca="1">_xll.BDH($A80,$C80,AB$4,AB$4,"Currency=USD","Period=FY","BEST_FPERIOD_OVERRIDE=FY","FILING_STATUS=MR","SCALING_FORMAT=MLN","FA_ADJUSTED=GAAP","Sort=A","Dates=H","DateFormat=P","Fill=—","Direction=H","UseDPDF=Y")</f>
        <v>#NAME?</v>
      </c>
    </row>
    <row r="81" spans="1:28" x14ac:dyDescent="0.25">
      <c r="A81" s="32" t="s">
        <v>507</v>
      </c>
      <c r="B81" s="37" t="s">
        <v>250</v>
      </c>
      <c r="C81" s="33" t="s">
        <v>252</v>
      </c>
      <c r="D81" s="12" t="e">
        <f ca="1">_xll.BDH($A81,$C81,D$4,D$4,"Currency=USD","Period=FY","BEST_FPERIOD_OVERRIDE=FY","FILING_STATUS=MR","SCALING_FORMAT=MLN","FA_ADJUSTED=GAAP","Sort=A","Dates=H","DateFormat=P","Fill=—","Direction=H","UseDPDF=Y")</f>
        <v>#NAME?</v>
      </c>
      <c r="E81" s="12" t="e">
        <f ca="1">_xll.BDH($A81,$C81,E$4,E$4,"Currency=USD","Period=FY","BEST_FPERIOD_OVERRIDE=FY","FILING_STATUS=MR","SCALING_FORMAT=MLN","FA_ADJUSTED=GAAP","Sort=A","Dates=H","DateFormat=P","Fill=—","Direction=H","UseDPDF=Y")</f>
        <v>#NAME?</v>
      </c>
      <c r="F81" s="12" t="e">
        <f ca="1">_xll.BDH($A81,$C81,F$4,F$4,"Currency=USD","Period=FY","BEST_FPERIOD_OVERRIDE=FY","FILING_STATUS=MR","SCALING_FORMAT=MLN","FA_ADJUSTED=GAAP","Sort=A","Dates=H","DateFormat=P","Fill=—","Direction=H","UseDPDF=Y")</f>
        <v>#NAME?</v>
      </c>
      <c r="G81" s="12" t="e">
        <f ca="1">_xll.BDH($A81,$C81,G$4,G$4,"Currency=USD","Period=FY","BEST_FPERIOD_OVERRIDE=FY","FILING_STATUS=MR","SCALING_FORMAT=MLN","FA_ADJUSTED=GAAP","Sort=A","Dates=H","DateFormat=P","Fill=—","Direction=H","UseDPDF=Y")</f>
        <v>#NAME?</v>
      </c>
      <c r="H81" s="12" t="e">
        <f ca="1">_xll.BDH($A81,$C81,H$4,H$4,"Currency=USD","Period=FY","BEST_FPERIOD_OVERRIDE=FY","FILING_STATUS=MR","SCALING_FORMAT=MLN","FA_ADJUSTED=GAAP","Sort=A","Dates=H","DateFormat=P","Fill=—","Direction=H","UseDPDF=Y")</f>
        <v>#NAME?</v>
      </c>
      <c r="I81" s="12" t="e">
        <f ca="1">_xll.BDH($A81,$C81,I$4,I$4,"Currency=USD","Period=FY","BEST_FPERIOD_OVERRIDE=FY","FILING_STATUS=MR","SCALING_FORMAT=MLN","FA_ADJUSTED=GAAP","Sort=A","Dates=H","DateFormat=P","Fill=—","Direction=H","UseDPDF=Y")</f>
        <v>#NAME?</v>
      </c>
      <c r="J81" s="12" t="e">
        <f ca="1">_xll.BDH($A81,$C81,J$4,J$4,"Currency=USD","Period=FY","BEST_FPERIOD_OVERRIDE=FY","FILING_STATUS=MR","SCALING_FORMAT=MLN","FA_ADJUSTED=GAAP","Sort=A","Dates=H","DateFormat=P","Fill=—","Direction=H","UseDPDF=Y")</f>
        <v>#NAME?</v>
      </c>
      <c r="K81" s="12" t="e">
        <f ca="1">_xll.BDH($A81,$C81,K$4,K$4,"Currency=USD","Period=FY","BEST_FPERIOD_OVERRIDE=FY","FILING_STATUS=MR","SCALING_FORMAT=MLN","FA_ADJUSTED=GAAP","Sort=A","Dates=H","DateFormat=P","Fill=—","Direction=H","UseDPDF=Y")</f>
        <v>#NAME?</v>
      </c>
      <c r="L81" s="12" t="e">
        <f ca="1">_xll.BDH($A81,$C81,L$4,L$4,"Currency=USD","Period=FY","BEST_FPERIOD_OVERRIDE=FY","FILING_STATUS=MR","SCALING_FORMAT=MLN","FA_ADJUSTED=GAAP","Sort=A","Dates=H","DateFormat=P","Fill=—","Direction=H","UseDPDF=Y")</f>
        <v>#NAME?</v>
      </c>
      <c r="M81" s="12" t="e">
        <f ca="1">_xll.BDH($A81,$C81,M$4,M$4,"Currency=USD","Period=FY","BEST_FPERIOD_OVERRIDE=FY","FILING_STATUS=MR","SCALING_FORMAT=MLN","FA_ADJUSTED=GAAP","Sort=A","Dates=H","DateFormat=P","Fill=—","Direction=H","UseDPDF=Y")</f>
        <v>#NAME?</v>
      </c>
      <c r="N81" s="12" t="e">
        <f ca="1">_xll.BDH($A81,$C81,N$4,N$4,"Currency=USD","Period=FY","BEST_FPERIOD_OVERRIDE=FY","FILING_STATUS=MR","SCALING_FORMAT=MLN","FA_ADJUSTED=GAAP","Sort=A","Dates=H","DateFormat=P","Fill=—","Direction=H","UseDPDF=Y")</f>
        <v>#NAME?</v>
      </c>
      <c r="O81" s="12" t="e">
        <f ca="1">_xll.BDH($A81,$C81,O$4,O$4,"Currency=USD","Period=FY","BEST_FPERIOD_OVERRIDE=FY","FILING_STATUS=MR","SCALING_FORMAT=MLN","FA_ADJUSTED=GAAP","Sort=A","Dates=H","DateFormat=P","Fill=—","Direction=H","UseDPDF=Y")</f>
        <v>#NAME?</v>
      </c>
      <c r="P81" s="12" t="e">
        <f ca="1">_xll.BDH($A81,$C81,P$4,P$4,"Currency=USD","Period=FY","BEST_FPERIOD_OVERRIDE=FY","FILING_STATUS=MR","SCALING_FORMAT=MLN","FA_ADJUSTED=GAAP","Sort=A","Dates=H","DateFormat=P","Fill=—","Direction=H","UseDPDF=Y")</f>
        <v>#NAME?</v>
      </c>
      <c r="Q81" s="12" t="e">
        <f ca="1">_xll.BDH($A81,$C81,Q$4,Q$4,"Currency=USD","Period=FY","BEST_FPERIOD_OVERRIDE=FY","FILING_STATUS=MR","SCALING_FORMAT=MLN","FA_ADJUSTED=GAAP","Sort=A","Dates=H","DateFormat=P","Fill=—","Direction=H","UseDPDF=Y")</f>
        <v>#NAME?</v>
      </c>
      <c r="R81" s="12" t="e">
        <f ca="1">_xll.BDH($A81,$C81,R$4,R$4,"Currency=USD","Period=FY","BEST_FPERIOD_OVERRIDE=FY","FILING_STATUS=MR","SCALING_FORMAT=MLN","FA_ADJUSTED=GAAP","Sort=A","Dates=H","DateFormat=P","Fill=—","Direction=H","UseDPDF=Y")</f>
        <v>#NAME?</v>
      </c>
      <c r="S81" s="12" t="e">
        <f ca="1">_xll.BDH($A81,$C81,S$4,S$4,"Currency=USD","Period=FY","BEST_FPERIOD_OVERRIDE=FY","FILING_STATUS=MR","SCALING_FORMAT=MLN","FA_ADJUSTED=GAAP","Sort=A","Dates=H","DateFormat=P","Fill=—","Direction=H","UseDPDF=Y")</f>
        <v>#NAME?</v>
      </c>
      <c r="T81" s="12" t="e">
        <f ca="1">_xll.BDH($A81,$C81,T$4,T$4,"Currency=USD","Period=FY","BEST_FPERIOD_OVERRIDE=FY","FILING_STATUS=MR","SCALING_FORMAT=MLN","FA_ADJUSTED=GAAP","Sort=A","Dates=H","DateFormat=P","Fill=—","Direction=H","UseDPDF=Y")</f>
        <v>#NAME?</v>
      </c>
      <c r="U81" s="12" t="e">
        <f ca="1">_xll.BDH($A81,$C81,U$4,U$4,"Currency=USD","Period=FY","BEST_FPERIOD_OVERRIDE=FY","FILING_STATUS=MR","SCALING_FORMAT=MLN","FA_ADJUSTED=GAAP","Sort=A","Dates=H","DateFormat=P","Fill=—","Direction=H","UseDPDF=Y")</f>
        <v>#NAME?</v>
      </c>
      <c r="V81" s="12" t="e">
        <f ca="1">_xll.BDH($A81,$C81,V$4,V$4,"Currency=USD","Period=FY","BEST_FPERIOD_OVERRIDE=FY","FILING_STATUS=MR","SCALING_FORMAT=MLN","FA_ADJUSTED=GAAP","Sort=A","Dates=H","DateFormat=P","Fill=—","Direction=H","UseDPDF=Y")</f>
        <v>#NAME?</v>
      </c>
      <c r="W81" s="12" t="e">
        <f ca="1">_xll.BDH($A81,$C81,W$4,W$4,"Currency=USD","Period=FY","BEST_FPERIOD_OVERRIDE=FY","FILING_STATUS=MR","SCALING_FORMAT=MLN","FA_ADJUSTED=GAAP","Sort=A","Dates=H","DateFormat=P","Fill=—","Direction=H","UseDPDF=Y")</f>
        <v>#NAME?</v>
      </c>
      <c r="X81" s="12" t="e">
        <f ca="1">_xll.BDH($A81,$C81,X$4,X$4,"Currency=USD","Period=FY","BEST_FPERIOD_OVERRIDE=FY","FILING_STATUS=MR","SCALING_FORMAT=MLN","FA_ADJUSTED=GAAP","Sort=A","Dates=H","DateFormat=P","Fill=—","Direction=H","UseDPDF=Y")</f>
        <v>#NAME?</v>
      </c>
      <c r="Y81" s="12" t="e">
        <f ca="1">_xll.BDH($A81,$C81,Y$4,Y$4,"Currency=USD","Period=FY","BEST_FPERIOD_OVERRIDE=FY","FILING_STATUS=MR","SCALING_FORMAT=MLN","FA_ADJUSTED=GAAP","Sort=A","Dates=H","DateFormat=P","Fill=—","Direction=H","UseDPDF=Y")</f>
        <v>#NAME?</v>
      </c>
      <c r="Z81" s="12" t="e">
        <f ca="1">_xll.BDH($A81,$C81,Z$4,Z$4,"Currency=USD","Period=FY","BEST_FPERIOD_OVERRIDE=FY","FILING_STATUS=MR","SCALING_FORMAT=MLN","FA_ADJUSTED=GAAP","Sort=A","Dates=H","DateFormat=P","Fill=—","Direction=H","UseDPDF=Y")</f>
        <v>#NAME?</v>
      </c>
      <c r="AA81" s="12" t="e">
        <f ca="1">_xll.BDH($A81,$C81,AA$4,AA$4,"Currency=USD","Period=FY","BEST_FPERIOD_OVERRIDE=FY","FILING_STATUS=MR","SCALING_FORMAT=MLN","FA_ADJUSTED=GAAP","Sort=A","Dates=H","DateFormat=P","Fill=—","Direction=H","UseDPDF=Y")</f>
        <v>#NAME?</v>
      </c>
      <c r="AB81" s="12" t="e">
        <f ca="1">_xll.BDH($A81,$C81,AB$4,AB$4,"Currency=USD","Period=FY","BEST_FPERIOD_OVERRIDE=FY","FILING_STATUS=MR","SCALING_FORMAT=MLN","FA_ADJUSTED=GAAP","Sort=A","Dates=H","DateFormat=P","Fill=—","Direction=H","UseDPDF=Y")</f>
        <v>#NAME?</v>
      </c>
    </row>
    <row r="82" spans="1:28" x14ac:dyDescent="0.25">
      <c r="A82" s="32" t="s">
        <v>508</v>
      </c>
      <c r="B82" s="37" t="s">
        <v>13</v>
      </c>
      <c r="C82" s="33" t="s">
        <v>253</v>
      </c>
      <c r="D82" s="12" t="e">
        <f ca="1">_xll.BDH($A82,$C82,D$4,D$4,"Currency=USD","Period=FY","BEST_FPERIOD_OVERRIDE=FY","FILING_STATUS=MR","SCALING_FORMAT=MLN","FA_ADJUSTED=GAAP","Sort=A","Dates=H","DateFormat=P","Fill=—","Direction=H","UseDPDF=Y")</f>
        <v>#NAME?</v>
      </c>
      <c r="E82" s="12" t="e">
        <f ca="1">_xll.BDH($A82,$C82,E$4,E$4,"Currency=USD","Period=FY","BEST_FPERIOD_OVERRIDE=FY","FILING_STATUS=MR","SCALING_FORMAT=MLN","FA_ADJUSTED=GAAP","Sort=A","Dates=H","DateFormat=P","Fill=—","Direction=H","UseDPDF=Y")</f>
        <v>#NAME?</v>
      </c>
      <c r="F82" s="12" t="e">
        <f ca="1">_xll.BDH($A82,$C82,F$4,F$4,"Currency=USD","Period=FY","BEST_FPERIOD_OVERRIDE=FY","FILING_STATUS=MR","SCALING_FORMAT=MLN","FA_ADJUSTED=GAAP","Sort=A","Dates=H","DateFormat=P","Fill=—","Direction=H","UseDPDF=Y")</f>
        <v>#NAME?</v>
      </c>
      <c r="G82" s="12" t="e">
        <f ca="1">_xll.BDH($A82,$C82,G$4,G$4,"Currency=USD","Period=FY","BEST_FPERIOD_OVERRIDE=FY","FILING_STATUS=MR","SCALING_FORMAT=MLN","FA_ADJUSTED=GAAP","Sort=A","Dates=H","DateFormat=P","Fill=—","Direction=H","UseDPDF=Y")</f>
        <v>#NAME?</v>
      </c>
      <c r="H82" s="12" t="e">
        <f ca="1">_xll.BDH($A82,$C82,H$4,H$4,"Currency=USD","Period=FY","BEST_FPERIOD_OVERRIDE=FY","FILING_STATUS=MR","SCALING_FORMAT=MLN","FA_ADJUSTED=GAAP","Sort=A","Dates=H","DateFormat=P","Fill=—","Direction=H","UseDPDF=Y")</f>
        <v>#NAME?</v>
      </c>
      <c r="I82" s="12" t="e">
        <f ca="1">_xll.BDH($A82,$C82,I$4,I$4,"Currency=USD","Period=FY","BEST_FPERIOD_OVERRIDE=FY","FILING_STATUS=MR","SCALING_FORMAT=MLN","FA_ADJUSTED=GAAP","Sort=A","Dates=H","DateFormat=P","Fill=—","Direction=H","UseDPDF=Y")</f>
        <v>#NAME?</v>
      </c>
      <c r="J82" s="12" t="e">
        <f ca="1">_xll.BDH($A82,$C82,J$4,J$4,"Currency=USD","Period=FY","BEST_FPERIOD_OVERRIDE=FY","FILING_STATUS=MR","SCALING_FORMAT=MLN","FA_ADJUSTED=GAAP","Sort=A","Dates=H","DateFormat=P","Fill=—","Direction=H","UseDPDF=Y")</f>
        <v>#NAME?</v>
      </c>
      <c r="K82" s="12" t="e">
        <f ca="1">_xll.BDH($A82,$C82,K$4,K$4,"Currency=USD","Period=FY","BEST_FPERIOD_OVERRIDE=FY","FILING_STATUS=MR","SCALING_FORMAT=MLN","FA_ADJUSTED=GAAP","Sort=A","Dates=H","DateFormat=P","Fill=—","Direction=H","UseDPDF=Y")</f>
        <v>#NAME?</v>
      </c>
      <c r="L82" s="12" t="e">
        <f ca="1">_xll.BDH($A82,$C82,L$4,L$4,"Currency=USD","Period=FY","BEST_FPERIOD_OVERRIDE=FY","FILING_STATUS=MR","SCALING_FORMAT=MLN","FA_ADJUSTED=GAAP","Sort=A","Dates=H","DateFormat=P","Fill=—","Direction=H","UseDPDF=Y")</f>
        <v>#NAME?</v>
      </c>
      <c r="M82" s="12" t="e">
        <f ca="1">_xll.BDH($A82,$C82,M$4,M$4,"Currency=USD","Period=FY","BEST_FPERIOD_OVERRIDE=FY","FILING_STATUS=MR","SCALING_FORMAT=MLN","FA_ADJUSTED=GAAP","Sort=A","Dates=H","DateFormat=P","Fill=—","Direction=H","UseDPDF=Y")</f>
        <v>#NAME?</v>
      </c>
      <c r="N82" s="12" t="e">
        <f ca="1">_xll.BDH($A82,$C82,N$4,N$4,"Currency=USD","Period=FY","BEST_FPERIOD_OVERRIDE=FY","FILING_STATUS=MR","SCALING_FORMAT=MLN","FA_ADJUSTED=GAAP","Sort=A","Dates=H","DateFormat=P","Fill=—","Direction=H","UseDPDF=Y")</f>
        <v>#NAME?</v>
      </c>
      <c r="O82" s="12" t="e">
        <f ca="1">_xll.BDH($A82,$C82,O$4,O$4,"Currency=USD","Period=FY","BEST_FPERIOD_OVERRIDE=FY","FILING_STATUS=MR","SCALING_FORMAT=MLN","FA_ADJUSTED=GAAP","Sort=A","Dates=H","DateFormat=P","Fill=—","Direction=H","UseDPDF=Y")</f>
        <v>#NAME?</v>
      </c>
      <c r="P82" s="12" t="e">
        <f ca="1">_xll.BDH($A82,$C82,P$4,P$4,"Currency=USD","Period=FY","BEST_FPERIOD_OVERRIDE=FY","FILING_STATUS=MR","SCALING_FORMAT=MLN","FA_ADJUSTED=GAAP","Sort=A","Dates=H","DateFormat=P","Fill=—","Direction=H","UseDPDF=Y")</f>
        <v>#NAME?</v>
      </c>
      <c r="Q82" s="12" t="e">
        <f ca="1">_xll.BDH($A82,$C82,Q$4,Q$4,"Currency=USD","Period=FY","BEST_FPERIOD_OVERRIDE=FY","FILING_STATUS=MR","SCALING_FORMAT=MLN","FA_ADJUSTED=GAAP","Sort=A","Dates=H","DateFormat=P","Fill=—","Direction=H","UseDPDF=Y")</f>
        <v>#NAME?</v>
      </c>
      <c r="R82" s="12" t="e">
        <f ca="1">_xll.BDH($A82,$C82,R$4,R$4,"Currency=USD","Period=FY","BEST_FPERIOD_OVERRIDE=FY","FILING_STATUS=MR","SCALING_FORMAT=MLN","FA_ADJUSTED=GAAP","Sort=A","Dates=H","DateFormat=P","Fill=—","Direction=H","UseDPDF=Y")</f>
        <v>#NAME?</v>
      </c>
      <c r="S82" s="12" t="e">
        <f ca="1">_xll.BDH($A82,$C82,S$4,S$4,"Currency=USD","Period=FY","BEST_FPERIOD_OVERRIDE=FY","FILING_STATUS=MR","SCALING_FORMAT=MLN","FA_ADJUSTED=GAAP","Sort=A","Dates=H","DateFormat=P","Fill=—","Direction=H","UseDPDF=Y")</f>
        <v>#NAME?</v>
      </c>
      <c r="T82" s="12" t="e">
        <f ca="1">_xll.BDH($A82,$C82,T$4,T$4,"Currency=USD","Period=FY","BEST_FPERIOD_OVERRIDE=FY","FILING_STATUS=MR","SCALING_FORMAT=MLN","FA_ADJUSTED=GAAP","Sort=A","Dates=H","DateFormat=P","Fill=—","Direction=H","UseDPDF=Y")</f>
        <v>#NAME?</v>
      </c>
      <c r="U82" s="12" t="e">
        <f ca="1">_xll.BDH($A82,$C82,U$4,U$4,"Currency=USD","Period=FY","BEST_FPERIOD_OVERRIDE=FY","FILING_STATUS=MR","SCALING_FORMAT=MLN","FA_ADJUSTED=GAAP","Sort=A","Dates=H","DateFormat=P","Fill=—","Direction=H","UseDPDF=Y")</f>
        <v>#NAME?</v>
      </c>
      <c r="V82" s="12" t="e">
        <f ca="1">_xll.BDH($A82,$C82,V$4,V$4,"Currency=USD","Period=FY","BEST_FPERIOD_OVERRIDE=FY","FILING_STATUS=MR","SCALING_FORMAT=MLN","FA_ADJUSTED=GAAP","Sort=A","Dates=H","DateFormat=P","Fill=—","Direction=H","UseDPDF=Y")</f>
        <v>#NAME?</v>
      </c>
      <c r="W82" s="12" t="e">
        <f ca="1">_xll.BDH($A82,$C82,W$4,W$4,"Currency=USD","Period=FY","BEST_FPERIOD_OVERRIDE=FY","FILING_STATUS=MR","SCALING_FORMAT=MLN","FA_ADJUSTED=GAAP","Sort=A","Dates=H","DateFormat=P","Fill=—","Direction=H","UseDPDF=Y")</f>
        <v>#NAME?</v>
      </c>
      <c r="X82" s="12" t="e">
        <f ca="1">_xll.BDH($A82,$C82,X$4,X$4,"Currency=USD","Period=FY","BEST_FPERIOD_OVERRIDE=FY","FILING_STATUS=MR","SCALING_FORMAT=MLN","FA_ADJUSTED=GAAP","Sort=A","Dates=H","DateFormat=P","Fill=—","Direction=H","UseDPDF=Y")</f>
        <v>#NAME?</v>
      </c>
      <c r="Y82" s="12" t="e">
        <f ca="1">_xll.BDH($A82,$C82,Y$4,Y$4,"Currency=USD","Period=FY","BEST_FPERIOD_OVERRIDE=FY","FILING_STATUS=MR","SCALING_FORMAT=MLN","FA_ADJUSTED=GAAP","Sort=A","Dates=H","DateFormat=P","Fill=—","Direction=H","UseDPDF=Y")</f>
        <v>#NAME?</v>
      </c>
      <c r="Z82" s="12" t="e">
        <f ca="1">_xll.BDH($A82,$C82,Z$4,Z$4,"Currency=USD","Period=FY","BEST_FPERIOD_OVERRIDE=FY","FILING_STATUS=MR","SCALING_FORMAT=MLN","FA_ADJUSTED=GAAP","Sort=A","Dates=H","DateFormat=P","Fill=—","Direction=H","UseDPDF=Y")</f>
        <v>#NAME?</v>
      </c>
      <c r="AA82" s="12" t="e">
        <f ca="1">_xll.BDH($A82,$C82,AA$4,AA$4,"Currency=USD","Period=FY","BEST_FPERIOD_OVERRIDE=FY","FILING_STATUS=MR","SCALING_FORMAT=MLN","FA_ADJUSTED=GAAP","Sort=A","Dates=H","DateFormat=P","Fill=—","Direction=H","UseDPDF=Y")</f>
        <v>#NAME?</v>
      </c>
      <c r="AB82" s="12" t="e">
        <f ca="1">_xll.BDH($A82,$C82,AB$4,AB$4,"Currency=USD","Period=FY","BEST_FPERIOD_OVERRIDE=FY","FILING_STATUS=MR","SCALING_FORMAT=MLN","FA_ADJUSTED=GAAP","Sort=A","Dates=H","DateFormat=P","Fill=—","Direction=H","UseDPDF=Y")</f>
        <v>#NAME?</v>
      </c>
    </row>
    <row r="83" spans="1:28" x14ac:dyDescent="0.25">
      <c r="A83" s="32" t="s">
        <v>509</v>
      </c>
      <c r="B83" s="37" t="s">
        <v>254</v>
      </c>
      <c r="C83" s="33" t="s">
        <v>254</v>
      </c>
      <c r="D83" s="12" t="e">
        <f ca="1">_xll.BDH($A83,$C83,D$4,D$4,"Currency=USD","Period=FY","BEST_FPERIOD_OVERRIDE=FY","FILING_STATUS=MR","SCALING_FORMAT=MLN","FA_ADJUSTED=GAAP","Sort=A","Dates=H","DateFormat=P","Fill=—","Direction=H","UseDPDF=Y")</f>
        <v>#NAME?</v>
      </c>
      <c r="E83" s="12" t="e">
        <f ca="1">_xll.BDH($A83,$C83,E$4,E$4,"Currency=USD","Period=FY","BEST_FPERIOD_OVERRIDE=FY","FILING_STATUS=MR","SCALING_FORMAT=MLN","FA_ADJUSTED=GAAP","Sort=A","Dates=H","DateFormat=P","Fill=—","Direction=H","UseDPDF=Y")</f>
        <v>#NAME?</v>
      </c>
      <c r="F83" s="12" t="e">
        <f ca="1">_xll.BDH($A83,$C83,F$4,F$4,"Currency=USD","Period=FY","BEST_FPERIOD_OVERRIDE=FY","FILING_STATUS=MR","SCALING_FORMAT=MLN","FA_ADJUSTED=GAAP","Sort=A","Dates=H","DateFormat=P","Fill=—","Direction=H","UseDPDF=Y")</f>
        <v>#NAME?</v>
      </c>
      <c r="G83" s="12" t="e">
        <f ca="1">_xll.BDH($A83,$C83,G$4,G$4,"Currency=USD","Period=FY","BEST_FPERIOD_OVERRIDE=FY","FILING_STATUS=MR","SCALING_FORMAT=MLN","FA_ADJUSTED=GAAP","Sort=A","Dates=H","DateFormat=P","Fill=—","Direction=H","UseDPDF=Y")</f>
        <v>#NAME?</v>
      </c>
      <c r="H83" s="12" t="e">
        <f ca="1">_xll.BDH($A83,$C83,H$4,H$4,"Currency=USD","Period=FY","BEST_FPERIOD_OVERRIDE=FY","FILING_STATUS=MR","SCALING_FORMAT=MLN","FA_ADJUSTED=GAAP","Sort=A","Dates=H","DateFormat=P","Fill=—","Direction=H","UseDPDF=Y")</f>
        <v>#NAME?</v>
      </c>
      <c r="I83" s="12" t="e">
        <f ca="1">_xll.BDH($A83,$C83,I$4,I$4,"Currency=USD","Period=FY","BEST_FPERIOD_OVERRIDE=FY","FILING_STATUS=MR","SCALING_FORMAT=MLN","FA_ADJUSTED=GAAP","Sort=A","Dates=H","DateFormat=P","Fill=—","Direction=H","UseDPDF=Y")</f>
        <v>#NAME?</v>
      </c>
      <c r="J83" s="12" t="e">
        <f ca="1">_xll.BDH($A83,$C83,J$4,J$4,"Currency=USD","Period=FY","BEST_FPERIOD_OVERRIDE=FY","FILING_STATUS=MR","SCALING_FORMAT=MLN","FA_ADJUSTED=GAAP","Sort=A","Dates=H","DateFormat=P","Fill=—","Direction=H","UseDPDF=Y")</f>
        <v>#NAME?</v>
      </c>
      <c r="K83" s="12" t="e">
        <f ca="1">_xll.BDH($A83,$C83,K$4,K$4,"Currency=USD","Period=FY","BEST_FPERIOD_OVERRIDE=FY","FILING_STATUS=MR","SCALING_FORMAT=MLN","FA_ADJUSTED=GAAP","Sort=A","Dates=H","DateFormat=P","Fill=—","Direction=H","UseDPDF=Y")</f>
        <v>#NAME?</v>
      </c>
      <c r="L83" s="12" t="e">
        <f ca="1">_xll.BDH($A83,$C83,L$4,L$4,"Currency=USD","Period=FY","BEST_FPERIOD_OVERRIDE=FY","FILING_STATUS=MR","SCALING_FORMAT=MLN","FA_ADJUSTED=GAAP","Sort=A","Dates=H","DateFormat=P","Fill=—","Direction=H","UseDPDF=Y")</f>
        <v>#NAME?</v>
      </c>
      <c r="M83" s="12" t="e">
        <f ca="1">_xll.BDH($A83,$C83,M$4,M$4,"Currency=USD","Period=FY","BEST_FPERIOD_OVERRIDE=FY","FILING_STATUS=MR","SCALING_FORMAT=MLN","FA_ADJUSTED=GAAP","Sort=A","Dates=H","DateFormat=P","Fill=—","Direction=H","UseDPDF=Y")</f>
        <v>#NAME?</v>
      </c>
      <c r="N83" s="12" t="e">
        <f ca="1">_xll.BDH($A83,$C83,N$4,N$4,"Currency=USD","Period=FY","BEST_FPERIOD_OVERRIDE=FY","FILING_STATUS=MR","SCALING_FORMAT=MLN","FA_ADJUSTED=GAAP","Sort=A","Dates=H","DateFormat=P","Fill=—","Direction=H","UseDPDF=Y")</f>
        <v>#NAME?</v>
      </c>
      <c r="O83" s="12" t="e">
        <f ca="1">_xll.BDH($A83,$C83,O$4,O$4,"Currency=USD","Period=FY","BEST_FPERIOD_OVERRIDE=FY","FILING_STATUS=MR","SCALING_FORMAT=MLN","FA_ADJUSTED=GAAP","Sort=A","Dates=H","DateFormat=P","Fill=—","Direction=H","UseDPDF=Y")</f>
        <v>#NAME?</v>
      </c>
      <c r="P83" s="12" t="e">
        <f ca="1">_xll.BDH($A83,$C83,P$4,P$4,"Currency=USD","Period=FY","BEST_FPERIOD_OVERRIDE=FY","FILING_STATUS=MR","SCALING_FORMAT=MLN","FA_ADJUSTED=GAAP","Sort=A","Dates=H","DateFormat=P","Fill=—","Direction=H","UseDPDF=Y")</f>
        <v>#NAME?</v>
      </c>
      <c r="Q83" s="12" t="e">
        <f ca="1">_xll.BDH($A83,$C83,Q$4,Q$4,"Currency=USD","Period=FY","BEST_FPERIOD_OVERRIDE=FY","FILING_STATUS=MR","SCALING_FORMAT=MLN","FA_ADJUSTED=GAAP","Sort=A","Dates=H","DateFormat=P","Fill=—","Direction=H","UseDPDF=Y")</f>
        <v>#NAME?</v>
      </c>
      <c r="R83" s="12" t="e">
        <f ca="1">_xll.BDH($A83,$C83,R$4,R$4,"Currency=USD","Period=FY","BEST_FPERIOD_OVERRIDE=FY","FILING_STATUS=MR","SCALING_FORMAT=MLN","FA_ADJUSTED=GAAP","Sort=A","Dates=H","DateFormat=P","Fill=—","Direction=H","UseDPDF=Y")</f>
        <v>#NAME?</v>
      </c>
      <c r="S83" s="12" t="e">
        <f ca="1">_xll.BDH($A83,$C83,S$4,S$4,"Currency=USD","Period=FY","BEST_FPERIOD_OVERRIDE=FY","FILING_STATUS=MR","SCALING_FORMAT=MLN","FA_ADJUSTED=GAAP","Sort=A","Dates=H","DateFormat=P","Fill=—","Direction=H","UseDPDF=Y")</f>
        <v>#NAME?</v>
      </c>
      <c r="T83" s="12" t="e">
        <f ca="1">_xll.BDH($A83,$C83,T$4,T$4,"Currency=USD","Period=FY","BEST_FPERIOD_OVERRIDE=FY","FILING_STATUS=MR","SCALING_FORMAT=MLN","FA_ADJUSTED=GAAP","Sort=A","Dates=H","DateFormat=P","Fill=—","Direction=H","UseDPDF=Y")</f>
        <v>#NAME?</v>
      </c>
      <c r="U83" s="12" t="e">
        <f ca="1">_xll.BDH($A83,$C83,U$4,U$4,"Currency=USD","Period=FY","BEST_FPERIOD_OVERRIDE=FY","FILING_STATUS=MR","SCALING_FORMAT=MLN","FA_ADJUSTED=GAAP","Sort=A","Dates=H","DateFormat=P","Fill=—","Direction=H","UseDPDF=Y")</f>
        <v>#NAME?</v>
      </c>
      <c r="V83" s="12" t="e">
        <f ca="1">_xll.BDH($A83,$C83,V$4,V$4,"Currency=USD","Period=FY","BEST_FPERIOD_OVERRIDE=FY","FILING_STATUS=MR","SCALING_FORMAT=MLN","FA_ADJUSTED=GAAP","Sort=A","Dates=H","DateFormat=P","Fill=—","Direction=H","UseDPDF=Y")</f>
        <v>#NAME?</v>
      </c>
      <c r="W83" s="12" t="e">
        <f ca="1">_xll.BDH($A83,$C83,W$4,W$4,"Currency=USD","Period=FY","BEST_FPERIOD_OVERRIDE=FY","FILING_STATUS=MR","SCALING_FORMAT=MLN","FA_ADJUSTED=GAAP","Sort=A","Dates=H","DateFormat=P","Fill=—","Direction=H","UseDPDF=Y")</f>
        <v>#NAME?</v>
      </c>
      <c r="X83" s="12" t="e">
        <f ca="1">_xll.BDH($A83,$C83,X$4,X$4,"Currency=USD","Period=FY","BEST_FPERIOD_OVERRIDE=FY","FILING_STATUS=MR","SCALING_FORMAT=MLN","FA_ADJUSTED=GAAP","Sort=A","Dates=H","DateFormat=P","Fill=—","Direction=H","UseDPDF=Y")</f>
        <v>#NAME?</v>
      </c>
      <c r="Y83" s="12" t="e">
        <f ca="1">_xll.BDH($A83,$C83,Y$4,Y$4,"Currency=USD","Period=FY","BEST_FPERIOD_OVERRIDE=FY","FILING_STATUS=MR","SCALING_FORMAT=MLN","FA_ADJUSTED=GAAP","Sort=A","Dates=H","DateFormat=P","Fill=—","Direction=H","UseDPDF=Y")</f>
        <v>#NAME?</v>
      </c>
      <c r="Z83" s="12" t="e">
        <f ca="1">_xll.BDH($A83,$C83,Z$4,Z$4,"Currency=USD","Period=FY","BEST_FPERIOD_OVERRIDE=FY","FILING_STATUS=MR","SCALING_FORMAT=MLN","FA_ADJUSTED=GAAP","Sort=A","Dates=H","DateFormat=P","Fill=—","Direction=H","UseDPDF=Y")</f>
        <v>#NAME?</v>
      </c>
      <c r="AA83" s="12" t="e">
        <f ca="1">_xll.BDH($A83,$C83,AA$4,AA$4,"Currency=USD","Period=FY","BEST_FPERIOD_OVERRIDE=FY","FILING_STATUS=MR","SCALING_FORMAT=MLN","FA_ADJUSTED=GAAP","Sort=A","Dates=H","DateFormat=P","Fill=—","Direction=H","UseDPDF=Y")</f>
        <v>#NAME?</v>
      </c>
      <c r="AB83" s="12" t="e">
        <f ca="1">_xll.BDH($A83,$C83,AB$4,AB$4,"Currency=USD","Period=FY","BEST_FPERIOD_OVERRIDE=FY","FILING_STATUS=MR","SCALING_FORMAT=MLN","FA_ADJUSTED=GAAP","Sort=A","Dates=H","DateFormat=P","Fill=—","Direction=H","UseDPDF=Y")</f>
        <v>#NAME?</v>
      </c>
    </row>
    <row r="84" spans="1:28" x14ac:dyDescent="0.25">
      <c r="A84" s="32" t="s">
        <v>510</v>
      </c>
      <c r="B84" s="37" t="s">
        <v>256</v>
      </c>
      <c r="C84" s="33" t="s">
        <v>255</v>
      </c>
      <c r="D84" s="12" t="e">
        <f ca="1">_xll.BDH($A84,$C84,D$4,D$4,"Currency=USD","Period=FY","BEST_FPERIOD_OVERRIDE=FY","FILING_STATUS=MR","SCALING_FORMAT=MLN","FA_ADJUSTED=GAAP","Sort=A","Dates=H","DateFormat=P","Fill=—","Direction=H","UseDPDF=Y")</f>
        <v>#NAME?</v>
      </c>
      <c r="E84" s="12" t="e">
        <f ca="1">_xll.BDH($A84,$C84,E$4,E$4,"Currency=USD","Period=FY","BEST_FPERIOD_OVERRIDE=FY","FILING_STATUS=MR","SCALING_FORMAT=MLN","FA_ADJUSTED=GAAP","Sort=A","Dates=H","DateFormat=P","Fill=—","Direction=H","UseDPDF=Y")</f>
        <v>#NAME?</v>
      </c>
      <c r="F84" s="12" t="e">
        <f ca="1">_xll.BDH($A84,$C84,F$4,F$4,"Currency=USD","Period=FY","BEST_FPERIOD_OVERRIDE=FY","FILING_STATUS=MR","SCALING_FORMAT=MLN","FA_ADJUSTED=GAAP","Sort=A","Dates=H","DateFormat=P","Fill=—","Direction=H","UseDPDF=Y")</f>
        <v>#NAME?</v>
      </c>
      <c r="G84" s="12" t="e">
        <f ca="1">_xll.BDH($A84,$C84,G$4,G$4,"Currency=USD","Period=FY","BEST_FPERIOD_OVERRIDE=FY","FILING_STATUS=MR","SCALING_FORMAT=MLN","FA_ADJUSTED=GAAP","Sort=A","Dates=H","DateFormat=P","Fill=—","Direction=H","UseDPDF=Y")</f>
        <v>#NAME?</v>
      </c>
      <c r="H84" s="12" t="e">
        <f ca="1">_xll.BDH($A84,$C84,H$4,H$4,"Currency=USD","Period=FY","BEST_FPERIOD_OVERRIDE=FY","FILING_STATUS=MR","SCALING_FORMAT=MLN","FA_ADJUSTED=GAAP","Sort=A","Dates=H","DateFormat=P","Fill=—","Direction=H","UseDPDF=Y")</f>
        <v>#NAME?</v>
      </c>
      <c r="I84" s="12" t="e">
        <f ca="1">_xll.BDH($A84,$C84,I$4,I$4,"Currency=USD","Period=FY","BEST_FPERIOD_OVERRIDE=FY","FILING_STATUS=MR","SCALING_FORMAT=MLN","FA_ADJUSTED=GAAP","Sort=A","Dates=H","DateFormat=P","Fill=—","Direction=H","UseDPDF=Y")</f>
        <v>#NAME?</v>
      </c>
      <c r="J84" s="12" t="e">
        <f ca="1">_xll.BDH($A84,$C84,J$4,J$4,"Currency=USD","Period=FY","BEST_FPERIOD_OVERRIDE=FY","FILING_STATUS=MR","SCALING_FORMAT=MLN","FA_ADJUSTED=GAAP","Sort=A","Dates=H","DateFormat=P","Fill=—","Direction=H","UseDPDF=Y")</f>
        <v>#NAME?</v>
      </c>
      <c r="K84" s="12" t="e">
        <f ca="1">_xll.BDH($A84,$C84,K$4,K$4,"Currency=USD","Period=FY","BEST_FPERIOD_OVERRIDE=FY","FILING_STATUS=MR","SCALING_FORMAT=MLN","FA_ADJUSTED=GAAP","Sort=A","Dates=H","DateFormat=P","Fill=—","Direction=H","UseDPDF=Y")</f>
        <v>#NAME?</v>
      </c>
      <c r="L84" s="12" t="e">
        <f ca="1">_xll.BDH($A84,$C84,L$4,L$4,"Currency=USD","Period=FY","BEST_FPERIOD_OVERRIDE=FY","FILING_STATUS=MR","SCALING_FORMAT=MLN","FA_ADJUSTED=GAAP","Sort=A","Dates=H","DateFormat=P","Fill=—","Direction=H","UseDPDF=Y")</f>
        <v>#NAME?</v>
      </c>
      <c r="M84" s="12" t="e">
        <f ca="1">_xll.BDH($A84,$C84,M$4,M$4,"Currency=USD","Period=FY","BEST_FPERIOD_OVERRIDE=FY","FILING_STATUS=MR","SCALING_FORMAT=MLN","FA_ADJUSTED=GAAP","Sort=A","Dates=H","DateFormat=P","Fill=—","Direction=H","UseDPDF=Y")</f>
        <v>#NAME?</v>
      </c>
      <c r="N84" s="12" t="e">
        <f ca="1">_xll.BDH($A84,$C84,N$4,N$4,"Currency=USD","Period=FY","BEST_FPERIOD_OVERRIDE=FY","FILING_STATUS=MR","SCALING_FORMAT=MLN","FA_ADJUSTED=GAAP","Sort=A","Dates=H","DateFormat=P","Fill=—","Direction=H","UseDPDF=Y")</f>
        <v>#NAME?</v>
      </c>
      <c r="O84" s="12" t="e">
        <f ca="1">_xll.BDH($A84,$C84,O$4,O$4,"Currency=USD","Period=FY","BEST_FPERIOD_OVERRIDE=FY","FILING_STATUS=MR","SCALING_FORMAT=MLN","FA_ADJUSTED=GAAP","Sort=A","Dates=H","DateFormat=P","Fill=—","Direction=H","UseDPDF=Y")</f>
        <v>#NAME?</v>
      </c>
      <c r="P84" s="12" t="e">
        <f ca="1">_xll.BDH($A84,$C84,P$4,P$4,"Currency=USD","Period=FY","BEST_FPERIOD_OVERRIDE=FY","FILING_STATUS=MR","SCALING_FORMAT=MLN","FA_ADJUSTED=GAAP","Sort=A","Dates=H","DateFormat=P","Fill=—","Direction=H","UseDPDF=Y")</f>
        <v>#NAME?</v>
      </c>
      <c r="Q84" s="12" t="e">
        <f ca="1">_xll.BDH($A84,$C84,Q$4,Q$4,"Currency=USD","Period=FY","BEST_FPERIOD_OVERRIDE=FY","FILING_STATUS=MR","SCALING_FORMAT=MLN","FA_ADJUSTED=GAAP","Sort=A","Dates=H","DateFormat=P","Fill=—","Direction=H","UseDPDF=Y")</f>
        <v>#NAME?</v>
      </c>
      <c r="R84" s="12" t="e">
        <f ca="1">_xll.BDH($A84,$C84,R$4,R$4,"Currency=USD","Period=FY","BEST_FPERIOD_OVERRIDE=FY","FILING_STATUS=MR","SCALING_FORMAT=MLN","FA_ADJUSTED=GAAP","Sort=A","Dates=H","DateFormat=P","Fill=—","Direction=H","UseDPDF=Y")</f>
        <v>#NAME?</v>
      </c>
      <c r="S84" s="12" t="e">
        <f ca="1">_xll.BDH($A84,$C84,S$4,S$4,"Currency=USD","Period=FY","BEST_FPERIOD_OVERRIDE=FY","FILING_STATUS=MR","SCALING_FORMAT=MLN","FA_ADJUSTED=GAAP","Sort=A","Dates=H","DateFormat=P","Fill=—","Direction=H","UseDPDF=Y")</f>
        <v>#NAME?</v>
      </c>
      <c r="T84" s="12" t="e">
        <f ca="1">_xll.BDH($A84,$C84,T$4,T$4,"Currency=USD","Period=FY","BEST_FPERIOD_OVERRIDE=FY","FILING_STATUS=MR","SCALING_FORMAT=MLN","FA_ADJUSTED=GAAP","Sort=A","Dates=H","DateFormat=P","Fill=—","Direction=H","UseDPDF=Y")</f>
        <v>#NAME?</v>
      </c>
      <c r="U84" s="12" t="e">
        <f ca="1">_xll.BDH($A84,$C84,U$4,U$4,"Currency=USD","Period=FY","BEST_FPERIOD_OVERRIDE=FY","FILING_STATUS=MR","SCALING_FORMAT=MLN","FA_ADJUSTED=GAAP","Sort=A","Dates=H","DateFormat=P","Fill=—","Direction=H","UseDPDF=Y")</f>
        <v>#NAME?</v>
      </c>
      <c r="V84" s="12" t="e">
        <f ca="1">_xll.BDH($A84,$C84,V$4,V$4,"Currency=USD","Period=FY","BEST_FPERIOD_OVERRIDE=FY","FILING_STATUS=MR","SCALING_FORMAT=MLN","FA_ADJUSTED=GAAP","Sort=A","Dates=H","DateFormat=P","Fill=—","Direction=H","UseDPDF=Y")</f>
        <v>#NAME?</v>
      </c>
      <c r="W84" s="12" t="e">
        <f ca="1">_xll.BDH($A84,$C84,W$4,W$4,"Currency=USD","Period=FY","BEST_FPERIOD_OVERRIDE=FY","FILING_STATUS=MR","SCALING_FORMAT=MLN","FA_ADJUSTED=GAAP","Sort=A","Dates=H","DateFormat=P","Fill=—","Direction=H","UseDPDF=Y")</f>
        <v>#NAME?</v>
      </c>
      <c r="X84" s="12" t="e">
        <f ca="1">_xll.BDH($A84,$C84,X$4,X$4,"Currency=USD","Period=FY","BEST_FPERIOD_OVERRIDE=FY","FILING_STATUS=MR","SCALING_FORMAT=MLN","FA_ADJUSTED=GAAP","Sort=A","Dates=H","DateFormat=P","Fill=—","Direction=H","UseDPDF=Y")</f>
        <v>#NAME?</v>
      </c>
      <c r="Y84" s="12" t="e">
        <f ca="1">_xll.BDH($A84,$C84,Y$4,Y$4,"Currency=USD","Period=FY","BEST_FPERIOD_OVERRIDE=FY","FILING_STATUS=MR","SCALING_FORMAT=MLN","FA_ADJUSTED=GAAP","Sort=A","Dates=H","DateFormat=P","Fill=—","Direction=H","UseDPDF=Y")</f>
        <v>#NAME?</v>
      </c>
      <c r="Z84" s="12" t="e">
        <f ca="1">_xll.BDH($A84,$C84,Z$4,Z$4,"Currency=USD","Period=FY","BEST_FPERIOD_OVERRIDE=FY","FILING_STATUS=MR","SCALING_FORMAT=MLN","FA_ADJUSTED=GAAP","Sort=A","Dates=H","DateFormat=P","Fill=—","Direction=H","UseDPDF=Y")</f>
        <v>#NAME?</v>
      </c>
      <c r="AA84" s="12" t="e">
        <f ca="1">_xll.BDH($A84,$C84,AA$4,AA$4,"Currency=USD","Period=FY","BEST_FPERIOD_OVERRIDE=FY","FILING_STATUS=MR","SCALING_FORMAT=MLN","FA_ADJUSTED=GAAP","Sort=A","Dates=H","DateFormat=P","Fill=—","Direction=H","UseDPDF=Y")</f>
        <v>#NAME?</v>
      </c>
      <c r="AB84" s="12" t="e">
        <f ca="1">_xll.BDH($A84,$C84,AB$4,AB$4,"Currency=USD","Period=FY","BEST_FPERIOD_OVERRIDE=FY","FILING_STATUS=MR","SCALING_FORMAT=MLN","FA_ADJUSTED=GAAP","Sort=A","Dates=H","DateFormat=P","Fill=—","Direction=H","UseDPDF=Y")</f>
        <v>#NAME?</v>
      </c>
    </row>
    <row r="85" spans="1:28" x14ac:dyDescent="0.25">
      <c r="A85" s="32" t="s">
        <v>511</v>
      </c>
      <c r="B85" s="37" t="s">
        <v>257</v>
      </c>
      <c r="C85" s="33" t="s">
        <v>258</v>
      </c>
      <c r="D85" s="12" t="e">
        <f ca="1">_xll.BDH($A85,$C85,D$4,D$4,"Currency=USD","Period=FY","BEST_FPERIOD_OVERRIDE=FY","FILING_STATUS=MR","SCALING_FORMAT=MLN","FA_ADJUSTED=GAAP","Sort=A","Dates=H","DateFormat=P","Fill=—","Direction=H","UseDPDF=Y")</f>
        <v>#NAME?</v>
      </c>
      <c r="E85" s="12" t="e">
        <f ca="1">_xll.BDH($A85,$C85,E$4,E$4,"Currency=USD","Period=FY","BEST_FPERIOD_OVERRIDE=FY","FILING_STATUS=MR","SCALING_FORMAT=MLN","FA_ADJUSTED=GAAP","Sort=A","Dates=H","DateFormat=P","Fill=—","Direction=H","UseDPDF=Y")</f>
        <v>#NAME?</v>
      </c>
      <c r="F85" s="12" t="e">
        <f ca="1">_xll.BDH($A85,$C85,F$4,F$4,"Currency=USD","Period=FY","BEST_FPERIOD_OVERRIDE=FY","FILING_STATUS=MR","SCALING_FORMAT=MLN","FA_ADJUSTED=GAAP","Sort=A","Dates=H","DateFormat=P","Fill=—","Direction=H","UseDPDF=Y")</f>
        <v>#NAME?</v>
      </c>
      <c r="G85" s="12" t="e">
        <f ca="1">_xll.BDH($A85,$C85,G$4,G$4,"Currency=USD","Period=FY","BEST_FPERIOD_OVERRIDE=FY","FILING_STATUS=MR","SCALING_FORMAT=MLN","FA_ADJUSTED=GAAP","Sort=A","Dates=H","DateFormat=P","Fill=—","Direction=H","UseDPDF=Y")</f>
        <v>#NAME?</v>
      </c>
      <c r="H85" s="12" t="e">
        <f ca="1">_xll.BDH($A85,$C85,H$4,H$4,"Currency=USD","Period=FY","BEST_FPERIOD_OVERRIDE=FY","FILING_STATUS=MR","SCALING_FORMAT=MLN","FA_ADJUSTED=GAAP","Sort=A","Dates=H","DateFormat=P","Fill=—","Direction=H","UseDPDF=Y")</f>
        <v>#NAME?</v>
      </c>
      <c r="I85" s="12" t="e">
        <f ca="1">_xll.BDH($A85,$C85,I$4,I$4,"Currency=USD","Period=FY","BEST_FPERIOD_OVERRIDE=FY","FILING_STATUS=MR","SCALING_FORMAT=MLN","FA_ADJUSTED=GAAP","Sort=A","Dates=H","DateFormat=P","Fill=—","Direction=H","UseDPDF=Y")</f>
        <v>#NAME?</v>
      </c>
      <c r="J85" s="12" t="e">
        <f ca="1">_xll.BDH($A85,$C85,J$4,J$4,"Currency=USD","Period=FY","BEST_FPERIOD_OVERRIDE=FY","FILING_STATUS=MR","SCALING_FORMAT=MLN","FA_ADJUSTED=GAAP","Sort=A","Dates=H","DateFormat=P","Fill=—","Direction=H","UseDPDF=Y")</f>
        <v>#NAME?</v>
      </c>
      <c r="K85" s="12" t="e">
        <f ca="1">_xll.BDH($A85,$C85,K$4,K$4,"Currency=USD","Period=FY","BEST_FPERIOD_OVERRIDE=FY","FILING_STATUS=MR","SCALING_FORMAT=MLN","FA_ADJUSTED=GAAP","Sort=A","Dates=H","DateFormat=P","Fill=—","Direction=H","UseDPDF=Y")</f>
        <v>#NAME?</v>
      </c>
      <c r="L85" s="12" t="e">
        <f ca="1">_xll.BDH($A85,$C85,L$4,L$4,"Currency=USD","Period=FY","BEST_FPERIOD_OVERRIDE=FY","FILING_STATUS=MR","SCALING_FORMAT=MLN","FA_ADJUSTED=GAAP","Sort=A","Dates=H","DateFormat=P","Fill=—","Direction=H","UseDPDF=Y")</f>
        <v>#NAME?</v>
      </c>
      <c r="M85" s="12" t="e">
        <f ca="1">_xll.BDH($A85,$C85,M$4,M$4,"Currency=USD","Period=FY","BEST_FPERIOD_OVERRIDE=FY","FILING_STATUS=MR","SCALING_FORMAT=MLN","FA_ADJUSTED=GAAP","Sort=A","Dates=H","DateFormat=P","Fill=—","Direction=H","UseDPDF=Y")</f>
        <v>#NAME?</v>
      </c>
      <c r="N85" s="12" t="e">
        <f ca="1">_xll.BDH($A85,$C85,N$4,N$4,"Currency=USD","Period=FY","BEST_FPERIOD_OVERRIDE=FY","FILING_STATUS=MR","SCALING_FORMAT=MLN","FA_ADJUSTED=GAAP","Sort=A","Dates=H","DateFormat=P","Fill=—","Direction=H","UseDPDF=Y")</f>
        <v>#NAME?</v>
      </c>
      <c r="O85" s="12" t="e">
        <f ca="1">_xll.BDH($A85,$C85,O$4,O$4,"Currency=USD","Period=FY","BEST_FPERIOD_OVERRIDE=FY","FILING_STATUS=MR","SCALING_FORMAT=MLN","FA_ADJUSTED=GAAP","Sort=A","Dates=H","DateFormat=P","Fill=—","Direction=H","UseDPDF=Y")</f>
        <v>#NAME?</v>
      </c>
      <c r="P85" s="12" t="e">
        <f ca="1">_xll.BDH($A85,$C85,P$4,P$4,"Currency=USD","Period=FY","BEST_FPERIOD_OVERRIDE=FY","FILING_STATUS=MR","SCALING_FORMAT=MLN","FA_ADJUSTED=GAAP","Sort=A","Dates=H","DateFormat=P","Fill=—","Direction=H","UseDPDF=Y")</f>
        <v>#NAME?</v>
      </c>
      <c r="Q85" s="12" t="e">
        <f ca="1">_xll.BDH($A85,$C85,Q$4,Q$4,"Currency=USD","Period=FY","BEST_FPERIOD_OVERRIDE=FY","FILING_STATUS=MR","SCALING_FORMAT=MLN","FA_ADJUSTED=GAAP","Sort=A","Dates=H","DateFormat=P","Fill=—","Direction=H","UseDPDF=Y")</f>
        <v>#NAME?</v>
      </c>
      <c r="R85" s="12" t="e">
        <f ca="1">_xll.BDH($A85,$C85,R$4,R$4,"Currency=USD","Period=FY","BEST_FPERIOD_OVERRIDE=FY","FILING_STATUS=MR","SCALING_FORMAT=MLN","FA_ADJUSTED=GAAP","Sort=A","Dates=H","DateFormat=P","Fill=—","Direction=H","UseDPDF=Y")</f>
        <v>#NAME?</v>
      </c>
      <c r="S85" s="12" t="e">
        <f ca="1">_xll.BDH($A85,$C85,S$4,S$4,"Currency=USD","Period=FY","BEST_FPERIOD_OVERRIDE=FY","FILING_STATUS=MR","SCALING_FORMAT=MLN","FA_ADJUSTED=GAAP","Sort=A","Dates=H","DateFormat=P","Fill=—","Direction=H","UseDPDF=Y")</f>
        <v>#NAME?</v>
      </c>
      <c r="T85" s="12" t="e">
        <f ca="1">_xll.BDH($A85,$C85,T$4,T$4,"Currency=USD","Period=FY","BEST_FPERIOD_OVERRIDE=FY","FILING_STATUS=MR","SCALING_FORMAT=MLN","FA_ADJUSTED=GAAP","Sort=A","Dates=H","DateFormat=P","Fill=—","Direction=H","UseDPDF=Y")</f>
        <v>#NAME?</v>
      </c>
      <c r="U85" s="12" t="e">
        <f ca="1">_xll.BDH($A85,$C85,U$4,U$4,"Currency=USD","Period=FY","BEST_FPERIOD_OVERRIDE=FY","FILING_STATUS=MR","SCALING_FORMAT=MLN","FA_ADJUSTED=GAAP","Sort=A","Dates=H","DateFormat=P","Fill=—","Direction=H","UseDPDF=Y")</f>
        <v>#NAME?</v>
      </c>
      <c r="V85" s="12" t="e">
        <f ca="1">_xll.BDH($A85,$C85,V$4,V$4,"Currency=USD","Period=FY","BEST_FPERIOD_OVERRIDE=FY","FILING_STATUS=MR","SCALING_FORMAT=MLN","FA_ADJUSTED=GAAP","Sort=A","Dates=H","DateFormat=P","Fill=—","Direction=H","UseDPDF=Y")</f>
        <v>#NAME?</v>
      </c>
      <c r="W85" s="12" t="e">
        <f ca="1">_xll.BDH($A85,$C85,W$4,W$4,"Currency=USD","Period=FY","BEST_FPERIOD_OVERRIDE=FY","FILING_STATUS=MR","SCALING_FORMAT=MLN","FA_ADJUSTED=GAAP","Sort=A","Dates=H","DateFormat=P","Fill=—","Direction=H","UseDPDF=Y")</f>
        <v>#NAME?</v>
      </c>
      <c r="X85" s="12" t="e">
        <f ca="1">_xll.BDH($A85,$C85,X$4,X$4,"Currency=USD","Period=FY","BEST_FPERIOD_OVERRIDE=FY","FILING_STATUS=MR","SCALING_FORMAT=MLN","FA_ADJUSTED=GAAP","Sort=A","Dates=H","DateFormat=P","Fill=—","Direction=H","UseDPDF=Y")</f>
        <v>#NAME?</v>
      </c>
      <c r="Y85" s="12" t="e">
        <f ca="1">_xll.BDH($A85,$C85,Y$4,Y$4,"Currency=USD","Period=FY","BEST_FPERIOD_OVERRIDE=FY","FILING_STATUS=MR","SCALING_FORMAT=MLN","FA_ADJUSTED=GAAP","Sort=A","Dates=H","DateFormat=P","Fill=—","Direction=H","UseDPDF=Y")</f>
        <v>#NAME?</v>
      </c>
      <c r="Z85" s="12" t="e">
        <f ca="1">_xll.BDH($A85,$C85,Z$4,Z$4,"Currency=USD","Period=FY","BEST_FPERIOD_OVERRIDE=FY","FILING_STATUS=MR","SCALING_FORMAT=MLN","FA_ADJUSTED=GAAP","Sort=A","Dates=H","DateFormat=P","Fill=—","Direction=H","UseDPDF=Y")</f>
        <v>#NAME?</v>
      </c>
      <c r="AA85" s="12" t="e">
        <f ca="1">_xll.BDH($A85,$C85,AA$4,AA$4,"Currency=USD","Period=FY","BEST_FPERIOD_OVERRIDE=FY","FILING_STATUS=MR","SCALING_FORMAT=MLN","FA_ADJUSTED=GAAP","Sort=A","Dates=H","DateFormat=P","Fill=—","Direction=H","UseDPDF=Y")</f>
        <v>#NAME?</v>
      </c>
      <c r="AB85" s="12" t="e">
        <f ca="1">_xll.BDH($A85,$C85,AB$4,AB$4,"Currency=USD","Period=FY","BEST_FPERIOD_OVERRIDE=FY","FILING_STATUS=MR","SCALING_FORMAT=MLN","FA_ADJUSTED=GAAP","Sort=A","Dates=H","DateFormat=P","Fill=—","Direction=H","UseDPDF=Y")</f>
        <v>#NAME?</v>
      </c>
    </row>
    <row r="86" spans="1:28" x14ac:dyDescent="0.25">
      <c r="A86" s="32" t="s">
        <v>512</v>
      </c>
      <c r="B86" s="37" t="s">
        <v>260</v>
      </c>
      <c r="C86" s="33" t="s">
        <v>259</v>
      </c>
      <c r="D86" s="12" t="e">
        <f ca="1">_xll.BDH($A86,$C86,D$4,D$4,"Currency=USD","Period=FY","BEST_FPERIOD_OVERRIDE=FY","FILING_STATUS=MR","SCALING_FORMAT=MLN","FA_ADJUSTED=GAAP","Sort=A","Dates=H","DateFormat=P","Fill=—","Direction=H","UseDPDF=Y")</f>
        <v>#NAME?</v>
      </c>
      <c r="E86" s="12" t="e">
        <f ca="1">_xll.BDH($A86,$C86,E$4,E$4,"Currency=USD","Period=FY","BEST_FPERIOD_OVERRIDE=FY","FILING_STATUS=MR","SCALING_FORMAT=MLN","FA_ADJUSTED=GAAP","Sort=A","Dates=H","DateFormat=P","Fill=—","Direction=H","UseDPDF=Y")</f>
        <v>#NAME?</v>
      </c>
      <c r="F86" s="12" t="e">
        <f ca="1">_xll.BDH($A86,$C86,F$4,F$4,"Currency=USD","Period=FY","BEST_FPERIOD_OVERRIDE=FY","FILING_STATUS=MR","SCALING_FORMAT=MLN","FA_ADJUSTED=GAAP","Sort=A","Dates=H","DateFormat=P","Fill=—","Direction=H","UseDPDF=Y")</f>
        <v>#NAME?</v>
      </c>
      <c r="G86" s="12" t="e">
        <f ca="1">_xll.BDH($A86,$C86,G$4,G$4,"Currency=USD","Period=FY","BEST_FPERIOD_OVERRIDE=FY","FILING_STATUS=MR","SCALING_FORMAT=MLN","FA_ADJUSTED=GAAP","Sort=A","Dates=H","DateFormat=P","Fill=—","Direction=H","UseDPDF=Y")</f>
        <v>#NAME?</v>
      </c>
      <c r="H86" s="12" t="e">
        <f ca="1">_xll.BDH($A86,$C86,H$4,H$4,"Currency=USD","Period=FY","BEST_FPERIOD_OVERRIDE=FY","FILING_STATUS=MR","SCALING_FORMAT=MLN","FA_ADJUSTED=GAAP","Sort=A","Dates=H","DateFormat=P","Fill=—","Direction=H","UseDPDF=Y")</f>
        <v>#NAME?</v>
      </c>
      <c r="I86" s="12" t="e">
        <f ca="1">_xll.BDH($A86,$C86,I$4,I$4,"Currency=USD","Period=FY","BEST_FPERIOD_OVERRIDE=FY","FILING_STATUS=MR","SCALING_FORMAT=MLN","FA_ADJUSTED=GAAP","Sort=A","Dates=H","DateFormat=P","Fill=—","Direction=H","UseDPDF=Y")</f>
        <v>#NAME?</v>
      </c>
      <c r="J86" s="12" t="e">
        <f ca="1">_xll.BDH($A86,$C86,J$4,J$4,"Currency=USD","Period=FY","BEST_FPERIOD_OVERRIDE=FY","FILING_STATUS=MR","SCALING_FORMAT=MLN","FA_ADJUSTED=GAAP","Sort=A","Dates=H","DateFormat=P","Fill=—","Direction=H","UseDPDF=Y")</f>
        <v>#NAME?</v>
      </c>
      <c r="K86" s="12" t="e">
        <f ca="1">_xll.BDH($A86,$C86,K$4,K$4,"Currency=USD","Period=FY","BEST_FPERIOD_OVERRIDE=FY","FILING_STATUS=MR","SCALING_FORMAT=MLN","FA_ADJUSTED=GAAP","Sort=A","Dates=H","DateFormat=P","Fill=—","Direction=H","UseDPDF=Y")</f>
        <v>#NAME?</v>
      </c>
      <c r="L86" s="12" t="e">
        <f ca="1">_xll.BDH($A86,$C86,L$4,L$4,"Currency=USD","Period=FY","BEST_FPERIOD_OVERRIDE=FY","FILING_STATUS=MR","SCALING_FORMAT=MLN","FA_ADJUSTED=GAAP","Sort=A","Dates=H","DateFormat=P","Fill=—","Direction=H","UseDPDF=Y")</f>
        <v>#NAME?</v>
      </c>
      <c r="M86" s="12" t="e">
        <f ca="1">_xll.BDH($A86,$C86,M$4,M$4,"Currency=USD","Period=FY","BEST_FPERIOD_OVERRIDE=FY","FILING_STATUS=MR","SCALING_FORMAT=MLN","FA_ADJUSTED=GAAP","Sort=A","Dates=H","DateFormat=P","Fill=—","Direction=H","UseDPDF=Y")</f>
        <v>#NAME?</v>
      </c>
      <c r="N86" s="12" t="e">
        <f ca="1">_xll.BDH($A86,$C86,N$4,N$4,"Currency=USD","Period=FY","BEST_FPERIOD_OVERRIDE=FY","FILING_STATUS=MR","SCALING_FORMAT=MLN","FA_ADJUSTED=GAAP","Sort=A","Dates=H","DateFormat=P","Fill=—","Direction=H","UseDPDF=Y")</f>
        <v>#NAME?</v>
      </c>
      <c r="O86" s="12" t="e">
        <f ca="1">_xll.BDH($A86,$C86,O$4,O$4,"Currency=USD","Period=FY","BEST_FPERIOD_OVERRIDE=FY","FILING_STATUS=MR","SCALING_FORMAT=MLN","FA_ADJUSTED=GAAP","Sort=A","Dates=H","DateFormat=P","Fill=—","Direction=H","UseDPDF=Y")</f>
        <v>#NAME?</v>
      </c>
      <c r="P86" s="12" t="e">
        <f ca="1">_xll.BDH($A86,$C86,P$4,P$4,"Currency=USD","Period=FY","BEST_FPERIOD_OVERRIDE=FY","FILING_STATUS=MR","SCALING_FORMAT=MLN","FA_ADJUSTED=GAAP","Sort=A","Dates=H","DateFormat=P","Fill=—","Direction=H","UseDPDF=Y")</f>
        <v>#NAME?</v>
      </c>
      <c r="Q86" s="12" t="e">
        <f ca="1">_xll.BDH($A86,$C86,Q$4,Q$4,"Currency=USD","Period=FY","BEST_FPERIOD_OVERRIDE=FY","FILING_STATUS=MR","SCALING_FORMAT=MLN","FA_ADJUSTED=GAAP","Sort=A","Dates=H","DateFormat=P","Fill=—","Direction=H","UseDPDF=Y")</f>
        <v>#NAME?</v>
      </c>
      <c r="R86" s="12" t="e">
        <f ca="1">_xll.BDH($A86,$C86,R$4,R$4,"Currency=USD","Period=FY","BEST_FPERIOD_OVERRIDE=FY","FILING_STATUS=MR","SCALING_FORMAT=MLN","FA_ADJUSTED=GAAP","Sort=A","Dates=H","DateFormat=P","Fill=—","Direction=H","UseDPDF=Y")</f>
        <v>#NAME?</v>
      </c>
      <c r="S86" s="12" t="e">
        <f ca="1">_xll.BDH($A86,$C86,S$4,S$4,"Currency=USD","Period=FY","BEST_FPERIOD_OVERRIDE=FY","FILING_STATUS=MR","SCALING_FORMAT=MLN","FA_ADJUSTED=GAAP","Sort=A","Dates=H","DateFormat=P","Fill=—","Direction=H","UseDPDF=Y")</f>
        <v>#NAME?</v>
      </c>
      <c r="T86" s="12" t="e">
        <f ca="1">_xll.BDH($A86,$C86,T$4,T$4,"Currency=USD","Period=FY","BEST_FPERIOD_OVERRIDE=FY","FILING_STATUS=MR","SCALING_FORMAT=MLN","FA_ADJUSTED=GAAP","Sort=A","Dates=H","DateFormat=P","Fill=—","Direction=H","UseDPDF=Y")</f>
        <v>#NAME?</v>
      </c>
      <c r="U86" s="12" t="e">
        <f ca="1">_xll.BDH($A86,$C86,U$4,U$4,"Currency=USD","Period=FY","BEST_FPERIOD_OVERRIDE=FY","FILING_STATUS=MR","SCALING_FORMAT=MLN","FA_ADJUSTED=GAAP","Sort=A","Dates=H","DateFormat=P","Fill=—","Direction=H","UseDPDF=Y")</f>
        <v>#NAME?</v>
      </c>
      <c r="V86" s="12" t="e">
        <f ca="1">_xll.BDH($A86,$C86,V$4,V$4,"Currency=USD","Period=FY","BEST_FPERIOD_OVERRIDE=FY","FILING_STATUS=MR","SCALING_FORMAT=MLN","FA_ADJUSTED=GAAP","Sort=A","Dates=H","DateFormat=P","Fill=—","Direction=H","UseDPDF=Y")</f>
        <v>#NAME?</v>
      </c>
      <c r="W86" s="12" t="e">
        <f ca="1">_xll.BDH($A86,$C86,W$4,W$4,"Currency=USD","Period=FY","BEST_FPERIOD_OVERRIDE=FY","FILING_STATUS=MR","SCALING_FORMAT=MLN","FA_ADJUSTED=GAAP","Sort=A","Dates=H","DateFormat=P","Fill=—","Direction=H","UseDPDF=Y")</f>
        <v>#NAME?</v>
      </c>
      <c r="X86" s="12" t="e">
        <f ca="1">_xll.BDH($A86,$C86,X$4,X$4,"Currency=USD","Period=FY","BEST_FPERIOD_OVERRIDE=FY","FILING_STATUS=MR","SCALING_FORMAT=MLN","FA_ADJUSTED=GAAP","Sort=A","Dates=H","DateFormat=P","Fill=—","Direction=H","UseDPDF=Y")</f>
        <v>#NAME?</v>
      </c>
      <c r="Y86" s="12" t="e">
        <f ca="1">_xll.BDH($A86,$C86,Y$4,Y$4,"Currency=USD","Period=FY","BEST_FPERIOD_OVERRIDE=FY","FILING_STATUS=MR","SCALING_FORMAT=MLN","FA_ADJUSTED=GAAP","Sort=A","Dates=H","DateFormat=P","Fill=—","Direction=H","UseDPDF=Y")</f>
        <v>#NAME?</v>
      </c>
      <c r="Z86" s="12" t="e">
        <f ca="1">_xll.BDH($A86,$C86,Z$4,Z$4,"Currency=USD","Period=FY","BEST_FPERIOD_OVERRIDE=FY","FILING_STATUS=MR","SCALING_FORMAT=MLN","FA_ADJUSTED=GAAP","Sort=A","Dates=H","DateFormat=P","Fill=—","Direction=H","UseDPDF=Y")</f>
        <v>#NAME?</v>
      </c>
      <c r="AA86" s="12" t="e">
        <f ca="1">_xll.BDH($A86,$C86,AA$4,AA$4,"Currency=USD","Period=FY","BEST_FPERIOD_OVERRIDE=FY","FILING_STATUS=MR","SCALING_FORMAT=MLN","FA_ADJUSTED=GAAP","Sort=A","Dates=H","DateFormat=P","Fill=—","Direction=H","UseDPDF=Y")</f>
        <v>#NAME?</v>
      </c>
      <c r="AB86" s="12" t="e">
        <f ca="1">_xll.BDH($A86,$C86,AB$4,AB$4,"Currency=USD","Period=FY","BEST_FPERIOD_OVERRIDE=FY","FILING_STATUS=MR","SCALING_FORMAT=MLN","FA_ADJUSTED=GAAP","Sort=A","Dates=H","DateFormat=P","Fill=—","Direction=H","UseDPDF=Y")</f>
        <v>#NAME?</v>
      </c>
    </row>
    <row r="87" spans="1:28" x14ac:dyDescent="0.25">
      <c r="A87" s="32" t="s">
        <v>513</v>
      </c>
      <c r="B87" s="37" t="s">
        <v>261</v>
      </c>
      <c r="C87" s="33" t="s">
        <v>262</v>
      </c>
      <c r="D87" s="12" t="e">
        <f ca="1">_xll.BDH($A87,$C87,D$4,D$4,"Currency=USD","Period=FY","BEST_FPERIOD_OVERRIDE=FY","FILING_STATUS=MR","SCALING_FORMAT=MLN","FA_ADJUSTED=GAAP","Sort=A","Dates=H","DateFormat=P","Fill=—","Direction=H","UseDPDF=Y")</f>
        <v>#NAME?</v>
      </c>
      <c r="E87" s="12" t="e">
        <f ca="1">_xll.BDH($A87,$C87,E$4,E$4,"Currency=USD","Period=FY","BEST_FPERIOD_OVERRIDE=FY","FILING_STATUS=MR","SCALING_FORMAT=MLN","FA_ADJUSTED=GAAP","Sort=A","Dates=H","DateFormat=P","Fill=—","Direction=H","UseDPDF=Y")</f>
        <v>#NAME?</v>
      </c>
      <c r="F87" s="12" t="e">
        <f ca="1">_xll.BDH($A87,$C87,F$4,F$4,"Currency=USD","Period=FY","BEST_FPERIOD_OVERRIDE=FY","FILING_STATUS=MR","SCALING_FORMAT=MLN","FA_ADJUSTED=GAAP","Sort=A","Dates=H","DateFormat=P","Fill=—","Direction=H","UseDPDF=Y")</f>
        <v>#NAME?</v>
      </c>
      <c r="G87" s="12" t="e">
        <f ca="1">_xll.BDH($A87,$C87,G$4,G$4,"Currency=USD","Period=FY","BEST_FPERIOD_OVERRIDE=FY","FILING_STATUS=MR","SCALING_FORMAT=MLN","FA_ADJUSTED=GAAP","Sort=A","Dates=H","DateFormat=P","Fill=—","Direction=H","UseDPDF=Y")</f>
        <v>#NAME?</v>
      </c>
      <c r="H87" s="12" t="e">
        <f ca="1">_xll.BDH($A87,$C87,H$4,H$4,"Currency=USD","Period=FY","BEST_FPERIOD_OVERRIDE=FY","FILING_STATUS=MR","SCALING_FORMAT=MLN","FA_ADJUSTED=GAAP","Sort=A","Dates=H","DateFormat=P","Fill=—","Direction=H","UseDPDF=Y")</f>
        <v>#NAME?</v>
      </c>
      <c r="I87" s="12" t="e">
        <f ca="1">_xll.BDH($A87,$C87,I$4,I$4,"Currency=USD","Period=FY","BEST_FPERIOD_OVERRIDE=FY","FILING_STATUS=MR","SCALING_FORMAT=MLN","FA_ADJUSTED=GAAP","Sort=A","Dates=H","DateFormat=P","Fill=—","Direction=H","UseDPDF=Y")</f>
        <v>#NAME?</v>
      </c>
      <c r="J87" s="12" t="e">
        <f ca="1">_xll.BDH($A87,$C87,J$4,J$4,"Currency=USD","Period=FY","BEST_FPERIOD_OVERRIDE=FY","FILING_STATUS=MR","SCALING_FORMAT=MLN","FA_ADJUSTED=GAAP","Sort=A","Dates=H","DateFormat=P","Fill=—","Direction=H","UseDPDF=Y")</f>
        <v>#NAME?</v>
      </c>
      <c r="K87" s="12" t="e">
        <f ca="1">_xll.BDH($A87,$C87,K$4,K$4,"Currency=USD","Period=FY","BEST_FPERIOD_OVERRIDE=FY","FILING_STATUS=MR","SCALING_FORMAT=MLN","FA_ADJUSTED=GAAP","Sort=A","Dates=H","DateFormat=P","Fill=—","Direction=H","UseDPDF=Y")</f>
        <v>#NAME?</v>
      </c>
      <c r="L87" s="12" t="e">
        <f ca="1">_xll.BDH($A87,$C87,L$4,L$4,"Currency=USD","Period=FY","BEST_FPERIOD_OVERRIDE=FY","FILING_STATUS=MR","SCALING_FORMAT=MLN","FA_ADJUSTED=GAAP","Sort=A","Dates=H","DateFormat=P","Fill=—","Direction=H","UseDPDF=Y")</f>
        <v>#NAME?</v>
      </c>
      <c r="M87" s="12" t="e">
        <f ca="1">_xll.BDH($A87,$C87,M$4,M$4,"Currency=USD","Period=FY","BEST_FPERIOD_OVERRIDE=FY","FILING_STATUS=MR","SCALING_FORMAT=MLN","FA_ADJUSTED=GAAP","Sort=A","Dates=H","DateFormat=P","Fill=—","Direction=H","UseDPDF=Y")</f>
        <v>#NAME?</v>
      </c>
      <c r="N87" s="12" t="e">
        <f ca="1">_xll.BDH($A87,$C87,N$4,N$4,"Currency=USD","Period=FY","BEST_FPERIOD_OVERRIDE=FY","FILING_STATUS=MR","SCALING_FORMAT=MLN","FA_ADJUSTED=GAAP","Sort=A","Dates=H","DateFormat=P","Fill=—","Direction=H","UseDPDF=Y")</f>
        <v>#NAME?</v>
      </c>
      <c r="O87" s="12" t="e">
        <f ca="1">_xll.BDH($A87,$C87,O$4,O$4,"Currency=USD","Period=FY","BEST_FPERIOD_OVERRIDE=FY","FILING_STATUS=MR","SCALING_FORMAT=MLN","FA_ADJUSTED=GAAP","Sort=A","Dates=H","DateFormat=P","Fill=—","Direction=H","UseDPDF=Y")</f>
        <v>#NAME?</v>
      </c>
      <c r="P87" s="12" t="e">
        <f ca="1">_xll.BDH($A87,$C87,P$4,P$4,"Currency=USD","Period=FY","BEST_FPERIOD_OVERRIDE=FY","FILING_STATUS=MR","SCALING_FORMAT=MLN","FA_ADJUSTED=GAAP","Sort=A","Dates=H","DateFormat=P","Fill=—","Direction=H","UseDPDF=Y")</f>
        <v>#NAME?</v>
      </c>
      <c r="Q87" s="12" t="e">
        <f ca="1">_xll.BDH($A87,$C87,Q$4,Q$4,"Currency=USD","Period=FY","BEST_FPERIOD_OVERRIDE=FY","FILING_STATUS=MR","SCALING_FORMAT=MLN","FA_ADJUSTED=GAAP","Sort=A","Dates=H","DateFormat=P","Fill=—","Direction=H","UseDPDF=Y")</f>
        <v>#NAME?</v>
      </c>
      <c r="R87" s="12" t="e">
        <f ca="1">_xll.BDH($A87,$C87,R$4,R$4,"Currency=USD","Period=FY","BEST_FPERIOD_OVERRIDE=FY","FILING_STATUS=MR","SCALING_FORMAT=MLN","FA_ADJUSTED=GAAP","Sort=A","Dates=H","DateFormat=P","Fill=—","Direction=H","UseDPDF=Y")</f>
        <v>#NAME?</v>
      </c>
      <c r="S87" s="12" t="e">
        <f ca="1">_xll.BDH($A87,$C87,S$4,S$4,"Currency=USD","Period=FY","BEST_FPERIOD_OVERRIDE=FY","FILING_STATUS=MR","SCALING_FORMAT=MLN","FA_ADJUSTED=GAAP","Sort=A","Dates=H","DateFormat=P","Fill=—","Direction=H","UseDPDF=Y")</f>
        <v>#NAME?</v>
      </c>
      <c r="T87" s="12" t="e">
        <f ca="1">_xll.BDH($A87,$C87,T$4,T$4,"Currency=USD","Period=FY","BEST_FPERIOD_OVERRIDE=FY","FILING_STATUS=MR","SCALING_FORMAT=MLN","FA_ADJUSTED=GAAP","Sort=A","Dates=H","DateFormat=P","Fill=—","Direction=H","UseDPDF=Y")</f>
        <v>#NAME?</v>
      </c>
      <c r="U87" s="12" t="e">
        <f ca="1">_xll.BDH($A87,$C87,U$4,U$4,"Currency=USD","Period=FY","BEST_FPERIOD_OVERRIDE=FY","FILING_STATUS=MR","SCALING_FORMAT=MLN","FA_ADJUSTED=GAAP","Sort=A","Dates=H","DateFormat=P","Fill=—","Direction=H","UseDPDF=Y")</f>
        <v>#NAME?</v>
      </c>
      <c r="V87" s="12" t="e">
        <f ca="1">_xll.BDH($A87,$C87,V$4,V$4,"Currency=USD","Period=FY","BEST_FPERIOD_OVERRIDE=FY","FILING_STATUS=MR","SCALING_FORMAT=MLN","FA_ADJUSTED=GAAP","Sort=A","Dates=H","DateFormat=P","Fill=—","Direction=H","UseDPDF=Y")</f>
        <v>#NAME?</v>
      </c>
      <c r="W87" s="12" t="e">
        <f ca="1">_xll.BDH($A87,$C87,W$4,W$4,"Currency=USD","Period=FY","BEST_FPERIOD_OVERRIDE=FY","FILING_STATUS=MR","SCALING_FORMAT=MLN","FA_ADJUSTED=GAAP","Sort=A","Dates=H","DateFormat=P","Fill=—","Direction=H","UseDPDF=Y")</f>
        <v>#NAME?</v>
      </c>
      <c r="X87" s="12" t="e">
        <f ca="1">_xll.BDH($A87,$C87,X$4,X$4,"Currency=USD","Period=FY","BEST_FPERIOD_OVERRIDE=FY","FILING_STATUS=MR","SCALING_FORMAT=MLN","FA_ADJUSTED=GAAP","Sort=A","Dates=H","DateFormat=P","Fill=—","Direction=H","UseDPDF=Y")</f>
        <v>#NAME?</v>
      </c>
      <c r="Y87" s="12" t="e">
        <f ca="1">_xll.BDH($A87,$C87,Y$4,Y$4,"Currency=USD","Period=FY","BEST_FPERIOD_OVERRIDE=FY","FILING_STATUS=MR","SCALING_FORMAT=MLN","FA_ADJUSTED=GAAP","Sort=A","Dates=H","DateFormat=P","Fill=—","Direction=H","UseDPDF=Y")</f>
        <v>#NAME?</v>
      </c>
      <c r="Z87" s="12" t="e">
        <f ca="1">_xll.BDH($A87,$C87,Z$4,Z$4,"Currency=USD","Period=FY","BEST_FPERIOD_OVERRIDE=FY","FILING_STATUS=MR","SCALING_FORMAT=MLN","FA_ADJUSTED=GAAP","Sort=A","Dates=H","DateFormat=P","Fill=—","Direction=H","UseDPDF=Y")</f>
        <v>#NAME?</v>
      </c>
      <c r="AA87" s="12" t="e">
        <f ca="1">_xll.BDH($A87,$C87,AA$4,AA$4,"Currency=USD","Period=FY","BEST_FPERIOD_OVERRIDE=FY","FILING_STATUS=MR","SCALING_FORMAT=MLN","FA_ADJUSTED=GAAP","Sort=A","Dates=H","DateFormat=P","Fill=—","Direction=H","UseDPDF=Y")</f>
        <v>#NAME?</v>
      </c>
      <c r="AB87" s="12" t="e">
        <f ca="1">_xll.BDH($A87,$C87,AB$4,AB$4,"Currency=USD","Period=FY","BEST_FPERIOD_OVERRIDE=FY","FILING_STATUS=MR","SCALING_FORMAT=MLN","FA_ADJUSTED=GAAP","Sort=A","Dates=H","DateFormat=P","Fill=—","Direction=H","UseDPDF=Y")</f>
        <v>#NAME?</v>
      </c>
    </row>
    <row r="88" spans="1:28" x14ac:dyDescent="0.25">
      <c r="A88" s="32" t="s">
        <v>514</v>
      </c>
      <c r="B88" s="37" t="s">
        <v>25</v>
      </c>
      <c r="C88" s="33" t="s">
        <v>263</v>
      </c>
      <c r="D88" s="12" t="e">
        <f ca="1">_xll.BDH($A88,$C88,D$4,D$4,"Currency=USD","Period=FY","BEST_FPERIOD_OVERRIDE=FY","FILING_STATUS=MR","SCALING_FORMAT=MLN","FA_ADJUSTED=GAAP","Sort=A","Dates=H","DateFormat=P","Fill=—","Direction=H","UseDPDF=Y")</f>
        <v>#NAME?</v>
      </c>
      <c r="E88" s="12" t="e">
        <f ca="1">_xll.BDH($A88,$C88,E$4,E$4,"Currency=USD","Period=FY","BEST_FPERIOD_OVERRIDE=FY","FILING_STATUS=MR","SCALING_FORMAT=MLN","FA_ADJUSTED=GAAP","Sort=A","Dates=H","DateFormat=P","Fill=—","Direction=H","UseDPDF=Y")</f>
        <v>#NAME?</v>
      </c>
      <c r="F88" s="12" t="e">
        <f ca="1">_xll.BDH($A88,$C88,F$4,F$4,"Currency=USD","Period=FY","BEST_FPERIOD_OVERRIDE=FY","FILING_STATUS=MR","SCALING_FORMAT=MLN","FA_ADJUSTED=GAAP","Sort=A","Dates=H","DateFormat=P","Fill=—","Direction=H","UseDPDF=Y")</f>
        <v>#NAME?</v>
      </c>
      <c r="G88" s="12" t="e">
        <f ca="1">_xll.BDH($A88,$C88,G$4,G$4,"Currency=USD","Period=FY","BEST_FPERIOD_OVERRIDE=FY","FILING_STATUS=MR","SCALING_FORMAT=MLN","FA_ADJUSTED=GAAP","Sort=A","Dates=H","DateFormat=P","Fill=—","Direction=H","UseDPDF=Y")</f>
        <v>#NAME?</v>
      </c>
      <c r="H88" s="12" t="e">
        <f ca="1">_xll.BDH($A88,$C88,H$4,H$4,"Currency=USD","Period=FY","BEST_FPERIOD_OVERRIDE=FY","FILING_STATUS=MR","SCALING_FORMAT=MLN","FA_ADJUSTED=GAAP","Sort=A","Dates=H","DateFormat=P","Fill=—","Direction=H","UseDPDF=Y")</f>
        <v>#NAME?</v>
      </c>
      <c r="I88" s="12" t="e">
        <f ca="1">_xll.BDH($A88,$C88,I$4,I$4,"Currency=USD","Period=FY","BEST_FPERIOD_OVERRIDE=FY","FILING_STATUS=MR","SCALING_FORMAT=MLN","FA_ADJUSTED=GAAP","Sort=A","Dates=H","DateFormat=P","Fill=—","Direction=H","UseDPDF=Y")</f>
        <v>#NAME?</v>
      </c>
      <c r="J88" s="12" t="e">
        <f ca="1">_xll.BDH($A88,$C88,J$4,J$4,"Currency=USD","Period=FY","BEST_FPERIOD_OVERRIDE=FY","FILING_STATUS=MR","SCALING_FORMAT=MLN","FA_ADJUSTED=GAAP","Sort=A","Dates=H","DateFormat=P","Fill=—","Direction=H","UseDPDF=Y")</f>
        <v>#NAME?</v>
      </c>
      <c r="K88" s="12" t="e">
        <f ca="1">_xll.BDH($A88,$C88,K$4,K$4,"Currency=USD","Period=FY","BEST_FPERIOD_OVERRIDE=FY","FILING_STATUS=MR","SCALING_FORMAT=MLN","FA_ADJUSTED=GAAP","Sort=A","Dates=H","DateFormat=P","Fill=—","Direction=H","UseDPDF=Y")</f>
        <v>#NAME?</v>
      </c>
      <c r="L88" s="12" t="e">
        <f ca="1">_xll.BDH($A88,$C88,L$4,L$4,"Currency=USD","Period=FY","BEST_FPERIOD_OVERRIDE=FY","FILING_STATUS=MR","SCALING_FORMAT=MLN","FA_ADJUSTED=GAAP","Sort=A","Dates=H","DateFormat=P","Fill=—","Direction=H","UseDPDF=Y")</f>
        <v>#NAME?</v>
      </c>
      <c r="M88" s="12" t="e">
        <f ca="1">_xll.BDH($A88,$C88,M$4,M$4,"Currency=USD","Period=FY","BEST_FPERIOD_OVERRIDE=FY","FILING_STATUS=MR","SCALING_FORMAT=MLN","FA_ADJUSTED=GAAP","Sort=A","Dates=H","DateFormat=P","Fill=—","Direction=H","UseDPDF=Y")</f>
        <v>#NAME?</v>
      </c>
      <c r="N88" s="12" t="e">
        <f ca="1">_xll.BDH($A88,$C88,N$4,N$4,"Currency=USD","Period=FY","BEST_FPERIOD_OVERRIDE=FY","FILING_STATUS=MR","SCALING_FORMAT=MLN","FA_ADJUSTED=GAAP","Sort=A","Dates=H","DateFormat=P","Fill=—","Direction=H","UseDPDF=Y")</f>
        <v>#NAME?</v>
      </c>
      <c r="O88" s="12" t="e">
        <f ca="1">_xll.BDH($A88,$C88,O$4,O$4,"Currency=USD","Period=FY","BEST_FPERIOD_OVERRIDE=FY","FILING_STATUS=MR","SCALING_FORMAT=MLN","FA_ADJUSTED=GAAP","Sort=A","Dates=H","DateFormat=P","Fill=—","Direction=H","UseDPDF=Y")</f>
        <v>#NAME?</v>
      </c>
      <c r="P88" s="12" t="e">
        <f ca="1">_xll.BDH($A88,$C88,P$4,P$4,"Currency=USD","Period=FY","BEST_FPERIOD_OVERRIDE=FY","FILING_STATUS=MR","SCALING_FORMAT=MLN","FA_ADJUSTED=GAAP","Sort=A","Dates=H","DateFormat=P","Fill=—","Direction=H","UseDPDF=Y")</f>
        <v>#NAME?</v>
      </c>
      <c r="Q88" s="12" t="e">
        <f ca="1">_xll.BDH($A88,$C88,Q$4,Q$4,"Currency=USD","Period=FY","BEST_FPERIOD_OVERRIDE=FY","FILING_STATUS=MR","SCALING_FORMAT=MLN","FA_ADJUSTED=GAAP","Sort=A","Dates=H","DateFormat=P","Fill=—","Direction=H","UseDPDF=Y")</f>
        <v>#NAME?</v>
      </c>
      <c r="R88" s="12" t="e">
        <f ca="1">_xll.BDH($A88,$C88,R$4,R$4,"Currency=USD","Period=FY","BEST_FPERIOD_OVERRIDE=FY","FILING_STATUS=MR","SCALING_FORMAT=MLN","FA_ADJUSTED=GAAP","Sort=A","Dates=H","DateFormat=P","Fill=—","Direction=H","UseDPDF=Y")</f>
        <v>#NAME?</v>
      </c>
      <c r="S88" s="12" t="e">
        <f ca="1">_xll.BDH($A88,$C88,S$4,S$4,"Currency=USD","Period=FY","BEST_FPERIOD_OVERRIDE=FY","FILING_STATUS=MR","SCALING_FORMAT=MLN","FA_ADJUSTED=GAAP","Sort=A","Dates=H","DateFormat=P","Fill=—","Direction=H","UseDPDF=Y")</f>
        <v>#NAME?</v>
      </c>
      <c r="T88" s="12" t="e">
        <f ca="1">_xll.BDH($A88,$C88,T$4,T$4,"Currency=USD","Period=FY","BEST_FPERIOD_OVERRIDE=FY","FILING_STATUS=MR","SCALING_FORMAT=MLN","FA_ADJUSTED=GAAP","Sort=A","Dates=H","DateFormat=P","Fill=—","Direction=H","UseDPDF=Y")</f>
        <v>#NAME?</v>
      </c>
      <c r="U88" s="12" t="e">
        <f ca="1">_xll.BDH($A88,$C88,U$4,U$4,"Currency=USD","Period=FY","BEST_FPERIOD_OVERRIDE=FY","FILING_STATUS=MR","SCALING_FORMAT=MLN","FA_ADJUSTED=GAAP","Sort=A","Dates=H","DateFormat=P","Fill=—","Direction=H","UseDPDF=Y")</f>
        <v>#NAME?</v>
      </c>
      <c r="V88" s="12" t="e">
        <f ca="1">_xll.BDH($A88,$C88,V$4,V$4,"Currency=USD","Period=FY","BEST_FPERIOD_OVERRIDE=FY","FILING_STATUS=MR","SCALING_FORMAT=MLN","FA_ADJUSTED=GAAP","Sort=A","Dates=H","DateFormat=P","Fill=—","Direction=H","UseDPDF=Y")</f>
        <v>#NAME?</v>
      </c>
      <c r="W88" s="12" t="e">
        <f ca="1">_xll.BDH($A88,$C88,W$4,W$4,"Currency=USD","Period=FY","BEST_FPERIOD_OVERRIDE=FY","FILING_STATUS=MR","SCALING_FORMAT=MLN","FA_ADJUSTED=GAAP","Sort=A","Dates=H","DateFormat=P","Fill=—","Direction=H","UseDPDF=Y")</f>
        <v>#NAME?</v>
      </c>
      <c r="X88" s="12" t="e">
        <f ca="1">_xll.BDH($A88,$C88,X$4,X$4,"Currency=USD","Period=FY","BEST_FPERIOD_OVERRIDE=FY","FILING_STATUS=MR","SCALING_FORMAT=MLN","FA_ADJUSTED=GAAP","Sort=A","Dates=H","DateFormat=P","Fill=—","Direction=H","UseDPDF=Y")</f>
        <v>#NAME?</v>
      </c>
      <c r="Y88" s="12" t="e">
        <f ca="1">_xll.BDH($A88,$C88,Y$4,Y$4,"Currency=USD","Period=FY","BEST_FPERIOD_OVERRIDE=FY","FILING_STATUS=MR","SCALING_FORMAT=MLN","FA_ADJUSTED=GAAP","Sort=A","Dates=H","DateFormat=P","Fill=—","Direction=H","UseDPDF=Y")</f>
        <v>#NAME?</v>
      </c>
      <c r="Z88" s="12" t="e">
        <f ca="1">_xll.BDH($A88,$C88,Z$4,Z$4,"Currency=USD","Period=FY","BEST_FPERIOD_OVERRIDE=FY","FILING_STATUS=MR","SCALING_FORMAT=MLN","FA_ADJUSTED=GAAP","Sort=A","Dates=H","DateFormat=P","Fill=—","Direction=H","UseDPDF=Y")</f>
        <v>#NAME?</v>
      </c>
      <c r="AA88" s="12" t="e">
        <f ca="1">_xll.BDH($A88,$C88,AA$4,AA$4,"Currency=USD","Period=FY","BEST_FPERIOD_OVERRIDE=FY","FILING_STATUS=MR","SCALING_FORMAT=MLN","FA_ADJUSTED=GAAP","Sort=A","Dates=H","DateFormat=P","Fill=—","Direction=H","UseDPDF=Y")</f>
        <v>#NAME?</v>
      </c>
      <c r="AB88" s="12" t="e">
        <f ca="1">_xll.BDH($A88,$C88,AB$4,AB$4,"Currency=USD","Period=FY","BEST_FPERIOD_OVERRIDE=FY","FILING_STATUS=MR","SCALING_FORMAT=MLN","FA_ADJUSTED=GAAP","Sort=A","Dates=H","DateFormat=P","Fill=—","Direction=H","UseDPDF=Y")</f>
        <v>#NAME?</v>
      </c>
    </row>
    <row r="89" spans="1:28" x14ac:dyDescent="0.25">
      <c r="A89" s="32" t="s">
        <v>515</v>
      </c>
      <c r="B89" s="37" t="s">
        <v>265</v>
      </c>
      <c r="C89" s="33" t="s">
        <v>264</v>
      </c>
      <c r="D89" s="12" t="e">
        <f ca="1">_xll.BDH($A89,$C89,D$4,D$4,"Currency=USD","Period=FY","BEST_FPERIOD_OVERRIDE=FY","FILING_STATUS=MR","SCALING_FORMAT=MLN","FA_ADJUSTED=GAAP","Sort=A","Dates=H","DateFormat=P","Fill=—","Direction=H","UseDPDF=Y")</f>
        <v>#NAME?</v>
      </c>
      <c r="E89" s="12" t="e">
        <f ca="1">_xll.BDH($A89,$C89,E$4,E$4,"Currency=USD","Period=FY","BEST_FPERIOD_OVERRIDE=FY","FILING_STATUS=MR","SCALING_FORMAT=MLN","FA_ADJUSTED=GAAP","Sort=A","Dates=H","DateFormat=P","Fill=—","Direction=H","UseDPDF=Y")</f>
        <v>#NAME?</v>
      </c>
      <c r="F89" s="12" t="e">
        <f ca="1">_xll.BDH($A89,$C89,F$4,F$4,"Currency=USD","Period=FY","BEST_FPERIOD_OVERRIDE=FY","FILING_STATUS=MR","SCALING_FORMAT=MLN","FA_ADJUSTED=GAAP","Sort=A","Dates=H","DateFormat=P","Fill=—","Direction=H","UseDPDF=Y")</f>
        <v>#NAME?</v>
      </c>
      <c r="G89" s="12" t="e">
        <f ca="1">_xll.BDH($A89,$C89,G$4,G$4,"Currency=USD","Period=FY","BEST_FPERIOD_OVERRIDE=FY","FILING_STATUS=MR","SCALING_FORMAT=MLN","FA_ADJUSTED=GAAP","Sort=A","Dates=H","DateFormat=P","Fill=—","Direction=H","UseDPDF=Y")</f>
        <v>#NAME?</v>
      </c>
      <c r="H89" s="12" t="e">
        <f ca="1">_xll.BDH($A89,$C89,H$4,H$4,"Currency=USD","Period=FY","BEST_FPERIOD_OVERRIDE=FY","FILING_STATUS=MR","SCALING_FORMAT=MLN","FA_ADJUSTED=GAAP","Sort=A","Dates=H","DateFormat=P","Fill=—","Direction=H","UseDPDF=Y")</f>
        <v>#NAME?</v>
      </c>
      <c r="I89" s="12" t="e">
        <f ca="1">_xll.BDH($A89,$C89,I$4,I$4,"Currency=USD","Period=FY","BEST_FPERIOD_OVERRIDE=FY","FILING_STATUS=MR","SCALING_FORMAT=MLN","FA_ADJUSTED=GAAP","Sort=A","Dates=H","DateFormat=P","Fill=—","Direction=H","UseDPDF=Y")</f>
        <v>#NAME?</v>
      </c>
      <c r="J89" s="12" t="e">
        <f ca="1">_xll.BDH($A89,$C89,J$4,J$4,"Currency=USD","Period=FY","BEST_FPERIOD_OVERRIDE=FY","FILING_STATUS=MR","SCALING_FORMAT=MLN","FA_ADJUSTED=GAAP","Sort=A","Dates=H","DateFormat=P","Fill=—","Direction=H","UseDPDF=Y")</f>
        <v>#NAME?</v>
      </c>
      <c r="K89" s="12" t="e">
        <f ca="1">_xll.BDH($A89,$C89,K$4,K$4,"Currency=USD","Period=FY","BEST_FPERIOD_OVERRIDE=FY","FILING_STATUS=MR","SCALING_FORMAT=MLN","FA_ADJUSTED=GAAP","Sort=A","Dates=H","DateFormat=P","Fill=—","Direction=H","UseDPDF=Y")</f>
        <v>#NAME?</v>
      </c>
      <c r="L89" s="12" t="e">
        <f ca="1">_xll.BDH($A89,$C89,L$4,L$4,"Currency=USD","Period=FY","BEST_FPERIOD_OVERRIDE=FY","FILING_STATUS=MR","SCALING_FORMAT=MLN","FA_ADJUSTED=GAAP","Sort=A","Dates=H","DateFormat=P","Fill=—","Direction=H","UseDPDF=Y")</f>
        <v>#NAME?</v>
      </c>
      <c r="M89" s="12" t="e">
        <f ca="1">_xll.BDH($A89,$C89,M$4,M$4,"Currency=USD","Period=FY","BEST_FPERIOD_OVERRIDE=FY","FILING_STATUS=MR","SCALING_FORMAT=MLN","FA_ADJUSTED=GAAP","Sort=A","Dates=H","DateFormat=P","Fill=—","Direction=H","UseDPDF=Y")</f>
        <v>#NAME?</v>
      </c>
      <c r="N89" s="12" t="e">
        <f ca="1">_xll.BDH($A89,$C89,N$4,N$4,"Currency=USD","Period=FY","BEST_FPERIOD_OVERRIDE=FY","FILING_STATUS=MR","SCALING_FORMAT=MLN","FA_ADJUSTED=GAAP","Sort=A","Dates=H","DateFormat=P","Fill=—","Direction=H","UseDPDF=Y")</f>
        <v>#NAME?</v>
      </c>
      <c r="O89" s="12" t="e">
        <f ca="1">_xll.BDH($A89,$C89,O$4,O$4,"Currency=USD","Period=FY","BEST_FPERIOD_OVERRIDE=FY","FILING_STATUS=MR","SCALING_FORMAT=MLN","FA_ADJUSTED=GAAP","Sort=A","Dates=H","DateFormat=P","Fill=—","Direction=H","UseDPDF=Y")</f>
        <v>#NAME?</v>
      </c>
      <c r="P89" s="12" t="e">
        <f ca="1">_xll.BDH($A89,$C89,P$4,P$4,"Currency=USD","Period=FY","BEST_FPERIOD_OVERRIDE=FY","FILING_STATUS=MR","SCALING_FORMAT=MLN","FA_ADJUSTED=GAAP","Sort=A","Dates=H","DateFormat=P","Fill=—","Direction=H","UseDPDF=Y")</f>
        <v>#NAME?</v>
      </c>
      <c r="Q89" s="12" t="e">
        <f ca="1">_xll.BDH($A89,$C89,Q$4,Q$4,"Currency=USD","Period=FY","BEST_FPERIOD_OVERRIDE=FY","FILING_STATUS=MR","SCALING_FORMAT=MLN","FA_ADJUSTED=GAAP","Sort=A","Dates=H","DateFormat=P","Fill=—","Direction=H","UseDPDF=Y")</f>
        <v>#NAME?</v>
      </c>
      <c r="R89" s="12" t="e">
        <f ca="1">_xll.BDH($A89,$C89,R$4,R$4,"Currency=USD","Period=FY","BEST_FPERIOD_OVERRIDE=FY","FILING_STATUS=MR","SCALING_FORMAT=MLN","FA_ADJUSTED=GAAP","Sort=A","Dates=H","DateFormat=P","Fill=—","Direction=H","UseDPDF=Y")</f>
        <v>#NAME?</v>
      </c>
      <c r="S89" s="12" t="e">
        <f ca="1">_xll.BDH($A89,$C89,S$4,S$4,"Currency=USD","Period=FY","BEST_FPERIOD_OVERRIDE=FY","FILING_STATUS=MR","SCALING_FORMAT=MLN","FA_ADJUSTED=GAAP","Sort=A","Dates=H","DateFormat=P","Fill=—","Direction=H","UseDPDF=Y")</f>
        <v>#NAME?</v>
      </c>
      <c r="T89" s="12" t="e">
        <f ca="1">_xll.BDH($A89,$C89,T$4,T$4,"Currency=USD","Period=FY","BEST_FPERIOD_OVERRIDE=FY","FILING_STATUS=MR","SCALING_FORMAT=MLN","FA_ADJUSTED=GAAP","Sort=A","Dates=H","DateFormat=P","Fill=—","Direction=H","UseDPDF=Y")</f>
        <v>#NAME?</v>
      </c>
      <c r="U89" s="12" t="e">
        <f ca="1">_xll.BDH($A89,$C89,U$4,U$4,"Currency=USD","Period=FY","BEST_FPERIOD_OVERRIDE=FY","FILING_STATUS=MR","SCALING_FORMAT=MLN","FA_ADJUSTED=GAAP","Sort=A","Dates=H","DateFormat=P","Fill=—","Direction=H","UseDPDF=Y")</f>
        <v>#NAME?</v>
      </c>
      <c r="V89" s="12" t="e">
        <f ca="1">_xll.BDH($A89,$C89,V$4,V$4,"Currency=USD","Period=FY","BEST_FPERIOD_OVERRIDE=FY","FILING_STATUS=MR","SCALING_FORMAT=MLN","FA_ADJUSTED=GAAP","Sort=A","Dates=H","DateFormat=P","Fill=—","Direction=H","UseDPDF=Y")</f>
        <v>#NAME?</v>
      </c>
      <c r="W89" s="12" t="e">
        <f ca="1">_xll.BDH($A89,$C89,W$4,W$4,"Currency=USD","Period=FY","BEST_FPERIOD_OVERRIDE=FY","FILING_STATUS=MR","SCALING_FORMAT=MLN","FA_ADJUSTED=GAAP","Sort=A","Dates=H","DateFormat=P","Fill=—","Direction=H","UseDPDF=Y")</f>
        <v>#NAME?</v>
      </c>
      <c r="X89" s="12" t="e">
        <f ca="1">_xll.BDH($A89,$C89,X$4,X$4,"Currency=USD","Period=FY","BEST_FPERIOD_OVERRIDE=FY","FILING_STATUS=MR","SCALING_FORMAT=MLN","FA_ADJUSTED=GAAP","Sort=A","Dates=H","DateFormat=P","Fill=—","Direction=H","UseDPDF=Y")</f>
        <v>#NAME?</v>
      </c>
      <c r="Y89" s="12" t="e">
        <f ca="1">_xll.BDH($A89,$C89,Y$4,Y$4,"Currency=USD","Period=FY","BEST_FPERIOD_OVERRIDE=FY","FILING_STATUS=MR","SCALING_FORMAT=MLN","FA_ADJUSTED=GAAP","Sort=A","Dates=H","DateFormat=P","Fill=—","Direction=H","UseDPDF=Y")</f>
        <v>#NAME?</v>
      </c>
      <c r="Z89" s="12" t="e">
        <f ca="1">_xll.BDH($A89,$C89,Z$4,Z$4,"Currency=USD","Period=FY","BEST_FPERIOD_OVERRIDE=FY","FILING_STATUS=MR","SCALING_FORMAT=MLN","FA_ADJUSTED=GAAP","Sort=A","Dates=H","DateFormat=P","Fill=—","Direction=H","UseDPDF=Y")</f>
        <v>#NAME?</v>
      </c>
      <c r="AA89" s="12" t="e">
        <f ca="1">_xll.BDH($A89,$C89,AA$4,AA$4,"Currency=USD","Period=FY","BEST_FPERIOD_OVERRIDE=FY","FILING_STATUS=MR","SCALING_FORMAT=MLN","FA_ADJUSTED=GAAP","Sort=A","Dates=H","DateFormat=P","Fill=—","Direction=H","UseDPDF=Y")</f>
        <v>#NAME?</v>
      </c>
      <c r="AB89" s="12" t="e">
        <f ca="1">_xll.BDH($A89,$C89,AB$4,AB$4,"Currency=USD","Period=FY","BEST_FPERIOD_OVERRIDE=FY","FILING_STATUS=MR","SCALING_FORMAT=MLN","FA_ADJUSTED=GAAP","Sort=A","Dates=H","DateFormat=P","Fill=—","Direction=H","UseDPDF=Y")</f>
        <v>#NAME?</v>
      </c>
    </row>
    <row r="90" spans="1:28" x14ac:dyDescent="0.25">
      <c r="A90" s="32" t="s">
        <v>516</v>
      </c>
      <c r="B90" s="37" t="s">
        <v>266</v>
      </c>
      <c r="C90" s="33" t="s">
        <v>267</v>
      </c>
      <c r="D90" s="12" t="e">
        <f ca="1">_xll.BDH($A90,$C90,D$4,D$4,"Currency=USD","Period=FY","BEST_FPERIOD_OVERRIDE=FY","FILING_STATUS=MR","SCALING_FORMAT=MLN","FA_ADJUSTED=GAAP","Sort=A","Dates=H","DateFormat=P","Fill=—","Direction=H","UseDPDF=Y")</f>
        <v>#NAME?</v>
      </c>
      <c r="E90" s="12" t="e">
        <f ca="1">_xll.BDH($A90,$C90,E$4,E$4,"Currency=USD","Period=FY","BEST_FPERIOD_OVERRIDE=FY","FILING_STATUS=MR","SCALING_FORMAT=MLN","FA_ADJUSTED=GAAP","Sort=A","Dates=H","DateFormat=P","Fill=—","Direction=H","UseDPDF=Y")</f>
        <v>#NAME?</v>
      </c>
      <c r="F90" s="12" t="e">
        <f ca="1">_xll.BDH($A90,$C90,F$4,F$4,"Currency=USD","Period=FY","BEST_FPERIOD_OVERRIDE=FY","FILING_STATUS=MR","SCALING_FORMAT=MLN","FA_ADJUSTED=GAAP","Sort=A","Dates=H","DateFormat=P","Fill=—","Direction=H","UseDPDF=Y")</f>
        <v>#NAME?</v>
      </c>
      <c r="G90" s="12" t="e">
        <f ca="1">_xll.BDH($A90,$C90,G$4,G$4,"Currency=USD","Period=FY","BEST_FPERIOD_OVERRIDE=FY","FILING_STATUS=MR","SCALING_FORMAT=MLN","FA_ADJUSTED=GAAP","Sort=A","Dates=H","DateFormat=P","Fill=—","Direction=H","UseDPDF=Y")</f>
        <v>#NAME?</v>
      </c>
      <c r="H90" s="12" t="e">
        <f ca="1">_xll.BDH($A90,$C90,H$4,H$4,"Currency=USD","Period=FY","BEST_FPERIOD_OVERRIDE=FY","FILING_STATUS=MR","SCALING_FORMAT=MLN","FA_ADJUSTED=GAAP","Sort=A","Dates=H","DateFormat=P","Fill=—","Direction=H","UseDPDF=Y")</f>
        <v>#NAME?</v>
      </c>
      <c r="I90" s="12" t="e">
        <f ca="1">_xll.BDH($A90,$C90,I$4,I$4,"Currency=USD","Period=FY","BEST_FPERIOD_OVERRIDE=FY","FILING_STATUS=MR","SCALING_FORMAT=MLN","FA_ADJUSTED=GAAP","Sort=A","Dates=H","DateFormat=P","Fill=—","Direction=H","UseDPDF=Y")</f>
        <v>#NAME?</v>
      </c>
      <c r="J90" s="12" t="e">
        <f ca="1">_xll.BDH($A90,$C90,J$4,J$4,"Currency=USD","Period=FY","BEST_FPERIOD_OVERRIDE=FY","FILING_STATUS=MR","SCALING_FORMAT=MLN","FA_ADJUSTED=GAAP","Sort=A","Dates=H","DateFormat=P","Fill=—","Direction=H","UseDPDF=Y")</f>
        <v>#NAME?</v>
      </c>
      <c r="K90" s="12" t="e">
        <f ca="1">_xll.BDH($A90,$C90,K$4,K$4,"Currency=USD","Period=FY","BEST_FPERIOD_OVERRIDE=FY","FILING_STATUS=MR","SCALING_FORMAT=MLN","FA_ADJUSTED=GAAP","Sort=A","Dates=H","DateFormat=P","Fill=—","Direction=H","UseDPDF=Y")</f>
        <v>#NAME?</v>
      </c>
      <c r="L90" s="12" t="e">
        <f ca="1">_xll.BDH($A90,$C90,L$4,L$4,"Currency=USD","Period=FY","BEST_FPERIOD_OVERRIDE=FY","FILING_STATUS=MR","SCALING_FORMAT=MLN","FA_ADJUSTED=GAAP","Sort=A","Dates=H","DateFormat=P","Fill=—","Direction=H","UseDPDF=Y")</f>
        <v>#NAME?</v>
      </c>
      <c r="M90" s="12" t="e">
        <f ca="1">_xll.BDH($A90,$C90,M$4,M$4,"Currency=USD","Period=FY","BEST_FPERIOD_OVERRIDE=FY","FILING_STATUS=MR","SCALING_FORMAT=MLN","FA_ADJUSTED=GAAP","Sort=A","Dates=H","DateFormat=P","Fill=—","Direction=H","UseDPDF=Y")</f>
        <v>#NAME?</v>
      </c>
      <c r="N90" s="12" t="e">
        <f ca="1">_xll.BDH($A90,$C90,N$4,N$4,"Currency=USD","Period=FY","BEST_FPERIOD_OVERRIDE=FY","FILING_STATUS=MR","SCALING_FORMAT=MLN","FA_ADJUSTED=GAAP","Sort=A","Dates=H","DateFormat=P","Fill=—","Direction=H","UseDPDF=Y")</f>
        <v>#NAME?</v>
      </c>
      <c r="O90" s="12" t="e">
        <f ca="1">_xll.BDH($A90,$C90,O$4,O$4,"Currency=USD","Period=FY","BEST_FPERIOD_OVERRIDE=FY","FILING_STATUS=MR","SCALING_FORMAT=MLN","FA_ADJUSTED=GAAP","Sort=A","Dates=H","DateFormat=P","Fill=—","Direction=H","UseDPDF=Y")</f>
        <v>#NAME?</v>
      </c>
      <c r="P90" s="12" t="e">
        <f ca="1">_xll.BDH($A90,$C90,P$4,P$4,"Currency=USD","Period=FY","BEST_FPERIOD_OVERRIDE=FY","FILING_STATUS=MR","SCALING_FORMAT=MLN","FA_ADJUSTED=GAAP","Sort=A","Dates=H","DateFormat=P","Fill=—","Direction=H","UseDPDF=Y")</f>
        <v>#NAME?</v>
      </c>
      <c r="Q90" s="12" t="e">
        <f ca="1">_xll.BDH($A90,$C90,Q$4,Q$4,"Currency=USD","Period=FY","BEST_FPERIOD_OVERRIDE=FY","FILING_STATUS=MR","SCALING_FORMAT=MLN","FA_ADJUSTED=GAAP","Sort=A","Dates=H","DateFormat=P","Fill=—","Direction=H","UseDPDF=Y")</f>
        <v>#NAME?</v>
      </c>
      <c r="R90" s="12" t="e">
        <f ca="1">_xll.BDH($A90,$C90,R$4,R$4,"Currency=USD","Period=FY","BEST_FPERIOD_OVERRIDE=FY","FILING_STATUS=MR","SCALING_FORMAT=MLN","FA_ADJUSTED=GAAP","Sort=A","Dates=H","DateFormat=P","Fill=—","Direction=H","UseDPDF=Y")</f>
        <v>#NAME?</v>
      </c>
      <c r="S90" s="12" t="e">
        <f ca="1">_xll.BDH($A90,$C90,S$4,S$4,"Currency=USD","Period=FY","BEST_FPERIOD_OVERRIDE=FY","FILING_STATUS=MR","SCALING_FORMAT=MLN","FA_ADJUSTED=GAAP","Sort=A","Dates=H","DateFormat=P","Fill=—","Direction=H","UseDPDF=Y")</f>
        <v>#NAME?</v>
      </c>
      <c r="T90" s="12" t="e">
        <f ca="1">_xll.BDH($A90,$C90,T$4,T$4,"Currency=USD","Period=FY","BEST_FPERIOD_OVERRIDE=FY","FILING_STATUS=MR","SCALING_FORMAT=MLN","FA_ADJUSTED=GAAP","Sort=A","Dates=H","DateFormat=P","Fill=—","Direction=H","UseDPDF=Y")</f>
        <v>#NAME?</v>
      </c>
      <c r="U90" s="12" t="e">
        <f ca="1">_xll.BDH($A90,$C90,U$4,U$4,"Currency=USD","Period=FY","BEST_FPERIOD_OVERRIDE=FY","FILING_STATUS=MR","SCALING_FORMAT=MLN","FA_ADJUSTED=GAAP","Sort=A","Dates=H","DateFormat=P","Fill=—","Direction=H","UseDPDF=Y")</f>
        <v>#NAME?</v>
      </c>
      <c r="V90" s="12" t="e">
        <f ca="1">_xll.BDH($A90,$C90,V$4,V$4,"Currency=USD","Period=FY","BEST_FPERIOD_OVERRIDE=FY","FILING_STATUS=MR","SCALING_FORMAT=MLN","FA_ADJUSTED=GAAP","Sort=A","Dates=H","DateFormat=P","Fill=—","Direction=H","UseDPDF=Y")</f>
        <v>#NAME?</v>
      </c>
      <c r="W90" s="12" t="e">
        <f ca="1">_xll.BDH($A90,$C90,W$4,W$4,"Currency=USD","Period=FY","BEST_FPERIOD_OVERRIDE=FY","FILING_STATUS=MR","SCALING_FORMAT=MLN","FA_ADJUSTED=GAAP","Sort=A","Dates=H","DateFormat=P","Fill=—","Direction=H","UseDPDF=Y")</f>
        <v>#NAME?</v>
      </c>
      <c r="X90" s="12" t="e">
        <f ca="1">_xll.BDH($A90,$C90,X$4,X$4,"Currency=USD","Period=FY","BEST_FPERIOD_OVERRIDE=FY","FILING_STATUS=MR","SCALING_FORMAT=MLN","FA_ADJUSTED=GAAP","Sort=A","Dates=H","DateFormat=P","Fill=—","Direction=H","UseDPDF=Y")</f>
        <v>#NAME?</v>
      </c>
      <c r="Y90" s="12" t="e">
        <f ca="1">_xll.BDH($A90,$C90,Y$4,Y$4,"Currency=USD","Period=FY","BEST_FPERIOD_OVERRIDE=FY","FILING_STATUS=MR","SCALING_FORMAT=MLN","FA_ADJUSTED=GAAP","Sort=A","Dates=H","DateFormat=P","Fill=—","Direction=H","UseDPDF=Y")</f>
        <v>#NAME?</v>
      </c>
      <c r="Z90" s="12" t="e">
        <f ca="1">_xll.BDH($A90,$C90,Z$4,Z$4,"Currency=USD","Period=FY","BEST_FPERIOD_OVERRIDE=FY","FILING_STATUS=MR","SCALING_FORMAT=MLN","FA_ADJUSTED=GAAP","Sort=A","Dates=H","DateFormat=P","Fill=—","Direction=H","UseDPDF=Y")</f>
        <v>#NAME?</v>
      </c>
      <c r="AA90" s="12" t="e">
        <f ca="1">_xll.BDH($A90,$C90,AA$4,AA$4,"Currency=USD","Period=FY","BEST_FPERIOD_OVERRIDE=FY","FILING_STATUS=MR","SCALING_FORMAT=MLN","FA_ADJUSTED=GAAP","Sort=A","Dates=H","DateFormat=P","Fill=—","Direction=H","UseDPDF=Y")</f>
        <v>#NAME?</v>
      </c>
      <c r="AB90" s="12" t="e">
        <f ca="1">_xll.BDH($A90,$C90,AB$4,AB$4,"Currency=USD","Period=FY","BEST_FPERIOD_OVERRIDE=FY","FILING_STATUS=MR","SCALING_FORMAT=MLN","FA_ADJUSTED=GAAP","Sort=A","Dates=H","DateFormat=P","Fill=—","Direction=H","UseDPDF=Y")</f>
        <v>#NAME?</v>
      </c>
    </row>
    <row r="91" spans="1:28" x14ac:dyDescent="0.25">
      <c r="A91" s="32" t="s">
        <v>517</v>
      </c>
      <c r="B91" s="37" t="s">
        <v>185</v>
      </c>
      <c r="C91" s="33" t="s">
        <v>186</v>
      </c>
      <c r="D91" s="12" t="e">
        <f ca="1">_xll.BDH($A91,$C91,D$4,D$4,"Currency=USD","Period=FY","BEST_FPERIOD_OVERRIDE=FY","FILING_STATUS=MR","SCALING_FORMAT=MLN","FA_ADJUSTED=GAAP","Sort=A","Dates=H","DateFormat=P","Fill=—","Direction=H","UseDPDF=Y")</f>
        <v>#NAME?</v>
      </c>
      <c r="E91" s="12" t="e">
        <f ca="1">_xll.BDH($A91,$C91,E$4,E$4,"Currency=USD","Period=FY","BEST_FPERIOD_OVERRIDE=FY","FILING_STATUS=MR","SCALING_FORMAT=MLN","FA_ADJUSTED=GAAP","Sort=A","Dates=H","DateFormat=P","Fill=—","Direction=H","UseDPDF=Y")</f>
        <v>#NAME?</v>
      </c>
      <c r="F91" s="12" t="e">
        <f ca="1">_xll.BDH($A91,$C91,F$4,F$4,"Currency=USD","Period=FY","BEST_FPERIOD_OVERRIDE=FY","FILING_STATUS=MR","SCALING_FORMAT=MLN","FA_ADJUSTED=GAAP","Sort=A","Dates=H","DateFormat=P","Fill=—","Direction=H","UseDPDF=Y")</f>
        <v>#NAME?</v>
      </c>
      <c r="G91" s="12" t="e">
        <f ca="1">_xll.BDH($A91,$C91,G$4,G$4,"Currency=USD","Period=FY","BEST_FPERIOD_OVERRIDE=FY","FILING_STATUS=MR","SCALING_FORMAT=MLN","FA_ADJUSTED=GAAP","Sort=A","Dates=H","DateFormat=P","Fill=—","Direction=H","UseDPDF=Y")</f>
        <v>#NAME?</v>
      </c>
      <c r="H91" s="12" t="e">
        <f ca="1">_xll.BDH($A91,$C91,H$4,H$4,"Currency=USD","Period=FY","BEST_FPERIOD_OVERRIDE=FY","FILING_STATUS=MR","SCALING_FORMAT=MLN","FA_ADJUSTED=GAAP","Sort=A","Dates=H","DateFormat=P","Fill=—","Direction=H","UseDPDF=Y")</f>
        <v>#NAME?</v>
      </c>
      <c r="I91" s="12" t="e">
        <f ca="1">_xll.BDH($A91,$C91,I$4,I$4,"Currency=USD","Period=FY","BEST_FPERIOD_OVERRIDE=FY","FILING_STATUS=MR","SCALING_FORMAT=MLN","FA_ADJUSTED=GAAP","Sort=A","Dates=H","DateFormat=P","Fill=—","Direction=H","UseDPDF=Y")</f>
        <v>#NAME?</v>
      </c>
      <c r="J91" s="12" t="e">
        <f ca="1">_xll.BDH($A91,$C91,J$4,J$4,"Currency=USD","Period=FY","BEST_FPERIOD_OVERRIDE=FY","FILING_STATUS=MR","SCALING_FORMAT=MLN","FA_ADJUSTED=GAAP","Sort=A","Dates=H","DateFormat=P","Fill=—","Direction=H","UseDPDF=Y")</f>
        <v>#NAME?</v>
      </c>
      <c r="K91" s="12" t="e">
        <f ca="1">_xll.BDH($A91,$C91,K$4,K$4,"Currency=USD","Period=FY","BEST_FPERIOD_OVERRIDE=FY","FILING_STATUS=MR","SCALING_FORMAT=MLN","FA_ADJUSTED=GAAP","Sort=A","Dates=H","DateFormat=P","Fill=—","Direction=H","UseDPDF=Y")</f>
        <v>#NAME?</v>
      </c>
      <c r="L91" s="12" t="e">
        <f ca="1">_xll.BDH($A91,$C91,L$4,L$4,"Currency=USD","Period=FY","BEST_FPERIOD_OVERRIDE=FY","FILING_STATUS=MR","SCALING_FORMAT=MLN","FA_ADJUSTED=GAAP","Sort=A","Dates=H","DateFormat=P","Fill=—","Direction=H","UseDPDF=Y")</f>
        <v>#NAME?</v>
      </c>
      <c r="M91" s="12" t="e">
        <f ca="1">_xll.BDH($A91,$C91,M$4,M$4,"Currency=USD","Period=FY","BEST_FPERIOD_OVERRIDE=FY","FILING_STATUS=MR","SCALING_FORMAT=MLN","FA_ADJUSTED=GAAP","Sort=A","Dates=H","DateFormat=P","Fill=—","Direction=H","UseDPDF=Y")</f>
        <v>#NAME?</v>
      </c>
      <c r="N91" s="12" t="e">
        <f ca="1">_xll.BDH($A91,$C91,N$4,N$4,"Currency=USD","Period=FY","BEST_FPERIOD_OVERRIDE=FY","FILING_STATUS=MR","SCALING_FORMAT=MLN","FA_ADJUSTED=GAAP","Sort=A","Dates=H","DateFormat=P","Fill=—","Direction=H","UseDPDF=Y")</f>
        <v>#NAME?</v>
      </c>
      <c r="O91" s="12" t="e">
        <f ca="1">_xll.BDH($A91,$C91,O$4,O$4,"Currency=USD","Period=FY","BEST_FPERIOD_OVERRIDE=FY","FILING_STATUS=MR","SCALING_FORMAT=MLN","FA_ADJUSTED=GAAP","Sort=A","Dates=H","DateFormat=P","Fill=—","Direction=H","UseDPDF=Y")</f>
        <v>#NAME?</v>
      </c>
      <c r="P91" s="12" t="e">
        <f ca="1">_xll.BDH($A91,$C91,P$4,P$4,"Currency=USD","Period=FY","BEST_FPERIOD_OVERRIDE=FY","FILING_STATUS=MR","SCALING_FORMAT=MLN","FA_ADJUSTED=GAAP","Sort=A","Dates=H","DateFormat=P","Fill=—","Direction=H","UseDPDF=Y")</f>
        <v>#NAME?</v>
      </c>
      <c r="Q91" s="12" t="e">
        <f ca="1">_xll.BDH($A91,$C91,Q$4,Q$4,"Currency=USD","Period=FY","BEST_FPERIOD_OVERRIDE=FY","FILING_STATUS=MR","SCALING_FORMAT=MLN","FA_ADJUSTED=GAAP","Sort=A","Dates=H","DateFormat=P","Fill=—","Direction=H","UseDPDF=Y")</f>
        <v>#NAME?</v>
      </c>
      <c r="R91" s="12" t="e">
        <f ca="1">_xll.BDH($A91,$C91,R$4,R$4,"Currency=USD","Period=FY","BEST_FPERIOD_OVERRIDE=FY","FILING_STATUS=MR","SCALING_FORMAT=MLN","FA_ADJUSTED=GAAP","Sort=A","Dates=H","DateFormat=P","Fill=—","Direction=H","UseDPDF=Y")</f>
        <v>#NAME?</v>
      </c>
      <c r="S91" s="12" t="e">
        <f ca="1">_xll.BDH($A91,$C91,S$4,S$4,"Currency=USD","Period=FY","BEST_FPERIOD_OVERRIDE=FY","FILING_STATUS=MR","SCALING_FORMAT=MLN","FA_ADJUSTED=GAAP","Sort=A","Dates=H","DateFormat=P","Fill=—","Direction=H","UseDPDF=Y")</f>
        <v>#NAME?</v>
      </c>
      <c r="T91" s="12" t="e">
        <f ca="1">_xll.BDH($A91,$C91,T$4,T$4,"Currency=USD","Period=FY","BEST_FPERIOD_OVERRIDE=FY","FILING_STATUS=MR","SCALING_FORMAT=MLN","FA_ADJUSTED=GAAP","Sort=A","Dates=H","DateFormat=P","Fill=—","Direction=H","UseDPDF=Y")</f>
        <v>#NAME?</v>
      </c>
      <c r="U91" s="12" t="e">
        <f ca="1">_xll.BDH($A91,$C91,U$4,U$4,"Currency=USD","Period=FY","BEST_FPERIOD_OVERRIDE=FY","FILING_STATUS=MR","SCALING_FORMAT=MLN","FA_ADJUSTED=GAAP","Sort=A","Dates=H","DateFormat=P","Fill=—","Direction=H","UseDPDF=Y")</f>
        <v>#NAME?</v>
      </c>
      <c r="V91" s="12" t="e">
        <f ca="1">_xll.BDH($A91,$C91,V$4,V$4,"Currency=USD","Period=FY","BEST_FPERIOD_OVERRIDE=FY","FILING_STATUS=MR","SCALING_FORMAT=MLN","FA_ADJUSTED=GAAP","Sort=A","Dates=H","DateFormat=P","Fill=—","Direction=H","UseDPDF=Y")</f>
        <v>#NAME?</v>
      </c>
      <c r="W91" s="12" t="e">
        <f ca="1">_xll.BDH($A91,$C91,W$4,W$4,"Currency=USD","Period=FY","BEST_FPERIOD_OVERRIDE=FY","FILING_STATUS=MR","SCALING_FORMAT=MLN","FA_ADJUSTED=GAAP","Sort=A","Dates=H","DateFormat=P","Fill=—","Direction=H","UseDPDF=Y")</f>
        <v>#NAME?</v>
      </c>
      <c r="X91" s="12" t="e">
        <f ca="1">_xll.BDH($A91,$C91,X$4,X$4,"Currency=USD","Period=FY","BEST_FPERIOD_OVERRIDE=FY","FILING_STATUS=MR","SCALING_FORMAT=MLN","FA_ADJUSTED=GAAP","Sort=A","Dates=H","DateFormat=P","Fill=—","Direction=H","UseDPDF=Y")</f>
        <v>#NAME?</v>
      </c>
      <c r="Y91" s="12" t="e">
        <f ca="1">_xll.BDH($A91,$C91,Y$4,Y$4,"Currency=USD","Period=FY","BEST_FPERIOD_OVERRIDE=FY","FILING_STATUS=MR","SCALING_FORMAT=MLN","FA_ADJUSTED=GAAP","Sort=A","Dates=H","DateFormat=P","Fill=—","Direction=H","UseDPDF=Y")</f>
        <v>#NAME?</v>
      </c>
      <c r="Z91" s="12" t="e">
        <f ca="1">_xll.BDH($A91,$C91,Z$4,Z$4,"Currency=USD","Period=FY","BEST_FPERIOD_OVERRIDE=FY","FILING_STATUS=MR","SCALING_FORMAT=MLN","FA_ADJUSTED=GAAP","Sort=A","Dates=H","DateFormat=P","Fill=—","Direction=H","UseDPDF=Y")</f>
        <v>#NAME?</v>
      </c>
      <c r="AA91" s="12" t="e">
        <f ca="1">_xll.BDH($A91,$C91,AA$4,AA$4,"Currency=USD","Period=FY","BEST_FPERIOD_OVERRIDE=FY","FILING_STATUS=MR","SCALING_FORMAT=MLN","FA_ADJUSTED=GAAP","Sort=A","Dates=H","DateFormat=P","Fill=—","Direction=H","UseDPDF=Y")</f>
        <v>#NAME?</v>
      </c>
      <c r="AB91" s="12" t="e">
        <f ca="1">_xll.BDH($A91,$C91,AB$4,AB$4,"Currency=USD","Period=FY","BEST_FPERIOD_OVERRIDE=FY","FILING_STATUS=MR","SCALING_FORMAT=MLN","FA_ADJUSTED=GAAP","Sort=A","Dates=H","DateFormat=P","Fill=—","Direction=H","UseDPDF=Y")</f>
        <v>#NAME?</v>
      </c>
    </row>
    <row r="92" spans="1:28" x14ac:dyDescent="0.25">
      <c r="A92" s="32" t="s">
        <v>517</v>
      </c>
      <c r="B92" s="37" t="s">
        <v>187</v>
      </c>
      <c r="C92" s="33" t="s">
        <v>188</v>
      </c>
      <c r="D92" s="12" t="e">
        <f ca="1">_xll.BDH($A92,$C92,D$4,D$4,"Currency=USD","Period=FY","BEST_FPERIOD_OVERRIDE=FY","FILING_STATUS=MR","SCALING_FORMAT=MLN","FA_ADJUSTED=GAAP","Sort=A","Dates=H","DateFormat=P","Fill=—","Direction=H","UseDPDF=Y")</f>
        <v>#NAME?</v>
      </c>
      <c r="E92" s="12" t="e">
        <f ca="1">_xll.BDH($A92,$C92,E$4,E$4,"Currency=USD","Period=FY","BEST_FPERIOD_OVERRIDE=FY","FILING_STATUS=MR","SCALING_FORMAT=MLN","FA_ADJUSTED=GAAP","Sort=A","Dates=H","DateFormat=P","Fill=—","Direction=H","UseDPDF=Y")</f>
        <v>#NAME?</v>
      </c>
      <c r="F92" s="12" t="e">
        <f ca="1">_xll.BDH($A92,$C92,F$4,F$4,"Currency=USD","Period=FY","BEST_FPERIOD_OVERRIDE=FY","FILING_STATUS=MR","SCALING_FORMAT=MLN","FA_ADJUSTED=GAAP","Sort=A","Dates=H","DateFormat=P","Fill=—","Direction=H","UseDPDF=Y")</f>
        <v>#NAME?</v>
      </c>
      <c r="G92" s="12" t="e">
        <f ca="1">_xll.BDH($A92,$C92,G$4,G$4,"Currency=USD","Period=FY","BEST_FPERIOD_OVERRIDE=FY","FILING_STATUS=MR","SCALING_FORMAT=MLN","FA_ADJUSTED=GAAP","Sort=A","Dates=H","DateFormat=P","Fill=—","Direction=H","UseDPDF=Y")</f>
        <v>#NAME?</v>
      </c>
      <c r="H92" s="12" t="e">
        <f ca="1">_xll.BDH($A92,$C92,H$4,H$4,"Currency=USD","Period=FY","BEST_FPERIOD_OVERRIDE=FY","FILING_STATUS=MR","SCALING_FORMAT=MLN","FA_ADJUSTED=GAAP","Sort=A","Dates=H","DateFormat=P","Fill=—","Direction=H","UseDPDF=Y")</f>
        <v>#NAME?</v>
      </c>
      <c r="I92" s="12" t="e">
        <f ca="1">_xll.BDH($A92,$C92,I$4,I$4,"Currency=USD","Period=FY","BEST_FPERIOD_OVERRIDE=FY","FILING_STATUS=MR","SCALING_FORMAT=MLN","FA_ADJUSTED=GAAP","Sort=A","Dates=H","DateFormat=P","Fill=—","Direction=H","UseDPDF=Y")</f>
        <v>#NAME?</v>
      </c>
      <c r="J92" s="12" t="e">
        <f ca="1">_xll.BDH($A92,$C92,J$4,J$4,"Currency=USD","Period=FY","BEST_FPERIOD_OVERRIDE=FY","FILING_STATUS=MR","SCALING_FORMAT=MLN","FA_ADJUSTED=GAAP","Sort=A","Dates=H","DateFormat=P","Fill=—","Direction=H","UseDPDF=Y")</f>
        <v>#NAME?</v>
      </c>
      <c r="K92" s="12" t="e">
        <f ca="1">_xll.BDH($A92,$C92,K$4,K$4,"Currency=USD","Period=FY","BEST_FPERIOD_OVERRIDE=FY","FILING_STATUS=MR","SCALING_FORMAT=MLN","FA_ADJUSTED=GAAP","Sort=A","Dates=H","DateFormat=P","Fill=—","Direction=H","UseDPDF=Y")</f>
        <v>#NAME?</v>
      </c>
      <c r="L92" s="12" t="e">
        <f ca="1">_xll.BDH($A92,$C92,L$4,L$4,"Currency=USD","Period=FY","BEST_FPERIOD_OVERRIDE=FY","FILING_STATUS=MR","SCALING_FORMAT=MLN","FA_ADJUSTED=GAAP","Sort=A","Dates=H","DateFormat=P","Fill=—","Direction=H","UseDPDF=Y")</f>
        <v>#NAME?</v>
      </c>
      <c r="M92" s="12" t="e">
        <f ca="1">_xll.BDH($A92,$C92,M$4,M$4,"Currency=USD","Period=FY","BEST_FPERIOD_OVERRIDE=FY","FILING_STATUS=MR","SCALING_FORMAT=MLN","FA_ADJUSTED=GAAP","Sort=A","Dates=H","DateFormat=P","Fill=—","Direction=H","UseDPDF=Y")</f>
        <v>#NAME?</v>
      </c>
      <c r="N92" s="12" t="e">
        <f ca="1">_xll.BDH($A92,$C92,N$4,N$4,"Currency=USD","Period=FY","BEST_FPERIOD_OVERRIDE=FY","FILING_STATUS=MR","SCALING_FORMAT=MLN","FA_ADJUSTED=GAAP","Sort=A","Dates=H","DateFormat=P","Fill=—","Direction=H","UseDPDF=Y")</f>
        <v>#NAME?</v>
      </c>
      <c r="O92" s="12" t="e">
        <f ca="1">_xll.BDH($A92,$C92,O$4,O$4,"Currency=USD","Period=FY","BEST_FPERIOD_OVERRIDE=FY","FILING_STATUS=MR","SCALING_FORMAT=MLN","FA_ADJUSTED=GAAP","Sort=A","Dates=H","DateFormat=P","Fill=—","Direction=H","UseDPDF=Y")</f>
        <v>#NAME?</v>
      </c>
      <c r="P92" s="12" t="e">
        <f ca="1">_xll.BDH($A92,$C92,P$4,P$4,"Currency=USD","Period=FY","BEST_FPERIOD_OVERRIDE=FY","FILING_STATUS=MR","SCALING_FORMAT=MLN","FA_ADJUSTED=GAAP","Sort=A","Dates=H","DateFormat=P","Fill=—","Direction=H","UseDPDF=Y")</f>
        <v>#NAME?</v>
      </c>
      <c r="Q92" s="12" t="e">
        <f ca="1">_xll.BDH($A92,$C92,Q$4,Q$4,"Currency=USD","Period=FY","BEST_FPERIOD_OVERRIDE=FY","FILING_STATUS=MR","SCALING_FORMAT=MLN","FA_ADJUSTED=GAAP","Sort=A","Dates=H","DateFormat=P","Fill=—","Direction=H","UseDPDF=Y")</f>
        <v>#NAME?</v>
      </c>
      <c r="R92" s="12" t="e">
        <f ca="1">_xll.BDH($A92,$C92,R$4,R$4,"Currency=USD","Period=FY","BEST_FPERIOD_OVERRIDE=FY","FILING_STATUS=MR","SCALING_FORMAT=MLN","FA_ADJUSTED=GAAP","Sort=A","Dates=H","DateFormat=P","Fill=—","Direction=H","UseDPDF=Y")</f>
        <v>#NAME?</v>
      </c>
      <c r="S92" s="12" t="e">
        <f ca="1">_xll.BDH($A92,$C92,S$4,S$4,"Currency=USD","Period=FY","BEST_FPERIOD_OVERRIDE=FY","FILING_STATUS=MR","SCALING_FORMAT=MLN","FA_ADJUSTED=GAAP","Sort=A","Dates=H","DateFormat=P","Fill=—","Direction=H","UseDPDF=Y")</f>
        <v>#NAME?</v>
      </c>
      <c r="T92" s="12" t="e">
        <f ca="1">_xll.BDH($A92,$C92,T$4,T$4,"Currency=USD","Period=FY","BEST_FPERIOD_OVERRIDE=FY","FILING_STATUS=MR","SCALING_FORMAT=MLN","FA_ADJUSTED=GAAP","Sort=A","Dates=H","DateFormat=P","Fill=—","Direction=H","UseDPDF=Y")</f>
        <v>#NAME?</v>
      </c>
      <c r="U92" s="12" t="e">
        <f ca="1">_xll.BDH($A92,$C92,U$4,U$4,"Currency=USD","Period=FY","BEST_FPERIOD_OVERRIDE=FY","FILING_STATUS=MR","SCALING_FORMAT=MLN","FA_ADJUSTED=GAAP","Sort=A","Dates=H","DateFormat=P","Fill=—","Direction=H","UseDPDF=Y")</f>
        <v>#NAME?</v>
      </c>
      <c r="V92" s="12" t="e">
        <f ca="1">_xll.BDH($A92,$C92,V$4,V$4,"Currency=USD","Period=FY","BEST_FPERIOD_OVERRIDE=FY","FILING_STATUS=MR","SCALING_FORMAT=MLN","FA_ADJUSTED=GAAP","Sort=A","Dates=H","DateFormat=P","Fill=—","Direction=H","UseDPDF=Y")</f>
        <v>#NAME?</v>
      </c>
      <c r="W92" s="12" t="e">
        <f ca="1">_xll.BDH($A92,$C92,W$4,W$4,"Currency=USD","Period=FY","BEST_FPERIOD_OVERRIDE=FY","FILING_STATUS=MR","SCALING_FORMAT=MLN","FA_ADJUSTED=GAAP","Sort=A","Dates=H","DateFormat=P","Fill=—","Direction=H","UseDPDF=Y")</f>
        <v>#NAME?</v>
      </c>
      <c r="X92" s="12" t="e">
        <f ca="1">_xll.BDH($A92,$C92,X$4,X$4,"Currency=USD","Period=FY","BEST_FPERIOD_OVERRIDE=FY","FILING_STATUS=MR","SCALING_FORMAT=MLN","FA_ADJUSTED=GAAP","Sort=A","Dates=H","DateFormat=P","Fill=—","Direction=H","UseDPDF=Y")</f>
        <v>#NAME?</v>
      </c>
      <c r="Y92" s="12" t="e">
        <f ca="1">_xll.BDH($A92,$C92,Y$4,Y$4,"Currency=USD","Period=FY","BEST_FPERIOD_OVERRIDE=FY","FILING_STATUS=MR","SCALING_FORMAT=MLN","FA_ADJUSTED=GAAP","Sort=A","Dates=H","DateFormat=P","Fill=—","Direction=H","UseDPDF=Y")</f>
        <v>#NAME?</v>
      </c>
      <c r="Z92" s="12" t="e">
        <f ca="1">_xll.BDH($A92,$C92,Z$4,Z$4,"Currency=USD","Period=FY","BEST_FPERIOD_OVERRIDE=FY","FILING_STATUS=MR","SCALING_FORMAT=MLN","FA_ADJUSTED=GAAP","Sort=A","Dates=H","DateFormat=P","Fill=—","Direction=H","UseDPDF=Y")</f>
        <v>#NAME?</v>
      </c>
      <c r="AA92" s="12" t="e">
        <f ca="1">_xll.BDH($A92,$C92,AA$4,AA$4,"Currency=USD","Period=FY","BEST_FPERIOD_OVERRIDE=FY","FILING_STATUS=MR","SCALING_FORMAT=MLN","FA_ADJUSTED=GAAP","Sort=A","Dates=H","DateFormat=P","Fill=—","Direction=H","UseDPDF=Y")</f>
        <v>#NAME?</v>
      </c>
      <c r="AB92" s="12" t="e">
        <f ca="1">_xll.BDH($A92,$C92,AB$4,AB$4,"Currency=USD","Period=FY","BEST_FPERIOD_OVERRIDE=FY","FILING_STATUS=MR","SCALING_FORMAT=MLN","FA_ADJUSTED=GAAP","Sort=A","Dates=H","DateFormat=P","Fill=—","Direction=H","UseDPDF=Y")</f>
        <v>#NAME?</v>
      </c>
    </row>
    <row r="93" spans="1:28" x14ac:dyDescent="0.25">
      <c r="A93" s="32" t="s">
        <v>517</v>
      </c>
      <c r="B93" s="37" t="s">
        <v>189</v>
      </c>
      <c r="C93" s="33" t="s">
        <v>190</v>
      </c>
      <c r="D93" s="12" t="e">
        <f ca="1">_xll.BDH($A93,$C93,D$4,D$4,"Currency=USD","Period=FY","BEST_FPERIOD_OVERRIDE=FY","FILING_STATUS=MR","SCALING_FORMAT=MLN","FA_ADJUSTED=GAAP","Sort=A","Dates=H","DateFormat=P","Fill=—","Direction=H","UseDPDF=Y")</f>
        <v>#NAME?</v>
      </c>
      <c r="E93" s="12" t="e">
        <f ca="1">_xll.BDH($A93,$C93,E$4,E$4,"Currency=USD","Period=FY","BEST_FPERIOD_OVERRIDE=FY","FILING_STATUS=MR","SCALING_FORMAT=MLN","FA_ADJUSTED=GAAP","Sort=A","Dates=H","DateFormat=P","Fill=—","Direction=H","UseDPDF=Y")</f>
        <v>#NAME?</v>
      </c>
      <c r="F93" s="12" t="e">
        <f ca="1">_xll.BDH($A93,$C93,F$4,F$4,"Currency=USD","Period=FY","BEST_FPERIOD_OVERRIDE=FY","FILING_STATUS=MR","SCALING_FORMAT=MLN","FA_ADJUSTED=GAAP","Sort=A","Dates=H","DateFormat=P","Fill=—","Direction=H","UseDPDF=Y")</f>
        <v>#NAME?</v>
      </c>
      <c r="G93" s="12" t="e">
        <f ca="1">_xll.BDH($A93,$C93,G$4,G$4,"Currency=USD","Period=FY","BEST_FPERIOD_OVERRIDE=FY","FILING_STATUS=MR","SCALING_FORMAT=MLN","FA_ADJUSTED=GAAP","Sort=A","Dates=H","DateFormat=P","Fill=—","Direction=H","UseDPDF=Y")</f>
        <v>#NAME?</v>
      </c>
      <c r="H93" s="12" t="e">
        <f ca="1">_xll.BDH($A93,$C93,H$4,H$4,"Currency=USD","Period=FY","BEST_FPERIOD_OVERRIDE=FY","FILING_STATUS=MR","SCALING_FORMAT=MLN","FA_ADJUSTED=GAAP","Sort=A","Dates=H","DateFormat=P","Fill=—","Direction=H","UseDPDF=Y")</f>
        <v>#NAME?</v>
      </c>
      <c r="I93" s="12" t="e">
        <f ca="1">_xll.BDH($A93,$C93,I$4,I$4,"Currency=USD","Period=FY","BEST_FPERIOD_OVERRIDE=FY","FILING_STATUS=MR","SCALING_FORMAT=MLN","FA_ADJUSTED=GAAP","Sort=A","Dates=H","DateFormat=P","Fill=—","Direction=H","UseDPDF=Y")</f>
        <v>#NAME?</v>
      </c>
      <c r="J93" s="12" t="e">
        <f ca="1">_xll.BDH($A93,$C93,J$4,J$4,"Currency=USD","Period=FY","BEST_FPERIOD_OVERRIDE=FY","FILING_STATUS=MR","SCALING_FORMAT=MLN","FA_ADJUSTED=GAAP","Sort=A","Dates=H","DateFormat=P","Fill=—","Direction=H","UseDPDF=Y")</f>
        <v>#NAME?</v>
      </c>
      <c r="K93" s="12" t="e">
        <f ca="1">_xll.BDH($A93,$C93,K$4,K$4,"Currency=USD","Period=FY","BEST_FPERIOD_OVERRIDE=FY","FILING_STATUS=MR","SCALING_FORMAT=MLN","FA_ADJUSTED=GAAP","Sort=A","Dates=H","DateFormat=P","Fill=—","Direction=H","UseDPDF=Y")</f>
        <v>#NAME?</v>
      </c>
      <c r="L93" s="12" t="e">
        <f ca="1">_xll.BDH($A93,$C93,L$4,L$4,"Currency=USD","Period=FY","BEST_FPERIOD_OVERRIDE=FY","FILING_STATUS=MR","SCALING_FORMAT=MLN","FA_ADJUSTED=GAAP","Sort=A","Dates=H","DateFormat=P","Fill=—","Direction=H","UseDPDF=Y")</f>
        <v>#NAME?</v>
      </c>
      <c r="M93" s="12" t="e">
        <f ca="1">_xll.BDH($A93,$C93,M$4,M$4,"Currency=USD","Period=FY","BEST_FPERIOD_OVERRIDE=FY","FILING_STATUS=MR","SCALING_FORMAT=MLN","FA_ADJUSTED=GAAP","Sort=A","Dates=H","DateFormat=P","Fill=—","Direction=H","UseDPDF=Y")</f>
        <v>#NAME?</v>
      </c>
      <c r="N93" s="12" t="e">
        <f ca="1">_xll.BDH($A93,$C93,N$4,N$4,"Currency=USD","Period=FY","BEST_FPERIOD_OVERRIDE=FY","FILING_STATUS=MR","SCALING_FORMAT=MLN","FA_ADJUSTED=GAAP","Sort=A","Dates=H","DateFormat=P","Fill=—","Direction=H","UseDPDF=Y")</f>
        <v>#NAME?</v>
      </c>
      <c r="O93" s="12" t="e">
        <f ca="1">_xll.BDH($A93,$C93,O$4,O$4,"Currency=USD","Period=FY","BEST_FPERIOD_OVERRIDE=FY","FILING_STATUS=MR","SCALING_FORMAT=MLN","FA_ADJUSTED=GAAP","Sort=A","Dates=H","DateFormat=P","Fill=—","Direction=H","UseDPDF=Y")</f>
        <v>#NAME?</v>
      </c>
      <c r="P93" s="12" t="e">
        <f ca="1">_xll.BDH($A93,$C93,P$4,P$4,"Currency=USD","Period=FY","BEST_FPERIOD_OVERRIDE=FY","FILING_STATUS=MR","SCALING_FORMAT=MLN","FA_ADJUSTED=GAAP","Sort=A","Dates=H","DateFormat=P","Fill=—","Direction=H","UseDPDF=Y")</f>
        <v>#NAME?</v>
      </c>
      <c r="Q93" s="12" t="e">
        <f ca="1">_xll.BDH($A93,$C93,Q$4,Q$4,"Currency=USD","Period=FY","BEST_FPERIOD_OVERRIDE=FY","FILING_STATUS=MR","SCALING_FORMAT=MLN","FA_ADJUSTED=GAAP","Sort=A","Dates=H","DateFormat=P","Fill=—","Direction=H","UseDPDF=Y")</f>
        <v>#NAME?</v>
      </c>
      <c r="R93" s="12" t="e">
        <f ca="1">_xll.BDH($A93,$C93,R$4,R$4,"Currency=USD","Period=FY","BEST_FPERIOD_OVERRIDE=FY","FILING_STATUS=MR","SCALING_FORMAT=MLN","FA_ADJUSTED=GAAP","Sort=A","Dates=H","DateFormat=P","Fill=—","Direction=H","UseDPDF=Y")</f>
        <v>#NAME?</v>
      </c>
      <c r="S93" s="12" t="e">
        <f ca="1">_xll.BDH($A93,$C93,S$4,S$4,"Currency=USD","Period=FY","BEST_FPERIOD_OVERRIDE=FY","FILING_STATUS=MR","SCALING_FORMAT=MLN","FA_ADJUSTED=GAAP","Sort=A","Dates=H","DateFormat=P","Fill=—","Direction=H","UseDPDF=Y")</f>
        <v>#NAME?</v>
      </c>
      <c r="T93" s="12" t="e">
        <f ca="1">_xll.BDH($A93,$C93,T$4,T$4,"Currency=USD","Period=FY","BEST_FPERIOD_OVERRIDE=FY","FILING_STATUS=MR","SCALING_FORMAT=MLN","FA_ADJUSTED=GAAP","Sort=A","Dates=H","DateFormat=P","Fill=—","Direction=H","UseDPDF=Y")</f>
        <v>#NAME?</v>
      </c>
      <c r="U93" s="12" t="e">
        <f ca="1">_xll.BDH($A93,$C93,U$4,U$4,"Currency=USD","Period=FY","BEST_FPERIOD_OVERRIDE=FY","FILING_STATUS=MR","SCALING_FORMAT=MLN","FA_ADJUSTED=GAAP","Sort=A","Dates=H","DateFormat=P","Fill=—","Direction=H","UseDPDF=Y")</f>
        <v>#NAME?</v>
      </c>
      <c r="V93" s="12" t="e">
        <f ca="1">_xll.BDH($A93,$C93,V$4,V$4,"Currency=USD","Period=FY","BEST_FPERIOD_OVERRIDE=FY","FILING_STATUS=MR","SCALING_FORMAT=MLN","FA_ADJUSTED=GAAP","Sort=A","Dates=H","DateFormat=P","Fill=—","Direction=H","UseDPDF=Y")</f>
        <v>#NAME?</v>
      </c>
      <c r="W93" s="12" t="e">
        <f ca="1">_xll.BDH($A93,$C93,W$4,W$4,"Currency=USD","Period=FY","BEST_FPERIOD_OVERRIDE=FY","FILING_STATUS=MR","SCALING_FORMAT=MLN","FA_ADJUSTED=GAAP","Sort=A","Dates=H","DateFormat=P","Fill=—","Direction=H","UseDPDF=Y")</f>
        <v>#NAME?</v>
      </c>
      <c r="X93" s="12" t="e">
        <f ca="1">_xll.BDH($A93,$C93,X$4,X$4,"Currency=USD","Period=FY","BEST_FPERIOD_OVERRIDE=FY","FILING_STATUS=MR","SCALING_FORMAT=MLN","FA_ADJUSTED=GAAP","Sort=A","Dates=H","DateFormat=P","Fill=—","Direction=H","UseDPDF=Y")</f>
        <v>#NAME?</v>
      </c>
      <c r="Y93" s="12" t="e">
        <f ca="1">_xll.BDH($A93,$C93,Y$4,Y$4,"Currency=USD","Period=FY","BEST_FPERIOD_OVERRIDE=FY","FILING_STATUS=MR","SCALING_FORMAT=MLN","FA_ADJUSTED=GAAP","Sort=A","Dates=H","DateFormat=P","Fill=—","Direction=H","UseDPDF=Y")</f>
        <v>#NAME?</v>
      </c>
      <c r="Z93" s="12" t="e">
        <f ca="1">_xll.BDH($A93,$C93,Z$4,Z$4,"Currency=USD","Period=FY","BEST_FPERIOD_OVERRIDE=FY","FILING_STATUS=MR","SCALING_FORMAT=MLN","FA_ADJUSTED=GAAP","Sort=A","Dates=H","DateFormat=P","Fill=—","Direction=H","UseDPDF=Y")</f>
        <v>#NAME?</v>
      </c>
      <c r="AA93" s="12" t="e">
        <f ca="1">_xll.BDH($A93,$C93,AA$4,AA$4,"Currency=USD","Period=FY","BEST_FPERIOD_OVERRIDE=FY","FILING_STATUS=MR","SCALING_FORMAT=MLN","FA_ADJUSTED=GAAP","Sort=A","Dates=H","DateFormat=P","Fill=—","Direction=H","UseDPDF=Y")</f>
        <v>#NAME?</v>
      </c>
      <c r="AB93" s="12" t="e">
        <f ca="1">_xll.BDH($A93,$C93,AB$4,AB$4,"Currency=USD","Period=FY","BEST_FPERIOD_OVERRIDE=FY","FILING_STATUS=MR","SCALING_FORMAT=MLN","FA_ADJUSTED=GAAP","Sort=A","Dates=H","DateFormat=P","Fill=—","Direction=H","UseDPDF=Y")</f>
        <v>#NAME?</v>
      </c>
    </row>
    <row r="94" spans="1:28" x14ac:dyDescent="0.25">
      <c r="A94" s="32" t="s">
        <v>517</v>
      </c>
      <c r="B94" s="37" t="s">
        <v>191</v>
      </c>
      <c r="C94" s="33" t="s">
        <v>192</v>
      </c>
      <c r="D94" s="12" t="e">
        <f ca="1">_xll.BDH($A94,$C94,D$4,D$4,"Currency=USD","Period=FY","BEST_FPERIOD_OVERRIDE=FY","FILING_STATUS=MR","SCALING_FORMAT=MLN","FA_ADJUSTED=GAAP","Sort=A","Dates=H","DateFormat=P","Fill=—","Direction=H","UseDPDF=Y")</f>
        <v>#NAME?</v>
      </c>
      <c r="E94" s="12" t="e">
        <f ca="1">_xll.BDH($A94,$C94,E$4,E$4,"Currency=USD","Period=FY","BEST_FPERIOD_OVERRIDE=FY","FILING_STATUS=MR","SCALING_FORMAT=MLN","FA_ADJUSTED=GAAP","Sort=A","Dates=H","DateFormat=P","Fill=—","Direction=H","UseDPDF=Y")</f>
        <v>#NAME?</v>
      </c>
      <c r="F94" s="12" t="e">
        <f ca="1">_xll.BDH($A94,$C94,F$4,F$4,"Currency=USD","Period=FY","BEST_FPERIOD_OVERRIDE=FY","FILING_STATUS=MR","SCALING_FORMAT=MLN","FA_ADJUSTED=GAAP","Sort=A","Dates=H","DateFormat=P","Fill=—","Direction=H","UseDPDF=Y")</f>
        <v>#NAME?</v>
      </c>
      <c r="G94" s="12" t="e">
        <f ca="1">_xll.BDH($A94,$C94,G$4,G$4,"Currency=USD","Period=FY","BEST_FPERIOD_OVERRIDE=FY","FILING_STATUS=MR","SCALING_FORMAT=MLN","FA_ADJUSTED=GAAP","Sort=A","Dates=H","DateFormat=P","Fill=—","Direction=H","UseDPDF=Y")</f>
        <v>#NAME?</v>
      </c>
      <c r="H94" s="12" t="e">
        <f ca="1">_xll.BDH($A94,$C94,H$4,H$4,"Currency=USD","Period=FY","BEST_FPERIOD_OVERRIDE=FY","FILING_STATUS=MR","SCALING_FORMAT=MLN","FA_ADJUSTED=GAAP","Sort=A","Dates=H","DateFormat=P","Fill=—","Direction=H","UseDPDF=Y")</f>
        <v>#NAME?</v>
      </c>
      <c r="I94" s="12" t="e">
        <f ca="1">_xll.BDH($A94,$C94,I$4,I$4,"Currency=USD","Period=FY","BEST_FPERIOD_OVERRIDE=FY","FILING_STATUS=MR","SCALING_FORMAT=MLN","FA_ADJUSTED=GAAP","Sort=A","Dates=H","DateFormat=P","Fill=—","Direction=H","UseDPDF=Y")</f>
        <v>#NAME?</v>
      </c>
      <c r="J94" s="12" t="e">
        <f ca="1">_xll.BDH($A94,$C94,J$4,J$4,"Currency=USD","Period=FY","BEST_FPERIOD_OVERRIDE=FY","FILING_STATUS=MR","SCALING_FORMAT=MLN","FA_ADJUSTED=GAAP","Sort=A","Dates=H","DateFormat=P","Fill=—","Direction=H","UseDPDF=Y")</f>
        <v>#NAME?</v>
      </c>
      <c r="K94" s="12" t="e">
        <f ca="1">_xll.BDH($A94,$C94,K$4,K$4,"Currency=USD","Period=FY","BEST_FPERIOD_OVERRIDE=FY","FILING_STATUS=MR","SCALING_FORMAT=MLN","FA_ADJUSTED=GAAP","Sort=A","Dates=H","DateFormat=P","Fill=—","Direction=H","UseDPDF=Y")</f>
        <v>#NAME?</v>
      </c>
      <c r="L94" s="12" t="e">
        <f ca="1">_xll.BDH($A94,$C94,L$4,L$4,"Currency=USD","Period=FY","BEST_FPERIOD_OVERRIDE=FY","FILING_STATUS=MR","SCALING_FORMAT=MLN","FA_ADJUSTED=GAAP","Sort=A","Dates=H","DateFormat=P","Fill=—","Direction=H","UseDPDF=Y")</f>
        <v>#NAME?</v>
      </c>
      <c r="M94" s="12" t="e">
        <f ca="1">_xll.BDH($A94,$C94,M$4,M$4,"Currency=USD","Period=FY","BEST_FPERIOD_OVERRIDE=FY","FILING_STATUS=MR","SCALING_FORMAT=MLN","FA_ADJUSTED=GAAP","Sort=A","Dates=H","DateFormat=P","Fill=—","Direction=H","UseDPDF=Y")</f>
        <v>#NAME?</v>
      </c>
      <c r="N94" s="12" t="e">
        <f ca="1">_xll.BDH($A94,$C94,N$4,N$4,"Currency=USD","Period=FY","BEST_FPERIOD_OVERRIDE=FY","FILING_STATUS=MR","SCALING_FORMAT=MLN","FA_ADJUSTED=GAAP","Sort=A","Dates=H","DateFormat=P","Fill=—","Direction=H","UseDPDF=Y")</f>
        <v>#NAME?</v>
      </c>
      <c r="O94" s="12" t="e">
        <f ca="1">_xll.BDH($A94,$C94,O$4,O$4,"Currency=USD","Period=FY","BEST_FPERIOD_OVERRIDE=FY","FILING_STATUS=MR","SCALING_FORMAT=MLN","FA_ADJUSTED=GAAP","Sort=A","Dates=H","DateFormat=P","Fill=—","Direction=H","UseDPDF=Y")</f>
        <v>#NAME?</v>
      </c>
      <c r="P94" s="12" t="e">
        <f ca="1">_xll.BDH($A94,$C94,P$4,P$4,"Currency=USD","Period=FY","BEST_FPERIOD_OVERRIDE=FY","FILING_STATUS=MR","SCALING_FORMAT=MLN","FA_ADJUSTED=GAAP","Sort=A","Dates=H","DateFormat=P","Fill=—","Direction=H","UseDPDF=Y")</f>
        <v>#NAME?</v>
      </c>
      <c r="Q94" s="12" t="e">
        <f ca="1">_xll.BDH($A94,$C94,Q$4,Q$4,"Currency=USD","Period=FY","BEST_FPERIOD_OVERRIDE=FY","FILING_STATUS=MR","SCALING_FORMAT=MLN","FA_ADJUSTED=GAAP","Sort=A","Dates=H","DateFormat=P","Fill=—","Direction=H","UseDPDF=Y")</f>
        <v>#NAME?</v>
      </c>
      <c r="R94" s="12" t="e">
        <f ca="1">_xll.BDH($A94,$C94,R$4,R$4,"Currency=USD","Period=FY","BEST_FPERIOD_OVERRIDE=FY","FILING_STATUS=MR","SCALING_FORMAT=MLN","FA_ADJUSTED=GAAP","Sort=A","Dates=H","DateFormat=P","Fill=—","Direction=H","UseDPDF=Y")</f>
        <v>#NAME?</v>
      </c>
      <c r="S94" s="12" t="e">
        <f ca="1">_xll.BDH($A94,$C94,S$4,S$4,"Currency=USD","Period=FY","BEST_FPERIOD_OVERRIDE=FY","FILING_STATUS=MR","SCALING_FORMAT=MLN","FA_ADJUSTED=GAAP","Sort=A","Dates=H","DateFormat=P","Fill=—","Direction=H","UseDPDF=Y")</f>
        <v>#NAME?</v>
      </c>
      <c r="T94" s="12" t="e">
        <f ca="1">_xll.BDH($A94,$C94,T$4,T$4,"Currency=USD","Period=FY","BEST_FPERIOD_OVERRIDE=FY","FILING_STATUS=MR","SCALING_FORMAT=MLN","FA_ADJUSTED=GAAP","Sort=A","Dates=H","DateFormat=P","Fill=—","Direction=H","UseDPDF=Y")</f>
        <v>#NAME?</v>
      </c>
      <c r="U94" s="12" t="e">
        <f ca="1">_xll.BDH($A94,$C94,U$4,U$4,"Currency=USD","Period=FY","BEST_FPERIOD_OVERRIDE=FY","FILING_STATUS=MR","SCALING_FORMAT=MLN","FA_ADJUSTED=GAAP","Sort=A","Dates=H","DateFormat=P","Fill=—","Direction=H","UseDPDF=Y")</f>
        <v>#NAME?</v>
      </c>
      <c r="V94" s="12" t="e">
        <f ca="1">_xll.BDH($A94,$C94,V$4,V$4,"Currency=USD","Period=FY","BEST_FPERIOD_OVERRIDE=FY","FILING_STATUS=MR","SCALING_FORMAT=MLN","FA_ADJUSTED=GAAP","Sort=A","Dates=H","DateFormat=P","Fill=—","Direction=H","UseDPDF=Y")</f>
        <v>#NAME?</v>
      </c>
      <c r="W94" s="12" t="e">
        <f ca="1">_xll.BDH($A94,$C94,W$4,W$4,"Currency=USD","Period=FY","BEST_FPERIOD_OVERRIDE=FY","FILING_STATUS=MR","SCALING_FORMAT=MLN","FA_ADJUSTED=GAAP","Sort=A","Dates=H","DateFormat=P","Fill=—","Direction=H","UseDPDF=Y")</f>
        <v>#NAME?</v>
      </c>
      <c r="X94" s="12" t="e">
        <f ca="1">_xll.BDH($A94,$C94,X$4,X$4,"Currency=USD","Period=FY","BEST_FPERIOD_OVERRIDE=FY","FILING_STATUS=MR","SCALING_FORMAT=MLN","FA_ADJUSTED=GAAP","Sort=A","Dates=H","DateFormat=P","Fill=—","Direction=H","UseDPDF=Y")</f>
        <v>#NAME?</v>
      </c>
      <c r="Y94" s="12" t="e">
        <f ca="1">_xll.BDH($A94,$C94,Y$4,Y$4,"Currency=USD","Period=FY","BEST_FPERIOD_OVERRIDE=FY","FILING_STATUS=MR","SCALING_FORMAT=MLN","FA_ADJUSTED=GAAP","Sort=A","Dates=H","DateFormat=P","Fill=—","Direction=H","UseDPDF=Y")</f>
        <v>#NAME?</v>
      </c>
      <c r="Z94" s="12" t="e">
        <f ca="1">_xll.BDH($A94,$C94,Z$4,Z$4,"Currency=USD","Period=FY","BEST_FPERIOD_OVERRIDE=FY","FILING_STATUS=MR","SCALING_FORMAT=MLN","FA_ADJUSTED=GAAP","Sort=A","Dates=H","DateFormat=P","Fill=—","Direction=H","UseDPDF=Y")</f>
        <v>#NAME?</v>
      </c>
      <c r="AA94" s="12" t="e">
        <f ca="1">_xll.BDH($A94,$C94,AA$4,AA$4,"Currency=USD","Period=FY","BEST_FPERIOD_OVERRIDE=FY","FILING_STATUS=MR","SCALING_FORMAT=MLN","FA_ADJUSTED=GAAP","Sort=A","Dates=H","DateFormat=P","Fill=—","Direction=H","UseDPDF=Y")</f>
        <v>#NAME?</v>
      </c>
      <c r="AB94" s="12" t="e">
        <f ca="1">_xll.BDH($A94,$C94,AB$4,AB$4,"Currency=USD","Period=FY","BEST_FPERIOD_OVERRIDE=FY","FILING_STATUS=MR","SCALING_FORMAT=MLN","FA_ADJUSTED=GAAP","Sort=A","Dates=H","DateFormat=P","Fill=—","Direction=H","UseDPDF=Y")</f>
        <v>#NAME?</v>
      </c>
    </row>
    <row r="95" spans="1:28" x14ac:dyDescent="0.25">
      <c r="A95" s="32" t="s">
        <v>517</v>
      </c>
      <c r="B95" s="37" t="s">
        <v>193</v>
      </c>
      <c r="C95" s="33" t="s">
        <v>194</v>
      </c>
      <c r="D95" s="12" t="e">
        <f ca="1">_xll.BDH($A95,$C95,D$4,D$4,"Currency=USD","Period=FY","BEST_FPERIOD_OVERRIDE=FY","FILING_STATUS=MR","SCALING_FORMAT=MLN","FA_ADJUSTED=GAAP","Sort=A","Dates=H","DateFormat=P","Fill=—","Direction=H","UseDPDF=Y")</f>
        <v>#NAME?</v>
      </c>
      <c r="E95" s="12" t="e">
        <f ca="1">_xll.BDH($A95,$C95,E$4,E$4,"Currency=USD","Period=FY","BEST_FPERIOD_OVERRIDE=FY","FILING_STATUS=MR","SCALING_FORMAT=MLN","FA_ADJUSTED=GAAP","Sort=A","Dates=H","DateFormat=P","Fill=—","Direction=H","UseDPDF=Y")</f>
        <v>#NAME?</v>
      </c>
      <c r="F95" s="12" t="e">
        <f ca="1">_xll.BDH($A95,$C95,F$4,F$4,"Currency=USD","Period=FY","BEST_FPERIOD_OVERRIDE=FY","FILING_STATUS=MR","SCALING_FORMAT=MLN","FA_ADJUSTED=GAAP","Sort=A","Dates=H","DateFormat=P","Fill=—","Direction=H","UseDPDF=Y")</f>
        <v>#NAME?</v>
      </c>
      <c r="G95" s="12" t="e">
        <f ca="1">_xll.BDH($A95,$C95,G$4,G$4,"Currency=USD","Period=FY","BEST_FPERIOD_OVERRIDE=FY","FILING_STATUS=MR","SCALING_FORMAT=MLN","FA_ADJUSTED=GAAP","Sort=A","Dates=H","DateFormat=P","Fill=—","Direction=H","UseDPDF=Y")</f>
        <v>#NAME?</v>
      </c>
      <c r="H95" s="12" t="e">
        <f ca="1">_xll.BDH($A95,$C95,H$4,H$4,"Currency=USD","Period=FY","BEST_FPERIOD_OVERRIDE=FY","FILING_STATUS=MR","SCALING_FORMAT=MLN","FA_ADJUSTED=GAAP","Sort=A","Dates=H","DateFormat=P","Fill=—","Direction=H","UseDPDF=Y")</f>
        <v>#NAME?</v>
      </c>
      <c r="I95" s="12" t="e">
        <f ca="1">_xll.BDH($A95,$C95,I$4,I$4,"Currency=USD","Period=FY","BEST_FPERIOD_OVERRIDE=FY","FILING_STATUS=MR","SCALING_FORMAT=MLN","FA_ADJUSTED=GAAP","Sort=A","Dates=H","DateFormat=P","Fill=—","Direction=H","UseDPDF=Y")</f>
        <v>#NAME?</v>
      </c>
      <c r="J95" s="12" t="e">
        <f ca="1">_xll.BDH($A95,$C95,J$4,J$4,"Currency=USD","Period=FY","BEST_FPERIOD_OVERRIDE=FY","FILING_STATUS=MR","SCALING_FORMAT=MLN","FA_ADJUSTED=GAAP","Sort=A","Dates=H","DateFormat=P","Fill=—","Direction=H","UseDPDF=Y")</f>
        <v>#NAME?</v>
      </c>
      <c r="K95" s="12" t="e">
        <f ca="1">_xll.BDH($A95,$C95,K$4,K$4,"Currency=USD","Period=FY","BEST_FPERIOD_OVERRIDE=FY","FILING_STATUS=MR","SCALING_FORMAT=MLN","FA_ADJUSTED=GAAP","Sort=A","Dates=H","DateFormat=P","Fill=—","Direction=H","UseDPDF=Y")</f>
        <v>#NAME?</v>
      </c>
      <c r="L95" s="12" t="e">
        <f ca="1">_xll.BDH($A95,$C95,L$4,L$4,"Currency=USD","Period=FY","BEST_FPERIOD_OVERRIDE=FY","FILING_STATUS=MR","SCALING_FORMAT=MLN","FA_ADJUSTED=GAAP","Sort=A","Dates=H","DateFormat=P","Fill=—","Direction=H","UseDPDF=Y")</f>
        <v>#NAME?</v>
      </c>
      <c r="M95" s="12" t="e">
        <f ca="1">_xll.BDH($A95,$C95,M$4,M$4,"Currency=USD","Period=FY","BEST_FPERIOD_OVERRIDE=FY","FILING_STATUS=MR","SCALING_FORMAT=MLN","FA_ADJUSTED=GAAP","Sort=A","Dates=H","DateFormat=P","Fill=—","Direction=H","UseDPDF=Y")</f>
        <v>#NAME?</v>
      </c>
      <c r="N95" s="12" t="e">
        <f ca="1">_xll.BDH($A95,$C95,N$4,N$4,"Currency=USD","Period=FY","BEST_FPERIOD_OVERRIDE=FY","FILING_STATUS=MR","SCALING_FORMAT=MLN","FA_ADJUSTED=GAAP","Sort=A","Dates=H","DateFormat=P","Fill=—","Direction=H","UseDPDF=Y")</f>
        <v>#NAME?</v>
      </c>
      <c r="O95" s="12" t="e">
        <f ca="1">_xll.BDH($A95,$C95,O$4,O$4,"Currency=USD","Period=FY","BEST_FPERIOD_OVERRIDE=FY","FILING_STATUS=MR","SCALING_FORMAT=MLN","FA_ADJUSTED=GAAP","Sort=A","Dates=H","DateFormat=P","Fill=—","Direction=H","UseDPDF=Y")</f>
        <v>#NAME?</v>
      </c>
      <c r="P95" s="12" t="e">
        <f ca="1">_xll.BDH($A95,$C95,P$4,P$4,"Currency=USD","Period=FY","BEST_FPERIOD_OVERRIDE=FY","FILING_STATUS=MR","SCALING_FORMAT=MLN","FA_ADJUSTED=GAAP","Sort=A","Dates=H","DateFormat=P","Fill=—","Direction=H","UseDPDF=Y")</f>
        <v>#NAME?</v>
      </c>
      <c r="Q95" s="12" t="e">
        <f ca="1">_xll.BDH($A95,$C95,Q$4,Q$4,"Currency=USD","Period=FY","BEST_FPERIOD_OVERRIDE=FY","FILING_STATUS=MR","SCALING_FORMAT=MLN","FA_ADJUSTED=GAAP","Sort=A","Dates=H","DateFormat=P","Fill=—","Direction=H","UseDPDF=Y")</f>
        <v>#NAME?</v>
      </c>
      <c r="R95" s="12" t="e">
        <f ca="1">_xll.BDH($A95,$C95,R$4,R$4,"Currency=USD","Period=FY","BEST_FPERIOD_OVERRIDE=FY","FILING_STATUS=MR","SCALING_FORMAT=MLN","FA_ADJUSTED=GAAP","Sort=A","Dates=H","DateFormat=P","Fill=—","Direction=H","UseDPDF=Y")</f>
        <v>#NAME?</v>
      </c>
      <c r="S95" s="12" t="e">
        <f ca="1">_xll.BDH($A95,$C95,S$4,S$4,"Currency=USD","Period=FY","BEST_FPERIOD_OVERRIDE=FY","FILING_STATUS=MR","SCALING_FORMAT=MLN","FA_ADJUSTED=GAAP","Sort=A","Dates=H","DateFormat=P","Fill=—","Direction=H","UseDPDF=Y")</f>
        <v>#NAME?</v>
      </c>
      <c r="T95" s="12" t="e">
        <f ca="1">_xll.BDH($A95,$C95,T$4,T$4,"Currency=USD","Period=FY","BEST_FPERIOD_OVERRIDE=FY","FILING_STATUS=MR","SCALING_FORMAT=MLN","FA_ADJUSTED=GAAP","Sort=A","Dates=H","DateFormat=P","Fill=—","Direction=H","UseDPDF=Y")</f>
        <v>#NAME?</v>
      </c>
      <c r="U95" s="12" t="e">
        <f ca="1">_xll.BDH($A95,$C95,U$4,U$4,"Currency=USD","Period=FY","BEST_FPERIOD_OVERRIDE=FY","FILING_STATUS=MR","SCALING_FORMAT=MLN","FA_ADJUSTED=GAAP","Sort=A","Dates=H","DateFormat=P","Fill=—","Direction=H","UseDPDF=Y")</f>
        <v>#NAME?</v>
      </c>
      <c r="V95" s="12" t="e">
        <f ca="1">_xll.BDH($A95,$C95,V$4,V$4,"Currency=USD","Period=FY","BEST_FPERIOD_OVERRIDE=FY","FILING_STATUS=MR","SCALING_FORMAT=MLN","FA_ADJUSTED=GAAP","Sort=A","Dates=H","DateFormat=P","Fill=—","Direction=H","UseDPDF=Y")</f>
        <v>#NAME?</v>
      </c>
      <c r="W95" s="12" t="e">
        <f ca="1">_xll.BDH($A95,$C95,W$4,W$4,"Currency=USD","Period=FY","BEST_FPERIOD_OVERRIDE=FY","FILING_STATUS=MR","SCALING_FORMAT=MLN","FA_ADJUSTED=GAAP","Sort=A","Dates=H","DateFormat=P","Fill=—","Direction=H","UseDPDF=Y")</f>
        <v>#NAME?</v>
      </c>
      <c r="X95" s="12" t="e">
        <f ca="1">_xll.BDH($A95,$C95,X$4,X$4,"Currency=USD","Period=FY","BEST_FPERIOD_OVERRIDE=FY","FILING_STATUS=MR","SCALING_FORMAT=MLN","FA_ADJUSTED=GAAP","Sort=A","Dates=H","DateFormat=P","Fill=—","Direction=H","UseDPDF=Y")</f>
        <v>#NAME?</v>
      </c>
      <c r="Y95" s="12" t="e">
        <f ca="1">_xll.BDH($A95,$C95,Y$4,Y$4,"Currency=USD","Period=FY","BEST_FPERIOD_OVERRIDE=FY","FILING_STATUS=MR","SCALING_FORMAT=MLN","FA_ADJUSTED=GAAP","Sort=A","Dates=H","DateFormat=P","Fill=—","Direction=H","UseDPDF=Y")</f>
        <v>#NAME?</v>
      </c>
      <c r="Z95" s="12" t="e">
        <f ca="1">_xll.BDH($A95,$C95,Z$4,Z$4,"Currency=USD","Period=FY","BEST_FPERIOD_OVERRIDE=FY","FILING_STATUS=MR","SCALING_FORMAT=MLN","FA_ADJUSTED=GAAP","Sort=A","Dates=H","DateFormat=P","Fill=—","Direction=H","UseDPDF=Y")</f>
        <v>#NAME?</v>
      </c>
      <c r="AA95" s="12" t="e">
        <f ca="1">_xll.BDH($A95,$C95,AA$4,AA$4,"Currency=USD","Period=FY","BEST_FPERIOD_OVERRIDE=FY","FILING_STATUS=MR","SCALING_FORMAT=MLN","FA_ADJUSTED=GAAP","Sort=A","Dates=H","DateFormat=P","Fill=—","Direction=H","UseDPDF=Y")</f>
        <v>#NAME?</v>
      </c>
      <c r="AB95" s="12" t="e">
        <f ca="1">_xll.BDH($A95,$C95,AB$4,AB$4,"Currency=USD","Period=FY","BEST_FPERIOD_OVERRIDE=FY","FILING_STATUS=MR","SCALING_FORMAT=MLN","FA_ADJUSTED=GAAP","Sort=A","Dates=H","DateFormat=P","Fill=—","Direction=H","UseDPDF=Y")</f>
        <v>#NAME?</v>
      </c>
    </row>
    <row r="96" spans="1:28" x14ac:dyDescent="0.25">
      <c r="A96" s="32" t="s">
        <v>517</v>
      </c>
      <c r="B96" s="37" t="s">
        <v>248</v>
      </c>
      <c r="C96" s="33" t="s">
        <v>248</v>
      </c>
      <c r="D96" s="12" t="e">
        <f ca="1">_xll.BDH($A96,$C96,D$4,D$4,"Currency=USD","Period=FY","BEST_FPERIOD_OVERRIDE=FY","FILING_STATUS=MR","SCALING_FORMAT=MLN","FA_ADJUSTED=GAAP","Sort=A","Dates=H","DateFormat=P","Fill=—","Direction=H","UseDPDF=Y")</f>
        <v>#NAME?</v>
      </c>
      <c r="E96" s="12" t="e">
        <f ca="1">_xll.BDH($A96,$C96,E$4,E$4,"Currency=USD","Period=FY","BEST_FPERIOD_OVERRIDE=FY","FILING_STATUS=MR","SCALING_FORMAT=MLN","FA_ADJUSTED=GAAP","Sort=A","Dates=H","DateFormat=P","Fill=—","Direction=H","UseDPDF=Y")</f>
        <v>#NAME?</v>
      </c>
      <c r="F96" s="12" t="e">
        <f ca="1">_xll.BDH($A96,$C96,F$4,F$4,"Currency=USD","Period=FY","BEST_FPERIOD_OVERRIDE=FY","FILING_STATUS=MR","SCALING_FORMAT=MLN","FA_ADJUSTED=GAAP","Sort=A","Dates=H","DateFormat=P","Fill=—","Direction=H","UseDPDF=Y")</f>
        <v>#NAME?</v>
      </c>
      <c r="G96" s="12" t="e">
        <f ca="1">_xll.BDH($A96,$C96,G$4,G$4,"Currency=USD","Period=FY","BEST_FPERIOD_OVERRIDE=FY","FILING_STATUS=MR","SCALING_FORMAT=MLN","FA_ADJUSTED=GAAP","Sort=A","Dates=H","DateFormat=P","Fill=—","Direction=H","UseDPDF=Y")</f>
        <v>#NAME?</v>
      </c>
      <c r="H96" s="12" t="e">
        <f ca="1">_xll.BDH($A96,$C96,H$4,H$4,"Currency=USD","Period=FY","BEST_FPERIOD_OVERRIDE=FY","FILING_STATUS=MR","SCALING_FORMAT=MLN","FA_ADJUSTED=GAAP","Sort=A","Dates=H","DateFormat=P","Fill=—","Direction=H","UseDPDF=Y")</f>
        <v>#NAME?</v>
      </c>
      <c r="I96" s="12" t="e">
        <f ca="1">_xll.BDH($A96,$C96,I$4,I$4,"Currency=USD","Period=FY","BEST_FPERIOD_OVERRIDE=FY","FILING_STATUS=MR","SCALING_FORMAT=MLN","FA_ADJUSTED=GAAP","Sort=A","Dates=H","DateFormat=P","Fill=—","Direction=H","UseDPDF=Y")</f>
        <v>#NAME?</v>
      </c>
      <c r="J96" s="12" t="e">
        <f ca="1">_xll.BDH($A96,$C96,J$4,J$4,"Currency=USD","Period=FY","BEST_FPERIOD_OVERRIDE=FY","FILING_STATUS=MR","SCALING_FORMAT=MLN","FA_ADJUSTED=GAAP","Sort=A","Dates=H","DateFormat=P","Fill=—","Direction=H","UseDPDF=Y")</f>
        <v>#NAME?</v>
      </c>
      <c r="K96" s="12" t="e">
        <f ca="1">_xll.BDH($A96,$C96,K$4,K$4,"Currency=USD","Period=FY","BEST_FPERIOD_OVERRIDE=FY","FILING_STATUS=MR","SCALING_FORMAT=MLN","FA_ADJUSTED=GAAP","Sort=A","Dates=H","DateFormat=P","Fill=—","Direction=H","UseDPDF=Y")</f>
        <v>#NAME?</v>
      </c>
      <c r="L96" s="12" t="e">
        <f ca="1">_xll.BDH($A96,$C96,L$4,L$4,"Currency=USD","Period=FY","BEST_FPERIOD_OVERRIDE=FY","FILING_STATUS=MR","SCALING_FORMAT=MLN","FA_ADJUSTED=GAAP","Sort=A","Dates=H","DateFormat=P","Fill=—","Direction=H","UseDPDF=Y")</f>
        <v>#NAME?</v>
      </c>
      <c r="M96" s="12" t="e">
        <f ca="1">_xll.BDH($A96,$C96,M$4,M$4,"Currency=USD","Period=FY","BEST_FPERIOD_OVERRIDE=FY","FILING_STATUS=MR","SCALING_FORMAT=MLN","FA_ADJUSTED=GAAP","Sort=A","Dates=H","DateFormat=P","Fill=—","Direction=H","UseDPDF=Y")</f>
        <v>#NAME?</v>
      </c>
      <c r="N96" s="12" t="e">
        <f ca="1">_xll.BDH($A96,$C96,N$4,N$4,"Currency=USD","Period=FY","BEST_FPERIOD_OVERRIDE=FY","FILING_STATUS=MR","SCALING_FORMAT=MLN","FA_ADJUSTED=GAAP","Sort=A","Dates=H","DateFormat=P","Fill=—","Direction=H","UseDPDF=Y")</f>
        <v>#NAME?</v>
      </c>
      <c r="O96" s="12" t="e">
        <f ca="1">_xll.BDH($A96,$C96,O$4,O$4,"Currency=USD","Period=FY","BEST_FPERIOD_OVERRIDE=FY","FILING_STATUS=MR","SCALING_FORMAT=MLN","FA_ADJUSTED=GAAP","Sort=A","Dates=H","DateFormat=P","Fill=—","Direction=H","UseDPDF=Y")</f>
        <v>#NAME?</v>
      </c>
      <c r="P96" s="12" t="e">
        <f ca="1">_xll.BDH($A96,$C96,P$4,P$4,"Currency=USD","Period=FY","BEST_FPERIOD_OVERRIDE=FY","FILING_STATUS=MR","SCALING_FORMAT=MLN","FA_ADJUSTED=GAAP","Sort=A","Dates=H","DateFormat=P","Fill=—","Direction=H","UseDPDF=Y")</f>
        <v>#NAME?</v>
      </c>
      <c r="Q96" s="12" t="e">
        <f ca="1">_xll.BDH($A96,$C96,Q$4,Q$4,"Currency=USD","Period=FY","BEST_FPERIOD_OVERRIDE=FY","FILING_STATUS=MR","SCALING_FORMAT=MLN","FA_ADJUSTED=GAAP","Sort=A","Dates=H","DateFormat=P","Fill=—","Direction=H","UseDPDF=Y")</f>
        <v>#NAME?</v>
      </c>
      <c r="R96" s="12" t="e">
        <f ca="1">_xll.BDH($A96,$C96,R$4,R$4,"Currency=USD","Period=FY","BEST_FPERIOD_OVERRIDE=FY","FILING_STATUS=MR","SCALING_FORMAT=MLN","FA_ADJUSTED=GAAP","Sort=A","Dates=H","DateFormat=P","Fill=—","Direction=H","UseDPDF=Y")</f>
        <v>#NAME?</v>
      </c>
      <c r="S96" s="12" t="e">
        <f ca="1">_xll.BDH($A96,$C96,S$4,S$4,"Currency=USD","Period=FY","BEST_FPERIOD_OVERRIDE=FY","FILING_STATUS=MR","SCALING_FORMAT=MLN","FA_ADJUSTED=GAAP","Sort=A","Dates=H","DateFormat=P","Fill=—","Direction=H","UseDPDF=Y")</f>
        <v>#NAME?</v>
      </c>
      <c r="T96" s="12" t="e">
        <f ca="1">_xll.BDH($A96,$C96,T$4,T$4,"Currency=USD","Period=FY","BEST_FPERIOD_OVERRIDE=FY","FILING_STATUS=MR","SCALING_FORMAT=MLN","FA_ADJUSTED=GAAP","Sort=A","Dates=H","DateFormat=P","Fill=—","Direction=H","UseDPDF=Y")</f>
        <v>#NAME?</v>
      </c>
      <c r="U96" s="12" t="e">
        <f ca="1">_xll.BDH($A96,$C96,U$4,U$4,"Currency=USD","Period=FY","BEST_FPERIOD_OVERRIDE=FY","FILING_STATUS=MR","SCALING_FORMAT=MLN","FA_ADJUSTED=GAAP","Sort=A","Dates=H","DateFormat=P","Fill=—","Direction=H","UseDPDF=Y")</f>
        <v>#NAME?</v>
      </c>
      <c r="V96" s="12" t="e">
        <f ca="1">_xll.BDH($A96,$C96,V$4,V$4,"Currency=USD","Period=FY","BEST_FPERIOD_OVERRIDE=FY","FILING_STATUS=MR","SCALING_FORMAT=MLN","FA_ADJUSTED=GAAP","Sort=A","Dates=H","DateFormat=P","Fill=—","Direction=H","UseDPDF=Y")</f>
        <v>#NAME?</v>
      </c>
      <c r="W96" s="12" t="e">
        <f ca="1">_xll.BDH($A96,$C96,W$4,W$4,"Currency=USD","Period=FY","BEST_FPERIOD_OVERRIDE=FY","FILING_STATUS=MR","SCALING_FORMAT=MLN","FA_ADJUSTED=GAAP","Sort=A","Dates=H","DateFormat=P","Fill=—","Direction=H","UseDPDF=Y")</f>
        <v>#NAME?</v>
      </c>
      <c r="X96" s="12" t="e">
        <f ca="1">_xll.BDH($A96,$C96,X$4,X$4,"Currency=USD","Period=FY","BEST_FPERIOD_OVERRIDE=FY","FILING_STATUS=MR","SCALING_FORMAT=MLN","FA_ADJUSTED=GAAP","Sort=A","Dates=H","DateFormat=P","Fill=—","Direction=H","UseDPDF=Y")</f>
        <v>#NAME?</v>
      </c>
      <c r="Y96" s="12" t="e">
        <f ca="1">_xll.BDH($A96,$C96,Y$4,Y$4,"Currency=USD","Period=FY","BEST_FPERIOD_OVERRIDE=FY","FILING_STATUS=MR","SCALING_FORMAT=MLN","FA_ADJUSTED=GAAP","Sort=A","Dates=H","DateFormat=P","Fill=—","Direction=H","UseDPDF=Y")</f>
        <v>#NAME?</v>
      </c>
      <c r="Z96" s="12" t="e">
        <f ca="1">_xll.BDH($A96,$C96,Z$4,Z$4,"Currency=USD","Period=FY","BEST_FPERIOD_OVERRIDE=FY","FILING_STATUS=MR","SCALING_FORMAT=MLN","FA_ADJUSTED=GAAP","Sort=A","Dates=H","DateFormat=P","Fill=—","Direction=H","UseDPDF=Y")</f>
        <v>#NAME?</v>
      </c>
      <c r="AA96" s="12" t="e">
        <f ca="1">_xll.BDH($A96,$C96,AA$4,AA$4,"Currency=USD","Period=FY","BEST_FPERIOD_OVERRIDE=FY","FILING_STATUS=MR","SCALING_FORMAT=MLN","FA_ADJUSTED=GAAP","Sort=A","Dates=H","DateFormat=P","Fill=—","Direction=H","UseDPDF=Y")</f>
        <v>#NAME?</v>
      </c>
      <c r="AB96" s="12" t="e">
        <f ca="1">_xll.BDH($A96,$C96,AB$4,AB$4,"Currency=USD","Period=FY","BEST_FPERIOD_OVERRIDE=FY","FILING_STATUS=MR","SCALING_FORMAT=MLN","FA_ADJUSTED=GAAP","Sort=A","Dates=H","DateFormat=P","Fill=—","Direction=H","UseDPDF=Y")</f>
        <v>#NAME?</v>
      </c>
    </row>
    <row r="97" spans="1:28" x14ac:dyDescent="0.25">
      <c r="A97" s="32" t="s">
        <v>517</v>
      </c>
      <c r="B97" s="37" t="s">
        <v>249</v>
      </c>
      <c r="C97" s="33" t="s">
        <v>251</v>
      </c>
      <c r="D97" s="12" t="e">
        <f ca="1">_xll.BDH($A97,$C97,D$4,D$4,"Currency=USD","Period=FY","BEST_FPERIOD_OVERRIDE=FY","FILING_STATUS=MR","SCALING_FORMAT=MLN","FA_ADJUSTED=GAAP","Sort=A","Dates=H","DateFormat=P","Fill=—","Direction=H","UseDPDF=Y")</f>
        <v>#NAME?</v>
      </c>
      <c r="E97" s="12" t="e">
        <f ca="1">_xll.BDH($A97,$C97,E$4,E$4,"Currency=USD","Period=FY","BEST_FPERIOD_OVERRIDE=FY","FILING_STATUS=MR","SCALING_FORMAT=MLN","FA_ADJUSTED=GAAP","Sort=A","Dates=H","DateFormat=P","Fill=—","Direction=H","UseDPDF=Y")</f>
        <v>#NAME?</v>
      </c>
      <c r="F97" s="12" t="e">
        <f ca="1">_xll.BDH($A97,$C97,F$4,F$4,"Currency=USD","Period=FY","BEST_FPERIOD_OVERRIDE=FY","FILING_STATUS=MR","SCALING_FORMAT=MLN","FA_ADJUSTED=GAAP","Sort=A","Dates=H","DateFormat=P","Fill=—","Direction=H","UseDPDF=Y")</f>
        <v>#NAME?</v>
      </c>
      <c r="G97" s="12" t="e">
        <f ca="1">_xll.BDH($A97,$C97,G$4,G$4,"Currency=USD","Period=FY","BEST_FPERIOD_OVERRIDE=FY","FILING_STATUS=MR","SCALING_FORMAT=MLN","FA_ADJUSTED=GAAP","Sort=A","Dates=H","DateFormat=P","Fill=—","Direction=H","UseDPDF=Y")</f>
        <v>#NAME?</v>
      </c>
      <c r="H97" s="12" t="e">
        <f ca="1">_xll.BDH($A97,$C97,H$4,H$4,"Currency=USD","Period=FY","BEST_FPERIOD_OVERRIDE=FY","FILING_STATUS=MR","SCALING_FORMAT=MLN","FA_ADJUSTED=GAAP","Sort=A","Dates=H","DateFormat=P","Fill=—","Direction=H","UseDPDF=Y")</f>
        <v>#NAME?</v>
      </c>
      <c r="I97" s="12" t="e">
        <f ca="1">_xll.BDH($A97,$C97,I$4,I$4,"Currency=USD","Period=FY","BEST_FPERIOD_OVERRIDE=FY","FILING_STATUS=MR","SCALING_FORMAT=MLN","FA_ADJUSTED=GAAP","Sort=A","Dates=H","DateFormat=P","Fill=—","Direction=H","UseDPDF=Y")</f>
        <v>#NAME?</v>
      </c>
      <c r="J97" s="12" t="e">
        <f ca="1">_xll.BDH($A97,$C97,J$4,J$4,"Currency=USD","Period=FY","BEST_FPERIOD_OVERRIDE=FY","FILING_STATUS=MR","SCALING_FORMAT=MLN","FA_ADJUSTED=GAAP","Sort=A","Dates=H","DateFormat=P","Fill=—","Direction=H","UseDPDF=Y")</f>
        <v>#NAME?</v>
      </c>
      <c r="K97" s="12" t="e">
        <f ca="1">_xll.BDH($A97,$C97,K$4,K$4,"Currency=USD","Period=FY","BEST_FPERIOD_OVERRIDE=FY","FILING_STATUS=MR","SCALING_FORMAT=MLN","FA_ADJUSTED=GAAP","Sort=A","Dates=H","DateFormat=P","Fill=—","Direction=H","UseDPDF=Y")</f>
        <v>#NAME?</v>
      </c>
      <c r="L97" s="12" t="e">
        <f ca="1">_xll.BDH($A97,$C97,L$4,L$4,"Currency=USD","Period=FY","BEST_FPERIOD_OVERRIDE=FY","FILING_STATUS=MR","SCALING_FORMAT=MLN","FA_ADJUSTED=GAAP","Sort=A","Dates=H","DateFormat=P","Fill=—","Direction=H","UseDPDF=Y")</f>
        <v>#NAME?</v>
      </c>
      <c r="M97" s="12" t="e">
        <f ca="1">_xll.BDH($A97,$C97,M$4,M$4,"Currency=USD","Period=FY","BEST_FPERIOD_OVERRIDE=FY","FILING_STATUS=MR","SCALING_FORMAT=MLN","FA_ADJUSTED=GAAP","Sort=A","Dates=H","DateFormat=P","Fill=—","Direction=H","UseDPDF=Y")</f>
        <v>#NAME?</v>
      </c>
      <c r="N97" s="12" t="e">
        <f ca="1">_xll.BDH($A97,$C97,N$4,N$4,"Currency=USD","Period=FY","BEST_FPERIOD_OVERRIDE=FY","FILING_STATUS=MR","SCALING_FORMAT=MLN","FA_ADJUSTED=GAAP","Sort=A","Dates=H","DateFormat=P","Fill=—","Direction=H","UseDPDF=Y")</f>
        <v>#NAME?</v>
      </c>
      <c r="O97" s="12" t="e">
        <f ca="1">_xll.BDH($A97,$C97,O$4,O$4,"Currency=USD","Period=FY","BEST_FPERIOD_OVERRIDE=FY","FILING_STATUS=MR","SCALING_FORMAT=MLN","FA_ADJUSTED=GAAP","Sort=A","Dates=H","DateFormat=P","Fill=—","Direction=H","UseDPDF=Y")</f>
        <v>#NAME?</v>
      </c>
      <c r="P97" s="12" t="e">
        <f ca="1">_xll.BDH($A97,$C97,P$4,P$4,"Currency=USD","Period=FY","BEST_FPERIOD_OVERRIDE=FY","FILING_STATUS=MR","SCALING_FORMAT=MLN","FA_ADJUSTED=GAAP","Sort=A","Dates=H","DateFormat=P","Fill=—","Direction=H","UseDPDF=Y")</f>
        <v>#NAME?</v>
      </c>
      <c r="Q97" s="12" t="e">
        <f ca="1">_xll.BDH($A97,$C97,Q$4,Q$4,"Currency=USD","Period=FY","BEST_FPERIOD_OVERRIDE=FY","FILING_STATUS=MR","SCALING_FORMAT=MLN","FA_ADJUSTED=GAAP","Sort=A","Dates=H","DateFormat=P","Fill=—","Direction=H","UseDPDF=Y")</f>
        <v>#NAME?</v>
      </c>
      <c r="R97" s="12" t="e">
        <f ca="1">_xll.BDH($A97,$C97,R$4,R$4,"Currency=USD","Period=FY","BEST_FPERIOD_OVERRIDE=FY","FILING_STATUS=MR","SCALING_FORMAT=MLN","FA_ADJUSTED=GAAP","Sort=A","Dates=H","DateFormat=P","Fill=—","Direction=H","UseDPDF=Y")</f>
        <v>#NAME?</v>
      </c>
      <c r="S97" s="12" t="e">
        <f ca="1">_xll.BDH($A97,$C97,S$4,S$4,"Currency=USD","Period=FY","BEST_FPERIOD_OVERRIDE=FY","FILING_STATUS=MR","SCALING_FORMAT=MLN","FA_ADJUSTED=GAAP","Sort=A","Dates=H","DateFormat=P","Fill=—","Direction=H","UseDPDF=Y")</f>
        <v>#NAME?</v>
      </c>
      <c r="T97" s="12" t="e">
        <f ca="1">_xll.BDH($A97,$C97,T$4,T$4,"Currency=USD","Period=FY","BEST_FPERIOD_OVERRIDE=FY","FILING_STATUS=MR","SCALING_FORMAT=MLN","FA_ADJUSTED=GAAP","Sort=A","Dates=H","DateFormat=P","Fill=—","Direction=H","UseDPDF=Y")</f>
        <v>#NAME?</v>
      </c>
      <c r="U97" s="12" t="e">
        <f ca="1">_xll.BDH($A97,$C97,U$4,U$4,"Currency=USD","Period=FY","BEST_FPERIOD_OVERRIDE=FY","FILING_STATUS=MR","SCALING_FORMAT=MLN","FA_ADJUSTED=GAAP","Sort=A","Dates=H","DateFormat=P","Fill=—","Direction=H","UseDPDF=Y")</f>
        <v>#NAME?</v>
      </c>
      <c r="V97" s="12" t="e">
        <f ca="1">_xll.BDH($A97,$C97,V$4,V$4,"Currency=USD","Period=FY","BEST_FPERIOD_OVERRIDE=FY","FILING_STATUS=MR","SCALING_FORMAT=MLN","FA_ADJUSTED=GAAP","Sort=A","Dates=H","DateFormat=P","Fill=—","Direction=H","UseDPDF=Y")</f>
        <v>#NAME?</v>
      </c>
      <c r="W97" s="12" t="e">
        <f ca="1">_xll.BDH($A97,$C97,W$4,W$4,"Currency=USD","Period=FY","BEST_FPERIOD_OVERRIDE=FY","FILING_STATUS=MR","SCALING_FORMAT=MLN","FA_ADJUSTED=GAAP","Sort=A","Dates=H","DateFormat=P","Fill=—","Direction=H","UseDPDF=Y")</f>
        <v>#NAME?</v>
      </c>
      <c r="X97" s="12" t="e">
        <f ca="1">_xll.BDH($A97,$C97,X$4,X$4,"Currency=USD","Period=FY","BEST_FPERIOD_OVERRIDE=FY","FILING_STATUS=MR","SCALING_FORMAT=MLN","FA_ADJUSTED=GAAP","Sort=A","Dates=H","DateFormat=P","Fill=—","Direction=H","UseDPDF=Y")</f>
        <v>#NAME?</v>
      </c>
      <c r="Y97" s="12" t="e">
        <f ca="1">_xll.BDH($A97,$C97,Y$4,Y$4,"Currency=USD","Period=FY","BEST_FPERIOD_OVERRIDE=FY","FILING_STATUS=MR","SCALING_FORMAT=MLN","FA_ADJUSTED=GAAP","Sort=A","Dates=H","DateFormat=P","Fill=—","Direction=H","UseDPDF=Y")</f>
        <v>#NAME?</v>
      </c>
      <c r="Z97" s="12" t="e">
        <f ca="1">_xll.BDH($A97,$C97,Z$4,Z$4,"Currency=USD","Period=FY","BEST_FPERIOD_OVERRIDE=FY","FILING_STATUS=MR","SCALING_FORMAT=MLN","FA_ADJUSTED=GAAP","Sort=A","Dates=H","DateFormat=P","Fill=—","Direction=H","UseDPDF=Y")</f>
        <v>#NAME?</v>
      </c>
      <c r="AA97" s="12" t="e">
        <f ca="1">_xll.BDH($A97,$C97,AA$4,AA$4,"Currency=USD","Period=FY","BEST_FPERIOD_OVERRIDE=FY","FILING_STATUS=MR","SCALING_FORMAT=MLN","FA_ADJUSTED=GAAP","Sort=A","Dates=H","DateFormat=P","Fill=—","Direction=H","UseDPDF=Y")</f>
        <v>#NAME?</v>
      </c>
      <c r="AB97" s="12" t="e">
        <f ca="1">_xll.BDH($A97,$C97,AB$4,AB$4,"Currency=USD","Period=FY","BEST_FPERIOD_OVERRIDE=FY","FILING_STATUS=MR","SCALING_FORMAT=MLN","FA_ADJUSTED=GAAP","Sort=A","Dates=H","DateFormat=P","Fill=—","Direction=H","UseDPDF=Y")</f>
        <v>#NAME?</v>
      </c>
    </row>
    <row r="98" spans="1:28" x14ac:dyDescent="0.25">
      <c r="A98" s="32" t="s">
        <v>517</v>
      </c>
      <c r="B98" s="37" t="s">
        <v>250</v>
      </c>
      <c r="C98" s="33" t="s">
        <v>252</v>
      </c>
      <c r="D98" s="12" t="e">
        <f ca="1">_xll.BDH($A98,$C98,D$4,D$4,"Currency=USD","Period=FY","BEST_FPERIOD_OVERRIDE=FY","FILING_STATUS=MR","SCALING_FORMAT=MLN","FA_ADJUSTED=GAAP","Sort=A","Dates=H","DateFormat=P","Fill=—","Direction=H","UseDPDF=Y")</f>
        <v>#NAME?</v>
      </c>
      <c r="E98" s="12" t="e">
        <f ca="1">_xll.BDH($A98,$C98,E$4,E$4,"Currency=USD","Period=FY","BEST_FPERIOD_OVERRIDE=FY","FILING_STATUS=MR","SCALING_FORMAT=MLN","FA_ADJUSTED=GAAP","Sort=A","Dates=H","DateFormat=P","Fill=—","Direction=H","UseDPDF=Y")</f>
        <v>#NAME?</v>
      </c>
      <c r="F98" s="12" t="e">
        <f ca="1">_xll.BDH($A98,$C98,F$4,F$4,"Currency=USD","Period=FY","BEST_FPERIOD_OVERRIDE=FY","FILING_STATUS=MR","SCALING_FORMAT=MLN","FA_ADJUSTED=GAAP","Sort=A","Dates=H","DateFormat=P","Fill=—","Direction=H","UseDPDF=Y")</f>
        <v>#NAME?</v>
      </c>
      <c r="G98" s="12" t="e">
        <f ca="1">_xll.BDH($A98,$C98,G$4,G$4,"Currency=USD","Period=FY","BEST_FPERIOD_OVERRIDE=FY","FILING_STATUS=MR","SCALING_FORMAT=MLN","FA_ADJUSTED=GAAP","Sort=A","Dates=H","DateFormat=P","Fill=—","Direction=H","UseDPDF=Y")</f>
        <v>#NAME?</v>
      </c>
      <c r="H98" s="12" t="e">
        <f ca="1">_xll.BDH($A98,$C98,H$4,H$4,"Currency=USD","Period=FY","BEST_FPERIOD_OVERRIDE=FY","FILING_STATUS=MR","SCALING_FORMAT=MLN","FA_ADJUSTED=GAAP","Sort=A","Dates=H","DateFormat=P","Fill=—","Direction=H","UseDPDF=Y")</f>
        <v>#NAME?</v>
      </c>
      <c r="I98" s="12" t="e">
        <f ca="1">_xll.BDH($A98,$C98,I$4,I$4,"Currency=USD","Period=FY","BEST_FPERIOD_OVERRIDE=FY","FILING_STATUS=MR","SCALING_FORMAT=MLN","FA_ADJUSTED=GAAP","Sort=A","Dates=H","DateFormat=P","Fill=—","Direction=H","UseDPDF=Y")</f>
        <v>#NAME?</v>
      </c>
      <c r="J98" s="12" t="e">
        <f ca="1">_xll.BDH($A98,$C98,J$4,J$4,"Currency=USD","Period=FY","BEST_FPERIOD_OVERRIDE=FY","FILING_STATUS=MR","SCALING_FORMAT=MLN","FA_ADJUSTED=GAAP","Sort=A","Dates=H","DateFormat=P","Fill=—","Direction=H","UseDPDF=Y")</f>
        <v>#NAME?</v>
      </c>
      <c r="K98" s="12" t="e">
        <f ca="1">_xll.BDH($A98,$C98,K$4,K$4,"Currency=USD","Period=FY","BEST_FPERIOD_OVERRIDE=FY","FILING_STATUS=MR","SCALING_FORMAT=MLN","FA_ADJUSTED=GAAP","Sort=A","Dates=H","DateFormat=P","Fill=—","Direction=H","UseDPDF=Y")</f>
        <v>#NAME?</v>
      </c>
      <c r="L98" s="12" t="e">
        <f ca="1">_xll.BDH($A98,$C98,L$4,L$4,"Currency=USD","Period=FY","BEST_FPERIOD_OVERRIDE=FY","FILING_STATUS=MR","SCALING_FORMAT=MLN","FA_ADJUSTED=GAAP","Sort=A","Dates=H","DateFormat=P","Fill=—","Direction=H","UseDPDF=Y")</f>
        <v>#NAME?</v>
      </c>
      <c r="M98" s="12" t="e">
        <f ca="1">_xll.BDH($A98,$C98,M$4,M$4,"Currency=USD","Period=FY","BEST_FPERIOD_OVERRIDE=FY","FILING_STATUS=MR","SCALING_FORMAT=MLN","FA_ADJUSTED=GAAP","Sort=A","Dates=H","DateFormat=P","Fill=—","Direction=H","UseDPDF=Y")</f>
        <v>#NAME?</v>
      </c>
      <c r="N98" s="12" t="e">
        <f ca="1">_xll.BDH($A98,$C98,N$4,N$4,"Currency=USD","Period=FY","BEST_FPERIOD_OVERRIDE=FY","FILING_STATUS=MR","SCALING_FORMAT=MLN","FA_ADJUSTED=GAAP","Sort=A","Dates=H","DateFormat=P","Fill=—","Direction=H","UseDPDF=Y")</f>
        <v>#NAME?</v>
      </c>
      <c r="O98" s="12" t="e">
        <f ca="1">_xll.BDH($A98,$C98,O$4,O$4,"Currency=USD","Period=FY","BEST_FPERIOD_OVERRIDE=FY","FILING_STATUS=MR","SCALING_FORMAT=MLN","FA_ADJUSTED=GAAP","Sort=A","Dates=H","DateFormat=P","Fill=—","Direction=H","UseDPDF=Y")</f>
        <v>#NAME?</v>
      </c>
      <c r="P98" s="12" t="e">
        <f ca="1">_xll.BDH($A98,$C98,P$4,P$4,"Currency=USD","Period=FY","BEST_FPERIOD_OVERRIDE=FY","FILING_STATUS=MR","SCALING_FORMAT=MLN","FA_ADJUSTED=GAAP","Sort=A","Dates=H","DateFormat=P","Fill=—","Direction=H","UseDPDF=Y")</f>
        <v>#NAME?</v>
      </c>
      <c r="Q98" s="12" t="e">
        <f ca="1">_xll.BDH($A98,$C98,Q$4,Q$4,"Currency=USD","Period=FY","BEST_FPERIOD_OVERRIDE=FY","FILING_STATUS=MR","SCALING_FORMAT=MLN","FA_ADJUSTED=GAAP","Sort=A","Dates=H","DateFormat=P","Fill=—","Direction=H","UseDPDF=Y")</f>
        <v>#NAME?</v>
      </c>
      <c r="R98" s="12" t="e">
        <f ca="1">_xll.BDH($A98,$C98,R$4,R$4,"Currency=USD","Period=FY","BEST_FPERIOD_OVERRIDE=FY","FILING_STATUS=MR","SCALING_FORMAT=MLN","FA_ADJUSTED=GAAP","Sort=A","Dates=H","DateFormat=P","Fill=—","Direction=H","UseDPDF=Y")</f>
        <v>#NAME?</v>
      </c>
      <c r="S98" s="12" t="e">
        <f ca="1">_xll.BDH($A98,$C98,S$4,S$4,"Currency=USD","Period=FY","BEST_FPERIOD_OVERRIDE=FY","FILING_STATUS=MR","SCALING_FORMAT=MLN","FA_ADJUSTED=GAAP","Sort=A","Dates=H","DateFormat=P","Fill=—","Direction=H","UseDPDF=Y")</f>
        <v>#NAME?</v>
      </c>
      <c r="T98" s="12" t="e">
        <f ca="1">_xll.BDH($A98,$C98,T$4,T$4,"Currency=USD","Period=FY","BEST_FPERIOD_OVERRIDE=FY","FILING_STATUS=MR","SCALING_FORMAT=MLN","FA_ADJUSTED=GAAP","Sort=A","Dates=H","DateFormat=P","Fill=—","Direction=H","UseDPDF=Y")</f>
        <v>#NAME?</v>
      </c>
      <c r="U98" s="12" t="e">
        <f ca="1">_xll.BDH($A98,$C98,U$4,U$4,"Currency=USD","Period=FY","BEST_FPERIOD_OVERRIDE=FY","FILING_STATUS=MR","SCALING_FORMAT=MLN","FA_ADJUSTED=GAAP","Sort=A","Dates=H","DateFormat=P","Fill=—","Direction=H","UseDPDF=Y")</f>
        <v>#NAME?</v>
      </c>
      <c r="V98" s="12" t="e">
        <f ca="1">_xll.BDH($A98,$C98,V$4,V$4,"Currency=USD","Period=FY","BEST_FPERIOD_OVERRIDE=FY","FILING_STATUS=MR","SCALING_FORMAT=MLN","FA_ADJUSTED=GAAP","Sort=A","Dates=H","DateFormat=P","Fill=—","Direction=H","UseDPDF=Y")</f>
        <v>#NAME?</v>
      </c>
      <c r="W98" s="12" t="e">
        <f ca="1">_xll.BDH($A98,$C98,W$4,W$4,"Currency=USD","Period=FY","BEST_FPERIOD_OVERRIDE=FY","FILING_STATUS=MR","SCALING_FORMAT=MLN","FA_ADJUSTED=GAAP","Sort=A","Dates=H","DateFormat=P","Fill=—","Direction=H","UseDPDF=Y")</f>
        <v>#NAME?</v>
      </c>
      <c r="X98" s="12" t="e">
        <f ca="1">_xll.BDH($A98,$C98,X$4,X$4,"Currency=USD","Period=FY","BEST_FPERIOD_OVERRIDE=FY","FILING_STATUS=MR","SCALING_FORMAT=MLN","FA_ADJUSTED=GAAP","Sort=A","Dates=H","DateFormat=P","Fill=—","Direction=H","UseDPDF=Y")</f>
        <v>#NAME?</v>
      </c>
      <c r="Y98" s="12" t="e">
        <f ca="1">_xll.BDH($A98,$C98,Y$4,Y$4,"Currency=USD","Period=FY","BEST_FPERIOD_OVERRIDE=FY","FILING_STATUS=MR","SCALING_FORMAT=MLN","FA_ADJUSTED=GAAP","Sort=A","Dates=H","DateFormat=P","Fill=—","Direction=H","UseDPDF=Y")</f>
        <v>#NAME?</v>
      </c>
      <c r="Z98" s="12" t="e">
        <f ca="1">_xll.BDH($A98,$C98,Z$4,Z$4,"Currency=USD","Period=FY","BEST_FPERIOD_OVERRIDE=FY","FILING_STATUS=MR","SCALING_FORMAT=MLN","FA_ADJUSTED=GAAP","Sort=A","Dates=H","DateFormat=P","Fill=—","Direction=H","UseDPDF=Y")</f>
        <v>#NAME?</v>
      </c>
      <c r="AA98" s="12" t="e">
        <f ca="1">_xll.BDH($A98,$C98,AA$4,AA$4,"Currency=USD","Period=FY","BEST_FPERIOD_OVERRIDE=FY","FILING_STATUS=MR","SCALING_FORMAT=MLN","FA_ADJUSTED=GAAP","Sort=A","Dates=H","DateFormat=P","Fill=—","Direction=H","UseDPDF=Y")</f>
        <v>#NAME?</v>
      </c>
      <c r="AB98" s="12" t="e">
        <f ca="1">_xll.BDH($A98,$C98,AB$4,AB$4,"Currency=USD","Period=FY","BEST_FPERIOD_OVERRIDE=FY","FILING_STATUS=MR","SCALING_FORMAT=MLN","FA_ADJUSTED=GAAP","Sort=A","Dates=H","DateFormat=P","Fill=—","Direction=H","UseDPDF=Y")</f>
        <v>#NAME?</v>
      </c>
    </row>
    <row r="99" spans="1:28" x14ac:dyDescent="0.25">
      <c r="A99" s="32" t="s">
        <v>517</v>
      </c>
      <c r="B99" s="37" t="s">
        <v>13</v>
      </c>
      <c r="C99" s="33" t="s">
        <v>253</v>
      </c>
      <c r="D99" s="12" t="e">
        <f ca="1">_xll.BDH($A99,$C99,D$4,D$4,"Currency=USD","Period=FY","BEST_FPERIOD_OVERRIDE=FY","FILING_STATUS=MR","SCALING_FORMAT=MLN","FA_ADJUSTED=GAAP","Sort=A","Dates=H","DateFormat=P","Fill=—","Direction=H","UseDPDF=Y")</f>
        <v>#NAME?</v>
      </c>
      <c r="E99" s="12" t="e">
        <f ca="1">_xll.BDH($A99,$C99,E$4,E$4,"Currency=USD","Period=FY","BEST_FPERIOD_OVERRIDE=FY","FILING_STATUS=MR","SCALING_FORMAT=MLN","FA_ADJUSTED=GAAP","Sort=A","Dates=H","DateFormat=P","Fill=—","Direction=H","UseDPDF=Y")</f>
        <v>#NAME?</v>
      </c>
      <c r="F99" s="12" t="e">
        <f ca="1">_xll.BDH($A99,$C99,F$4,F$4,"Currency=USD","Period=FY","BEST_FPERIOD_OVERRIDE=FY","FILING_STATUS=MR","SCALING_FORMAT=MLN","FA_ADJUSTED=GAAP","Sort=A","Dates=H","DateFormat=P","Fill=—","Direction=H","UseDPDF=Y")</f>
        <v>#NAME?</v>
      </c>
      <c r="G99" s="12" t="e">
        <f ca="1">_xll.BDH($A99,$C99,G$4,G$4,"Currency=USD","Period=FY","BEST_FPERIOD_OVERRIDE=FY","FILING_STATUS=MR","SCALING_FORMAT=MLN","FA_ADJUSTED=GAAP","Sort=A","Dates=H","DateFormat=P","Fill=—","Direction=H","UseDPDF=Y")</f>
        <v>#NAME?</v>
      </c>
      <c r="H99" s="12" t="e">
        <f ca="1">_xll.BDH($A99,$C99,H$4,H$4,"Currency=USD","Period=FY","BEST_FPERIOD_OVERRIDE=FY","FILING_STATUS=MR","SCALING_FORMAT=MLN","FA_ADJUSTED=GAAP","Sort=A","Dates=H","DateFormat=P","Fill=—","Direction=H","UseDPDF=Y")</f>
        <v>#NAME?</v>
      </c>
      <c r="I99" s="12" t="e">
        <f ca="1">_xll.BDH($A99,$C99,I$4,I$4,"Currency=USD","Period=FY","BEST_FPERIOD_OVERRIDE=FY","FILING_STATUS=MR","SCALING_FORMAT=MLN","FA_ADJUSTED=GAAP","Sort=A","Dates=H","DateFormat=P","Fill=—","Direction=H","UseDPDF=Y")</f>
        <v>#NAME?</v>
      </c>
      <c r="J99" s="12" t="e">
        <f ca="1">_xll.BDH($A99,$C99,J$4,J$4,"Currency=USD","Period=FY","BEST_FPERIOD_OVERRIDE=FY","FILING_STATUS=MR","SCALING_FORMAT=MLN","FA_ADJUSTED=GAAP","Sort=A","Dates=H","DateFormat=P","Fill=—","Direction=H","UseDPDF=Y")</f>
        <v>#NAME?</v>
      </c>
      <c r="K99" s="12" t="e">
        <f ca="1">_xll.BDH($A99,$C99,K$4,K$4,"Currency=USD","Period=FY","BEST_FPERIOD_OVERRIDE=FY","FILING_STATUS=MR","SCALING_FORMAT=MLN","FA_ADJUSTED=GAAP","Sort=A","Dates=H","DateFormat=P","Fill=—","Direction=H","UseDPDF=Y")</f>
        <v>#NAME?</v>
      </c>
      <c r="L99" s="12" t="e">
        <f ca="1">_xll.BDH($A99,$C99,L$4,L$4,"Currency=USD","Period=FY","BEST_FPERIOD_OVERRIDE=FY","FILING_STATUS=MR","SCALING_FORMAT=MLN","FA_ADJUSTED=GAAP","Sort=A","Dates=H","DateFormat=P","Fill=—","Direction=H","UseDPDF=Y")</f>
        <v>#NAME?</v>
      </c>
      <c r="M99" s="12" t="e">
        <f ca="1">_xll.BDH($A99,$C99,M$4,M$4,"Currency=USD","Period=FY","BEST_FPERIOD_OVERRIDE=FY","FILING_STATUS=MR","SCALING_FORMAT=MLN","FA_ADJUSTED=GAAP","Sort=A","Dates=H","DateFormat=P","Fill=—","Direction=H","UseDPDF=Y")</f>
        <v>#NAME?</v>
      </c>
      <c r="N99" s="12" t="e">
        <f ca="1">_xll.BDH($A99,$C99,N$4,N$4,"Currency=USD","Period=FY","BEST_FPERIOD_OVERRIDE=FY","FILING_STATUS=MR","SCALING_FORMAT=MLN","FA_ADJUSTED=GAAP","Sort=A","Dates=H","DateFormat=P","Fill=—","Direction=H","UseDPDF=Y")</f>
        <v>#NAME?</v>
      </c>
      <c r="O99" s="12" t="e">
        <f ca="1">_xll.BDH($A99,$C99,O$4,O$4,"Currency=USD","Period=FY","BEST_FPERIOD_OVERRIDE=FY","FILING_STATUS=MR","SCALING_FORMAT=MLN","FA_ADJUSTED=GAAP","Sort=A","Dates=H","DateFormat=P","Fill=—","Direction=H","UseDPDF=Y")</f>
        <v>#NAME?</v>
      </c>
      <c r="P99" s="12" t="e">
        <f ca="1">_xll.BDH($A99,$C99,P$4,P$4,"Currency=USD","Period=FY","BEST_FPERIOD_OVERRIDE=FY","FILING_STATUS=MR","SCALING_FORMAT=MLN","FA_ADJUSTED=GAAP","Sort=A","Dates=H","DateFormat=P","Fill=—","Direction=H","UseDPDF=Y")</f>
        <v>#NAME?</v>
      </c>
      <c r="Q99" s="12" t="e">
        <f ca="1">_xll.BDH($A99,$C99,Q$4,Q$4,"Currency=USD","Period=FY","BEST_FPERIOD_OVERRIDE=FY","FILING_STATUS=MR","SCALING_FORMAT=MLN","FA_ADJUSTED=GAAP","Sort=A","Dates=H","DateFormat=P","Fill=—","Direction=H","UseDPDF=Y")</f>
        <v>#NAME?</v>
      </c>
      <c r="R99" s="12" t="e">
        <f ca="1">_xll.BDH($A99,$C99,R$4,R$4,"Currency=USD","Period=FY","BEST_FPERIOD_OVERRIDE=FY","FILING_STATUS=MR","SCALING_FORMAT=MLN","FA_ADJUSTED=GAAP","Sort=A","Dates=H","DateFormat=P","Fill=—","Direction=H","UseDPDF=Y")</f>
        <v>#NAME?</v>
      </c>
      <c r="S99" s="12" t="e">
        <f ca="1">_xll.BDH($A99,$C99,S$4,S$4,"Currency=USD","Period=FY","BEST_FPERIOD_OVERRIDE=FY","FILING_STATUS=MR","SCALING_FORMAT=MLN","FA_ADJUSTED=GAAP","Sort=A","Dates=H","DateFormat=P","Fill=—","Direction=H","UseDPDF=Y")</f>
        <v>#NAME?</v>
      </c>
      <c r="T99" s="12" t="e">
        <f ca="1">_xll.BDH($A99,$C99,T$4,T$4,"Currency=USD","Period=FY","BEST_FPERIOD_OVERRIDE=FY","FILING_STATUS=MR","SCALING_FORMAT=MLN","FA_ADJUSTED=GAAP","Sort=A","Dates=H","DateFormat=P","Fill=—","Direction=H","UseDPDF=Y")</f>
        <v>#NAME?</v>
      </c>
      <c r="U99" s="12" t="e">
        <f ca="1">_xll.BDH($A99,$C99,U$4,U$4,"Currency=USD","Period=FY","BEST_FPERIOD_OVERRIDE=FY","FILING_STATUS=MR","SCALING_FORMAT=MLN","FA_ADJUSTED=GAAP","Sort=A","Dates=H","DateFormat=P","Fill=—","Direction=H","UseDPDF=Y")</f>
        <v>#NAME?</v>
      </c>
      <c r="V99" s="12" t="e">
        <f ca="1">_xll.BDH($A99,$C99,V$4,V$4,"Currency=USD","Period=FY","BEST_FPERIOD_OVERRIDE=FY","FILING_STATUS=MR","SCALING_FORMAT=MLN","FA_ADJUSTED=GAAP","Sort=A","Dates=H","DateFormat=P","Fill=—","Direction=H","UseDPDF=Y")</f>
        <v>#NAME?</v>
      </c>
      <c r="W99" s="12" t="e">
        <f ca="1">_xll.BDH($A99,$C99,W$4,W$4,"Currency=USD","Period=FY","BEST_FPERIOD_OVERRIDE=FY","FILING_STATUS=MR","SCALING_FORMAT=MLN","FA_ADJUSTED=GAAP","Sort=A","Dates=H","DateFormat=P","Fill=—","Direction=H","UseDPDF=Y")</f>
        <v>#NAME?</v>
      </c>
      <c r="X99" s="12" t="e">
        <f ca="1">_xll.BDH($A99,$C99,X$4,X$4,"Currency=USD","Period=FY","BEST_FPERIOD_OVERRIDE=FY","FILING_STATUS=MR","SCALING_FORMAT=MLN","FA_ADJUSTED=GAAP","Sort=A","Dates=H","DateFormat=P","Fill=—","Direction=H","UseDPDF=Y")</f>
        <v>#NAME?</v>
      </c>
      <c r="Y99" s="12" t="e">
        <f ca="1">_xll.BDH($A99,$C99,Y$4,Y$4,"Currency=USD","Period=FY","BEST_FPERIOD_OVERRIDE=FY","FILING_STATUS=MR","SCALING_FORMAT=MLN","FA_ADJUSTED=GAAP","Sort=A","Dates=H","DateFormat=P","Fill=—","Direction=H","UseDPDF=Y")</f>
        <v>#NAME?</v>
      </c>
      <c r="Z99" s="12" t="e">
        <f ca="1">_xll.BDH($A99,$C99,Z$4,Z$4,"Currency=USD","Period=FY","BEST_FPERIOD_OVERRIDE=FY","FILING_STATUS=MR","SCALING_FORMAT=MLN","FA_ADJUSTED=GAAP","Sort=A","Dates=H","DateFormat=P","Fill=—","Direction=H","UseDPDF=Y")</f>
        <v>#NAME?</v>
      </c>
      <c r="AA99" s="12" t="e">
        <f ca="1">_xll.BDH($A99,$C99,AA$4,AA$4,"Currency=USD","Period=FY","BEST_FPERIOD_OVERRIDE=FY","FILING_STATUS=MR","SCALING_FORMAT=MLN","FA_ADJUSTED=GAAP","Sort=A","Dates=H","DateFormat=P","Fill=—","Direction=H","UseDPDF=Y")</f>
        <v>#NAME?</v>
      </c>
      <c r="AB99" s="12" t="e">
        <f ca="1">_xll.BDH($A99,$C99,AB$4,AB$4,"Currency=USD","Period=FY","BEST_FPERIOD_OVERRIDE=FY","FILING_STATUS=MR","SCALING_FORMAT=MLN","FA_ADJUSTED=GAAP","Sort=A","Dates=H","DateFormat=P","Fill=—","Direction=H","UseDPDF=Y")</f>
        <v>#NAME?</v>
      </c>
    </row>
    <row r="100" spans="1:28" x14ac:dyDescent="0.25">
      <c r="A100" s="32" t="s">
        <v>517</v>
      </c>
      <c r="B100" s="37" t="s">
        <v>254</v>
      </c>
      <c r="C100" s="33" t="s">
        <v>254</v>
      </c>
      <c r="D100" s="12" t="e">
        <f ca="1">_xll.BDH($A100,$C100,D$4,D$4,"Currency=USD","Period=FY","BEST_FPERIOD_OVERRIDE=FY","FILING_STATUS=MR","SCALING_FORMAT=MLN","FA_ADJUSTED=GAAP","Sort=A","Dates=H","DateFormat=P","Fill=—","Direction=H","UseDPDF=Y")</f>
        <v>#NAME?</v>
      </c>
      <c r="E100" s="12" t="e">
        <f ca="1">_xll.BDH($A100,$C100,E$4,E$4,"Currency=USD","Period=FY","BEST_FPERIOD_OVERRIDE=FY","FILING_STATUS=MR","SCALING_FORMAT=MLN","FA_ADJUSTED=GAAP","Sort=A","Dates=H","DateFormat=P","Fill=—","Direction=H","UseDPDF=Y")</f>
        <v>#NAME?</v>
      </c>
      <c r="F100" s="12" t="e">
        <f ca="1">_xll.BDH($A100,$C100,F$4,F$4,"Currency=USD","Period=FY","BEST_FPERIOD_OVERRIDE=FY","FILING_STATUS=MR","SCALING_FORMAT=MLN","FA_ADJUSTED=GAAP","Sort=A","Dates=H","DateFormat=P","Fill=—","Direction=H","UseDPDF=Y")</f>
        <v>#NAME?</v>
      </c>
      <c r="G100" s="12" t="e">
        <f ca="1">_xll.BDH($A100,$C100,G$4,G$4,"Currency=USD","Period=FY","BEST_FPERIOD_OVERRIDE=FY","FILING_STATUS=MR","SCALING_FORMAT=MLN","FA_ADJUSTED=GAAP","Sort=A","Dates=H","DateFormat=P","Fill=—","Direction=H","UseDPDF=Y")</f>
        <v>#NAME?</v>
      </c>
      <c r="H100" s="12" t="e">
        <f ca="1">_xll.BDH($A100,$C100,H$4,H$4,"Currency=USD","Period=FY","BEST_FPERIOD_OVERRIDE=FY","FILING_STATUS=MR","SCALING_FORMAT=MLN","FA_ADJUSTED=GAAP","Sort=A","Dates=H","DateFormat=P","Fill=—","Direction=H","UseDPDF=Y")</f>
        <v>#NAME?</v>
      </c>
      <c r="I100" s="12" t="e">
        <f ca="1">_xll.BDH($A100,$C100,I$4,I$4,"Currency=USD","Period=FY","BEST_FPERIOD_OVERRIDE=FY","FILING_STATUS=MR","SCALING_FORMAT=MLN","FA_ADJUSTED=GAAP","Sort=A","Dates=H","DateFormat=P","Fill=—","Direction=H","UseDPDF=Y")</f>
        <v>#NAME?</v>
      </c>
      <c r="J100" s="12" t="e">
        <f ca="1">_xll.BDH($A100,$C100,J$4,J$4,"Currency=USD","Period=FY","BEST_FPERIOD_OVERRIDE=FY","FILING_STATUS=MR","SCALING_FORMAT=MLN","FA_ADJUSTED=GAAP","Sort=A","Dates=H","DateFormat=P","Fill=—","Direction=H","UseDPDF=Y")</f>
        <v>#NAME?</v>
      </c>
      <c r="K100" s="12" t="e">
        <f ca="1">_xll.BDH($A100,$C100,K$4,K$4,"Currency=USD","Period=FY","BEST_FPERIOD_OVERRIDE=FY","FILING_STATUS=MR","SCALING_FORMAT=MLN","FA_ADJUSTED=GAAP","Sort=A","Dates=H","DateFormat=P","Fill=—","Direction=H","UseDPDF=Y")</f>
        <v>#NAME?</v>
      </c>
      <c r="L100" s="12" t="e">
        <f ca="1">_xll.BDH($A100,$C100,L$4,L$4,"Currency=USD","Period=FY","BEST_FPERIOD_OVERRIDE=FY","FILING_STATUS=MR","SCALING_FORMAT=MLN","FA_ADJUSTED=GAAP","Sort=A","Dates=H","DateFormat=P","Fill=—","Direction=H","UseDPDF=Y")</f>
        <v>#NAME?</v>
      </c>
      <c r="M100" s="12" t="e">
        <f ca="1">_xll.BDH($A100,$C100,M$4,M$4,"Currency=USD","Period=FY","BEST_FPERIOD_OVERRIDE=FY","FILING_STATUS=MR","SCALING_FORMAT=MLN","FA_ADJUSTED=GAAP","Sort=A","Dates=H","DateFormat=P","Fill=—","Direction=H","UseDPDF=Y")</f>
        <v>#NAME?</v>
      </c>
      <c r="N100" s="12" t="e">
        <f ca="1">_xll.BDH($A100,$C100,N$4,N$4,"Currency=USD","Period=FY","BEST_FPERIOD_OVERRIDE=FY","FILING_STATUS=MR","SCALING_FORMAT=MLN","FA_ADJUSTED=GAAP","Sort=A","Dates=H","DateFormat=P","Fill=—","Direction=H","UseDPDF=Y")</f>
        <v>#NAME?</v>
      </c>
      <c r="O100" s="12" t="e">
        <f ca="1">_xll.BDH($A100,$C100,O$4,O$4,"Currency=USD","Period=FY","BEST_FPERIOD_OVERRIDE=FY","FILING_STATUS=MR","SCALING_FORMAT=MLN","FA_ADJUSTED=GAAP","Sort=A","Dates=H","DateFormat=P","Fill=—","Direction=H","UseDPDF=Y")</f>
        <v>#NAME?</v>
      </c>
      <c r="P100" s="12" t="e">
        <f ca="1">_xll.BDH($A100,$C100,P$4,P$4,"Currency=USD","Period=FY","BEST_FPERIOD_OVERRIDE=FY","FILING_STATUS=MR","SCALING_FORMAT=MLN","FA_ADJUSTED=GAAP","Sort=A","Dates=H","DateFormat=P","Fill=—","Direction=H","UseDPDF=Y")</f>
        <v>#NAME?</v>
      </c>
      <c r="Q100" s="12" t="e">
        <f ca="1">_xll.BDH($A100,$C100,Q$4,Q$4,"Currency=USD","Period=FY","BEST_FPERIOD_OVERRIDE=FY","FILING_STATUS=MR","SCALING_FORMAT=MLN","FA_ADJUSTED=GAAP","Sort=A","Dates=H","DateFormat=P","Fill=—","Direction=H","UseDPDF=Y")</f>
        <v>#NAME?</v>
      </c>
      <c r="R100" s="12" t="e">
        <f ca="1">_xll.BDH($A100,$C100,R$4,R$4,"Currency=USD","Period=FY","BEST_FPERIOD_OVERRIDE=FY","FILING_STATUS=MR","SCALING_FORMAT=MLN","FA_ADJUSTED=GAAP","Sort=A","Dates=H","DateFormat=P","Fill=—","Direction=H","UseDPDF=Y")</f>
        <v>#NAME?</v>
      </c>
      <c r="S100" s="12" t="e">
        <f ca="1">_xll.BDH($A100,$C100,S$4,S$4,"Currency=USD","Period=FY","BEST_FPERIOD_OVERRIDE=FY","FILING_STATUS=MR","SCALING_FORMAT=MLN","FA_ADJUSTED=GAAP","Sort=A","Dates=H","DateFormat=P","Fill=—","Direction=H","UseDPDF=Y")</f>
        <v>#NAME?</v>
      </c>
      <c r="T100" s="12" t="e">
        <f ca="1">_xll.BDH($A100,$C100,T$4,T$4,"Currency=USD","Period=FY","BEST_FPERIOD_OVERRIDE=FY","FILING_STATUS=MR","SCALING_FORMAT=MLN","FA_ADJUSTED=GAAP","Sort=A","Dates=H","DateFormat=P","Fill=—","Direction=H","UseDPDF=Y")</f>
        <v>#NAME?</v>
      </c>
      <c r="U100" s="12" t="e">
        <f ca="1">_xll.BDH($A100,$C100,U$4,U$4,"Currency=USD","Period=FY","BEST_FPERIOD_OVERRIDE=FY","FILING_STATUS=MR","SCALING_FORMAT=MLN","FA_ADJUSTED=GAAP","Sort=A","Dates=H","DateFormat=P","Fill=—","Direction=H","UseDPDF=Y")</f>
        <v>#NAME?</v>
      </c>
      <c r="V100" s="12" t="e">
        <f ca="1">_xll.BDH($A100,$C100,V$4,V$4,"Currency=USD","Period=FY","BEST_FPERIOD_OVERRIDE=FY","FILING_STATUS=MR","SCALING_FORMAT=MLN","FA_ADJUSTED=GAAP","Sort=A","Dates=H","DateFormat=P","Fill=—","Direction=H","UseDPDF=Y")</f>
        <v>#NAME?</v>
      </c>
      <c r="W100" s="12" t="e">
        <f ca="1">_xll.BDH($A100,$C100,W$4,W$4,"Currency=USD","Period=FY","BEST_FPERIOD_OVERRIDE=FY","FILING_STATUS=MR","SCALING_FORMAT=MLN","FA_ADJUSTED=GAAP","Sort=A","Dates=H","DateFormat=P","Fill=—","Direction=H","UseDPDF=Y")</f>
        <v>#NAME?</v>
      </c>
      <c r="X100" s="12" t="e">
        <f ca="1">_xll.BDH($A100,$C100,X$4,X$4,"Currency=USD","Period=FY","BEST_FPERIOD_OVERRIDE=FY","FILING_STATUS=MR","SCALING_FORMAT=MLN","FA_ADJUSTED=GAAP","Sort=A","Dates=H","DateFormat=P","Fill=—","Direction=H","UseDPDF=Y")</f>
        <v>#NAME?</v>
      </c>
      <c r="Y100" s="12" t="e">
        <f ca="1">_xll.BDH($A100,$C100,Y$4,Y$4,"Currency=USD","Period=FY","BEST_FPERIOD_OVERRIDE=FY","FILING_STATUS=MR","SCALING_FORMAT=MLN","FA_ADJUSTED=GAAP","Sort=A","Dates=H","DateFormat=P","Fill=—","Direction=H","UseDPDF=Y")</f>
        <v>#NAME?</v>
      </c>
      <c r="Z100" s="12" t="e">
        <f ca="1">_xll.BDH($A100,$C100,Z$4,Z$4,"Currency=USD","Period=FY","BEST_FPERIOD_OVERRIDE=FY","FILING_STATUS=MR","SCALING_FORMAT=MLN","FA_ADJUSTED=GAAP","Sort=A","Dates=H","DateFormat=P","Fill=—","Direction=H","UseDPDF=Y")</f>
        <v>#NAME?</v>
      </c>
      <c r="AA100" s="12" t="e">
        <f ca="1">_xll.BDH($A100,$C100,AA$4,AA$4,"Currency=USD","Period=FY","BEST_FPERIOD_OVERRIDE=FY","FILING_STATUS=MR","SCALING_FORMAT=MLN","FA_ADJUSTED=GAAP","Sort=A","Dates=H","DateFormat=P","Fill=—","Direction=H","UseDPDF=Y")</f>
        <v>#NAME?</v>
      </c>
      <c r="AB100" s="12" t="e">
        <f ca="1">_xll.BDH($A100,$C100,AB$4,AB$4,"Currency=USD","Period=FY","BEST_FPERIOD_OVERRIDE=FY","FILING_STATUS=MR","SCALING_FORMAT=MLN","FA_ADJUSTED=GAAP","Sort=A","Dates=H","DateFormat=P","Fill=—","Direction=H","UseDPDF=Y")</f>
        <v>#NAME?</v>
      </c>
    </row>
    <row r="101" spans="1:28" x14ac:dyDescent="0.25">
      <c r="A101" s="32" t="s">
        <v>517</v>
      </c>
      <c r="B101" s="37" t="s">
        <v>256</v>
      </c>
      <c r="C101" s="33" t="s">
        <v>255</v>
      </c>
      <c r="D101" s="12" t="e">
        <f ca="1">_xll.BDH($A101,$C101,D$4,D$4,"Currency=USD","Period=FY","BEST_FPERIOD_OVERRIDE=FY","FILING_STATUS=MR","SCALING_FORMAT=MLN","FA_ADJUSTED=GAAP","Sort=A","Dates=H","DateFormat=P","Fill=—","Direction=H","UseDPDF=Y")</f>
        <v>#NAME?</v>
      </c>
      <c r="E101" s="12" t="e">
        <f ca="1">_xll.BDH($A101,$C101,E$4,E$4,"Currency=USD","Period=FY","BEST_FPERIOD_OVERRIDE=FY","FILING_STATUS=MR","SCALING_FORMAT=MLN","FA_ADJUSTED=GAAP","Sort=A","Dates=H","DateFormat=P","Fill=—","Direction=H","UseDPDF=Y")</f>
        <v>#NAME?</v>
      </c>
      <c r="F101" s="12" t="e">
        <f ca="1">_xll.BDH($A101,$C101,F$4,F$4,"Currency=USD","Period=FY","BEST_FPERIOD_OVERRIDE=FY","FILING_STATUS=MR","SCALING_FORMAT=MLN","FA_ADJUSTED=GAAP","Sort=A","Dates=H","DateFormat=P","Fill=—","Direction=H","UseDPDF=Y")</f>
        <v>#NAME?</v>
      </c>
      <c r="G101" s="12" t="e">
        <f ca="1">_xll.BDH($A101,$C101,G$4,G$4,"Currency=USD","Period=FY","BEST_FPERIOD_OVERRIDE=FY","FILING_STATUS=MR","SCALING_FORMAT=MLN","FA_ADJUSTED=GAAP","Sort=A","Dates=H","DateFormat=P","Fill=—","Direction=H","UseDPDF=Y")</f>
        <v>#NAME?</v>
      </c>
      <c r="H101" s="12" t="e">
        <f ca="1">_xll.BDH($A101,$C101,H$4,H$4,"Currency=USD","Period=FY","BEST_FPERIOD_OVERRIDE=FY","FILING_STATUS=MR","SCALING_FORMAT=MLN","FA_ADJUSTED=GAAP","Sort=A","Dates=H","DateFormat=P","Fill=—","Direction=H","UseDPDF=Y")</f>
        <v>#NAME?</v>
      </c>
      <c r="I101" s="12" t="e">
        <f ca="1">_xll.BDH($A101,$C101,I$4,I$4,"Currency=USD","Period=FY","BEST_FPERIOD_OVERRIDE=FY","FILING_STATUS=MR","SCALING_FORMAT=MLN","FA_ADJUSTED=GAAP","Sort=A","Dates=H","DateFormat=P","Fill=—","Direction=H","UseDPDF=Y")</f>
        <v>#NAME?</v>
      </c>
      <c r="J101" s="12" t="e">
        <f ca="1">_xll.BDH($A101,$C101,J$4,J$4,"Currency=USD","Period=FY","BEST_FPERIOD_OVERRIDE=FY","FILING_STATUS=MR","SCALING_FORMAT=MLN","FA_ADJUSTED=GAAP","Sort=A","Dates=H","DateFormat=P","Fill=—","Direction=H","UseDPDF=Y")</f>
        <v>#NAME?</v>
      </c>
      <c r="K101" s="12" t="e">
        <f ca="1">_xll.BDH($A101,$C101,K$4,K$4,"Currency=USD","Period=FY","BEST_FPERIOD_OVERRIDE=FY","FILING_STATUS=MR","SCALING_FORMAT=MLN","FA_ADJUSTED=GAAP","Sort=A","Dates=H","DateFormat=P","Fill=—","Direction=H","UseDPDF=Y")</f>
        <v>#NAME?</v>
      </c>
      <c r="L101" s="12" t="e">
        <f ca="1">_xll.BDH($A101,$C101,L$4,L$4,"Currency=USD","Period=FY","BEST_FPERIOD_OVERRIDE=FY","FILING_STATUS=MR","SCALING_FORMAT=MLN","FA_ADJUSTED=GAAP","Sort=A","Dates=H","DateFormat=P","Fill=—","Direction=H","UseDPDF=Y")</f>
        <v>#NAME?</v>
      </c>
      <c r="M101" s="12" t="e">
        <f ca="1">_xll.BDH($A101,$C101,M$4,M$4,"Currency=USD","Period=FY","BEST_FPERIOD_OVERRIDE=FY","FILING_STATUS=MR","SCALING_FORMAT=MLN","FA_ADJUSTED=GAAP","Sort=A","Dates=H","DateFormat=P","Fill=—","Direction=H","UseDPDF=Y")</f>
        <v>#NAME?</v>
      </c>
      <c r="N101" s="12" t="e">
        <f ca="1">_xll.BDH($A101,$C101,N$4,N$4,"Currency=USD","Period=FY","BEST_FPERIOD_OVERRIDE=FY","FILING_STATUS=MR","SCALING_FORMAT=MLN","FA_ADJUSTED=GAAP","Sort=A","Dates=H","DateFormat=P","Fill=—","Direction=H","UseDPDF=Y")</f>
        <v>#NAME?</v>
      </c>
      <c r="O101" s="12" t="e">
        <f ca="1">_xll.BDH($A101,$C101,O$4,O$4,"Currency=USD","Period=FY","BEST_FPERIOD_OVERRIDE=FY","FILING_STATUS=MR","SCALING_FORMAT=MLN","FA_ADJUSTED=GAAP","Sort=A","Dates=H","DateFormat=P","Fill=—","Direction=H","UseDPDF=Y")</f>
        <v>#NAME?</v>
      </c>
      <c r="P101" s="12" t="e">
        <f ca="1">_xll.BDH($A101,$C101,P$4,P$4,"Currency=USD","Period=FY","BEST_FPERIOD_OVERRIDE=FY","FILING_STATUS=MR","SCALING_FORMAT=MLN","FA_ADJUSTED=GAAP","Sort=A","Dates=H","DateFormat=P","Fill=—","Direction=H","UseDPDF=Y")</f>
        <v>#NAME?</v>
      </c>
      <c r="Q101" s="12" t="e">
        <f ca="1">_xll.BDH($A101,$C101,Q$4,Q$4,"Currency=USD","Period=FY","BEST_FPERIOD_OVERRIDE=FY","FILING_STATUS=MR","SCALING_FORMAT=MLN","FA_ADJUSTED=GAAP","Sort=A","Dates=H","DateFormat=P","Fill=—","Direction=H","UseDPDF=Y")</f>
        <v>#NAME?</v>
      </c>
      <c r="R101" s="12" t="e">
        <f ca="1">_xll.BDH($A101,$C101,R$4,R$4,"Currency=USD","Period=FY","BEST_FPERIOD_OVERRIDE=FY","FILING_STATUS=MR","SCALING_FORMAT=MLN","FA_ADJUSTED=GAAP","Sort=A","Dates=H","DateFormat=P","Fill=—","Direction=H","UseDPDF=Y")</f>
        <v>#NAME?</v>
      </c>
      <c r="S101" s="12" t="e">
        <f ca="1">_xll.BDH($A101,$C101,S$4,S$4,"Currency=USD","Period=FY","BEST_FPERIOD_OVERRIDE=FY","FILING_STATUS=MR","SCALING_FORMAT=MLN","FA_ADJUSTED=GAAP","Sort=A","Dates=H","DateFormat=P","Fill=—","Direction=H","UseDPDF=Y")</f>
        <v>#NAME?</v>
      </c>
      <c r="T101" s="12" t="e">
        <f ca="1">_xll.BDH($A101,$C101,T$4,T$4,"Currency=USD","Period=FY","BEST_FPERIOD_OVERRIDE=FY","FILING_STATUS=MR","SCALING_FORMAT=MLN","FA_ADJUSTED=GAAP","Sort=A","Dates=H","DateFormat=P","Fill=—","Direction=H","UseDPDF=Y")</f>
        <v>#NAME?</v>
      </c>
      <c r="U101" s="12" t="e">
        <f ca="1">_xll.BDH($A101,$C101,U$4,U$4,"Currency=USD","Period=FY","BEST_FPERIOD_OVERRIDE=FY","FILING_STATUS=MR","SCALING_FORMAT=MLN","FA_ADJUSTED=GAAP","Sort=A","Dates=H","DateFormat=P","Fill=—","Direction=H","UseDPDF=Y")</f>
        <v>#NAME?</v>
      </c>
      <c r="V101" s="12" t="e">
        <f ca="1">_xll.BDH($A101,$C101,V$4,V$4,"Currency=USD","Period=FY","BEST_FPERIOD_OVERRIDE=FY","FILING_STATUS=MR","SCALING_FORMAT=MLN","FA_ADJUSTED=GAAP","Sort=A","Dates=H","DateFormat=P","Fill=—","Direction=H","UseDPDF=Y")</f>
        <v>#NAME?</v>
      </c>
      <c r="W101" s="12" t="e">
        <f ca="1">_xll.BDH($A101,$C101,W$4,W$4,"Currency=USD","Period=FY","BEST_FPERIOD_OVERRIDE=FY","FILING_STATUS=MR","SCALING_FORMAT=MLN","FA_ADJUSTED=GAAP","Sort=A","Dates=H","DateFormat=P","Fill=—","Direction=H","UseDPDF=Y")</f>
        <v>#NAME?</v>
      </c>
      <c r="X101" s="12" t="e">
        <f ca="1">_xll.BDH($A101,$C101,X$4,X$4,"Currency=USD","Period=FY","BEST_FPERIOD_OVERRIDE=FY","FILING_STATUS=MR","SCALING_FORMAT=MLN","FA_ADJUSTED=GAAP","Sort=A","Dates=H","DateFormat=P","Fill=—","Direction=H","UseDPDF=Y")</f>
        <v>#NAME?</v>
      </c>
      <c r="Y101" s="12" t="e">
        <f ca="1">_xll.BDH($A101,$C101,Y$4,Y$4,"Currency=USD","Period=FY","BEST_FPERIOD_OVERRIDE=FY","FILING_STATUS=MR","SCALING_FORMAT=MLN","FA_ADJUSTED=GAAP","Sort=A","Dates=H","DateFormat=P","Fill=—","Direction=H","UseDPDF=Y")</f>
        <v>#NAME?</v>
      </c>
      <c r="Z101" s="12" t="e">
        <f ca="1">_xll.BDH($A101,$C101,Z$4,Z$4,"Currency=USD","Period=FY","BEST_FPERIOD_OVERRIDE=FY","FILING_STATUS=MR","SCALING_FORMAT=MLN","FA_ADJUSTED=GAAP","Sort=A","Dates=H","DateFormat=P","Fill=—","Direction=H","UseDPDF=Y")</f>
        <v>#NAME?</v>
      </c>
      <c r="AA101" s="12" t="e">
        <f ca="1">_xll.BDH($A101,$C101,AA$4,AA$4,"Currency=USD","Period=FY","BEST_FPERIOD_OVERRIDE=FY","FILING_STATUS=MR","SCALING_FORMAT=MLN","FA_ADJUSTED=GAAP","Sort=A","Dates=H","DateFormat=P","Fill=—","Direction=H","UseDPDF=Y")</f>
        <v>#NAME?</v>
      </c>
      <c r="AB101" s="12" t="e">
        <f ca="1">_xll.BDH($A101,$C101,AB$4,AB$4,"Currency=USD","Period=FY","BEST_FPERIOD_OVERRIDE=FY","FILING_STATUS=MR","SCALING_FORMAT=MLN","FA_ADJUSTED=GAAP","Sort=A","Dates=H","DateFormat=P","Fill=—","Direction=H","UseDPDF=Y")</f>
        <v>#NAME?</v>
      </c>
    </row>
    <row r="102" spans="1:28" x14ac:dyDescent="0.25">
      <c r="A102" s="32" t="s">
        <v>517</v>
      </c>
      <c r="B102" s="37" t="s">
        <v>257</v>
      </c>
      <c r="C102" s="33" t="s">
        <v>258</v>
      </c>
      <c r="D102" s="12" t="e">
        <f ca="1">_xll.BDH($A102,$C102,D$4,D$4,"Currency=USD","Period=FY","BEST_FPERIOD_OVERRIDE=FY","FILING_STATUS=MR","SCALING_FORMAT=MLN","FA_ADJUSTED=GAAP","Sort=A","Dates=H","DateFormat=P","Fill=—","Direction=H","UseDPDF=Y")</f>
        <v>#NAME?</v>
      </c>
      <c r="E102" s="12" t="e">
        <f ca="1">_xll.BDH($A102,$C102,E$4,E$4,"Currency=USD","Period=FY","BEST_FPERIOD_OVERRIDE=FY","FILING_STATUS=MR","SCALING_FORMAT=MLN","FA_ADJUSTED=GAAP","Sort=A","Dates=H","DateFormat=P","Fill=—","Direction=H","UseDPDF=Y")</f>
        <v>#NAME?</v>
      </c>
      <c r="F102" s="12" t="e">
        <f ca="1">_xll.BDH($A102,$C102,F$4,F$4,"Currency=USD","Period=FY","BEST_FPERIOD_OVERRIDE=FY","FILING_STATUS=MR","SCALING_FORMAT=MLN","FA_ADJUSTED=GAAP","Sort=A","Dates=H","DateFormat=P","Fill=—","Direction=H","UseDPDF=Y")</f>
        <v>#NAME?</v>
      </c>
      <c r="G102" s="12" t="e">
        <f ca="1">_xll.BDH($A102,$C102,G$4,G$4,"Currency=USD","Period=FY","BEST_FPERIOD_OVERRIDE=FY","FILING_STATUS=MR","SCALING_FORMAT=MLN","FA_ADJUSTED=GAAP","Sort=A","Dates=H","DateFormat=P","Fill=—","Direction=H","UseDPDF=Y")</f>
        <v>#NAME?</v>
      </c>
      <c r="H102" s="12" t="e">
        <f ca="1">_xll.BDH($A102,$C102,H$4,H$4,"Currency=USD","Period=FY","BEST_FPERIOD_OVERRIDE=FY","FILING_STATUS=MR","SCALING_FORMAT=MLN","FA_ADJUSTED=GAAP","Sort=A","Dates=H","DateFormat=P","Fill=—","Direction=H","UseDPDF=Y")</f>
        <v>#NAME?</v>
      </c>
      <c r="I102" s="12" t="e">
        <f ca="1">_xll.BDH($A102,$C102,I$4,I$4,"Currency=USD","Period=FY","BEST_FPERIOD_OVERRIDE=FY","FILING_STATUS=MR","SCALING_FORMAT=MLN","FA_ADJUSTED=GAAP","Sort=A","Dates=H","DateFormat=P","Fill=—","Direction=H","UseDPDF=Y")</f>
        <v>#NAME?</v>
      </c>
      <c r="J102" s="12" t="e">
        <f ca="1">_xll.BDH($A102,$C102,J$4,J$4,"Currency=USD","Period=FY","BEST_FPERIOD_OVERRIDE=FY","FILING_STATUS=MR","SCALING_FORMAT=MLN","FA_ADJUSTED=GAAP","Sort=A","Dates=H","DateFormat=P","Fill=—","Direction=H","UseDPDF=Y")</f>
        <v>#NAME?</v>
      </c>
      <c r="K102" s="12" t="e">
        <f ca="1">_xll.BDH($A102,$C102,K$4,K$4,"Currency=USD","Period=FY","BEST_FPERIOD_OVERRIDE=FY","FILING_STATUS=MR","SCALING_FORMAT=MLN","FA_ADJUSTED=GAAP","Sort=A","Dates=H","DateFormat=P","Fill=—","Direction=H","UseDPDF=Y")</f>
        <v>#NAME?</v>
      </c>
      <c r="L102" s="12" t="e">
        <f ca="1">_xll.BDH($A102,$C102,L$4,L$4,"Currency=USD","Period=FY","BEST_FPERIOD_OVERRIDE=FY","FILING_STATUS=MR","SCALING_FORMAT=MLN","FA_ADJUSTED=GAAP","Sort=A","Dates=H","DateFormat=P","Fill=—","Direction=H","UseDPDF=Y")</f>
        <v>#NAME?</v>
      </c>
      <c r="M102" s="12" t="e">
        <f ca="1">_xll.BDH($A102,$C102,M$4,M$4,"Currency=USD","Period=FY","BEST_FPERIOD_OVERRIDE=FY","FILING_STATUS=MR","SCALING_FORMAT=MLN","FA_ADJUSTED=GAAP","Sort=A","Dates=H","DateFormat=P","Fill=—","Direction=H","UseDPDF=Y")</f>
        <v>#NAME?</v>
      </c>
      <c r="N102" s="12" t="e">
        <f ca="1">_xll.BDH($A102,$C102,N$4,N$4,"Currency=USD","Period=FY","BEST_FPERIOD_OVERRIDE=FY","FILING_STATUS=MR","SCALING_FORMAT=MLN","FA_ADJUSTED=GAAP","Sort=A","Dates=H","DateFormat=P","Fill=—","Direction=H","UseDPDF=Y")</f>
        <v>#NAME?</v>
      </c>
      <c r="O102" s="12" t="e">
        <f ca="1">_xll.BDH($A102,$C102,O$4,O$4,"Currency=USD","Period=FY","BEST_FPERIOD_OVERRIDE=FY","FILING_STATUS=MR","SCALING_FORMAT=MLN","FA_ADJUSTED=GAAP","Sort=A","Dates=H","DateFormat=P","Fill=—","Direction=H","UseDPDF=Y")</f>
        <v>#NAME?</v>
      </c>
      <c r="P102" s="12" t="e">
        <f ca="1">_xll.BDH($A102,$C102,P$4,P$4,"Currency=USD","Period=FY","BEST_FPERIOD_OVERRIDE=FY","FILING_STATUS=MR","SCALING_FORMAT=MLN","FA_ADJUSTED=GAAP","Sort=A","Dates=H","DateFormat=P","Fill=—","Direction=H","UseDPDF=Y")</f>
        <v>#NAME?</v>
      </c>
      <c r="Q102" s="12" t="e">
        <f ca="1">_xll.BDH($A102,$C102,Q$4,Q$4,"Currency=USD","Period=FY","BEST_FPERIOD_OVERRIDE=FY","FILING_STATUS=MR","SCALING_FORMAT=MLN","FA_ADJUSTED=GAAP","Sort=A","Dates=H","DateFormat=P","Fill=—","Direction=H","UseDPDF=Y")</f>
        <v>#NAME?</v>
      </c>
      <c r="R102" s="12" t="e">
        <f ca="1">_xll.BDH($A102,$C102,R$4,R$4,"Currency=USD","Period=FY","BEST_FPERIOD_OVERRIDE=FY","FILING_STATUS=MR","SCALING_FORMAT=MLN","FA_ADJUSTED=GAAP","Sort=A","Dates=H","DateFormat=P","Fill=—","Direction=H","UseDPDF=Y")</f>
        <v>#NAME?</v>
      </c>
      <c r="S102" s="12" t="e">
        <f ca="1">_xll.BDH($A102,$C102,S$4,S$4,"Currency=USD","Period=FY","BEST_FPERIOD_OVERRIDE=FY","FILING_STATUS=MR","SCALING_FORMAT=MLN","FA_ADJUSTED=GAAP","Sort=A","Dates=H","DateFormat=P","Fill=—","Direction=H","UseDPDF=Y")</f>
        <v>#NAME?</v>
      </c>
      <c r="T102" s="12" t="e">
        <f ca="1">_xll.BDH($A102,$C102,T$4,T$4,"Currency=USD","Period=FY","BEST_FPERIOD_OVERRIDE=FY","FILING_STATUS=MR","SCALING_FORMAT=MLN","FA_ADJUSTED=GAAP","Sort=A","Dates=H","DateFormat=P","Fill=—","Direction=H","UseDPDF=Y")</f>
        <v>#NAME?</v>
      </c>
      <c r="U102" s="12" t="e">
        <f ca="1">_xll.BDH($A102,$C102,U$4,U$4,"Currency=USD","Period=FY","BEST_FPERIOD_OVERRIDE=FY","FILING_STATUS=MR","SCALING_FORMAT=MLN","FA_ADJUSTED=GAAP","Sort=A","Dates=H","DateFormat=P","Fill=—","Direction=H","UseDPDF=Y")</f>
        <v>#NAME?</v>
      </c>
      <c r="V102" s="12" t="e">
        <f ca="1">_xll.BDH($A102,$C102,V$4,V$4,"Currency=USD","Period=FY","BEST_FPERIOD_OVERRIDE=FY","FILING_STATUS=MR","SCALING_FORMAT=MLN","FA_ADJUSTED=GAAP","Sort=A","Dates=H","DateFormat=P","Fill=—","Direction=H","UseDPDF=Y")</f>
        <v>#NAME?</v>
      </c>
      <c r="W102" s="12" t="e">
        <f ca="1">_xll.BDH($A102,$C102,W$4,W$4,"Currency=USD","Period=FY","BEST_FPERIOD_OVERRIDE=FY","FILING_STATUS=MR","SCALING_FORMAT=MLN","FA_ADJUSTED=GAAP","Sort=A","Dates=H","DateFormat=P","Fill=—","Direction=H","UseDPDF=Y")</f>
        <v>#NAME?</v>
      </c>
      <c r="X102" s="12" t="e">
        <f ca="1">_xll.BDH($A102,$C102,X$4,X$4,"Currency=USD","Period=FY","BEST_FPERIOD_OVERRIDE=FY","FILING_STATUS=MR","SCALING_FORMAT=MLN","FA_ADJUSTED=GAAP","Sort=A","Dates=H","DateFormat=P","Fill=—","Direction=H","UseDPDF=Y")</f>
        <v>#NAME?</v>
      </c>
      <c r="Y102" s="12" t="e">
        <f ca="1">_xll.BDH($A102,$C102,Y$4,Y$4,"Currency=USD","Period=FY","BEST_FPERIOD_OVERRIDE=FY","FILING_STATUS=MR","SCALING_FORMAT=MLN","FA_ADJUSTED=GAAP","Sort=A","Dates=H","DateFormat=P","Fill=—","Direction=H","UseDPDF=Y")</f>
        <v>#NAME?</v>
      </c>
      <c r="Z102" s="12" t="e">
        <f ca="1">_xll.BDH($A102,$C102,Z$4,Z$4,"Currency=USD","Period=FY","BEST_FPERIOD_OVERRIDE=FY","FILING_STATUS=MR","SCALING_FORMAT=MLN","FA_ADJUSTED=GAAP","Sort=A","Dates=H","DateFormat=P","Fill=—","Direction=H","UseDPDF=Y")</f>
        <v>#NAME?</v>
      </c>
      <c r="AA102" s="12" t="e">
        <f ca="1">_xll.BDH($A102,$C102,AA$4,AA$4,"Currency=USD","Period=FY","BEST_FPERIOD_OVERRIDE=FY","FILING_STATUS=MR","SCALING_FORMAT=MLN","FA_ADJUSTED=GAAP","Sort=A","Dates=H","DateFormat=P","Fill=—","Direction=H","UseDPDF=Y")</f>
        <v>#NAME?</v>
      </c>
      <c r="AB102" s="12" t="e">
        <f ca="1">_xll.BDH($A102,$C102,AB$4,AB$4,"Currency=USD","Period=FY","BEST_FPERIOD_OVERRIDE=FY","FILING_STATUS=MR","SCALING_FORMAT=MLN","FA_ADJUSTED=GAAP","Sort=A","Dates=H","DateFormat=P","Fill=—","Direction=H","UseDPDF=Y")</f>
        <v>#NAME?</v>
      </c>
    </row>
    <row r="103" spans="1:28" x14ac:dyDescent="0.25">
      <c r="A103" s="32" t="s">
        <v>517</v>
      </c>
      <c r="B103" s="37" t="s">
        <v>260</v>
      </c>
      <c r="C103" s="33" t="s">
        <v>259</v>
      </c>
      <c r="D103" s="12" t="e">
        <f ca="1">_xll.BDH($A103,$C103,D$4,D$4,"Currency=USD","Period=FY","BEST_FPERIOD_OVERRIDE=FY","FILING_STATUS=MR","SCALING_FORMAT=MLN","FA_ADJUSTED=GAAP","Sort=A","Dates=H","DateFormat=P","Fill=—","Direction=H","UseDPDF=Y")</f>
        <v>#NAME?</v>
      </c>
      <c r="E103" s="12" t="e">
        <f ca="1">_xll.BDH($A103,$C103,E$4,E$4,"Currency=USD","Period=FY","BEST_FPERIOD_OVERRIDE=FY","FILING_STATUS=MR","SCALING_FORMAT=MLN","FA_ADJUSTED=GAAP","Sort=A","Dates=H","DateFormat=P","Fill=—","Direction=H","UseDPDF=Y")</f>
        <v>#NAME?</v>
      </c>
      <c r="F103" s="12" t="e">
        <f ca="1">_xll.BDH($A103,$C103,F$4,F$4,"Currency=USD","Period=FY","BEST_FPERIOD_OVERRIDE=FY","FILING_STATUS=MR","SCALING_FORMAT=MLN","FA_ADJUSTED=GAAP","Sort=A","Dates=H","DateFormat=P","Fill=—","Direction=H","UseDPDF=Y")</f>
        <v>#NAME?</v>
      </c>
      <c r="G103" s="12" t="e">
        <f ca="1">_xll.BDH($A103,$C103,G$4,G$4,"Currency=USD","Period=FY","BEST_FPERIOD_OVERRIDE=FY","FILING_STATUS=MR","SCALING_FORMAT=MLN","FA_ADJUSTED=GAAP","Sort=A","Dates=H","DateFormat=P","Fill=—","Direction=H","UseDPDF=Y")</f>
        <v>#NAME?</v>
      </c>
      <c r="H103" s="12" t="e">
        <f ca="1">_xll.BDH($A103,$C103,H$4,H$4,"Currency=USD","Period=FY","BEST_FPERIOD_OVERRIDE=FY","FILING_STATUS=MR","SCALING_FORMAT=MLN","FA_ADJUSTED=GAAP","Sort=A","Dates=H","DateFormat=P","Fill=—","Direction=H","UseDPDF=Y")</f>
        <v>#NAME?</v>
      </c>
      <c r="I103" s="12" t="e">
        <f ca="1">_xll.BDH($A103,$C103,I$4,I$4,"Currency=USD","Period=FY","BEST_FPERIOD_OVERRIDE=FY","FILING_STATUS=MR","SCALING_FORMAT=MLN","FA_ADJUSTED=GAAP","Sort=A","Dates=H","DateFormat=P","Fill=—","Direction=H","UseDPDF=Y")</f>
        <v>#NAME?</v>
      </c>
      <c r="J103" s="12" t="e">
        <f ca="1">_xll.BDH($A103,$C103,J$4,J$4,"Currency=USD","Period=FY","BEST_FPERIOD_OVERRIDE=FY","FILING_STATUS=MR","SCALING_FORMAT=MLN","FA_ADJUSTED=GAAP","Sort=A","Dates=H","DateFormat=P","Fill=—","Direction=H","UseDPDF=Y")</f>
        <v>#NAME?</v>
      </c>
      <c r="K103" s="12" t="e">
        <f ca="1">_xll.BDH($A103,$C103,K$4,K$4,"Currency=USD","Period=FY","BEST_FPERIOD_OVERRIDE=FY","FILING_STATUS=MR","SCALING_FORMAT=MLN","FA_ADJUSTED=GAAP","Sort=A","Dates=H","DateFormat=P","Fill=—","Direction=H","UseDPDF=Y")</f>
        <v>#NAME?</v>
      </c>
      <c r="L103" s="12" t="e">
        <f ca="1">_xll.BDH($A103,$C103,L$4,L$4,"Currency=USD","Period=FY","BEST_FPERIOD_OVERRIDE=FY","FILING_STATUS=MR","SCALING_FORMAT=MLN","FA_ADJUSTED=GAAP","Sort=A","Dates=H","DateFormat=P","Fill=—","Direction=H","UseDPDF=Y")</f>
        <v>#NAME?</v>
      </c>
      <c r="M103" s="12" t="e">
        <f ca="1">_xll.BDH($A103,$C103,M$4,M$4,"Currency=USD","Period=FY","BEST_FPERIOD_OVERRIDE=FY","FILING_STATUS=MR","SCALING_FORMAT=MLN","FA_ADJUSTED=GAAP","Sort=A","Dates=H","DateFormat=P","Fill=—","Direction=H","UseDPDF=Y")</f>
        <v>#NAME?</v>
      </c>
      <c r="N103" s="12" t="e">
        <f ca="1">_xll.BDH($A103,$C103,N$4,N$4,"Currency=USD","Period=FY","BEST_FPERIOD_OVERRIDE=FY","FILING_STATUS=MR","SCALING_FORMAT=MLN","FA_ADJUSTED=GAAP","Sort=A","Dates=H","DateFormat=P","Fill=—","Direction=H","UseDPDF=Y")</f>
        <v>#NAME?</v>
      </c>
      <c r="O103" s="12" t="e">
        <f ca="1">_xll.BDH($A103,$C103,O$4,O$4,"Currency=USD","Period=FY","BEST_FPERIOD_OVERRIDE=FY","FILING_STATUS=MR","SCALING_FORMAT=MLN","FA_ADJUSTED=GAAP","Sort=A","Dates=H","DateFormat=P","Fill=—","Direction=H","UseDPDF=Y")</f>
        <v>#NAME?</v>
      </c>
      <c r="P103" s="12" t="e">
        <f ca="1">_xll.BDH($A103,$C103,P$4,P$4,"Currency=USD","Period=FY","BEST_FPERIOD_OVERRIDE=FY","FILING_STATUS=MR","SCALING_FORMAT=MLN","FA_ADJUSTED=GAAP","Sort=A","Dates=H","DateFormat=P","Fill=—","Direction=H","UseDPDF=Y")</f>
        <v>#NAME?</v>
      </c>
      <c r="Q103" s="12" t="e">
        <f ca="1">_xll.BDH($A103,$C103,Q$4,Q$4,"Currency=USD","Period=FY","BEST_FPERIOD_OVERRIDE=FY","FILING_STATUS=MR","SCALING_FORMAT=MLN","FA_ADJUSTED=GAAP","Sort=A","Dates=H","DateFormat=P","Fill=—","Direction=H","UseDPDF=Y")</f>
        <v>#NAME?</v>
      </c>
      <c r="R103" s="12" t="e">
        <f ca="1">_xll.BDH($A103,$C103,R$4,R$4,"Currency=USD","Period=FY","BEST_FPERIOD_OVERRIDE=FY","FILING_STATUS=MR","SCALING_FORMAT=MLN","FA_ADJUSTED=GAAP","Sort=A","Dates=H","DateFormat=P","Fill=—","Direction=H","UseDPDF=Y")</f>
        <v>#NAME?</v>
      </c>
      <c r="S103" s="12" t="e">
        <f ca="1">_xll.BDH($A103,$C103,S$4,S$4,"Currency=USD","Period=FY","BEST_FPERIOD_OVERRIDE=FY","FILING_STATUS=MR","SCALING_FORMAT=MLN","FA_ADJUSTED=GAAP","Sort=A","Dates=H","DateFormat=P","Fill=—","Direction=H","UseDPDF=Y")</f>
        <v>#NAME?</v>
      </c>
      <c r="T103" s="12" t="e">
        <f ca="1">_xll.BDH($A103,$C103,T$4,T$4,"Currency=USD","Period=FY","BEST_FPERIOD_OVERRIDE=FY","FILING_STATUS=MR","SCALING_FORMAT=MLN","FA_ADJUSTED=GAAP","Sort=A","Dates=H","DateFormat=P","Fill=—","Direction=H","UseDPDF=Y")</f>
        <v>#NAME?</v>
      </c>
      <c r="U103" s="12" t="e">
        <f ca="1">_xll.BDH($A103,$C103,U$4,U$4,"Currency=USD","Period=FY","BEST_FPERIOD_OVERRIDE=FY","FILING_STATUS=MR","SCALING_FORMAT=MLN","FA_ADJUSTED=GAAP","Sort=A","Dates=H","DateFormat=P","Fill=—","Direction=H","UseDPDF=Y")</f>
        <v>#NAME?</v>
      </c>
      <c r="V103" s="12" t="e">
        <f ca="1">_xll.BDH($A103,$C103,V$4,V$4,"Currency=USD","Period=FY","BEST_FPERIOD_OVERRIDE=FY","FILING_STATUS=MR","SCALING_FORMAT=MLN","FA_ADJUSTED=GAAP","Sort=A","Dates=H","DateFormat=P","Fill=—","Direction=H","UseDPDF=Y")</f>
        <v>#NAME?</v>
      </c>
      <c r="W103" s="12" t="e">
        <f ca="1">_xll.BDH($A103,$C103,W$4,W$4,"Currency=USD","Period=FY","BEST_FPERIOD_OVERRIDE=FY","FILING_STATUS=MR","SCALING_FORMAT=MLN","FA_ADJUSTED=GAAP","Sort=A","Dates=H","DateFormat=P","Fill=—","Direction=H","UseDPDF=Y")</f>
        <v>#NAME?</v>
      </c>
      <c r="X103" s="12" t="e">
        <f ca="1">_xll.BDH($A103,$C103,X$4,X$4,"Currency=USD","Period=FY","BEST_FPERIOD_OVERRIDE=FY","FILING_STATUS=MR","SCALING_FORMAT=MLN","FA_ADJUSTED=GAAP","Sort=A","Dates=H","DateFormat=P","Fill=—","Direction=H","UseDPDF=Y")</f>
        <v>#NAME?</v>
      </c>
      <c r="Y103" s="12" t="e">
        <f ca="1">_xll.BDH($A103,$C103,Y$4,Y$4,"Currency=USD","Period=FY","BEST_FPERIOD_OVERRIDE=FY","FILING_STATUS=MR","SCALING_FORMAT=MLN","FA_ADJUSTED=GAAP","Sort=A","Dates=H","DateFormat=P","Fill=—","Direction=H","UseDPDF=Y")</f>
        <v>#NAME?</v>
      </c>
      <c r="Z103" s="12" t="e">
        <f ca="1">_xll.BDH($A103,$C103,Z$4,Z$4,"Currency=USD","Period=FY","BEST_FPERIOD_OVERRIDE=FY","FILING_STATUS=MR","SCALING_FORMAT=MLN","FA_ADJUSTED=GAAP","Sort=A","Dates=H","DateFormat=P","Fill=—","Direction=H","UseDPDF=Y")</f>
        <v>#NAME?</v>
      </c>
      <c r="AA103" s="12" t="e">
        <f ca="1">_xll.BDH($A103,$C103,AA$4,AA$4,"Currency=USD","Period=FY","BEST_FPERIOD_OVERRIDE=FY","FILING_STATUS=MR","SCALING_FORMAT=MLN","FA_ADJUSTED=GAAP","Sort=A","Dates=H","DateFormat=P","Fill=—","Direction=H","UseDPDF=Y")</f>
        <v>#NAME?</v>
      </c>
      <c r="AB103" s="12" t="e">
        <f ca="1">_xll.BDH($A103,$C103,AB$4,AB$4,"Currency=USD","Period=FY","BEST_FPERIOD_OVERRIDE=FY","FILING_STATUS=MR","SCALING_FORMAT=MLN","FA_ADJUSTED=GAAP","Sort=A","Dates=H","DateFormat=P","Fill=—","Direction=H","UseDPDF=Y")</f>
        <v>#NAME?</v>
      </c>
    </row>
    <row r="104" spans="1:28" x14ac:dyDescent="0.25">
      <c r="A104" s="32" t="s">
        <v>517</v>
      </c>
      <c r="B104" s="37" t="s">
        <v>261</v>
      </c>
      <c r="C104" s="33" t="s">
        <v>262</v>
      </c>
      <c r="D104" s="12" t="e">
        <f ca="1">_xll.BDH($A104,$C104,D$4,D$4,"Currency=USD","Period=FY","BEST_FPERIOD_OVERRIDE=FY","FILING_STATUS=MR","SCALING_FORMAT=MLN","FA_ADJUSTED=GAAP","Sort=A","Dates=H","DateFormat=P","Fill=—","Direction=H","UseDPDF=Y")</f>
        <v>#NAME?</v>
      </c>
      <c r="E104" s="12" t="e">
        <f ca="1">_xll.BDH($A104,$C104,E$4,E$4,"Currency=USD","Period=FY","BEST_FPERIOD_OVERRIDE=FY","FILING_STATUS=MR","SCALING_FORMAT=MLN","FA_ADJUSTED=GAAP","Sort=A","Dates=H","DateFormat=P","Fill=—","Direction=H","UseDPDF=Y")</f>
        <v>#NAME?</v>
      </c>
      <c r="F104" s="12" t="e">
        <f ca="1">_xll.BDH($A104,$C104,F$4,F$4,"Currency=USD","Period=FY","BEST_FPERIOD_OVERRIDE=FY","FILING_STATUS=MR","SCALING_FORMAT=MLN","FA_ADJUSTED=GAAP","Sort=A","Dates=H","DateFormat=P","Fill=—","Direction=H","UseDPDF=Y")</f>
        <v>#NAME?</v>
      </c>
      <c r="G104" s="12" t="e">
        <f ca="1">_xll.BDH($A104,$C104,G$4,G$4,"Currency=USD","Period=FY","BEST_FPERIOD_OVERRIDE=FY","FILING_STATUS=MR","SCALING_FORMAT=MLN","FA_ADJUSTED=GAAP","Sort=A","Dates=H","DateFormat=P","Fill=—","Direction=H","UseDPDF=Y")</f>
        <v>#NAME?</v>
      </c>
      <c r="H104" s="12" t="e">
        <f ca="1">_xll.BDH($A104,$C104,H$4,H$4,"Currency=USD","Period=FY","BEST_FPERIOD_OVERRIDE=FY","FILING_STATUS=MR","SCALING_FORMAT=MLN","FA_ADJUSTED=GAAP","Sort=A","Dates=H","DateFormat=P","Fill=—","Direction=H","UseDPDF=Y")</f>
        <v>#NAME?</v>
      </c>
      <c r="I104" s="12" t="e">
        <f ca="1">_xll.BDH($A104,$C104,I$4,I$4,"Currency=USD","Period=FY","BEST_FPERIOD_OVERRIDE=FY","FILING_STATUS=MR","SCALING_FORMAT=MLN","FA_ADJUSTED=GAAP","Sort=A","Dates=H","DateFormat=P","Fill=—","Direction=H","UseDPDF=Y")</f>
        <v>#NAME?</v>
      </c>
      <c r="J104" s="12" t="e">
        <f ca="1">_xll.BDH($A104,$C104,J$4,J$4,"Currency=USD","Period=FY","BEST_FPERIOD_OVERRIDE=FY","FILING_STATUS=MR","SCALING_FORMAT=MLN","FA_ADJUSTED=GAAP","Sort=A","Dates=H","DateFormat=P","Fill=—","Direction=H","UseDPDF=Y")</f>
        <v>#NAME?</v>
      </c>
      <c r="K104" s="12" t="e">
        <f ca="1">_xll.BDH($A104,$C104,K$4,K$4,"Currency=USD","Period=FY","BEST_FPERIOD_OVERRIDE=FY","FILING_STATUS=MR","SCALING_FORMAT=MLN","FA_ADJUSTED=GAAP","Sort=A","Dates=H","DateFormat=P","Fill=—","Direction=H","UseDPDF=Y")</f>
        <v>#NAME?</v>
      </c>
      <c r="L104" s="12" t="e">
        <f ca="1">_xll.BDH($A104,$C104,L$4,L$4,"Currency=USD","Period=FY","BEST_FPERIOD_OVERRIDE=FY","FILING_STATUS=MR","SCALING_FORMAT=MLN","FA_ADJUSTED=GAAP","Sort=A","Dates=H","DateFormat=P","Fill=—","Direction=H","UseDPDF=Y")</f>
        <v>#NAME?</v>
      </c>
      <c r="M104" s="12" t="e">
        <f ca="1">_xll.BDH($A104,$C104,M$4,M$4,"Currency=USD","Period=FY","BEST_FPERIOD_OVERRIDE=FY","FILING_STATUS=MR","SCALING_FORMAT=MLN","FA_ADJUSTED=GAAP","Sort=A","Dates=H","DateFormat=P","Fill=—","Direction=H","UseDPDF=Y")</f>
        <v>#NAME?</v>
      </c>
      <c r="N104" s="12" t="e">
        <f ca="1">_xll.BDH($A104,$C104,N$4,N$4,"Currency=USD","Period=FY","BEST_FPERIOD_OVERRIDE=FY","FILING_STATUS=MR","SCALING_FORMAT=MLN","FA_ADJUSTED=GAAP","Sort=A","Dates=H","DateFormat=P","Fill=—","Direction=H","UseDPDF=Y")</f>
        <v>#NAME?</v>
      </c>
      <c r="O104" s="12" t="e">
        <f ca="1">_xll.BDH($A104,$C104,O$4,O$4,"Currency=USD","Period=FY","BEST_FPERIOD_OVERRIDE=FY","FILING_STATUS=MR","SCALING_FORMAT=MLN","FA_ADJUSTED=GAAP","Sort=A","Dates=H","DateFormat=P","Fill=—","Direction=H","UseDPDF=Y")</f>
        <v>#NAME?</v>
      </c>
      <c r="P104" s="12" t="e">
        <f ca="1">_xll.BDH($A104,$C104,P$4,P$4,"Currency=USD","Period=FY","BEST_FPERIOD_OVERRIDE=FY","FILING_STATUS=MR","SCALING_FORMAT=MLN","FA_ADJUSTED=GAAP","Sort=A","Dates=H","DateFormat=P","Fill=—","Direction=H","UseDPDF=Y")</f>
        <v>#NAME?</v>
      </c>
      <c r="Q104" s="12" t="e">
        <f ca="1">_xll.BDH($A104,$C104,Q$4,Q$4,"Currency=USD","Period=FY","BEST_FPERIOD_OVERRIDE=FY","FILING_STATUS=MR","SCALING_FORMAT=MLN","FA_ADJUSTED=GAAP","Sort=A","Dates=H","DateFormat=P","Fill=—","Direction=H","UseDPDF=Y")</f>
        <v>#NAME?</v>
      </c>
      <c r="R104" s="12" t="e">
        <f ca="1">_xll.BDH($A104,$C104,R$4,R$4,"Currency=USD","Period=FY","BEST_FPERIOD_OVERRIDE=FY","FILING_STATUS=MR","SCALING_FORMAT=MLN","FA_ADJUSTED=GAAP","Sort=A","Dates=H","DateFormat=P","Fill=—","Direction=H","UseDPDF=Y")</f>
        <v>#NAME?</v>
      </c>
      <c r="S104" s="12" t="e">
        <f ca="1">_xll.BDH($A104,$C104,S$4,S$4,"Currency=USD","Period=FY","BEST_FPERIOD_OVERRIDE=FY","FILING_STATUS=MR","SCALING_FORMAT=MLN","FA_ADJUSTED=GAAP","Sort=A","Dates=H","DateFormat=P","Fill=—","Direction=H","UseDPDF=Y")</f>
        <v>#NAME?</v>
      </c>
      <c r="T104" s="12" t="e">
        <f ca="1">_xll.BDH($A104,$C104,T$4,T$4,"Currency=USD","Period=FY","BEST_FPERIOD_OVERRIDE=FY","FILING_STATUS=MR","SCALING_FORMAT=MLN","FA_ADJUSTED=GAAP","Sort=A","Dates=H","DateFormat=P","Fill=—","Direction=H","UseDPDF=Y")</f>
        <v>#NAME?</v>
      </c>
      <c r="U104" s="12" t="e">
        <f ca="1">_xll.BDH($A104,$C104,U$4,U$4,"Currency=USD","Period=FY","BEST_FPERIOD_OVERRIDE=FY","FILING_STATUS=MR","SCALING_FORMAT=MLN","FA_ADJUSTED=GAAP","Sort=A","Dates=H","DateFormat=P","Fill=—","Direction=H","UseDPDF=Y")</f>
        <v>#NAME?</v>
      </c>
      <c r="V104" s="12" t="e">
        <f ca="1">_xll.BDH($A104,$C104,V$4,V$4,"Currency=USD","Period=FY","BEST_FPERIOD_OVERRIDE=FY","FILING_STATUS=MR","SCALING_FORMAT=MLN","FA_ADJUSTED=GAAP","Sort=A","Dates=H","DateFormat=P","Fill=—","Direction=H","UseDPDF=Y")</f>
        <v>#NAME?</v>
      </c>
      <c r="W104" s="12" t="e">
        <f ca="1">_xll.BDH($A104,$C104,W$4,W$4,"Currency=USD","Period=FY","BEST_FPERIOD_OVERRIDE=FY","FILING_STATUS=MR","SCALING_FORMAT=MLN","FA_ADJUSTED=GAAP","Sort=A","Dates=H","DateFormat=P","Fill=—","Direction=H","UseDPDF=Y")</f>
        <v>#NAME?</v>
      </c>
      <c r="X104" s="12" t="e">
        <f ca="1">_xll.BDH($A104,$C104,X$4,X$4,"Currency=USD","Period=FY","BEST_FPERIOD_OVERRIDE=FY","FILING_STATUS=MR","SCALING_FORMAT=MLN","FA_ADJUSTED=GAAP","Sort=A","Dates=H","DateFormat=P","Fill=—","Direction=H","UseDPDF=Y")</f>
        <v>#NAME?</v>
      </c>
      <c r="Y104" s="12" t="e">
        <f ca="1">_xll.BDH($A104,$C104,Y$4,Y$4,"Currency=USD","Period=FY","BEST_FPERIOD_OVERRIDE=FY","FILING_STATUS=MR","SCALING_FORMAT=MLN","FA_ADJUSTED=GAAP","Sort=A","Dates=H","DateFormat=P","Fill=—","Direction=H","UseDPDF=Y")</f>
        <v>#NAME?</v>
      </c>
      <c r="Z104" s="12" t="e">
        <f ca="1">_xll.BDH($A104,$C104,Z$4,Z$4,"Currency=USD","Period=FY","BEST_FPERIOD_OVERRIDE=FY","FILING_STATUS=MR","SCALING_FORMAT=MLN","FA_ADJUSTED=GAAP","Sort=A","Dates=H","DateFormat=P","Fill=—","Direction=H","UseDPDF=Y")</f>
        <v>#NAME?</v>
      </c>
      <c r="AA104" s="12" t="e">
        <f ca="1">_xll.BDH($A104,$C104,AA$4,AA$4,"Currency=USD","Period=FY","BEST_FPERIOD_OVERRIDE=FY","FILING_STATUS=MR","SCALING_FORMAT=MLN","FA_ADJUSTED=GAAP","Sort=A","Dates=H","DateFormat=P","Fill=—","Direction=H","UseDPDF=Y")</f>
        <v>#NAME?</v>
      </c>
      <c r="AB104" s="12" t="e">
        <f ca="1">_xll.BDH($A104,$C104,AB$4,AB$4,"Currency=USD","Period=FY","BEST_FPERIOD_OVERRIDE=FY","FILING_STATUS=MR","SCALING_FORMAT=MLN","FA_ADJUSTED=GAAP","Sort=A","Dates=H","DateFormat=P","Fill=—","Direction=H","UseDPDF=Y")</f>
        <v>#NAME?</v>
      </c>
    </row>
    <row r="105" spans="1:28" x14ac:dyDescent="0.25">
      <c r="A105" s="32" t="s">
        <v>517</v>
      </c>
      <c r="B105" s="37" t="s">
        <v>25</v>
      </c>
      <c r="C105" s="33" t="s">
        <v>263</v>
      </c>
      <c r="D105" s="12" t="e">
        <f ca="1">_xll.BDH($A105,$C105,D$4,D$4,"Currency=USD","Period=FY","BEST_FPERIOD_OVERRIDE=FY","FILING_STATUS=MR","SCALING_FORMAT=MLN","FA_ADJUSTED=GAAP","Sort=A","Dates=H","DateFormat=P","Fill=—","Direction=H","UseDPDF=Y")</f>
        <v>#NAME?</v>
      </c>
      <c r="E105" s="12" t="e">
        <f ca="1">_xll.BDH($A105,$C105,E$4,E$4,"Currency=USD","Period=FY","BEST_FPERIOD_OVERRIDE=FY","FILING_STATUS=MR","SCALING_FORMAT=MLN","FA_ADJUSTED=GAAP","Sort=A","Dates=H","DateFormat=P","Fill=—","Direction=H","UseDPDF=Y")</f>
        <v>#NAME?</v>
      </c>
      <c r="F105" s="12" t="e">
        <f ca="1">_xll.BDH($A105,$C105,F$4,F$4,"Currency=USD","Period=FY","BEST_FPERIOD_OVERRIDE=FY","FILING_STATUS=MR","SCALING_FORMAT=MLN","FA_ADJUSTED=GAAP","Sort=A","Dates=H","DateFormat=P","Fill=—","Direction=H","UseDPDF=Y")</f>
        <v>#NAME?</v>
      </c>
      <c r="G105" s="12" t="e">
        <f ca="1">_xll.BDH($A105,$C105,G$4,G$4,"Currency=USD","Period=FY","BEST_FPERIOD_OVERRIDE=FY","FILING_STATUS=MR","SCALING_FORMAT=MLN","FA_ADJUSTED=GAAP","Sort=A","Dates=H","DateFormat=P","Fill=—","Direction=H","UseDPDF=Y")</f>
        <v>#NAME?</v>
      </c>
      <c r="H105" s="12" t="e">
        <f ca="1">_xll.BDH($A105,$C105,H$4,H$4,"Currency=USD","Period=FY","BEST_FPERIOD_OVERRIDE=FY","FILING_STATUS=MR","SCALING_FORMAT=MLN","FA_ADJUSTED=GAAP","Sort=A","Dates=H","DateFormat=P","Fill=—","Direction=H","UseDPDF=Y")</f>
        <v>#NAME?</v>
      </c>
      <c r="I105" s="12" t="e">
        <f ca="1">_xll.BDH($A105,$C105,I$4,I$4,"Currency=USD","Period=FY","BEST_FPERIOD_OVERRIDE=FY","FILING_STATUS=MR","SCALING_FORMAT=MLN","FA_ADJUSTED=GAAP","Sort=A","Dates=H","DateFormat=P","Fill=—","Direction=H","UseDPDF=Y")</f>
        <v>#NAME?</v>
      </c>
      <c r="J105" s="12" t="e">
        <f ca="1">_xll.BDH($A105,$C105,J$4,J$4,"Currency=USD","Period=FY","BEST_FPERIOD_OVERRIDE=FY","FILING_STATUS=MR","SCALING_FORMAT=MLN","FA_ADJUSTED=GAAP","Sort=A","Dates=H","DateFormat=P","Fill=—","Direction=H","UseDPDF=Y")</f>
        <v>#NAME?</v>
      </c>
      <c r="K105" s="12" t="e">
        <f ca="1">_xll.BDH($A105,$C105,K$4,K$4,"Currency=USD","Period=FY","BEST_FPERIOD_OVERRIDE=FY","FILING_STATUS=MR","SCALING_FORMAT=MLN","FA_ADJUSTED=GAAP","Sort=A","Dates=H","DateFormat=P","Fill=—","Direction=H","UseDPDF=Y")</f>
        <v>#NAME?</v>
      </c>
      <c r="L105" s="12" t="e">
        <f ca="1">_xll.BDH($A105,$C105,L$4,L$4,"Currency=USD","Period=FY","BEST_FPERIOD_OVERRIDE=FY","FILING_STATUS=MR","SCALING_FORMAT=MLN","FA_ADJUSTED=GAAP","Sort=A","Dates=H","DateFormat=P","Fill=—","Direction=H","UseDPDF=Y")</f>
        <v>#NAME?</v>
      </c>
      <c r="M105" s="12" t="e">
        <f ca="1">_xll.BDH($A105,$C105,M$4,M$4,"Currency=USD","Period=FY","BEST_FPERIOD_OVERRIDE=FY","FILING_STATUS=MR","SCALING_FORMAT=MLN","FA_ADJUSTED=GAAP","Sort=A","Dates=H","DateFormat=P","Fill=—","Direction=H","UseDPDF=Y")</f>
        <v>#NAME?</v>
      </c>
      <c r="N105" s="12" t="e">
        <f ca="1">_xll.BDH($A105,$C105,N$4,N$4,"Currency=USD","Period=FY","BEST_FPERIOD_OVERRIDE=FY","FILING_STATUS=MR","SCALING_FORMAT=MLN","FA_ADJUSTED=GAAP","Sort=A","Dates=H","DateFormat=P","Fill=—","Direction=H","UseDPDF=Y")</f>
        <v>#NAME?</v>
      </c>
      <c r="O105" s="12" t="e">
        <f ca="1">_xll.BDH($A105,$C105,O$4,O$4,"Currency=USD","Period=FY","BEST_FPERIOD_OVERRIDE=FY","FILING_STATUS=MR","SCALING_FORMAT=MLN","FA_ADJUSTED=GAAP","Sort=A","Dates=H","DateFormat=P","Fill=—","Direction=H","UseDPDF=Y")</f>
        <v>#NAME?</v>
      </c>
      <c r="P105" s="12" t="e">
        <f ca="1">_xll.BDH($A105,$C105,P$4,P$4,"Currency=USD","Period=FY","BEST_FPERIOD_OVERRIDE=FY","FILING_STATUS=MR","SCALING_FORMAT=MLN","FA_ADJUSTED=GAAP","Sort=A","Dates=H","DateFormat=P","Fill=—","Direction=H","UseDPDF=Y")</f>
        <v>#NAME?</v>
      </c>
      <c r="Q105" s="12" t="e">
        <f ca="1">_xll.BDH($A105,$C105,Q$4,Q$4,"Currency=USD","Period=FY","BEST_FPERIOD_OVERRIDE=FY","FILING_STATUS=MR","SCALING_FORMAT=MLN","FA_ADJUSTED=GAAP","Sort=A","Dates=H","DateFormat=P","Fill=—","Direction=H","UseDPDF=Y")</f>
        <v>#NAME?</v>
      </c>
      <c r="R105" s="12" t="e">
        <f ca="1">_xll.BDH($A105,$C105,R$4,R$4,"Currency=USD","Period=FY","BEST_FPERIOD_OVERRIDE=FY","FILING_STATUS=MR","SCALING_FORMAT=MLN","FA_ADJUSTED=GAAP","Sort=A","Dates=H","DateFormat=P","Fill=—","Direction=H","UseDPDF=Y")</f>
        <v>#NAME?</v>
      </c>
      <c r="S105" s="12" t="e">
        <f ca="1">_xll.BDH($A105,$C105,S$4,S$4,"Currency=USD","Period=FY","BEST_FPERIOD_OVERRIDE=FY","FILING_STATUS=MR","SCALING_FORMAT=MLN","FA_ADJUSTED=GAAP","Sort=A","Dates=H","DateFormat=P","Fill=—","Direction=H","UseDPDF=Y")</f>
        <v>#NAME?</v>
      </c>
      <c r="T105" s="12" t="e">
        <f ca="1">_xll.BDH($A105,$C105,T$4,T$4,"Currency=USD","Period=FY","BEST_FPERIOD_OVERRIDE=FY","FILING_STATUS=MR","SCALING_FORMAT=MLN","FA_ADJUSTED=GAAP","Sort=A","Dates=H","DateFormat=P","Fill=—","Direction=H","UseDPDF=Y")</f>
        <v>#NAME?</v>
      </c>
      <c r="U105" s="12" t="e">
        <f ca="1">_xll.BDH($A105,$C105,U$4,U$4,"Currency=USD","Period=FY","BEST_FPERIOD_OVERRIDE=FY","FILING_STATUS=MR","SCALING_FORMAT=MLN","FA_ADJUSTED=GAAP","Sort=A","Dates=H","DateFormat=P","Fill=—","Direction=H","UseDPDF=Y")</f>
        <v>#NAME?</v>
      </c>
      <c r="V105" s="12" t="e">
        <f ca="1">_xll.BDH($A105,$C105,V$4,V$4,"Currency=USD","Period=FY","BEST_FPERIOD_OVERRIDE=FY","FILING_STATUS=MR","SCALING_FORMAT=MLN","FA_ADJUSTED=GAAP","Sort=A","Dates=H","DateFormat=P","Fill=—","Direction=H","UseDPDF=Y")</f>
        <v>#NAME?</v>
      </c>
      <c r="W105" s="12" t="e">
        <f ca="1">_xll.BDH($A105,$C105,W$4,W$4,"Currency=USD","Period=FY","BEST_FPERIOD_OVERRIDE=FY","FILING_STATUS=MR","SCALING_FORMAT=MLN","FA_ADJUSTED=GAAP","Sort=A","Dates=H","DateFormat=P","Fill=—","Direction=H","UseDPDF=Y")</f>
        <v>#NAME?</v>
      </c>
      <c r="X105" s="12" t="e">
        <f ca="1">_xll.BDH($A105,$C105,X$4,X$4,"Currency=USD","Period=FY","BEST_FPERIOD_OVERRIDE=FY","FILING_STATUS=MR","SCALING_FORMAT=MLN","FA_ADJUSTED=GAAP","Sort=A","Dates=H","DateFormat=P","Fill=—","Direction=H","UseDPDF=Y")</f>
        <v>#NAME?</v>
      </c>
      <c r="Y105" s="12" t="e">
        <f ca="1">_xll.BDH($A105,$C105,Y$4,Y$4,"Currency=USD","Period=FY","BEST_FPERIOD_OVERRIDE=FY","FILING_STATUS=MR","SCALING_FORMAT=MLN","FA_ADJUSTED=GAAP","Sort=A","Dates=H","DateFormat=P","Fill=—","Direction=H","UseDPDF=Y")</f>
        <v>#NAME?</v>
      </c>
      <c r="Z105" s="12" t="e">
        <f ca="1">_xll.BDH($A105,$C105,Z$4,Z$4,"Currency=USD","Period=FY","BEST_FPERIOD_OVERRIDE=FY","FILING_STATUS=MR","SCALING_FORMAT=MLN","FA_ADJUSTED=GAAP","Sort=A","Dates=H","DateFormat=P","Fill=—","Direction=H","UseDPDF=Y")</f>
        <v>#NAME?</v>
      </c>
      <c r="AA105" s="12" t="e">
        <f ca="1">_xll.BDH($A105,$C105,AA$4,AA$4,"Currency=USD","Period=FY","BEST_FPERIOD_OVERRIDE=FY","FILING_STATUS=MR","SCALING_FORMAT=MLN","FA_ADJUSTED=GAAP","Sort=A","Dates=H","DateFormat=P","Fill=—","Direction=H","UseDPDF=Y")</f>
        <v>#NAME?</v>
      </c>
      <c r="AB105" s="12" t="e">
        <f ca="1">_xll.BDH($A105,$C105,AB$4,AB$4,"Currency=USD","Period=FY","BEST_FPERIOD_OVERRIDE=FY","FILING_STATUS=MR","SCALING_FORMAT=MLN","FA_ADJUSTED=GAAP","Sort=A","Dates=H","DateFormat=P","Fill=—","Direction=H","UseDPDF=Y")</f>
        <v>#NAME?</v>
      </c>
    </row>
    <row r="106" spans="1:28" x14ac:dyDescent="0.25">
      <c r="A106" s="32" t="s">
        <v>517</v>
      </c>
      <c r="B106" s="37" t="s">
        <v>265</v>
      </c>
      <c r="C106" s="33" t="s">
        <v>264</v>
      </c>
      <c r="D106" s="12" t="e">
        <f ca="1">_xll.BDH($A106,$C106,D$4,D$4,"Currency=USD","Period=FY","BEST_FPERIOD_OVERRIDE=FY","FILING_STATUS=MR","SCALING_FORMAT=MLN","FA_ADJUSTED=GAAP","Sort=A","Dates=H","DateFormat=P","Fill=—","Direction=H","UseDPDF=Y")</f>
        <v>#NAME?</v>
      </c>
      <c r="E106" s="12" t="e">
        <f ca="1">_xll.BDH($A106,$C106,E$4,E$4,"Currency=USD","Period=FY","BEST_FPERIOD_OVERRIDE=FY","FILING_STATUS=MR","SCALING_FORMAT=MLN","FA_ADJUSTED=GAAP","Sort=A","Dates=H","DateFormat=P","Fill=—","Direction=H","UseDPDF=Y")</f>
        <v>#NAME?</v>
      </c>
      <c r="F106" s="12" t="e">
        <f ca="1">_xll.BDH($A106,$C106,F$4,F$4,"Currency=USD","Period=FY","BEST_FPERIOD_OVERRIDE=FY","FILING_STATUS=MR","SCALING_FORMAT=MLN","FA_ADJUSTED=GAAP","Sort=A","Dates=H","DateFormat=P","Fill=—","Direction=H","UseDPDF=Y")</f>
        <v>#NAME?</v>
      </c>
      <c r="G106" s="12" t="e">
        <f ca="1">_xll.BDH($A106,$C106,G$4,G$4,"Currency=USD","Period=FY","BEST_FPERIOD_OVERRIDE=FY","FILING_STATUS=MR","SCALING_FORMAT=MLN","FA_ADJUSTED=GAAP","Sort=A","Dates=H","DateFormat=P","Fill=—","Direction=H","UseDPDF=Y")</f>
        <v>#NAME?</v>
      </c>
      <c r="H106" s="12" t="e">
        <f ca="1">_xll.BDH($A106,$C106,H$4,H$4,"Currency=USD","Period=FY","BEST_FPERIOD_OVERRIDE=FY","FILING_STATUS=MR","SCALING_FORMAT=MLN","FA_ADJUSTED=GAAP","Sort=A","Dates=H","DateFormat=P","Fill=—","Direction=H","UseDPDF=Y")</f>
        <v>#NAME?</v>
      </c>
      <c r="I106" s="12" t="e">
        <f ca="1">_xll.BDH($A106,$C106,I$4,I$4,"Currency=USD","Period=FY","BEST_FPERIOD_OVERRIDE=FY","FILING_STATUS=MR","SCALING_FORMAT=MLN","FA_ADJUSTED=GAAP","Sort=A","Dates=H","DateFormat=P","Fill=—","Direction=H","UseDPDF=Y")</f>
        <v>#NAME?</v>
      </c>
      <c r="J106" s="12" t="e">
        <f ca="1">_xll.BDH($A106,$C106,J$4,J$4,"Currency=USD","Period=FY","BEST_FPERIOD_OVERRIDE=FY","FILING_STATUS=MR","SCALING_FORMAT=MLN","FA_ADJUSTED=GAAP","Sort=A","Dates=H","DateFormat=P","Fill=—","Direction=H","UseDPDF=Y")</f>
        <v>#NAME?</v>
      </c>
      <c r="K106" s="12" t="e">
        <f ca="1">_xll.BDH($A106,$C106,K$4,K$4,"Currency=USD","Period=FY","BEST_FPERIOD_OVERRIDE=FY","FILING_STATUS=MR","SCALING_FORMAT=MLN","FA_ADJUSTED=GAAP","Sort=A","Dates=H","DateFormat=P","Fill=—","Direction=H","UseDPDF=Y")</f>
        <v>#NAME?</v>
      </c>
      <c r="L106" s="12" t="e">
        <f ca="1">_xll.BDH($A106,$C106,L$4,L$4,"Currency=USD","Period=FY","BEST_FPERIOD_OVERRIDE=FY","FILING_STATUS=MR","SCALING_FORMAT=MLN","FA_ADJUSTED=GAAP","Sort=A","Dates=H","DateFormat=P","Fill=—","Direction=H","UseDPDF=Y")</f>
        <v>#NAME?</v>
      </c>
      <c r="M106" s="12" t="e">
        <f ca="1">_xll.BDH($A106,$C106,M$4,M$4,"Currency=USD","Period=FY","BEST_FPERIOD_OVERRIDE=FY","FILING_STATUS=MR","SCALING_FORMAT=MLN","FA_ADJUSTED=GAAP","Sort=A","Dates=H","DateFormat=P","Fill=—","Direction=H","UseDPDF=Y")</f>
        <v>#NAME?</v>
      </c>
      <c r="N106" s="12" t="e">
        <f ca="1">_xll.BDH($A106,$C106,N$4,N$4,"Currency=USD","Period=FY","BEST_FPERIOD_OVERRIDE=FY","FILING_STATUS=MR","SCALING_FORMAT=MLN","FA_ADJUSTED=GAAP","Sort=A","Dates=H","DateFormat=P","Fill=—","Direction=H","UseDPDF=Y")</f>
        <v>#NAME?</v>
      </c>
      <c r="O106" s="12" t="e">
        <f ca="1">_xll.BDH($A106,$C106,O$4,O$4,"Currency=USD","Period=FY","BEST_FPERIOD_OVERRIDE=FY","FILING_STATUS=MR","SCALING_FORMAT=MLN","FA_ADJUSTED=GAAP","Sort=A","Dates=H","DateFormat=P","Fill=—","Direction=H","UseDPDF=Y")</f>
        <v>#NAME?</v>
      </c>
      <c r="P106" s="12" t="e">
        <f ca="1">_xll.BDH($A106,$C106,P$4,P$4,"Currency=USD","Period=FY","BEST_FPERIOD_OVERRIDE=FY","FILING_STATUS=MR","SCALING_FORMAT=MLN","FA_ADJUSTED=GAAP","Sort=A","Dates=H","DateFormat=P","Fill=—","Direction=H","UseDPDF=Y")</f>
        <v>#NAME?</v>
      </c>
      <c r="Q106" s="12" t="e">
        <f ca="1">_xll.BDH($A106,$C106,Q$4,Q$4,"Currency=USD","Period=FY","BEST_FPERIOD_OVERRIDE=FY","FILING_STATUS=MR","SCALING_FORMAT=MLN","FA_ADJUSTED=GAAP","Sort=A","Dates=H","DateFormat=P","Fill=—","Direction=H","UseDPDF=Y")</f>
        <v>#NAME?</v>
      </c>
      <c r="R106" s="12" t="e">
        <f ca="1">_xll.BDH($A106,$C106,R$4,R$4,"Currency=USD","Period=FY","BEST_FPERIOD_OVERRIDE=FY","FILING_STATUS=MR","SCALING_FORMAT=MLN","FA_ADJUSTED=GAAP","Sort=A","Dates=H","DateFormat=P","Fill=—","Direction=H","UseDPDF=Y")</f>
        <v>#NAME?</v>
      </c>
      <c r="S106" s="12" t="e">
        <f ca="1">_xll.BDH($A106,$C106,S$4,S$4,"Currency=USD","Period=FY","BEST_FPERIOD_OVERRIDE=FY","FILING_STATUS=MR","SCALING_FORMAT=MLN","FA_ADJUSTED=GAAP","Sort=A","Dates=H","DateFormat=P","Fill=—","Direction=H","UseDPDF=Y")</f>
        <v>#NAME?</v>
      </c>
      <c r="T106" s="12" t="e">
        <f ca="1">_xll.BDH($A106,$C106,T$4,T$4,"Currency=USD","Period=FY","BEST_FPERIOD_OVERRIDE=FY","FILING_STATUS=MR","SCALING_FORMAT=MLN","FA_ADJUSTED=GAAP","Sort=A","Dates=H","DateFormat=P","Fill=—","Direction=H","UseDPDF=Y")</f>
        <v>#NAME?</v>
      </c>
      <c r="U106" s="12" t="e">
        <f ca="1">_xll.BDH($A106,$C106,U$4,U$4,"Currency=USD","Period=FY","BEST_FPERIOD_OVERRIDE=FY","FILING_STATUS=MR","SCALING_FORMAT=MLN","FA_ADJUSTED=GAAP","Sort=A","Dates=H","DateFormat=P","Fill=—","Direction=H","UseDPDF=Y")</f>
        <v>#NAME?</v>
      </c>
      <c r="V106" s="12" t="e">
        <f ca="1">_xll.BDH($A106,$C106,V$4,V$4,"Currency=USD","Period=FY","BEST_FPERIOD_OVERRIDE=FY","FILING_STATUS=MR","SCALING_FORMAT=MLN","FA_ADJUSTED=GAAP","Sort=A","Dates=H","DateFormat=P","Fill=—","Direction=H","UseDPDF=Y")</f>
        <v>#NAME?</v>
      </c>
      <c r="W106" s="12" t="e">
        <f ca="1">_xll.BDH($A106,$C106,W$4,W$4,"Currency=USD","Period=FY","BEST_FPERIOD_OVERRIDE=FY","FILING_STATUS=MR","SCALING_FORMAT=MLN","FA_ADJUSTED=GAAP","Sort=A","Dates=H","DateFormat=P","Fill=—","Direction=H","UseDPDF=Y")</f>
        <v>#NAME?</v>
      </c>
      <c r="X106" s="12" t="e">
        <f ca="1">_xll.BDH($A106,$C106,X$4,X$4,"Currency=USD","Period=FY","BEST_FPERIOD_OVERRIDE=FY","FILING_STATUS=MR","SCALING_FORMAT=MLN","FA_ADJUSTED=GAAP","Sort=A","Dates=H","DateFormat=P","Fill=—","Direction=H","UseDPDF=Y")</f>
        <v>#NAME?</v>
      </c>
      <c r="Y106" s="12" t="e">
        <f ca="1">_xll.BDH($A106,$C106,Y$4,Y$4,"Currency=USD","Period=FY","BEST_FPERIOD_OVERRIDE=FY","FILING_STATUS=MR","SCALING_FORMAT=MLN","FA_ADJUSTED=GAAP","Sort=A","Dates=H","DateFormat=P","Fill=—","Direction=H","UseDPDF=Y")</f>
        <v>#NAME?</v>
      </c>
      <c r="Z106" s="12" t="e">
        <f ca="1">_xll.BDH($A106,$C106,Z$4,Z$4,"Currency=USD","Period=FY","BEST_FPERIOD_OVERRIDE=FY","FILING_STATUS=MR","SCALING_FORMAT=MLN","FA_ADJUSTED=GAAP","Sort=A","Dates=H","DateFormat=P","Fill=—","Direction=H","UseDPDF=Y")</f>
        <v>#NAME?</v>
      </c>
      <c r="AA106" s="12" t="e">
        <f ca="1">_xll.BDH($A106,$C106,AA$4,AA$4,"Currency=USD","Period=FY","BEST_FPERIOD_OVERRIDE=FY","FILING_STATUS=MR","SCALING_FORMAT=MLN","FA_ADJUSTED=GAAP","Sort=A","Dates=H","DateFormat=P","Fill=—","Direction=H","UseDPDF=Y")</f>
        <v>#NAME?</v>
      </c>
      <c r="AB106" s="12" t="e">
        <f ca="1">_xll.BDH($A106,$C106,AB$4,AB$4,"Currency=USD","Period=FY","BEST_FPERIOD_OVERRIDE=FY","FILING_STATUS=MR","SCALING_FORMAT=MLN","FA_ADJUSTED=GAAP","Sort=A","Dates=H","DateFormat=P","Fill=—","Direction=H","UseDPDF=Y")</f>
        <v>#NAME?</v>
      </c>
    </row>
    <row r="107" spans="1:28" x14ac:dyDescent="0.25">
      <c r="A107" s="32" t="s">
        <v>517</v>
      </c>
      <c r="B107" s="37" t="s">
        <v>266</v>
      </c>
      <c r="C107" s="33" t="s">
        <v>267</v>
      </c>
      <c r="D107" s="12" t="e">
        <f ca="1">_xll.BDH($A107,$C107,D$4,D$4,"Currency=USD","Period=FY","BEST_FPERIOD_OVERRIDE=FY","FILING_STATUS=MR","SCALING_FORMAT=MLN","FA_ADJUSTED=GAAP","Sort=A","Dates=H","DateFormat=P","Fill=—","Direction=H","UseDPDF=Y")</f>
        <v>#NAME?</v>
      </c>
      <c r="E107" s="12" t="e">
        <f ca="1">_xll.BDH($A107,$C107,E$4,E$4,"Currency=USD","Period=FY","BEST_FPERIOD_OVERRIDE=FY","FILING_STATUS=MR","SCALING_FORMAT=MLN","FA_ADJUSTED=GAAP","Sort=A","Dates=H","DateFormat=P","Fill=—","Direction=H","UseDPDF=Y")</f>
        <v>#NAME?</v>
      </c>
      <c r="F107" s="12" t="e">
        <f ca="1">_xll.BDH($A107,$C107,F$4,F$4,"Currency=USD","Period=FY","BEST_FPERIOD_OVERRIDE=FY","FILING_STATUS=MR","SCALING_FORMAT=MLN","FA_ADJUSTED=GAAP","Sort=A","Dates=H","DateFormat=P","Fill=—","Direction=H","UseDPDF=Y")</f>
        <v>#NAME?</v>
      </c>
      <c r="G107" s="12" t="e">
        <f ca="1">_xll.BDH($A107,$C107,G$4,G$4,"Currency=USD","Period=FY","BEST_FPERIOD_OVERRIDE=FY","FILING_STATUS=MR","SCALING_FORMAT=MLN","FA_ADJUSTED=GAAP","Sort=A","Dates=H","DateFormat=P","Fill=—","Direction=H","UseDPDF=Y")</f>
        <v>#NAME?</v>
      </c>
      <c r="H107" s="12" t="e">
        <f ca="1">_xll.BDH($A107,$C107,H$4,H$4,"Currency=USD","Period=FY","BEST_FPERIOD_OVERRIDE=FY","FILING_STATUS=MR","SCALING_FORMAT=MLN","FA_ADJUSTED=GAAP","Sort=A","Dates=H","DateFormat=P","Fill=—","Direction=H","UseDPDF=Y")</f>
        <v>#NAME?</v>
      </c>
      <c r="I107" s="12" t="e">
        <f ca="1">_xll.BDH($A107,$C107,I$4,I$4,"Currency=USD","Period=FY","BEST_FPERIOD_OVERRIDE=FY","FILING_STATUS=MR","SCALING_FORMAT=MLN","FA_ADJUSTED=GAAP","Sort=A","Dates=H","DateFormat=P","Fill=—","Direction=H","UseDPDF=Y")</f>
        <v>#NAME?</v>
      </c>
      <c r="J107" s="12" t="e">
        <f ca="1">_xll.BDH($A107,$C107,J$4,J$4,"Currency=USD","Period=FY","BEST_FPERIOD_OVERRIDE=FY","FILING_STATUS=MR","SCALING_FORMAT=MLN","FA_ADJUSTED=GAAP","Sort=A","Dates=H","DateFormat=P","Fill=—","Direction=H","UseDPDF=Y")</f>
        <v>#NAME?</v>
      </c>
      <c r="K107" s="12" t="e">
        <f ca="1">_xll.BDH($A107,$C107,K$4,K$4,"Currency=USD","Period=FY","BEST_FPERIOD_OVERRIDE=FY","FILING_STATUS=MR","SCALING_FORMAT=MLN","FA_ADJUSTED=GAAP","Sort=A","Dates=H","DateFormat=P","Fill=—","Direction=H","UseDPDF=Y")</f>
        <v>#NAME?</v>
      </c>
      <c r="L107" s="12" t="e">
        <f ca="1">_xll.BDH($A107,$C107,L$4,L$4,"Currency=USD","Period=FY","BEST_FPERIOD_OVERRIDE=FY","FILING_STATUS=MR","SCALING_FORMAT=MLN","FA_ADJUSTED=GAAP","Sort=A","Dates=H","DateFormat=P","Fill=—","Direction=H","UseDPDF=Y")</f>
        <v>#NAME?</v>
      </c>
      <c r="M107" s="12" t="e">
        <f ca="1">_xll.BDH($A107,$C107,M$4,M$4,"Currency=USD","Period=FY","BEST_FPERIOD_OVERRIDE=FY","FILING_STATUS=MR","SCALING_FORMAT=MLN","FA_ADJUSTED=GAAP","Sort=A","Dates=H","DateFormat=P","Fill=—","Direction=H","UseDPDF=Y")</f>
        <v>#NAME?</v>
      </c>
      <c r="N107" s="12" t="e">
        <f ca="1">_xll.BDH($A107,$C107,N$4,N$4,"Currency=USD","Period=FY","BEST_FPERIOD_OVERRIDE=FY","FILING_STATUS=MR","SCALING_FORMAT=MLN","FA_ADJUSTED=GAAP","Sort=A","Dates=H","DateFormat=P","Fill=—","Direction=H","UseDPDF=Y")</f>
        <v>#NAME?</v>
      </c>
      <c r="O107" s="12" t="e">
        <f ca="1">_xll.BDH($A107,$C107,O$4,O$4,"Currency=USD","Period=FY","BEST_FPERIOD_OVERRIDE=FY","FILING_STATUS=MR","SCALING_FORMAT=MLN","FA_ADJUSTED=GAAP","Sort=A","Dates=H","DateFormat=P","Fill=—","Direction=H","UseDPDF=Y")</f>
        <v>#NAME?</v>
      </c>
      <c r="P107" s="12" t="e">
        <f ca="1">_xll.BDH($A107,$C107,P$4,P$4,"Currency=USD","Period=FY","BEST_FPERIOD_OVERRIDE=FY","FILING_STATUS=MR","SCALING_FORMAT=MLN","FA_ADJUSTED=GAAP","Sort=A","Dates=H","DateFormat=P","Fill=—","Direction=H","UseDPDF=Y")</f>
        <v>#NAME?</v>
      </c>
      <c r="Q107" s="12" t="e">
        <f ca="1">_xll.BDH($A107,$C107,Q$4,Q$4,"Currency=USD","Period=FY","BEST_FPERIOD_OVERRIDE=FY","FILING_STATUS=MR","SCALING_FORMAT=MLN","FA_ADJUSTED=GAAP","Sort=A","Dates=H","DateFormat=P","Fill=—","Direction=H","UseDPDF=Y")</f>
        <v>#NAME?</v>
      </c>
      <c r="R107" s="12" t="e">
        <f ca="1">_xll.BDH($A107,$C107,R$4,R$4,"Currency=USD","Period=FY","BEST_FPERIOD_OVERRIDE=FY","FILING_STATUS=MR","SCALING_FORMAT=MLN","FA_ADJUSTED=GAAP","Sort=A","Dates=H","DateFormat=P","Fill=—","Direction=H","UseDPDF=Y")</f>
        <v>#NAME?</v>
      </c>
      <c r="S107" s="12" t="e">
        <f ca="1">_xll.BDH($A107,$C107,S$4,S$4,"Currency=USD","Period=FY","BEST_FPERIOD_OVERRIDE=FY","FILING_STATUS=MR","SCALING_FORMAT=MLN","FA_ADJUSTED=GAAP","Sort=A","Dates=H","DateFormat=P","Fill=—","Direction=H","UseDPDF=Y")</f>
        <v>#NAME?</v>
      </c>
      <c r="T107" s="12" t="e">
        <f ca="1">_xll.BDH($A107,$C107,T$4,T$4,"Currency=USD","Period=FY","BEST_FPERIOD_OVERRIDE=FY","FILING_STATUS=MR","SCALING_FORMAT=MLN","FA_ADJUSTED=GAAP","Sort=A","Dates=H","DateFormat=P","Fill=—","Direction=H","UseDPDF=Y")</f>
        <v>#NAME?</v>
      </c>
      <c r="U107" s="12" t="e">
        <f ca="1">_xll.BDH($A107,$C107,U$4,U$4,"Currency=USD","Period=FY","BEST_FPERIOD_OVERRIDE=FY","FILING_STATUS=MR","SCALING_FORMAT=MLN","FA_ADJUSTED=GAAP","Sort=A","Dates=H","DateFormat=P","Fill=—","Direction=H","UseDPDF=Y")</f>
        <v>#NAME?</v>
      </c>
      <c r="V107" s="12" t="e">
        <f ca="1">_xll.BDH($A107,$C107,V$4,V$4,"Currency=USD","Period=FY","BEST_FPERIOD_OVERRIDE=FY","FILING_STATUS=MR","SCALING_FORMAT=MLN","FA_ADJUSTED=GAAP","Sort=A","Dates=H","DateFormat=P","Fill=—","Direction=H","UseDPDF=Y")</f>
        <v>#NAME?</v>
      </c>
      <c r="W107" s="12" t="e">
        <f ca="1">_xll.BDH($A107,$C107,W$4,W$4,"Currency=USD","Period=FY","BEST_FPERIOD_OVERRIDE=FY","FILING_STATUS=MR","SCALING_FORMAT=MLN","FA_ADJUSTED=GAAP","Sort=A","Dates=H","DateFormat=P","Fill=—","Direction=H","UseDPDF=Y")</f>
        <v>#NAME?</v>
      </c>
      <c r="X107" s="12" t="e">
        <f ca="1">_xll.BDH($A107,$C107,X$4,X$4,"Currency=USD","Period=FY","BEST_FPERIOD_OVERRIDE=FY","FILING_STATUS=MR","SCALING_FORMAT=MLN","FA_ADJUSTED=GAAP","Sort=A","Dates=H","DateFormat=P","Fill=—","Direction=H","UseDPDF=Y")</f>
        <v>#NAME?</v>
      </c>
      <c r="Y107" s="12" t="e">
        <f ca="1">_xll.BDH($A107,$C107,Y$4,Y$4,"Currency=USD","Period=FY","BEST_FPERIOD_OVERRIDE=FY","FILING_STATUS=MR","SCALING_FORMAT=MLN","FA_ADJUSTED=GAAP","Sort=A","Dates=H","DateFormat=P","Fill=—","Direction=H","UseDPDF=Y")</f>
        <v>#NAME?</v>
      </c>
      <c r="Z107" s="12" t="e">
        <f ca="1">_xll.BDH($A107,$C107,Z$4,Z$4,"Currency=USD","Period=FY","BEST_FPERIOD_OVERRIDE=FY","FILING_STATUS=MR","SCALING_FORMAT=MLN","FA_ADJUSTED=GAAP","Sort=A","Dates=H","DateFormat=P","Fill=—","Direction=H","UseDPDF=Y")</f>
        <v>#NAME?</v>
      </c>
      <c r="AA107" s="12" t="e">
        <f ca="1">_xll.BDH($A107,$C107,AA$4,AA$4,"Currency=USD","Period=FY","BEST_FPERIOD_OVERRIDE=FY","FILING_STATUS=MR","SCALING_FORMAT=MLN","FA_ADJUSTED=GAAP","Sort=A","Dates=H","DateFormat=P","Fill=—","Direction=H","UseDPDF=Y")</f>
        <v>#NAME?</v>
      </c>
      <c r="AB107" s="12" t="e">
        <f ca="1">_xll.BDH($A107,$C107,AB$4,AB$4,"Currency=USD","Period=FY","BEST_FPERIOD_OVERRIDE=FY","FILING_STATUS=MR","SCALING_FORMAT=MLN","FA_ADJUSTED=GAAP","Sort=A","Dates=H","DateFormat=P","Fill=—","Direction=H","UseDPDF=Y")</f>
        <v>#NAME?</v>
      </c>
    </row>
    <row r="108" spans="1:28" x14ac:dyDescent="0.25">
      <c r="A108" s="32" t="s">
        <v>518</v>
      </c>
      <c r="B108" s="37" t="s">
        <v>185</v>
      </c>
      <c r="C108" s="33" t="s">
        <v>186</v>
      </c>
      <c r="D108" s="12" t="e">
        <f ca="1">_xll.BDH($A108,$C108,D$4,D$4,"Currency=USD","Period=FY","BEST_FPERIOD_OVERRIDE=FY","FILING_STATUS=MR","SCALING_FORMAT=MLN","FA_ADJUSTED=GAAP","Sort=A","Dates=H","DateFormat=P","Fill=—","Direction=H","UseDPDF=Y")</f>
        <v>#NAME?</v>
      </c>
      <c r="E108" s="12" t="e">
        <f ca="1">_xll.BDH($A108,$C108,E$4,E$4,"Currency=USD","Period=FY","BEST_FPERIOD_OVERRIDE=FY","FILING_STATUS=MR","SCALING_FORMAT=MLN","FA_ADJUSTED=GAAP","Sort=A","Dates=H","DateFormat=P","Fill=—","Direction=H","UseDPDF=Y")</f>
        <v>#NAME?</v>
      </c>
      <c r="F108" s="12" t="e">
        <f ca="1">_xll.BDH($A108,$C108,F$4,F$4,"Currency=USD","Period=FY","BEST_FPERIOD_OVERRIDE=FY","FILING_STATUS=MR","SCALING_FORMAT=MLN","FA_ADJUSTED=GAAP","Sort=A","Dates=H","DateFormat=P","Fill=—","Direction=H","UseDPDF=Y")</f>
        <v>#NAME?</v>
      </c>
      <c r="G108" s="12" t="e">
        <f ca="1">_xll.BDH($A108,$C108,G$4,G$4,"Currency=USD","Period=FY","BEST_FPERIOD_OVERRIDE=FY","FILING_STATUS=MR","SCALING_FORMAT=MLN","FA_ADJUSTED=GAAP","Sort=A","Dates=H","DateFormat=P","Fill=—","Direction=H","UseDPDF=Y")</f>
        <v>#NAME?</v>
      </c>
      <c r="H108" s="12" t="e">
        <f ca="1">_xll.BDH($A108,$C108,H$4,H$4,"Currency=USD","Period=FY","BEST_FPERIOD_OVERRIDE=FY","FILING_STATUS=MR","SCALING_FORMAT=MLN","FA_ADJUSTED=GAAP","Sort=A","Dates=H","DateFormat=P","Fill=—","Direction=H","UseDPDF=Y")</f>
        <v>#NAME?</v>
      </c>
      <c r="I108" s="12" t="e">
        <f ca="1">_xll.BDH($A108,$C108,I$4,I$4,"Currency=USD","Period=FY","BEST_FPERIOD_OVERRIDE=FY","FILING_STATUS=MR","SCALING_FORMAT=MLN","FA_ADJUSTED=GAAP","Sort=A","Dates=H","DateFormat=P","Fill=—","Direction=H","UseDPDF=Y")</f>
        <v>#NAME?</v>
      </c>
      <c r="J108" s="12" t="e">
        <f ca="1">_xll.BDH($A108,$C108,J$4,J$4,"Currency=USD","Period=FY","BEST_FPERIOD_OVERRIDE=FY","FILING_STATUS=MR","SCALING_FORMAT=MLN","FA_ADJUSTED=GAAP","Sort=A","Dates=H","DateFormat=P","Fill=—","Direction=H","UseDPDF=Y")</f>
        <v>#NAME?</v>
      </c>
      <c r="K108" s="12" t="e">
        <f ca="1">_xll.BDH($A108,$C108,K$4,K$4,"Currency=USD","Period=FY","BEST_FPERIOD_OVERRIDE=FY","FILING_STATUS=MR","SCALING_FORMAT=MLN","FA_ADJUSTED=GAAP","Sort=A","Dates=H","DateFormat=P","Fill=—","Direction=H","UseDPDF=Y")</f>
        <v>#NAME?</v>
      </c>
      <c r="L108" s="12" t="e">
        <f ca="1">_xll.BDH($A108,$C108,L$4,L$4,"Currency=USD","Period=FY","BEST_FPERIOD_OVERRIDE=FY","FILING_STATUS=MR","SCALING_FORMAT=MLN","FA_ADJUSTED=GAAP","Sort=A","Dates=H","DateFormat=P","Fill=—","Direction=H","UseDPDF=Y")</f>
        <v>#NAME?</v>
      </c>
      <c r="M108" s="12" t="e">
        <f ca="1">_xll.BDH($A108,$C108,M$4,M$4,"Currency=USD","Period=FY","BEST_FPERIOD_OVERRIDE=FY","FILING_STATUS=MR","SCALING_FORMAT=MLN","FA_ADJUSTED=GAAP","Sort=A","Dates=H","DateFormat=P","Fill=—","Direction=H","UseDPDF=Y")</f>
        <v>#NAME?</v>
      </c>
      <c r="N108" s="12" t="e">
        <f ca="1">_xll.BDH($A108,$C108,N$4,N$4,"Currency=USD","Period=FY","BEST_FPERIOD_OVERRIDE=FY","FILING_STATUS=MR","SCALING_FORMAT=MLN","FA_ADJUSTED=GAAP","Sort=A","Dates=H","DateFormat=P","Fill=—","Direction=H","UseDPDF=Y")</f>
        <v>#NAME?</v>
      </c>
      <c r="O108" s="12" t="e">
        <f ca="1">_xll.BDH($A108,$C108,O$4,O$4,"Currency=USD","Period=FY","BEST_FPERIOD_OVERRIDE=FY","FILING_STATUS=MR","SCALING_FORMAT=MLN","FA_ADJUSTED=GAAP","Sort=A","Dates=H","DateFormat=P","Fill=—","Direction=H","UseDPDF=Y")</f>
        <v>#NAME?</v>
      </c>
      <c r="P108" s="12" t="e">
        <f ca="1">_xll.BDH($A108,$C108,P$4,P$4,"Currency=USD","Period=FY","BEST_FPERIOD_OVERRIDE=FY","FILING_STATUS=MR","SCALING_FORMAT=MLN","FA_ADJUSTED=GAAP","Sort=A","Dates=H","DateFormat=P","Fill=—","Direction=H","UseDPDF=Y")</f>
        <v>#NAME?</v>
      </c>
      <c r="Q108" s="12" t="e">
        <f ca="1">_xll.BDH($A108,$C108,Q$4,Q$4,"Currency=USD","Period=FY","BEST_FPERIOD_OVERRIDE=FY","FILING_STATUS=MR","SCALING_FORMAT=MLN","FA_ADJUSTED=GAAP","Sort=A","Dates=H","DateFormat=P","Fill=—","Direction=H","UseDPDF=Y")</f>
        <v>#NAME?</v>
      </c>
      <c r="R108" s="12" t="e">
        <f ca="1">_xll.BDH($A108,$C108,R$4,R$4,"Currency=USD","Period=FY","BEST_FPERIOD_OVERRIDE=FY","FILING_STATUS=MR","SCALING_FORMAT=MLN","FA_ADJUSTED=GAAP","Sort=A","Dates=H","DateFormat=P","Fill=—","Direction=H","UseDPDF=Y")</f>
        <v>#NAME?</v>
      </c>
      <c r="S108" s="12" t="e">
        <f ca="1">_xll.BDH($A108,$C108,S$4,S$4,"Currency=USD","Period=FY","BEST_FPERIOD_OVERRIDE=FY","FILING_STATUS=MR","SCALING_FORMAT=MLN","FA_ADJUSTED=GAAP","Sort=A","Dates=H","DateFormat=P","Fill=—","Direction=H","UseDPDF=Y")</f>
        <v>#NAME?</v>
      </c>
      <c r="T108" s="12" t="e">
        <f ca="1">_xll.BDH($A108,$C108,T$4,T$4,"Currency=USD","Period=FY","BEST_FPERIOD_OVERRIDE=FY","FILING_STATUS=MR","SCALING_FORMAT=MLN","FA_ADJUSTED=GAAP","Sort=A","Dates=H","DateFormat=P","Fill=—","Direction=H","UseDPDF=Y")</f>
        <v>#NAME?</v>
      </c>
      <c r="U108" s="12" t="e">
        <f ca="1">_xll.BDH($A108,$C108,U$4,U$4,"Currency=USD","Period=FY","BEST_FPERIOD_OVERRIDE=FY","FILING_STATUS=MR","SCALING_FORMAT=MLN","FA_ADJUSTED=GAAP","Sort=A","Dates=H","DateFormat=P","Fill=—","Direction=H","UseDPDF=Y")</f>
        <v>#NAME?</v>
      </c>
      <c r="V108" s="12" t="e">
        <f ca="1">_xll.BDH($A108,$C108,V$4,V$4,"Currency=USD","Period=FY","BEST_FPERIOD_OVERRIDE=FY","FILING_STATUS=MR","SCALING_FORMAT=MLN","FA_ADJUSTED=GAAP","Sort=A","Dates=H","DateFormat=P","Fill=—","Direction=H","UseDPDF=Y")</f>
        <v>#NAME?</v>
      </c>
      <c r="W108" s="12" t="e">
        <f ca="1">_xll.BDH($A108,$C108,W$4,W$4,"Currency=USD","Period=FY","BEST_FPERIOD_OVERRIDE=FY","FILING_STATUS=MR","SCALING_FORMAT=MLN","FA_ADJUSTED=GAAP","Sort=A","Dates=H","DateFormat=P","Fill=—","Direction=H","UseDPDF=Y")</f>
        <v>#NAME?</v>
      </c>
      <c r="X108" s="12" t="e">
        <f ca="1">_xll.BDH($A108,$C108,X$4,X$4,"Currency=USD","Period=FY","BEST_FPERIOD_OVERRIDE=FY","FILING_STATUS=MR","SCALING_FORMAT=MLN","FA_ADJUSTED=GAAP","Sort=A","Dates=H","DateFormat=P","Fill=—","Direction=H","UseDPDF=Y")</f>
        <v>#NAME?</v>
      </c>
      <c r="Y108" s="12" t="e">
        <f ca="1">_xll.BDH($A108,$C108,Y$4,Y$4,"Currency=USD","Period=FY","BEST_FPERIOD_OVERRIDE=FY","FILING_STATUS=MR","SCALING_FORMAT=MLN","FA_ADJUSTED=GAAP","Sort=A","Dates=H","DateFormat=P","Fill=—","Direction=H","UseDPDF=Y")</f>
        <v>#NAME?</v>
      </c>
      <c r="Z108" s="12" t="e">
        <f ca="1">_xll.BDH($A108,$C108,Z$4,Z$4,"Currency=USD","Period=FY","BEST_FPERIOD_OVERRIDE=FY","FILING_STATUS=MR","SCALING_FORMAT=MLN","FA_ADJUSTED=GAAP","Sort=A","Dates=H","DateFormat=P","Fill=—","Direction=H","UseDPDF=Y")</f>
        <v>#NAME?</v>
      </c>
      <c r="AA108" s="12" t="e">
        <f ca="1">_xll.BDH($A108,$C108,AA$4,AA$4,"Currency=USD","Period=FY","BEST_FPERIOD_OVERRIDE=FY","FILING_STATUS=MR","SCALING_FORMAT=MLN","FA_ADJUSTED=GAAP","Sort=A","Dates=H","DateFormat=P","Fill=—","Direction=H","UseDPDF=Y")</f>
        <v>#NAME?</v>
      </c>
      <c r="AB108" s="12" t="e">
        <f ca="1">_xll.BDH($A108,$C108,AB$4,AB$4,"Currency=USD","Period=FY","BEST_FPERIOD_OVERRIDE=FY","FILING_STATUS=MR","SCALING_FORMAT=MLN","FA_ADJUSTED=GAAP","Sort=A","Dates=H","DateFormat=P","Fill=—","Direction=H","UseDPDF=Y")</f>
        <v>#NAME?</v>
      </c>
    </row>
    <row r="109" spans="1:28" x14ac:dyDescent="0.25">
      <c r="A109" s="32" t="s">
        <v>518</v>
      </c>
      <c r="B109" s="37" t="s">
        <v>187</v>
      </c>
      <c r="C109" s="33" t="s">
        <v>188</v>
      </c>
      <c r="D109" s="12" t="e">
        <f ca="1">_xll.BDH($A109,$C109,D$4,D$4,"Currency=USD","Period=FY","BEST_FPERIOD_OVERRIDE=FY","FILING_STATUS=MR","SCALING_FORMAT=MLN","FA_ADJUSTED=GAAP","Sort=A","Dates=H","DateFormat=P","Fill=—","Direction=H","UseDPDF=Y")</f>
        <v>#NAME?</v>
      </c>
      <c r="E109" s="12" t="e">
        <f ca="1">_xll.BDH($A109,$C109,E$4,E$4,"Currency=USD","Period=FY","BEST_FPERIOD_OVERRIDE=FY","FILING_STATUS=MR","SCALING_FORMAT=MLN","FA_ADJUSTED=GAAP","Sort=A","Dates=H","DateFormat=P","Fill=—","Direction=H","UseDPDF=Y")</f>
        <v>#NAME?</v>
      </c>
      <c r="F109" s="12" t="e">
        <f ca="1">_xll.BDH($A109,$C109,F$4,F$4,"Currency=USD","Period=FY","BEST_FPERIOD_OVERRIDE=FY","FILING_STATUS=MR","SCALING_FORMAT=MLN","FA_ADJUSTED=GAAP","Sort=A","Dates=H","DateFormat=P","Fill=—","Direction=H","UseDPDF=Y")</f>
        <v>#NAME?</v>
      </c>
      <c r="G109" s="12" t="e">
        <f ca="1">_xll.BDH($A109,$C109,G$4,G$4,"Currency=USD","Period=FY","BEST_FPERIOD_OVERRIDE=FY","FILING_STATUS=MR","SCALING_FORMAT=MLN","FA_ADJUSTED=GAAP","Sort=A","Dates=H","DateFormat=P","Fill=—","Direction=H","UseDPDF=Y")</f>
        <v>#NAME?</v>
      </c>
      <c r="H109" s="12" t="e">
        <f ca="1">_xll.BDH($A109,$C109,H$4,H$4,"Currency=USD","Period=FY","BEST_FPERIOD_OVERRIDE=FY","FILING_STATUS=MR","SCALING_FORMAT=MLN","FA_ADJUSTED=GAAP","Sort=A","Dates=H","DateFormat=P","Fill=—","Direction=H","UseDPDF=Y")</f>
        <v>#NAME?</v>
      </c>
      <c r="I109" s="12" t="e">
        <f ca="1">_xll.BDH($A109,$C109,I$4,I$4,"Currency=USD","Period=FY","BEST_FPERIOD_OVERRIDE=FY","FILING_STATUS=MR","SCALING_FORMAT=MLN","FA_ADJUSTED=GAAP","Sort=A","Dates=H","DateFormat=P","Fill=—","Direction=H","UseDPDF=Y")</f>
        <v>#NAME?</v>
      </c>
      <c r="J109" s="12" t="e">
        <f ca="1">_xll.BDH($A109,$C109,J$4,J$4,"Currency=USD","Period=FY","BEST_FPERIOD_OVERRIDE=FY","FILING_STATUS=MR","SCALING_FORMAT=MLN","FA_ADJUSTED=GAAP","Sort=A","Dates=H","DateFormat=P","Fill=—","Direction=H","UseDPDF=Y")</f>
        <v>#NAME?</v>
      </c>
      <c r="K109" s="12" t="e">
        <f ca="1">_xll.BDH($A109,$C109,K$4,K$4,"Currency=USD","Period=FY","BEST_FPERIOD_OVERRIDE=FY","FILING_STATUS=MR","SCALING_FORMAT=MLN","FA_ADJUSTED=GAAP","Sort=A","Dates=H","DateFormat=P","Fill=—","Direction=H","UseDPDF=Y")</f>
        <v>#NAME?</v>
      </c>
      <c r="L109" s="12" t="e">
        <f ca="1">_xll.BDH($A109,$C109,L$4,L$4,"Currency=USD","Period=FY","BEST_FPERIOD_OVERRIDE=FY","FILING_STATUS=MR","SCALING_FORMAT=MLN","FA_ADJUSTED=GAAP","Sort=A","Dates=H","DateFormat=P","Fill=—","Direction=H","UseDPDF=Y")</f>
        <v>#NAME?</v>
      </c>
      <c r="M109" s="12" t="e">
        <f ca="1">_xll.BDH($A109,$C109,M$4,M$4,"Currency=USD","Period=FY","BEST_FPERIOD_OVERRIDE=FY","FILING_STATUS=MR","SCALING_FORMAT=MLN","FA_ADJUSTED=GAAP","Sort=A","Dates=H","DateFormat=P","Fill=—","Direction=H","UseDPDF=Y")</f>
        <v>#NAME?</v>
      </c>
      <c r="N109" s="12" t="e">
        <f ca="1">_xll.BDH($A109,$C109,N$4,N$4,"Currency=USD","Period=FY","BEST_FPERIOD_OVERRIDE=FY","FILING_STATUS=MR","SCALING_FORMAT=MLN","FA_ADJUSTED=GAAP","Sort=A","Dates=H","DateFormat=P","Fill=—","Direction=H","UseDPDF=Y")</f>
        <v>#NAME?</v>
      </c>
      <c r="O109" s="12" t="e">
        <f ca="1">_xll.BDH($A109,$C109,O$4,O$4,"Currency=USD","Period=FY","BEST_FPERIOD_OVERRIDE=FY","FILING_STATUS=MR","SCALING_FORMAT=MLN","FA_ADJUSTED=GAAP","Sort=A","Dates=H","DateFormat=P","Fill=—","Direction=H","UseDPDF=Y")</f>
        <v>#NAME?</v>
      </c>
      <c r="P109" s="12" t="e">
        <f ca="1">_xll.BDH($A109,$C109,P$4,P$4,"Currency=USD","Period=FY","BEST_FPERIOD_OVERRIDE=FY","FILING_STATUS=MR","SCALING_FORMAT=MLN","FA_ADJUSTED=GAAP","Sort=A","Dates=H","DateFormat=P","Fill=—","Direction=H","UseDPDF=Y")</f>
        <v>#NAME?</v>
      </c>
      <c r="Q109" s="12" t="e">
        <f ca="1">_xll.BDH($A109,$C109,Q$4,Q$4,"Currency=USD","Period=FY","BEST_FPERIOD_OVERRIDE=FY","FILING_STATUS=MR","SCALING_FORMAT=MLN","FA_ADJUSTED=GAAP","Sort=A","Dates=H","DateFormat=P","Fill=—","Direction=H","UseDPDF=Y")</f>
        <v>#NAME?</v>
      </c>
      <c r="R109" s="12" t="e">
        <f ca="1">_xll.BDH($A109,$C109,R$4,R$4,"Currency=USD","Period=FY","BEST_FPERIOD_OVERRIDE=FY","FILING_STATUS=MR","SCALING_FORMAT=MLN","FA_ADJUSTED=GAAP","Sort=A","Dates=H","DateFormat=P","Fill=—","Direction=H","UseDPDF=Y")</f>
        <v>#NAME?</v>
      </c>
      <c r="S109" s="12" t="e">
        <f ca="1">_xll.BDH($A109,$C109,S$4,S$4,"Currency=USD","Period=FY","BEST_FPERIOD_OVERRIDE=FY","FILING_STATUS=MR","SCALING_FORMAT=MLN","FA_ADJUSTED=GAAP","Sort=A","Dates=H","DateFormat=P","Fill=—","Direction=H","UseDPDF=Y")</f>
        <v>#NAME?</v>
      </c>
      <c r="T109" s="12" t="e">
        <f ca="1">_xll.BDH($A109,$C109,T$4,T$4,"Currency=USD","Period=FY","BEST_FPERIOD_OVERRIDE=FY","FILING_STATUS=MR","SCALING_FORMAT=MLN","FA_ADJUSTED=GAAP","Sort=A","Dates=H","DateFormat=P","Fill=—","Direction=H","UseDPDF=Y")</f>
        <v>#NAME?</v>
      </c>
      <c r="U109" s="12" t="e">
        <f ca="1">_xll.BDH($A109,$C109,U$4,U$4,"Currency=USD","Period=FY","BEST_FPERIOD_OVERRIDE=FY","FILING_STATUS=MR","SCALING_FORMAT=MLN","FA_ADJUSTED=GAAP","Sort=A","Dates=H","DateFormat=P","Fill=—","Direction=H","UseDPDF=Y")</f>
        <v>#NAME?</v>
      </c>
      <c r="V109" s="12" t="e">
        <f ca="1">_xll.BDH($A109,$C109,V$4,V$4,"Currency=USD","Period=FY","BEST_FPERIOD_OVERRIDE=FY","FILING_STATUS=MR","SCALING_FORMAT=MLN","FA_ADJUSTED=GAAP","Sort=A","Dates=H","DateFormat=P","Fill=—","Direction=H","UseDPDF=Y")</f>
        <v>#NAME?</v>
      </c>
      <c r="W109" s="12" t="e">
        <f ca="1">_xll.BDH($A109,$C109,W$4,W$4,"Currency=USD","Period=FY","BEST_FPERIOD_OVERRIDE=FY","FILING_STATUS=MR","SCALING_FORMAT=MLN","FA_ADJUSTED=GAAP","Sort=A","Dates=H","DateFormat=P","Fill=—","Direction=H","UseDPDF=Y")</f>
        <v>#NAME?</v>
      </c>
      <c r="X109" s="12" t="e">
        <f ca="1">_xll.BDH($A109,$C109,X$4,X$4,"Currency=USD","Period=FY","BEST_FPERIOD_OVERRIDE=FY","FILING_STATUS=MR","SCALING_FORMAT=MLN","FA_ADJUSTED=GAAP","Sort=A","Dates=H","DateFormat=P","Fill=—","Direction=H","UseDPDF=Y")</f>
        <v>#NAME?</v>
      </c>
      <c r="Y109" s="12" t="e">
        <f ca="1">_xll.BDH($A109,$C109,Y$4,Y$4,"Currency=USD","Period=FY","BEST_FPERIOD_OVERRIDE=FY","FILING_STATUS=MR","SCALING_FORMAT=MLN","FA_ADJUSTED=GAAP","Sort=A","Dates=H","DateFormat=P","Fill=—","Direction=H","UseDPDF=Y")</f>
        <v>#NAME?</v>
      </c>
      <c r="Z109" s="12" t="e">
        <f ca="1">_xll.BDH($A109,$C109,Z$4,Z$4,"Currency=USD","Period=FY","BEST_FPERIOD_OVERRIDE=FY","FILING_STATUS=MR","SCALING_FORMAT=MLN","FA_ADJUSTED=GAAP","Sort=A","Dates=H","DateFormat=P","Fill=—","Direction=H","UseDPDF=Y")</f>
        <v>#NAME?</v>
      </c>
      <c r="AA109" s="12" t="e">
        <f ca="1">_xll.BDH($A109,$C109,AA$4,AA$4,"Currency=USD","Period=FY","BEST_FPERIOD_OVERRIDE=FY","FILING_STATUS=MR","SCALING_FORMAT=MLN","FA_ADJUSTED=GAAP","Sort=A","Dates=H","DateFormat=P","Fill=—","Direction=H","UseDPDF=Y")</f>
        <v>#NAME?</v>
      </c>
      <c r="AB109" s="12" t="e">
        <f ca="1">_xll.BDH($A109,$C109,AB$4,AB$4,"Currency=USD","Period=FY","BEST_FPERIOD_OVERRIDE=FY","FILING_STATUS=MR","SCALING_FORMAT=MLN","FA_ADJUSTED=GAAP","Sort=A","Dates=H","DateFormat=P","Fill=—","Direction=H","UseDPDF=Y")</f>
        <v>#NAME?</v>
      </c>
    </row>
    <row r="110" spans="1:28" x14ac:dyDescent="0.25">
      <c r="A110" s="32" t="s">
        <v>518</v>
      </c>
      <c r="B110" s="37" t="s">
        <v>189</v>
      </c>
      <c r="C110" s="33" t="s">
        <v>190</v>
      </c>
      <c r="D110" s="12" t="e">
        <f ca="1">_xll.BDH($A110,$C110,D$4,D$4,"Currency=USD","Period=FY","BEST_FPERIOD_OVERRIDE=FY","FILING_STATUS=MR","SCALING_FORMAT=MLN","FA_ADJUSTED=GAAP","Sort=A","Dates=H","DateFormat=P","Fill=—","Direction=H","UseDPDF=Y")</f>
        <v>#NAME?</v>
      </c>
      <c r="E110" s="12" t="e">
        <f ca="1">_xll.BDH($A110,$C110,E$4,E$4,"Currency=USD","Period=FY","BEST_FPERIOD_OVERRIDE=FY","FILING_STATUS=MR","SCALING_FORMAT=MLN","FA_ADJUSTED=GAAP","Sort=A","Dates=H","DateFormat=P","Fill=—","Direction=H","UseDPDF=Y")</f>
        <v>#NAME?</v>
      </c>
      <c r="F110" s="12" t="e">
        <f ca="1">_xll.BDH($A110,$C110,F$4,F$4,"Currency=USD","Period=FY","BEST_FPERIOD_OVERRIDE=FY","FILING_STATUS=MR","SCALING_FORMAT=MLN","FA_ADJUSTED=GAAP","Sort=A","Dates=H","DateFormat=P","Fill=—","Direction=H","UseDPDF=Y")</f>
        <v>#NAME?</v>
      </c>
      <c r="G110" s="12" t="e">
        <f ca="1">_xll.BDH($A110,$C110,G$4,G$4,"Currency=USD","Period=FY","BEST_FPERIOD_OVERRIDE=FY","FILING_STATUS=MR","SCALING_FORMAT=MLN","FA_ADJUSTED=GAAP","Sort=A","Dates=H","DateFormat=P","Fill=—","Direction=H","UseDPDF=Y")</f>
        <v>#NAME?</v>
      </c>
      <c r="H110" s="12" t="e">
        <f ca="1">_xll.BDH($A110,$C110,H$4,H$4,"Currency=USD","Period=FY","BEST_FPERIOD_OVERRIDE=FY","FILING_STATUS=MR","SCALING_FORMAT=MLN","FA_ADJUSTED=GAAP","Sort=A","Dates=H","DateFormat=P","Fill=—","Direction=H","UseDPDF=Y")</f>
        <v>#NAME?</v>
      </c>
      <c r="I110" s="12" t="e">
        <f ca="1">_xll.BDH($A110,$C110,I$4,I$4,"Currency=USD","Period=FY","BEST_FPERIOD_OVERRIDE=FY","FILING_STATUS=MR","SCALING_FORMAT=MLN","FA_ADJUSTED=GAAP","Sort=A","Dates=H","DateFormat=P","Fill=—","Direction=H","UseDPDF=Y")</f>
        <v>#NAME?</v>
      </c>
      <c r="J110" s="12" t="e">
        <f ca="1">_xll.BDH($A110,$C110,J$4,J$4,"Currency=USD","Period=FY","BEST_FPERIOD_OVERRIDE=FY","FILING_STATUS=MR","SCALING_FORMAT=MLN","FA_ADJUSTED=GAAP","Sort=A","Dates=H","DateFormat=P","Fill=—","Direction=H","UseDPDF=Y")</f>
        <v>#NAME?</v>
      </c>
      <c r="K110" s="12" t="e">
        <f ca="1">_xll.BDH($A110,$C110,K$4,K$4,"Currency=USD","Period=FY","BEST_FPERIOD_OVERRIDE=FY","FILING_STATUS=MR","SCALING_FORMAT=MLN","FA_ADJUSTED=GAAP","Sort=A","Dates=H","DateFormat=P","Fill=—","Direction=H","UseDPDF=Y")</f>
        <v>#NAME?</v>
      </c>
      <c r="L110" s="12" t="e">
        <f ca="1">_xll.BDH($A110,$C110,L$4,L$4,"Currency=USD","Period=FY","BEST_FPERIOD_OVERRIDE=FY","FILING_STATUS=MR","SCALING_FORMAT=MLN","FA_ADJUSTED=GAAP","Sort=A","Dates=H","DateFormat=P","Fill=—","Direction=H","UseDPDF=Y")</f>
        <v>#NAME?</v>
      </c>
      <c r="M110" s="12" t="e">
        <f ca="1">_xll.BDH($A110,$C110,M$4,M$4,"Currency=USD","Period=FY","BEST_FPERIOD_OVERRIDE=FY","FILING_STATUS=MR","SCALING_FORMAT=MLN","FA_ADJUSTED=GAAP","Sort=A","Dates=H","DateFormat=P","Fill=—","Direction=H","UseDPDF=Y")</f>
        <v>#NAME?</v>
      </c>
      <c r="N110" s="12" t="e">
        <f ca="1">_xll.BDH($A110,$C110,N$4,N$4,"Currency=USD","Period=FY","BEST_FPERIOD_OVERRIDE=FY","FILING_STATUS=MR","SCALING_FORMAT=MLN","FA_ADJUSTED=GAAP","Sort=A","Dates=H","DateFormat=P","Fill=—","Direction=H","UseDPDF=Y")</f>
        <v>#NAME?</v>
      </c>
      <c r="O110" s="12" t="e">
        <f ca="1">_xll.BDH($A110,$C110,O$4,O$4,"Currency=USD","Period=FY","BEST_FPERIOD_OVERRIDE=FY","FILING_STATUS=MR","SCALING_FORMAT=MLN","FA_ADJUSTED=GAAP","Sort=A","Dates=H","DateFormat=P","Fill=—","Direction=H","UseDPDF=Y")</f>
        <v>#NAME?</v>
      </c>
      <c r="P110" s="12" t="e">
        <f ca="1">_xll.BDH($A110,$C110,P$4,P$4,"Currency=USD","Period=FY","BEST_FPERIOD_OVERRIDE=FY","FILING_STATUS=MR","SCALING_FORMAT=MLN","FA_ADJUSTED=GAAP","Sort=A","Dates=H","DateFormat=P","Fill=—","Direction=H","UseDPDF=Y")</f>
        <v>#NAME?</v>
      </c>
      <c r="Q110" s="12" t="e">
        <f ca="1">_xll.BDH($A110,$C110,Q$4,Q$4,"Currency=USD","Period=FY","BEST_FPERIOD_OVERRIDE=FY","FILING_STATUS=MR","SCALING_FORMAT=MLN","FA_ADJUSTED=GAAP","Sort=A","Dates=H","DateFormat=P","Fill=—","Direction=H","UseDPDF=Y")</f>
        <v>#NAME?</v>
      </c>
      <c r="R110" s="12" t="e">
        <f ca="1">_xll.BDH($A110,$C110,R$4,R$4,"Currency=USD","Period=FY","BEST_FPERIOD_OVERRIDE=FY","FILING_STATUS=MR","SCALING_FORMAT=MLN","FA_ADJUSTED=GAAP","Sort=A","Dates=H","DateFormat=P","Fill=—","Direction=H","UseDPDF=Y")</f>
        <v>#NAME?</v>
      </c>
      <c r="S110" s="12" t="e">
        <f ca="1">_xll.BDH($A110,$C110,S$4,S$4,"Currency=USD","Period=FY","BEST_FPERIOD_OVERRIDE=FY","FILING_STATUS=MR","SCALING_FORMAT=MLN","FA_ADJUSTED=GAAP","Sort=A","Dates=H","DateFormat=P","Fill=—","Direction=H","UseDPDF=Y")</f>
        <v>#NAME?</v>
      </c>
      <c r="T110" s="12" t="e">
        <f ca="1">_xll.BDH($A110,$C110,T$4,T$4,"Currency=USD","Period=FY","BEST_FPERIOD_OVERRIDE=FY","FILING_STATUS=MR","SCALING_FORMAT=MLN","FA_ADJUSTED=GAAP","Sort=A","Dates=H","DateFormat=P","Fill=—","Direction=H","UseDPDF=Y")</f>
        <v>#NAME?</v>
      </c>
      <c r="U110" s="12" t="e">
        <f ca="1">_xll.BDH($A110,$C110,U$4,U$4,"Currency=USD","Period=FY","BEST_FPERIOD_OVERRIDE=FY","FILING_STATUS=MR","SCALING_FORMAT=MLN","FA_ADJUSTED=GAAP","Sort=A","Dates=H","DateFormat=P","Fill=—","Direction=H","UseDPDF=Y")</f>
        <v>#NAME?</v>
      </c>
      <c r="V110" s="12" t="e">
        <f ca="1">_xll.BDH($A110,$C110,V$4,V$4,"Currency=USD","Period=FY","BEST_FPERIOD_OVERRIDE=FY","FILING_STATUS=MR","SCALING_FORMAT=MLN","FA_ADJUSTED=GAAP","Sort=A","Dates=H","DateFormat=P","Fill=—","Direction=H","UseDPDF=Y")</f>
        <v>#NAME?</v>
      </c>
      <c r="W110" s="12" t="e">
        <f ca="1">_xll.BDH($A110,$C110,W$4,W$4,"Currency=USD","Period=FY","BEST_FPERIOD_OVERRIDE=FY","FILING_STATUS=MR","SCALING_FORMAT=MLN","FA_ADJUSTED=GAAP","Sort=A","Dates=H","DateFormat=P","Fill=—","Direction=H","UseDPDF=Y")</f>
        <v>#NAME?</v>
      </c>
      <c r="X110" s="12" t="e">
        <f ca="1">_xll.BDH($A110,$C110,X$4,X$4,"Currency=USD","Period=FY","BEST_FPERIOD_OVERRIDE=FY","FILING_STATUS=MR","SCALING_FORMAT=MLN","FA_ADJUSTED=GAAP","Sort=A","Dates=H","DateFormat=P","Fill=—","Direction=H","UseDPDF=Y")</f>
        <v>#NAME?</v>
      </c>
      <c r="Y110" s="12" t="e">
        <f ca="1">_xll.BDH($A110,$C110,Y$4,Y$4,"Currency=USD","Period=FY","BEST_FPERIOD_OVERRIDE=FY","FILING_STATUS=MR","SCALING_FORMAT=MLN","FA_ADJUSTED=GAAP","Sort=A","Dates=H","DateFormat=P","Fill=—","Direction=H","UseDPDF=Y")</f>
        <v>#NAME?</v>
      </c>
      <c r="Z110" s="12" t="e">
        <f ca="1">_xll.BDH($A110,$C110,Z$4,Z$4,"Currency=USD","Period=FY","BEST_FPERIOD_OVERRIDE=FY","FILING_STATUS=MR","SCALING_FORMAT=MLN","FA_ADJUSTED=GAAP","Sort=A","Dates=H","DateFormat=P","Fill=—","Direction=H","UseDPDF=Y")</f>
        <v>#NAME?</v>
      </c>
      <c r="AA110" s="12" t="e">
        <f ca="1">_xll.BDH($A110,$C110,AA$4,AA$4,"Currency=USD","Period=FY","BEST_FPERIOD_OVERRIDE=FY","FILING_STATUS=MR","SCALING_FORMAT=MLN","FA_ADJUSTED=GAAP","Sort=A","Dates=H","DateFormat=P","Fill=—","Direction=H","UseDPDF=Y")</f>
        <v>#NAME?</v>
      </c>
      <c r="AB110" s="12" t="e">
        <f ca="1">_xll.BDH($A110,$C110,AB$4,AB$4,"Currency=USD","Period=FY","BEST_FPERIOD_OVERRIDE=FY","FILING_STATUS=MR","SCALING_FORMAT=MLN","FA_ADJUSTED=GAAP","Sort=A","Dates=H","DateFormat=P","Fill=—","Direction=H","UseDPDF=Y")</f>
        <v>#NAME?</v>
      </c>
    </row>
    <row r="111" spans="1:28" x14ac:dyDescent="0.25">
      <c r="A111" s="32" t="s">
        <v>518</v>
      </c>
      <c r="B111" s="37" t="s">
        <v>191</v>
      </c>
      <c r="C111" s="33" t="s">
        <v>192</v>
      </c>
      <c r="D111" s="12" t="e">
        <f ca="1">_xll.BDH($A111,$C111,D$4,D$4,"Currency=USD","Period=FY","BEST_FPERIOD_OVERRIDE=FY","FILING_STATUS=MR","SCALING_FORMAT=MLN","FA_ADJUSTED=GAAP","Sort=A","Dates=H","DateFormat=P","Fill=—","Direction=H","UseDPDF=Y")</f>
        <v>#NAME?</v>
      </c>
      <c r="E111" s="12" t="e">
        <f ca="1">_xll.BDH($A111,$C111,E$4,E$4,"Currency=USD","Period=FY","BEST_FPERIOD_OVERRIDE=FY","FILING_STATUS=MR","SCALING_FORMAT=MLN","FA_ADJUSTED=GAAP","Sort=A","Dates=H","DateFormat=P","Fill=—","Direction=H","UseDPDF=Y")</f>
        <v>#NAME?</v>
      </c>
      <c r="F111" s="12" t="e">
        <f ca="1">_xll.BDH($A111,$C111,F$4,F$4,"Currency=USD","Period=FY","BEST_FPERIOD_OVERRIDE=FY","FILING_STATUS=MR","SCALING_FORMAT=MLN","FA_ADJUSTED=GAAP","Sort=A","Dates=H","DateFormat=P","Fill=—","Direction=H","UseDPDF=Y")</f>
        <v>#NAME?</v>
      </c>
      <c r="G111" s="12" t="e">
        <f ca="1">_xll.BDH($A111,$C111,G$4,G$4,"Currency=USD","Period=FY","BEST_FPERIOD_OVERRIDE=FY","FILING_STATUS=MR","SCALING_FORMAT=MLN","FA_ADJUSTED=GAAP","Sort=A","Dates=H","DateFormat=P","Fill=—","Direction=H","UseDPDF=Y")</f>
        <v>#NAME?</v>
      </c>
      <c r="H111" s="12" t="e">
        <f ca="1">_xll.BDH($A111,$C111,H$4,H$4,"Currency=USD","Period=FY","BEST_FPERIOD_OVERRIDE=FY","FILING_STATUS=MR","SCALING_FORMAT=MLN","FA_ADJUSTED=GAAP","Sort=A","Dates=H","DateFormat=P","Fill=—","Direction=H","UseDPDF=Y")</f>
        <v>#NAME?</v>
      </c>
      <c r="I111" s="12" t="e">
        <f ca="1">_xll.BDH($A111,$C111,I$4,I$4,"Currency=USD","Period=FY","BEST_FPERIOD_OVERRIDE=FY","FILING_STATUS=MR","SCALING_FORMAT=MLN","FA_ADJUSTED=GAAP","Sort=A","Dates=H","DateFormat=P","Fill=—","Direction=H","UseDPDF=Y")</f>
        <v>#NAME?</v>
      </c>
      <c r="J111" s="12" t="e">
        <f ca="1">_xll.BDH($A111,$C111,J$4,J$4,"Currency=USD","Period=FY","BEST_FPERIOD_OVERRIDE=FY","FILING_STATUS=MR","SCALING_FORMAT=MLN","FA_ADJUSTED=GAAP","Sort=A","Dates=H","DateFormat=P","Fill=—","Direction=H","UseDPDF=Y")</f>
        <v>#NAME?</v>
      </c>
      <c r="K111" s="12" t="e">
        <f ca="1">_xll.BDH($A111,$C111,K$4,K$4,"Currency=USD","Period=FY","BEST_FPERIOD_OVERRIDE=FY","FILING_STATUS=MR","SCALING_FORMAT=MLN","FA_ADJUSTED=GAAP","Sort=A","Dates=H","DateFormat=P","Fill=—","Direction=H","UseDPDF=Y")</f>
        <v>#NAME?</v>
      </c>
      <c r="L111" s="12" t="e">
        <f ca="1">_xll.BDH($A111,$C111,L$4,L$4,"Currency=USD","Period=FY","BEST_FPERIOD_OVERRIDE=FY","FILING_STATUS=MR","SCALING_FORMAT=MLN","FA_ADJUSTED=GAAP","Sort=A","Dates=H","DateFormat=P","Fill=—","Direction=H","UseDPDF=Y")</f>
        <v>#NAME?</v>
      </c>
      <c r="M111" s="12" t="e">
        <f ca="1">_xll.BDH($A111,$C111,M$4,M$4,"Currency=USD","Period=FY","BEST_FPERIOD_OVERRIDE=FY","FILING_STATUS=MR","SCALING_FORMAT=MLN","FA_ADJUSTED=GAAP","Sort=A","Dates=H","DateFormat=P","Fill=—","Direction=H","UseDPDF=Y")</f>
        <v>#NAME?</v>
      </c>
      <c r="N111" s="12" t="e">
        <f ca="1">_xll.BDH($A111,$C111,N$4,N$4,"Currency=USD","Period=FY","BEST_FPERIOD_OVERRIDE=FY","FILING_STATUS=MR","SCALING_FORMAT=MLN","FA_ADJUSTED=GAAP","Sort=A","Dates=H","DateFormat=P","Fill=—","Direction=H","UseDPDF=Y")</f>
        <v>#NAME?</v>
      </c>
      <c r="O111" s="12" t="e">
        <f ca="1">_xll.BDH($A111,$C111,O$4,O$4,"Currency=USD","Period=FY","BEST_FPERIOD_OVERRIDE=FY","FILING_STATUS=MR","SCALING_FORMAT=MLN","FA_ADJUSTED=GAAP","Sort=A","Dates=H","DateFormat=P","Fill=—","Direction=H","UseDPDF=Y")</f>
        <v>#NAME?</v>
      </c>
      <c r="P111" s="12" t="e">
        <f ca="1">_xll.BDH($A111,$C111,P$4,P$4,"Currency=USD","Period=FY","BEST_FPERIOD_OVERRIDE=FY","FILING_STATUS=MR","SCALING_FORMAT=MLN","FA_ADJUSTED=GAAP","Sort=A","Dates=H","DateFormat=P","Fill=—","Direction=H","UseDPDF=Y")</f>
        <v>#NAME?</v>
      </c>
      <c r="Q111" s="12" t="e">
        <f ca="1">_xll.BDH($A111,$C111,Q$4,Q$4,"Currency=USD","Period=FY","BEST_FPERIOD_OVERRIDE=FY","FILING_STATUS=MR","SCALING_FORMAT=MLN","FA_ADJUSTED=GAAP","Sort=A","Dates=H","DateFormat=P","Fill=—","Direction=H","UseDPDF=Y")</f>
        <v>#NAME?</v>
      </c>
      <c r="R111" s="12" t="e">
        <f ca="1">_xll.BDH($A111,$C111,R$4,R$4,"Currency=USD","Period=FY","BEST_FPERIOD_OVERRIDE=FY","FILING_STATUS=MR","SCALING_FORMAT=MLN","FA_ADJUSTED=GAAP","Sort=A","Dates=H","DateFormat=P","Fill=—","Direction=H","UseDPDF=Y")</f>
        <v>#NAME?</v>
      </c>
      <c r="S111" s="12" t="e">
        <f ca="1">_xll.BDH($A111,$C111,S$4,S$4,"Currency=USD","Period=FY","BEST_FPERIOD_OVERRIDE=FY","FILING_STATUS=MR","SCALING_FORMAT=MLN","FA_ADJUSTED=GAAP","Sort=A","Dates=H","DateFormat=P","Fill=—","Direction=H","UseDPDF=Y")</f>
        <v>#NAME?</v>
      </c>
      <c r="T111" s="12" t="e">
        <f ca="1">_xll.BDH($A111,$C111,T$4,T$4,"Currency=USD","Period=FY","BEST_FPERIOD_OVERRIDE=FY","FILING_STATUS=MR","SCALING_FORMAT=MLN","FA_ADJUSTED=GAAP","Sort=A","Dates=H","DateFormat=P","Fill=—","Direction=H","UseDPDF=Y")</f>
        <v>#NAME?</v>
      </c>
      <c r="U111" s="12" t="e">
        <f ca="1">_xll.BDH($A111,$C111,U$4,U$4,"Currency=USD","Period=FY","BEST_FPERIOD_OVERRIDE=FY","FILING_STATUS=MR","SCALING_FORMAT=MLN","FA_ADJUSTED=GAAP","Sort=A","Dates=H","DateFormat=P","Fill=—","Direction=H","UseDPDF=Y")</f>
        <v>#NAME?</v>
      </c>
      <c r="V111" s="12" t="e">
        <f ca="1">_xll.BDH($A111,$C111,V$4,V$4,"Currency=USD","Period=FY","BEST_FPERIOD_OVERRIDE=FY","FILING_STATUS=MR","SCALING_FORMAT=MLN","FA_ADJUSTED=GAAP","Sort=A","Dates=H","DateFormat=P","Fill=—","Direction=H","UseDPDF=Y")</f>
        <v>#NAME?</v>
      </c>
      <c r="W111" s="12" t="e">
        <f ca="1">_xll.BDH($A111,$C111,W$4,W$4,"Currency=USD","Period=FY","BEST_FPERIOD_OVERRIDE=FY","FILING_STATUS=MR","SCALING_FORMAT=MLN","FA_ADJUSTED=GAAP","Sort=A","Dates=H","DateFormat=P","Fill=—","Direction=H","UseDPDF=Y")</f>
        <v>#NAME?</v>
      </c>
      <c r="X111" s="12" t="e">
        <f ca="1">_xll.BDH($A111,$C111,X$4,X$4,"Currency=USD","Period=FY","BEST_FPERIOD_OVERRIDE=FY","FILING_STATUS=MR","SCALING_FORMAT=MLN","FA_ADJUSTED=GAAP","Sort=A","Dates=H","DateFormat=P","Fill=—","Direction=H","UseDPDF=Y")</f>
        <v>#NAME?</v>
      </c>
      <c r="Y111" s="12" t="e">
        <f ca="1">_xll.BDH($A111,$C111,Y$4,Y$4,"Currency=USD","Period=FY","BEST_FPERIOD_OVERRIDE=FY","FILING_STATUS=MR","SCALING_FORMAT=MLN","FA_ADJUSTED=GAAP","Sort=A","Dates=H","DateFormat=P","Fill=—","Direction=H","UseDPDF=Y")</f>
        <v>#NAME?</v>
      </c>
      <c r="Z111" s="12" t="e">
        <f ca="1">_xll.BDH($A111,$C111,Z$4,Z$4,"Currency=USD","Period=FY","BEST_FPERIOD_OVERRIDE=FY","FILING_STATUS=MR","SCALING_FORMAT=MLN","FA_ADJUSTED=GAAP","Sort=A","Dates=H","DateFormat=P","Fill=—","Direction=H","UseDPDF=Y")</f>
        <v>#NAME?</v>
      </c>
      <c r="AA111" s="12" t="e">
        <f ca="1">_xll.BDH($A111,$C111,AA$4,AA$4,"Currency=USD","Period=FY","BEST_FPERIOD_OVERRIDE=FY","FILING_STATUS=MR","SCALING_FORMAT=MLN","FA_ADJUSTED=GAAP","Sort=A","Dates=H","DateFormat=P","Fill=—","Direction=H","UseDPDF=Y")</f>
        <v>#NAME?</v>
      </c>
      <c r="AB111" s="12" t="e">
        <f ca="1">_xll.BDH($A111,$C111,AB$4,AB$4,"Currency=USD","Period=FY","BEST_FPERIOD_OVERRIDE=FY","FILING_STATUS=MR","SCALING_FORMAT=MLN","FA_ADJUSTED=GAAP","Sort=A","Dates=H","DateFormat=P","Fill=—","Direction=H","UseDPDF=Y")</f>
        <v>#NAME?</v>
      </c>
    </row>
    <row r="112" spans="1:28" x14ac:dyDescent="0.25">
      <c r="A112" s="32" t="s">
        <v>518</v>
      </c>
      <c r="B112" s="37" t="s">
        <v>193</v>
      </c>
      <c r="C112" s="33" t="s">
        <v>194</v>
      </c>
      <c r="D112" s="12" t="e">
        <f ca="1">_xll.BDH($A112,$C112,D$4,D$4,"Currency=USD","Period=FY","BEST_FPERIOD_OVERRIDE=FY","FILING_STATUS=MR","SCALING_FORMAT=MLN","FA_ADJUSTED=GAAP","Sort=A","Dates=H","DateFormat=P","Fill=—","Direction=H","UseDPDF=Y")</f>
        <v>#NAME?</v>
      </c>
      <c r="E112" s="12" t="e">
        <f ca="1">_xll.BDH($A112,$C112,E$4,E$4,"Currency=USD","Period=FY","BEST_FPERIOD_OVERRIDE=FY","FILING_STATUS=MR","SCALING_FORMAT=MLN","FA_ADJUSTED=GAAP","Sort=A","Dates=H","DateFormat=P","Fill=—","Direction=H","UseDPDF=Y")</f>
        <v>#NAME?</v>
      </c>
      <c r="F112" s="12" t="e">
        <f ca="1">_xll.BDH($A112,$C112,F$4,F$4,"Currency=USD","Period=FY","BEST_FPERIOD_OVERRIDE=FY","FILING_STATUS=MR","SCALING_FORMAT=MLN","FA_ADJUSTED=GAAP","Sort=A","Dates=H","DateFormat=P","Fill=—","Direction=H","UseDPDF=Y")</f>
        <v>#NAME?</v>
      </c>
      <c r="G112" s="12" t="e">
        <f ca="1">_xll.BDH($A112,$C112,G$4,G$4,"Currency=USD","Period=FY","BEST_FPERIOD_OVERRIDE=FY","FILING_STATUS=MR","SCALING_FORMAT=MLN","FA_ADJUSTED=GAAP","Sort=A","Dates=H","DateFormat=P","Fill=—","Direction=H","UseDPDF=Y")</f>
        <v>#NAME?</v>
      </c>
      <c r="H112" s="12" t="e">
        <f ca="1">_xll.BDH($A112,$C112,H$4,H$4,"Currency=USD","Period=FY","BEST_FPERIOD_OVERRIDE=FY","FILING_STATUS=MR","SCALING_FORMAT=MLN","FA_ADJUSTED=GAAP","Sort=A","Dates=H","DateFormat=P","Fill=—","Direction=H","UseDPDF=Y")</f>
        <v>#NAME?</v>
      </c>
      <c r="I112" s="12" t="e">
        <f ca="1">_xll.BDH($A112,$C112,I$4,I$4,"Currency=USD","Period=FY","BEST_FPERIOD_OVERRIDE=FY","FILING_STATUS=MR","SCALING_FORMAT=MLN","FA_ADJUSTED=GAAP","Sort=A","Dates=H","DateFormat=P","Fill=—","Direction=H","UseDPDF=Y")</f>
        <v>#NAME?</v>
      </c>
      <c r="J112" s="12" t="e">
        <f ca="1">_xll.BDH($A112,$C112,J$4,J$4,"Currency=USD","Period=FY","BEST_FPERIOD_OVERRIDE=FY","FILING_STATUS=MR","SCALING_FORMAT=MLN","FA_ADJUSTED=GAAP","Sort=A","Dates=H","DateFormat=P","Fill=—","Direction=H","UseDPDF=Y")</f>
        <v>#NAME?</v>
      </c>
      <c r="K112" s="12" t="e">
        <f ca="1">_xll.BDH($A112,$C112,K$4,K$4,"Currency=USD","Period=FY","BEST_FPERIOD_OVERRIDE=FY","FILING_STATUS=MR","SCALING_FORMAT=MLN","FA_ADJUSTED=GAAP","Sort=A","Dates=H","DateFormat=P","Fill=—","Direction=H","UseDPDF=Y")</f>
        <v>#NAME?</v>
      </c>
      <c r="L112" s="12" t="e">
        <f ca="1">_xll.BDH($A112,$C112,L$4,L$4,"Currency=USD","Period=FY","BEST_FPERIOD_OVERRIDE=FY","FILING_STATUS=MR","SCALING_FORMAT=MLN","FA_ADJUSTED=GAAP","Sort=A","Dates=H","DateFormat=P","Fill=—","Direction=H","UseDPDF=Y")</f>
        <v>#NAME?</v>
      </c>
      <c r="M112" s="12" t="e">
        <f ca="1">_xll.BDH($A112,$C112,M$4,M$4,"Currency=USD","Period=FY","BEST_FPERIOD_OVERRIDE=FY","FILING_STATUS=MR","SCALING_FORMAT=MLN","FA_ADJUSTED=GAAP","Sort=A","Dates=H","DateFormat=P","Fill=—","Direction=H","UseDPDF=Y")</f>
        <v>#NAME?</v>
      </c>
      <c r="N112" s="12" t="e">
        <f ca="1">_xll.BDH($A112,$C112,N$4,N$4,"Currency=USD","Period=FY","BEST_FPERIOD_OVERRIDE=FY","FILING_STATUS=MR","SCALING_FORMAT=MLN","FA_ADJUSTED=GAAP","Sort=A","Dates=H","DateFormat=P","Fill=—","Direction=H","UseDPDF=Y")</f>
        <v>#NAME?</v>
      </c>
      <c r="O112" s="12" t="e">
        <f ca="1">_xll.BDH($A112,$C112,O$4,O$4,"Currency=USD","Period=FY","BEST_FPERIOD_OVERRIDE=FY","FILING_STATUS=MR","SCALING_FORMAT=MLN","FA_ADJUSTED=GAAP","Sort=A","Dates=H","DateFormat=P","Fill=—","Direction=H","UseDPDF=Y")</f>
        <v>#NAME?</v>
      </c>
      <c r="P112" s="12" t="e">
        <f ca="1">_xll.BDH($A112,$C112,P$4,P$4,"Currency=USD","Period=FY","BEST_FPERIOD_OVERRIDE=FY","FILING_STATUS=MR","SCALING_FORMAT=MLN","FA_ADJUSTED=GAAP","Sort=A","Dates=H","DateFormat=P","Fill=—","Direction=H","UseDPDF=Y")</f>
        <v>#NAME?</v>
      </c>
      <c r="Q112" s="12" t="e">
        <f ca="1">_xll.BDH($A112,$C112,Q$4,Q$4,"Currency=USD","Period=FY","BEST_FPERIOD_OVERRIDE=FY","FILING_STATUS=MR","SCALING_FORMAT=MLN","FA_ADJUSTED=GAAP","Sort=A","Dates=H","DateFormat=P","Fill=—","Direction=H","UseDPDF=Y")</f>
        <v>#NAME?</v>
      </c>
      <c r="R112" s="12" t="e">
        <f ca="1">_xll.BDH($A112,$C112,R$4,R$4,"Currency=USD","Period=FY","BEST_FPERIOD_OVERRIDE=FY","FILING_STATUS=MR","SCALING_FORMAT=MLN","FA_ADJUSTED=GAAP","Sort=A","Dates=H","DateFormat=P","Fill=—","Direction=H","UseDPDF=Y")</f>
        <v>#NAME?</v>
      </c>
      <c r="S112" s="12" t="e">
        <f ca="1">_xll.BDH($A112,$C112,S$4,S$4,"Currency=USD","Period=FY","BEST_FPERIOD_OVERRIDE=FY","FILING_STATUS=MR","SCALING_FORMAT=MLN","FA_ADJUSTED=GAAP","Sort=A","Dates=H","DateFormat=P","Fill=—","Direction=H","UseDPDF=Y")</f>
        <v>#NAME?</v>
      </c>
      <c r="T112" s="12" t="e">
        <f ca="1">_xll.BDH($A112,$C112,T$4,T$4,"Currency=USD","Period=FY","BEST_FPERIOD_OVERRIDE=FY","FILING_STATUS=MR","SCALING_FORMAT=MLN","FA_ADJUSTED=GAAP","Sort=A","Dates=H","DateFormat=P","Fill=—","Direction=H","UseDPDF=Y")</f>
        <v>#NAME?</v>
      </c>
      <c r="U112" s="12" t="e">
        <f ca="1">_xll.BDH($A112,$C112,U$4,U$4,"Currency=USD","Period=FY","BEST_FPERIOD_OVERRIDE=FY","FILING_STATUS=MR","SCALING_FORMAT=MLN","FA_ADJUSTED=GAAP","Sort=A","Dates=H","DateFormat=P","Fill=—","Direction=H","UseDPDF=Y")</f>
        <v>#NAME?</v>
      </c>
      <c r="V112" s="12" t="e">
        <f ca="1">_xll.BDH($A112,$C112,V$4,V$4,"Currency=USD","Period=FY","BEST_FPERIOD_OVERRIDE=FY","FILING_STATUS=MR","SCALING_FORMAT=MLN","FA_ADJUSTED=GAAP","Sort=A","Dates=H","DateFormat=P","Fill=—","Direction=H","UseDPDF=Y")</f>
        <v>#NAME?</v>
      </c>
      <c r="W112" s="12" t="e">
        <f ca="1">_xll.BDH($A112,$C112,W$4,W$4,"Currency=USD","Period=FY","BEST_FPERIOD_OVERRIDE=FY","FILING_STATUS=MR","SCALING_FORMAT=MLN","FA_ADJUSTED=GAAP","Sort=A","Dates=H","DateFormat=P","Fill=—","Direction=H","UseDPDF=Y")</f>
        <v>#NAME?</v>
      </c>
      <c r="X112" s="12" t="e">
        <f ca="1">_xll.BDH($A112,$C112,X$4,X$4,"Currency=USD","Period=FY","BEST_FPERIOD_OVERRIDE=FY","FILING_STATUS=MR","SCALING_FORMAT=MLN","FA_ADJUSTED=GAAP","Sort=A","Dates=H","DateFormat=P","Fill=—","Direction=H","UseDPDF=Y")</f>
        <v>#NAME?</v>
      </c>
      <c r="Y112" s="12" t="e">
        <f ca="1">_xll.BDH($A112,$C112,Y$4,Y$4,"Currency=USD","Period=FY","BEST_FPERIOD_OVERRIDE=FY","FILING_STATUS=MR","SCALING_FORMAT=MLN","FA_ADJUSTED=GAAP","Sort=A","Dates=H","DateFormat=P","Fill=—","Direction=H","UseDPDF=Y")</f>
        <v>#NAME?</v>
      </c>
      <c r="Z112" s="12" t="e">
        <f ca="1">_xll.BDH($A112,$C112,Z$4,Z$4,"Currency=USD","Period=FY","BEST_FPERIOD_OVERRIDE=FY","FILING_STATUS=MR","SCALING_FORMAT=MLN","FA_ADJUSTED=GAAP","Sort=A","Dates=H","DateFormat=P","Fill=—","Direction=H","UseDPDF=Y")</f>
        <v>#NAME?</v>
      </c>
      <c r="AA112" s="12" t="e">
        <f ca="1">_xll.BDH($A112,$C112,AA$4,AA$4,"Currency=USD","Period=FY","BEST_FPERIOD_OVERRIDE=FY","FILING_STATUS=MR","SCALING_FORMAT=MLN","FA_ADJUSTED=GAAP","Sort=A","Dates=H","DateFormat=P","Fill=—","Direction=H","UseDPDF=Y")</f>
        <v>#NAME?</v>
      </c>
      <c r="AB112" s="12" t="e">
        <f ca="1">_xll.BDH($A112,$C112,AB$4,AB$4,"Currency=USD","Period=FY","BEST_FPERIOD_OVERRIDE=FY","FILING_STATUS=MR","SCALING_FORMAT=MLN","FA_ADJUSTED=GAAP","Sort=A","Dates=H","DateFormat=P","Fill=—","Direction=H","UseDPDF=Y")</f>
        <v>#NAME?</v>
      </c>
    </row>
    <row r="113" spans="1:28" x14ac:dyDescent="0.25">
      <c r="A113" s="32" t="s">
        <v>518</v>
      </c>
      <c r="B113" s="37" t="s">
        <v>248</v>
      </c>
      <c r="C113" s="33" t="s">
        <v>248</v>
      </c>
      <c r="D113" s="12" t="e">
        <f ca="1">_xll.BDH($A113,$C113,D$4,D$4,"Currency=USD","Period=FY","BEST_FPERIOD_OVERRIDE=FY","FILING_STATUS=MR","SCALING_FORMAT=MLN","FA_ADJUSTED=GAAP","Sort=A","Dates=H","DateFormat=P","Fill=—","Direction=H","UseDPDF=Y")</f>
        <v>#NAME?</v>
      </c>
      <c r="E113" s="12" t="e">
        <f ca="1">_xll.BDH($A113,$C113,E$4,E$4,"Currency=USD","Period=FY","BEST_FPERIOD_OVERRIDE=FY","FILING_STATUS=MR","SCALING_FORMAT=MLN","FA_ADJUSTED=GAAP","Sort=A","Dates=H","DateFormat=P","Fill=—","Direction=H","UseDPDF=Y")</f>
        <v>#NAME?</v>
      </c>
      <c r="F113" s="12" t="e">
        <f ca="1">_xll.BDH($A113,$C113,F$4,F$4,"Currency=USD","Period=FY","BEST_FPERIOD_OVERRIDE=FY","FILING_STATUS=MR","SCALING_FORMAT=MLN","FA_ADJUSTED=GAAP","Sort=A","Dates=H","DateFormat=P","Fill=—","Direction=H","UseDPDF=Y")</f>
        <v>#NAME?</v>
      </c>
      <c r="G113" s="12" t="e">
        <f ca="1">_xll.BDH($A113,$C113,G$4,G$4,"Currency=USD","Period=FY","BEST_FPERIOD_OVERRIDE=FY","FILING_STATUS=MR","SCALING_FORMAT=MLN","FA_ADJUSTED=GAAP","Sort=A","Dates=H","DateFormat=P","Fill=—","Direction=H","UseDPDF=Y")</f>
        <v>#NAME?</v>
      </c>
      <c r="H113" s="12" t="e">
        <f ca="1">_xll.BDH($A113,$C113,H$4,H$4,"Currency=USD","Period=FY","BEST_FPERIOD_OVERRIDE=FY","FILING_STATUS=MR","SCALING_FORMAT=MLN","FA_ADJUSTED=GAAP","Sort=A","Dates=H","DateFormat=P","Fill=—","Direction=H","UseDPDF=Y")</f>
        <v>#NAME?</v>
      </c>
      <c r="I113" s="12" t="e">
        <f ca="1">_xll.BDH($A113,$C113,I$4,I$4,"Currency=USD","Period=FY","BEST_FPERIOD_OVERRIDE=FY","FILING_STATUS=MR","SCALING_FORMAT=MLN","FA_ADJUSTED=GAAP","Sort=A","Dates=H","DateFormat=P","Fill=—","Direction=H","UseDPDF=Y")</f>
        <v>#NAME?</v>
      </c>
      <c r="J113" s="12" t="e">
        <f ca="1">_xll.BDH($A113,$C113,J$4,J$4,"Currency=USD","Period=FY","BEST_FPERIOD_OVERRIDE=FY","FILING_STATUS=MR","SCALING_FORMAT=MLN","FA_ADJUSTED=GAAP","Sort=A","Dates=H","DateFormat=P","Fill=—","Direction=H","UseDPDF=Y")</f>
        <v>#NAME?</v>
      </c>
      <c r="K113" s="12" t="e">
        <f ca="1">_xll.BDH($A113,$C113,K$4,K$4,"Currency=USD","Period=FY","BEST_FPERIOD_OVERRIDE=FY","FILING_STATUS=MR","SCALING_FORMAT=MLN","FA_ADJUSTED=GAAP","Sort=A","Dates=H","DateFormat=P","Fill=—","Direction=H","UseDPDF=Y")</f>
        <v>#NAME?</v>
      </c>
      <c r="L113" s="12" t="e">
        <f ca="1">_xll.BDH($A113,$C113,L$4,L$4,"Currency=USD","Period=FY","BEST_FPERIOD_OVERRIDE=FY","FILING_STATUS=MR","SCALING_FORMAT=MLN","FA_ADJUSTED=GAAP","Sort=A","Dates=H","DateFormat=P","Fill=—","Direction=H","UseDPDF=Y")</f>
        <v>#NAME?</v>
      </c>
      <c r="M113" s="12" t="e">
        <f ca="1">_xll.BDH($A113,$C113,M$4,M$4,"Currency=USD","Period=FY","BEST_FPERIOD_OVERRIDE=FY","FILING_STATUS=MR","SCALING_FORMAT=MLN","FA_ADJUSTED=GAAP","Sort=A","Dates=H","DateFormat=P","Fill=—","Direction=H","UseDPDF=Y")</f>
        <v>#NAME?</v>
      </c>
      <c r="N113" s="12" t="e">
        <f ca="1">_xll.BDH($A113,$C113,N$4,N$4,"Currency=USD","Period=FY","BEST_FPERIOD_OVERRIDE=FY","FILING_STATUS=MR","SCALING_FORMAT=MLN","FA_ADJUSTED=GAAP","Sort=A","Dates=H","DateFormat=P","Fill=—","Direction=H","UseDPDF=Y")</f>
        <v>#NAME?</v>
      </c>
      <c r="O113" s="12" t="e">
        <f ca="1">_xll.BDH($A113,$C113,O$4,O$4,"Currency=USD","Period=FY","BEST_FPERIOD_OVERRIDE=FY","FILING_STATUS=MR","SCALING_FORMAT=MLN","FA_ADJUSTED=GAAP","Sort=A","Dates=H","DateFormat=P","Fill=—","Direction=H","UseDPDF=Y")</f>
        <v>#NAME?</v>
      </c>
      <c r="P113" s="12" t="e">
        <f ca="1">_xll.BDH($A113,$C113,P$4,P$4,"Currency=USD","Period=FY","BEST_FPERIOD_OVERRIDE=FY","FILING_STATUS=MR","SCALING_FORMAT=MLN","FA_ADJUSTED=GAAP","Sort=A","Dates=H","DateFormat=P","Fill=—","Direction=H","UseDPDF=Y")</f>
        <v>#NAME?</v>
      </c>
      <c r="Q113" s="12" t="e">
        <f ca="1">_xll.BDH($A113,$C113,Q$4,Q$4,"Currency=USD","Period=FY","BEST_FPERIOD_OVERRIDE=FY","FILING_STATUS=MR","SCALING_FORMAT=MLN","FA_ADJUSTED=GAAP","Sort=A","Dates=H","DateFormat=P","Fill=—","Direction=H","UseDPDF=Y")</f>
        <v>#NAME?</v>
      </c>
      <c r="R113" s="12" t="e">
        <f ca="1">_xll.BDH($A113,$C113,R$4,R$4,"Currency=USD","Period=FY","BEST_FPERIOD_OVERRIDE=FY","FILING_STATUS=MR","SCALING_FORMAT=MLN","FA_ADJUSTED=GAAP","Sort=A","Dates=H","DateFormat=P","Fill=—","Direction=H","UseDPDF=Y")</f>
        <v>#NAME?</v>
      </c>
      <c r="S113" s="12" t="e">
        <f ca="1">_xll.BDH($A113,$C113,S$4,S$4,"Currency=USD","Period=FY","BEST_FPERIOD_OVERRIDE=FY","FILING_STATUS=MR","SCALING_FORMAT=MLN","FA_ADJUSTED=GAAP","Sort=A","Dates=H","DateFormat=P","Fill=—","Direction=H","UseDPDF=Y")</f>
        <v>#NAME?</v>
      </c>
      <c r="T113" s="12" t="e">
        <f ca="1">_xll.BDH($A113,$C113,T$4,T$4,"Currency=USD","Period=FY","BEST_FPERIOD_OVERRIDE=FY","FILING_STATUS=MR","SCALING_FORMAT=MLN","FA_ADJUSTED=GAAP","Sort=A","Dates=H","DateFormat=P","Fill=—","Direction=H","UseDPDF=Y")</f>
        <v>#NAME?</v>
      </c>
      <c r="U113" s="12" t="e">
        <f ca="1">_xll.BDH($A113,$C113,U$4,U$4,"Currency=USD","Period=FY","BEST_FPERIOD_OVERRIDE=FY","FILING_STATUS=MR","SCALING_FORMAT=MLN","FA_ADJUSTED=GAAP","Sort=A","Dates=H","DateFormat=P","Fill=—","Direction=H","UseDPDF=Y")</f>
        <v>#NAME?</v>
      </c>
      <c r="V113" s="12" t="e">
        <f ca="1">_xll.BDH($A113,$C113,V$4,V$4,"Currency=USD","Period=FY","BEST_FPERIOD_OVERRIDE=FY","FILING_STATUS=MR","SCALING_FORMAT=MLN","FA_ADJUSTED=GAAP","Sort=A","Dates=H","DateFormat=P","Fill=—","Direction=H","UseDPDF=Y")</f>
        <v>#NAME?</v>
      </c>
      <c r="W113" s="12" t="e">
        <f ca="1">_xll.BDH($A113,$C113,W$4,W$4,"Currency=USD","Period=FY","BEST_FPERIOD_OVERRIDE=FY","FILING_STATUS=MR","SCALING_FORMAT=MLN","FA_ADJUSTED=GAAP","Sort=A","Dates=H","DateFormat=P","Fill=—","Direction=H","UseDPDF=Y")</f>
        <v>#NAME?</v>
      </c>
      <c r="X113" s="12" t="e">
        <f ca="1">_xll.BDH($A113,$C113,X$4,X$4,"Currency=USD","Period=FY","BEST_FPERIOD_OVERRIDE=FY","FILING_STATUS=MR","SCALING_FORMAT=MLN","FA_ADJUSTED=GAAP","Sort=A","Dates=H","DateFormat=P","Fill=—","Direction=H","UseDPDF=Y")</f>
        <v>#NAME?</v>
      </c>
      <c r="Y113" s="12" t="e">
        <f ca="1">_xll.BDH($A113,$C113,Y$4,Y$4,"Currency=USD","Period=FY","BEST_FPERIOD_OVERRIDE=FY","FILING_STATUS=MR","SCALING_FORMAT=MLN","FA_ADJUSTED=GAAP","Sort=A","Dates=H","DateFormat=P","Fill=—","Direction=H","UseDPDF=Y")</f>
        <v>#NAME?</v>
      </c>
      <c r="Z113" s="12" t="e">
        <f ca="1">_xll.BDH($A113,$C113,Z$4,Z$4,"Currency=USD","Period=FY","BEST_FPERIOD_OVERRIDE=FY","FILING_STATUS=MR","SCALING_FORMAT=MLN","FA_ADJUSTED=GAAP","Sort=A","Dates=H","DateFormat=P","Fill=—","Direction=H","UseDPDF=Y")</f>
        <v>#NAME?</v>
      </c>
      <c r="AA113" s="12" t="e">
        <f ca="1">_xll.BDH($A113,$C113,AA$4,AA$4,"Currency=USD","Period=FY","BEST_FPERIOD_OVERRIDE=FY","FILING_STATUS=MR","SCALING_FORMAT=MLN","FA_ADJUSTED=GAAP","Sort=A","Dates=H","DateFormat=P","Fill=—","Direction=H","UseDPDF=Y")</f>
        <v>#NAME?</v>
      </c>
      <c r="AB113" s="12" t="e">
        <f ca="1">_xll.BDH($A113,$C113,AB$4,AB$4,"Currency=USD","Period=FY","BEST_FPERIOD_OVERRIDE=FY","FILING_STATUS=MR","SCALING_FORMAT=MLN","FA_ADJUSTED=GAAP","Sort=A","Dates=H","DateFormat=P","Fill=—","Direction=H","UseDPDF=Y")</f>
        <v>#NAME?</v>
      </c>
    </row>
    <row r="114" spans="1:28" x14ac:dyDescent="0.25">
      <c r="A114" s="32" t="s">
        <v>518</v>
      </c>
      <c r="B114" s="37" t="s">
        <v>249</v>
      </c>
      <c r="C114" s="33" t="s">
        <v>251</v>
      </c>
      <c r="D114" s="12" t="e">
        <f ca="1">_xll.BDH($A114,$C114,D$4,D$4,"Currency=USD","Period=FY","BEST_FPERIOD_OVERRIDE=FY","FILING_STATUS=MR","SCALING_FORMAT=MLN","FA_ADJUSTED=GAAP","Sort=A","Dates=H","DateFormat=P","Fill=—","Direction=H","UseDPDF=Y")</f>
        <v>#NAME?</v>
      </c>
      <c r="E114" s="12" t="e">
        <f ca="1">_xll.BDH($A114,$C114,E$4,E$4,"Currency=USD","Period=FY","BEST_FPERIOD_OVERRIDE=FY","FILING_STATUS=MR","SCALING_FORMAT=MLN","FA_ADJUSTED=GAAP","Sort=A","Dates=H","DateFormat=P","Fill=—","Direction=H","UseDPDF=Y")</f>
        <v>#NAME?</v>
      </c>
      <c r="F114" s="12" t="e">
        <f ca="1">_xll.BDH($A114,$C114,F$4,F$4,"Currency=USD","Period=FY","BEST_FPERIOD_OVERRIDE=FY","FILING_STATUS=MR","SCALING_FORMAT=MLN","FA_ADJUSTED=GAAP","Sort=A","Dates=H","DateFormat=P","Fill=—","Direction=H","UseDPDF=Y")</f>
        <v>#NAME?</v>
      </c>
      <c r="G114" s="12" t="e">
        <f ca="1">_xll.BDH($A114,$C114,G$4,G$4,"Currency=USD","Period=FY","BEST_FPERIOD_OVERRIDE=FY","FILING_STATUS=MR","SCALING_FORMAT=MLN","FA_ADJUSTED=GAAP","Sort=A","Dates=H","DateFormat=P","Fill=—","Direction=H","UseDPDF=Y")</f>
        <v>#NAME?</v>
      </c>
      <c r="H114" s="12" t="e">
        <f ca="1">_xll.BDH($A114,$C114,H$4,H$4,"Currency=USD","Period=FY","BEST_FPERIOD_OVERRIDE=FY","FILING_STATUS=MR","SCALING_FORMAT=MLN","FA_ADJUSTED=GAAP","Sort=A","Dates=H","DateFormat=P","Fill=—","Direction=H","UseDPDF=Y")</f>
        <v>#NAME?</v>
      </c>
      <c r="I114" s="12" t="e">
        <f ca="1">_xll.BDH($A114,$C114,I$4,I$4,"Currency=USD","Period=FY","BEST_FPERIOD_OVERRIDE=FY","FILING_STATUS=MR","SCALING_FORMAT=MLN","FA_ADJUSTED=GAAP","Sort=A","Dates=H","DateFormat=P","Fill=—","Direction=H","UseDPDF=Y")</f>
        <v>#NAME?</v>
      </c>
      <c r="J114" s="12" t="e">
        <f ca="1">_xll.BDH($A114,$C114,J$4,J$4,"Currency=USD","Period=FY","BEST_FPERIOD_OVERRIDE=FY","FILING_STATUS=MR","SCALING_FORMAT=MLN","FA_ADJUSTED=GAAP","Sort=A","Dates=H","DateFormat=P","Fill=—","Direction=H","UseDPDF=Y")</f>
        <v>#NAME?</v>
      </c>
      <c r="K114" s="12" t="e">
        <f ca="1">_xll.BDH($A114,$C114,K$4,K$4,"Currency=USD","Period=FY","BEST_FPERIOD_OVERRIDE=FY","FILING_STATUS=MR","SCALING_FORMAT=MLN","FA_ADJUSTED=GAAP","Sort=A","Dates=H","DateFormat=P","Fill=—","Direction=H","UseDPDF=Y")</f>
        <v>#NAME?</v>
      </c>
      <c r="L114" s="12" t="e">
        <f ca="1">_xll.BDH($A114,$C114,L$4,L$4,"Currency=USD","Period=FY","BEST_FPERIOD_OVERRIDE=FY","FILING_STATUS=MR","SCALING_FORMAT=MLN","FA_ADJUSTED=GAAP","Sort=A","Dates=H","DateFormat=P","Fill=—","Direction=H","UseDPDF=Y")</f>
        <v>#NAME?</v>
      </c>
      <c r="M114" s="12" t="e">
        <f ca="1">_xll.BDH($A114,$C114,M$4,M$4,"Currency=USD","Period=FY","BEST_FPERIOD_OVERRIDE=FY","FILING_STATUS=MR","SCALING_FORMAT=MLN","FA_ADJUSTED=GAAP","Sort=A","Dates=H","DateFormat=P","Fill=—","Direction=H","UseDPDF=Y")</f>
        <v>#NAME?</v>
      </c>
      <c r="N114" s="12" t="e">
        <f ca="1">_xll.BDH($A114,$C114,N$4,N$4,"Currency=USD","Period=FY","BEST_FPERIOD_OVERRIDE=FY","FILING_STATUS=MR","SCALING_FORMAT=MLN","FA_ADJUSTED=GAAP","Sort=A","Dates=H","DateFormat=P","Fill=—","Direction=H","UseDPDF=Y")</f>
        <v>#NAME?</v>
      </c>
      <c r="O114" s="12" t="e">
        <f ca="1">_xll.BDH($A114,$C114,O$4,O$4,"Currency=USD","Period=FY","BEST_FPERIOD_OVERRIDE=FY","FILING_STATUS=MR","SCALING_FORMAT=MLN","FA_ADJUSTED=GAAP","Sort=A","Dates=H","DateFormat=P","Fill=—","Direction=H","UseDPDF=Y")</f>
        <v>#NAME?</v>
      </c>
      <c r="P114" s="12" t="e">
        <f ca="1">_xll.BDH($A114,$C114,P$4,P$4,"Currency=USD","Period=FY","BEST_FPERIOD_OVERRIDE=FY","FILING_STATUS=MR","SCALING_FORMAT=MLN","FA_ADJUSTED=GAAP","Sort=A","Dates=H","DateFormat=P","Fill=—","Direction=H","UseDPDF=Y")</f>
        <v>#NAME?</v>
      </c>
      <c r="Q114" s="12" t="e">
        <f ca="1">_xll.BDH($A114,$C114,Q$4,Q$4,"Currency=USD","Period=FY","BEST_FPERIOD_OVERRIDE=FY","FILING_STATUS=MR","SCALING_FORMAT=MLN","FA_ADJUSTED=GAAP","Sort=A","Dates=H","DateFormat=P","Fill=—","Direction=H","UseDPDF=Y")</f>
        <v>#NAME?</v>
      </c>
      <c r="R114" s="12" t="e">
        <f ca="1">_xll.BDH($A114,$C114,R$4,R$4,"Currency=USD","Period=FY","BEST_FPERIOD_OVERRIDE=FY","FILING_STATUS=MR","SCALING_FORMAT=MLN","FA_ADJUSTED=GAAP","Sort=A","Dates=H","DateFormat=P","Fill=—","Direction=H","UseDPDF=Y")</f>
        <v>#NAME?</v>
      </c>
      <c r="S114" s="12" t="e">
        <f ca="1">_xll.BDH($A114,$C114,S$4,S$4,"Currency=USD","Period=FY","BEST_FPERIOD_OVERRIDE=FY","FILING_STATUS=MR","SCALING_FORMAT=MLN","FA_ADJUSTED=GAAP","Sort=A","Dates=H","DateFormat=P","Fill=—","Direction=H","UseDPDF=Y")</f>
        <v>#NAME?</v>
      </c>
      <c r="T114" s="12" t="e">
        <f ca="1">_xll.BDH($A114,$C114,T$4,T$4,"Currency=USD","Period=FY","BEST_FPERIOD_OVERRIDE=FY","FILING_STATUS=MR","SCALING_FORMAT=MLN","FA_ADJUSTED=GAAP","Sort=A","Dates=H","DateFormat=P","Fill=—","Direction=H","UseDPDF=Y")</f>
        <v>#NAME?</v>
      </c>
      <c r="U114" s="12" t="e">
        <f ca="1">_xll.BDH($A114,$C114,U$4,U$4,"Currency=USD","Period=FY","BEST_FPERIOD_OVERRIDE=FY","FILING_STATUS=MR","SCALING_FORMAT=MLN","FA_ADJUSTED=GAAP","Sort=A","Dates=H","DateFormat=P","Fill=—","Direction=H","UseDPDF=Y")</f>
        <v>#NAME?</v>
      </c>
      <c r="V114" s="12" t="e">
        <f ca="1">_xll.BDH($A114,$C114,V$4,V$4,"Currency=USD","Period=FY","BEST_FPERIOD_OVERRIDE=FY","FILING_STATUS=MR","SCALING_FORMAT=MLN","FA_ADJUSTED=GAAP","Sort=A","Dates=H","DateFormat=P","Fill=—","Direction=H","UseDPDF=Y")</f>
        <v>#NAME?</v>
      </c>
      <c r="W114" s="12" t="e">
        <f ca="1">_xll.BDH($A114,$C114,W$4,W$4,"Currency=USD","Period=FY","BEST_FPERIOD_OVERRIDE=FY","FILING_STATUS=MR","SCALING_FORMAT=MLN","FA_ADJUSTED=GAAP","Sort=A","Dates=H","DateFormat=P","Fill=—","Direction=H","UseDPDF=Y")</f>
        <v>#NAME?</v>
      </c>
      <c r="X114" s="12" t="e">
        <f ca="1">_xll.BDH($A114,$C114,X$4,X$4,"Currency=USD","Period=FY","BEST_FPERIOD_OVERRIDE=FY","FILING_STATUS=MR","SCALING_FORMAT=MLN","FA_ADJUSTED=GAAP","Sort=A","Dates=H","DateFormat=P","Fill=—","Direction=H","UseDPDF=Y")</f>
        <v>#NAME?</v>
      </c>
      <c r="Y114" s="12" t="e">
        <f ca="1">_xll.BDH($A114,$C114,Y$4,Y$4,"Currency=USD","Period=FY","BEST_FPERIOD_OVERRIDE=FY","FILING_STATUS=MR","SCALING_FORMAT=MLN","FA_ADJUSTED=GAAP","Sort=A","Dates=H","DateFormat=P","Fill=—","Direction=H","UseDPDF=Y")</f>
        <v>#NAME?</v>
      </c>
      <c r="Z114" s="12" t="e">
        <f ca="1">_xll.BDH($A114,$C114,Z$4,Z$4,"Currency=USD","Period=FY","BEST_FPERIOD_OVERRIDE=FY","FILING_STATUS=MR","SCALING_FORMAT=MLN","FA_ADJUSTED=GAAP","Sort=A","Dates=H","DateFormat=P","Fill=—","Direction=H","UseDPDF=Y")</f>
        <v>#NAME?</v>
      </c>
      <c r="AA114" s="12" t="e">
        <f ca="1">_xll.BDH($A114,$C114,AA$4,AA$4,"Currency=USD","Period=FY","BEST_FPERIOD_OVERRIDE=FY","FILING_STATUS=MR","SCALING_FORMAT=MLN","FA_ADJUSTED=GAAP","Sort=A","Dates=H","DateFormat=P","Fill=—","Direction=H","UseDPDF=Y")</f>
        <v>#NAME?</v>
      </c>
      <c r="AB114" s="12" t="e">
        <f ca="1">_xll.BDH($A114,$C114,AB$4,AB$4,"Currency=USD","Period=FY","BEST_FPERIOD_OVERRIDE=FY","FILING_STATUS=MR","SCALING_FORMAT=MLN","FA_ADJUSTED=GAAP","Sort=A","Dates=H","DateFormat=P","Fill=—","Direction=H","UseDPDF=Y")</f>
        <v>#NAME?</v>
      </c>
    </row>
    <row r="115" spans="1:28" x14ac:dyDescent="0.25">
      <c r="A115" s="32" t="s">
        <v>518</v>
      </c>
      <c r="B115" s="37" t="s">
        <v>250</v>
      </c>
      <c r="C115" s="33" t="s">
        <v>252</v>
      </c>
      <c r="D115" s="12" t="e">
        <f ca="1">_xll.BDH($A115,$C115,D$4,D$4,"Currency=USD","Period=FY","BEST_FPERIOD_OVERRIDE=FY","FILING_STATUS=MR","SCALING_FORMAT=MLN","FA_ADJUSTED=GAAP","Sort=A","Dates=H","DateFormat=P","Fill=—","Direction=H","UseDPDF=Y")</f>
        <v>#NAME?</v>
      </c>
      <c r="E115" s="12" t="e">
        <f ca="1">_xll.BDH($A115,$C115,E$4,E$4,"Currency=USD","Period=FY","BEST_FPERIOD_OVERRIDE=FY","FILING_STATUS=MR","SCALING_FORMAT=MLN","FA_ADJUSTED=GAAP","Sort=A","Dates=H","DateFormat=P","Fill=—","Direction=H","UseDPDF=Y")</f>
        <v>#NAME?</v>
      </c>
      <c r="F115" s="12" t="e">
        <f ca="1">_xll.BDH($A115,$C115,F$4,F$4,"Currency=USD","Period=FY","BEST_FPERIOD_OVERRIDE=FY","FILING_STATUS=MR","SCALING_FORMAT=MLN","FA_ADJUSTED=GAAP","Sort=A","Dates=H","DateFormat=P","Fill=—","Direction=H","UseDPDF=Y")</f>
        <v>#NAME?</v>
      </c>
      <c r="G115" s="12" t="e">
        <f ca="1">_xll.BDH($A115,$C115,G$4,G$4,"Currency=USD","Period=FY","BEST_FPERIOD_OVERRIDE=FY","FILING_STATUS=MR","SCALING_FORMAT=MLN","FA_ADJUSTED=GAAP","Sort=A","Dates=H","DateFormat=P","Fill=—","Direction=H","UseDPDF=Y")</f>
        <v>#NAME?</v>
      </c>
      <c r="H115" s="12" t="e">
        <f ca="1">_xll.BDH($A115,$C115,H$4,H$4,"Currency=USD","Period=FY","BEST_FPERIOD_OVERRIDE=FY","FILING_STATUS=MR","SCALING_FORMAT=MLN","FA_ADJUSTED=GAAP","Sort=A","Dates=H","DateFormat=P","Fill=—","Direction=H","UseDPDF=Y")</f>
        <v>#NAME?</v>
      </c>
      <c r="I115" s="12" t="e">
        <f ca="1">_xll.BDH($A115,$C115,I$4,I$4,"Currency=USD","Period=FY","BEST_FPERIOD_OVERRIDE=FY","FILING_STATUS=MR","SCALING_FORMAT=MLN","FA_ADJUSTED=GAAP","Sort=A","Dates=H","DateFormat=P","Fill=—","Direction=H","UseDPDF=Y")</f>
        <v>#NAME?</v>
      </c>
      <c r="J115" s="12" t="e">
        <f ca="1">_xll.BDH($A115,$C115,J$4,J$4,"Currency=USD","Period=FY","BEST_FPERIOD_OVERRIDE=FY","FILING_STATUS=MR","SCALING_FORMAT=MLN","FA_ADJUSTED=GAAP","Sort=A","Dates=H","DateFormat=P","Fill=—","Direction=H","UseDPDF=Y")</f>
        <v>#NAME?</v>
      </c>
      <c r="K115" s="12" t="e">
        <f ca="1">_xll.BDH($A115,$C115,K$4,K$4,"Currency=USD","Period=FY","BEST_FPERIOD_OVERRIDE=FY","FILING_STATUS=MR","SCALING_FORMAT=MLN","FA_ADJUSTED=GAAP","Sort=A","Dates=H","DateFormat=P","Fill=—","Direction=H","UseDPDF=Y")</f>
        <v>#NAME?</v>
      </c>
      <c r="L115" s="12" t="e">
        <f ca="1">_xll.BDH($A115,$C115,L$4,L$4,"Currency=USD","Period=FY","BEST_FPERIOD_OVERRIDE=FY","FILING_STATUS=MR","SCALING_FORMAT=MLN","FA_ADJUSTED=GAAP","Sort=A","Dates=H","DateFormat=P","Fill=—","Direction=H","UseDPDF=Y")</f>
        <v>#NAME?</v>
      </c>
      <c r="M115" s="12" t="e">
        <f ca="1">_xll.BDH($A115,$C115,M$4,M$4,"Currency=USD","Period=FY","BEST_FPERIOD_OVERRIDE=FY","FILING_STATUS=MR","SCALING_FORMAT=MLN","FA_ADJUSTED=GAAP","Sort=A","Dates=H","DateFormat=P","Fill=—","Direction=H","UseDPDF=Y")</f>
        <v>#NAME?</v>
      </c>
      <c r="N115" s="12" t="e">
        <f ca="1">_xll.BDH($A115,$C115,N$4,N$4,"Currency=USD","Period=FY","BEST_FPERIOD_OVERRIDE=FY","FILING_STATUS=MR","SCALING_FORMAT=MLN","FA_ADJUSTED=GAAP","Sort=A","Dates=H","DateFormat=P","Fill=—","Direction=H","UseDPDF=Y")</f>
        <v>#NAME?</v>
      </c>
      <c r="O115" s="12" t="e">
        <f ca="1">_xll.BDH($A115,$C115,O$4,O$4,"Currency=USD","Period=FY","BEST_FPERIOD_OVERRIDE=FY","FILING_STATUS=MR","SCALING_FORMAT=MLN","FA_ADJUSTED=GAAP","Sort=A","Dates=H","DateFormat=P","Fill=—","Direction=H","UseDPDF=Y")</f>
        <v>#NAME?</v>
      </c>
      <c r="P115" s="12" t="e">
        <f ca="1">_xll.BDH($A115,$C115,P$4,P$4,"Currency=USD","Period=FY","BEST_FPERIOD_OVERRIDE=FY","FILING_STATUS=MR","SCALING_FORMAT=MLN","FA_ADJUSTED=GAAP","Sort=A","Dates=H","DateFormat=P","Fill=—","Direction=H","UseDPDF=Y")</f>
        <v>#NAME?</v>
      </c>
      <c r="Q115" s="12" t="e">
        <f ca="1">_xll.BDH($A115,$C115,Q$4,Q$4,"Currency=USD","Period=FY","BEST_FPERIOD_OVERRIDE=FY","FILING_STATUS=MR","SCALING_FORMAT=MLN","FA_ADJUSTED=GAAP","Sort=A","Dates=H","DateFormat=P","Fill=—","Direction=H","UseDPDF=Y")</f>
        <v>#NAME?</v>
      </c>
      <c r="R115" s="12" t="e">
        <f ca="1">_xll.BDH($A115,$C115,R$4,R$4,"Currency=USD","Period=FY","BEST_FPERIOD_OVERRIDE=FY","FILING_STATUS=MR","SCALING_FORMAT=MLN","FA_ADJUSTED=GAAP","Sort=A","Dates=H","DateFormat=P","Fill=—","Direction=H","UseDPDF=Y")</f>
        <v>#NAME?</v>
      </c>
      <c r="S115" s="12" t="e">
        <f ca="1">_xll.BDH($A115,$C115,S$4,S$4,"Currency=USD","Period=FY","BEST_FPERIOD_OVERRIDE=FY","FILING_STATUS=MR","SCALING_FORMAT=MLN","FA_ADJUSTED=GAAP","Sort=A","Dates=H","DateFormat=P","Fill=—","Direction=H","UseDPDF=Y")</f>
        <v>#NAME?</v>
      </c>
      <c r="T115" s="12" t="e">
        <f ca="1">_xll.BDH($A115,$C115,T$4,T$4,"Currency=USD","Period=FY","BEST_FPERIOD_OVERRIDE=FY","FILING_STATUS=MR","SCALING_FORMAT=MLN","FA_ADJUSTED=GAAP","Sort=A","Dates=H","DateFormat=P","Fill=—","Direction=H","UseDPDF=Y")</f>
        <v>#NAME?</v>
      </c>
      <c r="U115" s="12" t="e">
        <f ca="1">_xll.BDH($A115,$C115,U$4,U$4,"Currency=USD","Period=FY","BEST_FPERIOD_OVERRIDE=FY","FILING_STATUS=MR","SCALING_FORMAT=MLN","FA_ADJUSTED=GAAP","Sort=A","Dates=H","DateFormat=P","Fill=—","Direction=H","UseDPDF=Y")</f>
        <v>#NAME?</v>
      </c>
      <c r="V115" s="12" t="e">
        <f ca="1">_xll.BDH($A115,$C115,V$4,V$4,"Currency=USD","Period=FY","BEST_FPERIOD_OVERRIDE=FY","FILING_STATUS=MR","SCALING_FORMAT=MLN","FA_ADJUSTED=GAAP","Sort=A","Dates=H","DateFormat=P","Fill=—","Direction=H","UseDPDF=Y")</f>
        <v>#NAME?</v>
      </c>
      <c r="W115" s="12" t="e">
        <f ca="1">_xll.BDH($A115,$C115,W$4,W$4,"Currency=USD","Period=FY","BEST_FPERIOD_OVERRIDE=FY","FILING_STATUS=MR","SCALING_FORMAT=MLN","FA_ADJUSTED=GAAP","Sort=A","Dates=H","DateFormat=P","Fill=—","Direction=H","UseDPDF=Y")</f>
        <v>#NAME?</v>
      </c>
      <c r="X115" s="12" t="e">
        <f ca="1">_xll.BDH($A115,$C115,X$4,X$4,"Currency=USD","Period=FY","BEST_FPERIOD_OVERRIDE=FY","FILING_STATUS=MR","SCALING_FORMAT=MLN","FA_ADJUSTED=GAAP","Sort=A","Dates=H","DateFormat=P","Fill=—","Direction=H","UseDPDF=Y")</f>
        <v>#NAME?</v>
      </c>
      <c r="Y115" s="12" t="e">
        <f ca="1">_xll.BDH($A115,$C115,Y$4,Y$4,"Currency=USD","Period=FY","BEST_FPERIOD_OVERRIDE=FY","FILING_STATUS=MR","SCALING_FORMAT=MLN","FA_ADJUSTED=GAAP","Sort=A","Dates=H","DateFormat=P","Fill=—","Direction=H","UseDPDF=Y")</f>
        <v>#NAME?</v>
      </c>
      <c r="Z115" s="12" t="e">
        <f ca="1">_xll.BDH($A115,$C115,Z$4,Z$4,"Currency=USD","Period=FY","BEST_FPERIOD_OVERRIDE=FY","FILING_STATUS=MR","SCALING_FORMAT=MLN","FA_ADJUSTED=GAAP","Sort=A","Dates=H","DateFormat=P","Fill=—","Direction=H","UseDPDF=Y")</f>
        <v>#NAME?</v>
      </c>
      <c r="AA115" s="12" t="e">
        <f ca="1">_xll.BDH($A115,$C115,AA$4,AA$4,"Currency=USD","Period=FY","BEST_FPERIOD_OVERRIDE=FY","FILING_STATUS=MR","SCALING_FORMAT=MLN","FA_ADJUSTED=GAAP","Sort=A","Dates=H","DateFormat=P","Fill=—","Direction=H","UseDPDF=Y")</f>
        <v>#NAME?</v>
      </c>
      <c r="AB115" s="12" t="e">
        <f ca="1">_xll.BDH($A115,$C115,AB$4,AB$4,"Currency=USD","Period=FY","BEST_FPERIOD_OVERRIDE=FY","FILING_STATUS=MR","SCALING_FORMAT=MLN","FA_ADJUSTED=GAAP","Sort=A","Dates=H","DateFormat=P","Fill=—","Direction=H","UseDPDF=Y")</f>
        <v>#NAME?</v>
      </c>
    </row>
    <row r="116" spans="1:28" x14ac:dyDescent="0.25">
      <c r="A116" s="32" t="s">
        <v>518</v>
      </c>
      <c r="B116" s="37" t="s">
        <v>13</v>
      </c>
      <c r="C116" s="33" t="s">
        <v>253</v>
      </c>
      <c r="D116" s="12" t="e">
        <f ca="1">_xll.BDH($A116,$C116,D$4,D$4,"Currency=USD","Period=FY","BEST_FPERIOD_OVERRIDE=FY","FILING_STATUS=MR","SCALING_FORMAT=MLN","FA_ADJUSTED=GAAP","Sort=A","Dates=H","DateFormat=P","Fill=—","Direction=H","UseDPDF=Y")</f>
        <v>#NAME?</v>
      </c>
      <c r="E116" s="12" t="e">
        <f ca="1">_xll.BDH($A116,$C116,E$4,E$4,"Currency=USD","Period=FY","BEST_FPERIOD_OVERRIDE=FY","FILING_STATUS=MR","SCALING_FORMAT=MLN","FA_ADJUSTED=GAAP","Sort=A","Dates=H","DateFormat=P","Fill=—","Direction=H","UseDPDF=Y")</f>
        <v>#NAME?</v>
      </c>
      <c r="F116" s="12" t="e">
        <f ca="1">_xll.BDH($A116,$C116,F$4,F$4,"Currency=USD","Period=FY","BEST_FPERIOD_OVERRIDE=FY","FILING_STATUS=MR","SCALING_FORMAT=MLN","FA_ADJUSTED=GAAP","Sort=A","Dates=H","DateFormat=P","Fill=—","Direction=H","UseDPDF=Y")</f>
        <v>#NAME?</v>
      </c>
      <c r="G116" s="12" t="e">
        <f ca="1">_xll.BDH($A116,$C116,G$4,G$4,"Currency=USD","Period=FY","BEST_FPERIOD_OVERRIDE=FY","FILING_STATUS=MR","SCALING_FORMAT=MLN","FA_ADJUSTED=GAAP","Sort=A","Dates=H","DateFormat=P","Fill=—","Direction=H","UseDPDF=Y")</f>
        <v>#NAME?</v>
      </c>
      <c r="H116" s="12" t="e">
        <f ca="1">_xll.BDH($A116,$C116,H$4,H$4,"Currency=USD","Period=FY","BEST_FPERIOD_OVERRIDE=FY","FILING_STATUS=MR","SCALING_FORMAT=MLN","FA_ADJUSTED=GAAP","Sort=A","Dates=H","DateFormat=P","Fill=—","Direction=H","UseDPDF=Y")</f>
        <v>#NAME?</v>
      </c>
      <c r="I116" s="12" t="e">
        <f ca="1">_xll.BDH($A116,$C116,I$4,I$4,"Currency=USD","Period=FY","BEST_FPERIOD_OVERRIDE=FY","FILING_STATUS=MR","SCALING_FORMAT=MLN","FA_ADJUSTED=GAAP","Sort=A","Dates=H","DateFormat=P","Fill=—","Direction=H","UseDPDF=Y")</f>
        <v>#NAME?</v>
      </c>
      <c r="J116" s="12" t="e">
        <f ca="1">_xll.BDH($A116,$C116,J$4,J$4,"Currency=USD","Period=FY","BEST_FPERIOD_OVERRIDE=FY","FILING_STATUS=MR","SCALING_FORMAT=MLN","FA_ADJUSTED=GAAP","Sort=A","Dates=H","DateFormat=P","Fill=—","Direction=H","UseDPDF=Y")</f>
        <v>#NAME?</v>
      </c>
      <c r="K116" s="12" t="e">
        <f ca="1">_xll.BDH($A116,$C116,K$4,K$4,"Currency=USD","Period=FY","BEST_FPERIOD_OVERRIDE=FY","FILING_STATUS=MR","SCALING_FORMAT=MLN","FA_ADJUSTED=GAAP","Sort=A","Dates=H","DateFormat=P","Fill=—","Direction=H","UseDPDF=Y")</f>
        <v>#NAME?</v>
      </c>
      <c r="L116" s="12" t="e">
        <f ca="1">_xll.BDH($A116,$C116,L$4,L$4,"Currency=USD","Period=FY","BEST_FPERIOD_OVERRIDE=FY","FILING_STATUS=MR","SCALING_FORMAT=MLN","FA_ADJUSTED=GAAP","Sort=A","Dates=H","DateFormat=P","Fill=—","Direction=H","UseDPDF=Y")</f>
        <v>#NAME?</v>
      </c>
      <c r="M116" s="12" t="e">
        <f ca="1">_xll.BDH($A116,$C116,M$4,M$4,"Currency=USD","Period=FY","BEST_FPERIOD_OVERRIDE=FY","FILING_STATUS=MR","SCALING_FORMAT=MLN","FA_ADJUSTED=GAAP","Sort=A","Dates=H","DateFormat=P","Fill=—","Direction=H","UseDPDF=Y")</f>
        <v>#NAME?</v>
      </c>
      <c r="N116" s="12" t="e">
        <f ca="1">_xll.BDH($A116,$C116,N$4,N$4,"Currency=USD","Period=FY","BEST_FPERIOD_OVERRIDE=FY","FILING_STATUS=MR","SCALING_FORMAT=MLN","FA_ADJUSTED=GAAP","Sort=A","Dates=H","DateFormat=P","Fill=—","Direction=H","UseDPDF=Y")</f>
        <v>#NAME?</v>
      </c>
      <c r="O116" s="12" t="e">
        <f ca="1">_xll.BDH($A116,$C116,O$4,O$4,"Currency=USD","Period=FY","BEST_FPERIOD_OVERRIDE=FY","FILING_STATUS=MR","SCALING_FORMAT=MLN","FA_ADJUSTED=GAAP","Sort=A","Dates=H","DateFormat=P","Fill=—","Direction=H","UseDPDF=Y")</f>
        <v>#NAME?</v>
      </c>
      <c r="P116" s="12" t="e">
        <f ca="1">_xll.BDH($A116,$C116,P$4,P$4,"Currency=USD","Period=FY","BEST_FPERIOD_OVERRIDE=FY","FILING_STATUS=MR","SCALING_FORMAT=MLN","FA_ADJUSTED=GAAP","Sort=A","Dates=H","DateFormat=P","Fill=—","Direction=H","UseDPDF=Y")</f>
        <v>#NAME?</v>
      </c>
      <c r="Q116" s="12" t="e">
        <f ca="1">_xll.BDH($A116,$C116,Q$4,Q$4,"Currency=USD","Period=FY","BEST_FPERIOD_OVERRIDE=FY","FILING_STATUS=MR","SCALING_FORMAT=MLN","FA_ADJUSTED=GAAP","Sort=A","Dates=H","DateFormat=P","Fill=—","Direction=H","UseDPDF=Y")</f>
        <v>#NAME?</v>
      </c>
      <c r="R116" s="12" t="e">
        <f ca="1">_xll.BDH($A116,$C116,R$4,R$4,"Currency=USD","Period=FY","BEST_FPERIOD_OVERRIDE=FY","FILING_STATUS=MR","SCALING_FORMAT=MLN","FA_ADJUSTED=GAAP","Sort=A","Dates=H","DateFormat=P","Fill=—","Direction=H","UseDPDF=Y")</f>
        <v>#NAME?</v>
      </c>
      <c r="S116" s="12" t="e">
        <f ca="1">_xll.BDH($A116,$C116,S$4,S$4,"Currency=USD","Period=FY","BEST_FPERIOD_OVERRIDE=FY","FILING_STATUS=MR","SCALING_FORMAT=MLN","FA_ADJUSTED=GAAP","Sort=A","Dates=H","DateFormat=P","Fill=—","Direction=H","UseDPDF=Y")</f>
        <v>#NAME?</v>
      </c>
      <c r="T116" s="12" t="e">
        <f ca="1">_xll.BDH($A116,$C116,T$4,T$4,"Currency=USD","Period=FY","BEST_FPERIOD_OVERRIDE=FY","FILING_STATUS=MR","SCALING_FORMAT=MLN","FA_ADJUSTED=GAAP","Sort=A","Dates=H","DateFormat=P","Fill=—","Direction=H","UseDPDF=Y")</f>
        <v>#NAME?</v>
      </c>
      <c r="U116" s="12" t="e">
        <f ca="1">_xll.BDH($A116,$C116,U$4,U$4,"Currency=USD","Period=FY","BEST_FPERIOD_OVERRIDE=FY","FILING_STATUS=MR","SCALING_FORMAT=MLN","FA_ADJUSTED=GAAP","Sort=A","Dates=H","DateFormat=P","Fill=—","Direction=H","UseDPDF=Y")</f>
        <v>#NAME?</v>
      </c>
      <c r="V116" s="12" t="e">
        <f ca="1">_xll.BDH($A116,$C116,V$4,V$4,"Currency=USD","Period=FY","BEST_FPERIOD_OVERRIDE=FY","FILING_STATUS=MR","SCALING_FORMAT=MLN","FA_ADJUSTED=GAAP","Sort=A","Dates=H","DateFormat=P","Fill=—","Direction=H","UseDPDF=Y")</f>
        <v>#NAME?</v>
      </c>
      <c r="W116" s="12" t="e">
        <f ca="1">_xll.BDH($A116,$C116,W$4,W$4,"Currency=USD","Period=FY","BEST_FPERIOD_OVERRIDE=FY","FILING_STATUS=MR","SCALING_FORMAT=MLN","FA_ADJUSTED=GAAP","Sort=A","Dates=H","DateFormat=P","Fill=—","Direction=H","UseDPDF=Y")</f>
        <v>#NAME?</v>
      </c>
      <c r="X116" s="12" t="e">
        <f ca="1">_xll.BDH($A116,$C116,X$4,X$4,"Currency=USD","Period=FY","BEST_FPERIOD_OVERRIDE=FY","FILING_STATUS=MR","SCALING_FORMAT=MLN","FA_ADJUSTED=GAAP","Sort=A","Dates=H","DateFormat=P","Fill=—","Direction=H","UseDPDF=Y")</f>
        <v>#NAME?</v>
      </c>
      <c r="Y116" s="12" t="e">
        <f ca="1">_xll.BDH($A116,$C116,Y$4,Y$4,"Currency=USD","Period=FY","BEST_FPERIOD_OVERRIDE=FY","FILING_STATUS=MR","SCALING_FORMAT=MLN","FA_ADJUSTED=GAAP","Sort=A","Dates=H","DateFormat=P","Fill=—","Direction=H","UseDPDF=Y")</f>
        <v>#NAME?</v>
      </c>
      <c r="Z116" s="12" t="e">
        <f ca="1">_xll.BDH($A116,$C116,Z$4,Z$4,"Currency=USD","Period=FY","BEST_FPERIOD_OVERRIDE=FY","FILING_STATUS=MR","SCALING_FORMAT=MLN","FA_ADJUSTED=GAAP","Sort=A","Dates=H","DateFormat=P","Fill=—","Direction=H","UseDPDF=Y")</f>
        <v>#NAME?</v>
      </c>
      <c r="AA116" s="12" t="e">
        <f ca="1">_xll.BDH($A116,$C116,AA$4,AA$4,"Currency=USD","Period=FY","BEST_FPERIOD_OVERRIDE=FY","FILING_STATUS=MR","SCALING_FORMAT=MLN","FA_ADJUSTED=GAAP","Sort=A","Dates=H","DateFormat=P","Fill=—","Direction=H","UseDPDF=Y")</f>
        <v>#NAME?</v>
      </c>
      <c r="AB116" s="12" t="e">
        <f ca="1">_xll.BDH($A116,$C116,AB$4,AB$4,"Currency=USD","Period=FY","BEST_FPERIOD_OVERRIDE=FY","FILING_STATUS=MR","SCALING_FORMAT=MLN","FA_ADJUSTED=GAAP","Sort=A","Dates=H","DateFormat=P","Fill=—","Direction=H","UseDPDF=Y")</f>
        <v>#NAME?</v>
      </c>
    </row>
    <row r="117" spans="1:28" x14ac:dyDescent="0.25">
      <c r="A117" s="32" t="s">
        <v>518</v>
      </c>
      <c r="B117" s="37" t="s">
        <v>254</v>
      </c>
      <c r="C117" s="33" t="s">
        <v>254</v>
      </c>
      <c r="D117" s="12" t="e">
        <f ca="1">_xll.BDH($A117,$C117,D$4,D$4,"Currency=USD","Period=FY","BEST_FPERIOD_OVERRIDE=FY","FILING_STATUS=MR","SCALING_FORMAT=MLN","FA_ADJUSTED=GAAP","Sort=A","Dates=H","DateFormat=P","Fill=—","Direction=H","UseDPDF=Y")</f>
        <v>#NAME?</v>
      </c>
      <c r="E117" s="12" t="e">
        <f ca="1">_xll.BDH($A117,$C117,E$4,E$4,"Currency=USD","Period=FY","BEST_FPERIOD_OVERRIDE=FY","FILING_STATUS=MR","SCALING_FORMAT=MLN","FA_ADJUSTED=GAAP","Sort=A","Dates=H","DateFormat=P","Fill=—","Direction=H","UseDPDF=Y")</f>
        <v>#NAME?</v>
      </c>
      <c r="F117" s="12" t="e">
        <f ca="1">_xll.BDH($A117,$C117,F$4,F$4,"Currency=USD","Period=FY","BEST_FPERIOD_OVERRIDE=FY","FILING_STATUS=MR","SCALING_FORMAT=MLN","FA_ADJUSTED=GAAP","Sort=A","Dates=H","DateFormat=P","Fill=—","Direction=H","UseDPDF=Y")</f>
        <v>#NAME?</v>
      </c>
      <c r="G117" s="12" t="e">
        <f ca="1">_xll.BDH($A117,$C117,G$4,G$4,"Currency=USD","Period=FY","BEST_FPERIOD_OVERRIDE=FY","FILING_STATUS=MR","SCALING_FORMAT=MLN","FA_ADJUSTED=GAAP","Sort=A","Dates=H","DateFormat=P","Fill=—","Direction=H","UseDPDF=Y")</f>
        <v>#NAME?</v>
      </c>
      <c r="H117" s="12" t="e">
        <f ca="1">_xll.BDH($A117,$C117,H$4,H$4,"Currency=USD","Period=FY","BEST_FPERIOD_OVERRIDE=FY","FILING_STATUS=MR","SCALING_FORMAT=MLN","FA_ADJUSTED=GAAP","Sort=A","Dates=H","DateFormat=P","Fill=—","Direction=H","UseDPDF=Y")</f>
        <v>#NAME?</v>
      </c>
      <c r="I117" s="12" t="e">
        <f ca="1">_xll.BDH($A117,$C117,I$4,I$4,"Currency=USD","Period=FY","BEST_FPERIOD_OVERRIDE=FY","FILING_STATUS=MR","SCALING_FORMAT=MLN","FA_ADJUSTED=GAAP","Sort=A","Dates=H","DateFormat=P","Fill=—","Direction=H","UseDPDF=Y")</f>
        <v>#NAME?</v>
      </c>
      <c r="J117" s="12" t="e">
        <f ca="1">_xll.BDH($A117,$C117,J$4,J$4,"Currency=USD","Period=FY","BEST_FPERIOD_OVERRIDE=FY","FILING_STATUS=MR","SCALING_FORMAT=MLN","FA_ADJUSTED=GAAP","Sort=A","Dates=H","DateFormat=P","Fill=—","Direction=H","UseDPDF=Y")</f>
        <v>#NAME?</v>
      </c>
      <c r="K117" s="12" t="e">
        <f ca="1">_xll.BDH($A117,$C117,K$4,K$4,"Currency=USD","Period=FY","BEST_FPERIOD_OVERRIDE=FY","FILING_STATUS=MR","SCALING_FORMAT=MLN","FA_ADJUSTED=GAAP","Sort=A","Dates=H","DateFormat=P","Fill=—","Direction=H","UseDPDF=Y")</f>
        <v>#NAME?</v>
      </c>
      <c r="L117" s="12" t="e">
        <f ca="1">_xll.BDH($A117,$C117,L$4,L$4,"Currency=USD","Period=FY","BEST_FPERIOD_OVERRIDE=FY","FILING_STATUS=MR","SCALING_FORMAT=MLN","FA_ADJUSTED=GAAP","Sort=A","Dates=H","DateFormat=P","Fill=—","Direction=H","UseDPDF=Y")</f>
        <v>#NAME?</v>
      </c>
      <c r="M117" s="12" t="e">
        <f ca="1">_xll.BDH($A117,$C117,M$4,M$4,"Currency=USD","Period=FY","BEST_FPERIOD_OVERRIDE=FY","FILING_STATUS=MR","SCALING_FORMAT=MLN","FA_ADJUSTED=GAAP","Sort=A","Dates=H","DateFormat=P","Fill=—","Direction=H","UseDPDF=Y")</f>
        <v>#NAME?</v>
      </c>
      <c r="N117" s="12" t="e">
        <f ca="1">_xll.BDH($A117,$C117,N$4,N$4,"Currency=USD","Period=FY","BEST_FPERIOD_OVERRIDE=FY","FILING_STATUS=MR","SCALING_FORMAT=MLN","FA_ADJUSTED=GAAP","Sort=A","Dates=H","DateFormat=P","Fill=—","Direction=H","UseDPDF=Y")</f>
        <v>#NAME?</v>
      </c>
      <c r="O117" s="12" t="e">
        <f ca="1">_xll.BDH($A117,$C117,O$4,O$4,"Currency=USD","Period=FY","BEST_FPERIOD_OVERRIDE=FY","FILING_STATUS=MR","SCALING_FORMAT=MLN","FA_ADJUSTED=GAAP","Sort=A","Dates=H","DateFormat=P","Fill=—","Direction=H","UseDPDF=Y")</f>
        <v>#NAME?</v>
      </c>
      <c r="P117" s="12" t="e">
        <f ca="1">_xll.BDH($A117,$C117,P$4,P$4,"Currency=USD","Period=FY","BEST_FPERIOD_OVERRIDE=FY","FILING_STATUS=MR","SCALING_FORMAT=MLN","FA_ADJUSTED=GAAP","Sort=A","Dates=H","DateFormat=P","Fill=—","Direction=H","UseDPDF=Y")</f>
        <v>#NAME?</v>
      </c>
      <c r="Q117" s="12" t="e">
        <f ca="1">_xll.BDH($A117,$C117,Q$4,Q$4,"Currency=USD","Period=FY","BEST_FPERIOD_OVERRIDE=FY","FILING_STATUS=MR","SCALING_FORMAT=MLN","FA_ADJUSTED=GAAP","Sort=A","Dates=H","DateFormat=P","Fill=—","Direction=H","UseDPDF=Y")</f>
        <v>#NAME?</v>
      </c>
      <c r="R117" s="12" t="e">
        <f ca="1">_xll.BDH($A117,$C117,R$4,R$4,"Currency=USD","Period=FY","BEST_FPERIOD_OVERRIDE=FY","FILING_STATUS=MR","SCALING_FORMAT=MLN","FA_ADJUSTED=GAAP","Sort=A","Dates=H","DateFormat=P","Fill=—","Direction=H","UseDPDF=Y")</f>
        <v>#NAME?</v>
      </c>
      <c r="S117" s="12" t="e">
        <f ca="1">_xll.BDH($A117,$C117,S$4,S$4,"Currency=USD","Period=FY","BEST_FPERIOD_OVERRIDE=FY","FILING_STATUS=MR","SCALING_FORMAT=MLN","FA_ADJUSTED=GAAP","Sort=A","Dates=H","DateFormat=P","Fill=—","Direction=H","UseDPDF=Y")</f>
        <v>#NAME?</v>
      </c>
      <c r="T117" s="12" t="e">
        <f ca="1">_xll.BDH($A117,$C117,T$4,T$4,"Currency=USD","Period=FY","BEST_FPERIOD_OVERRIDE=FY","FILING_STATUS=MR","SCALING_FORMAT=MLN","FA_ADJUSTED=GAAP","Sort=A","Dates=H","DateFormat=P","Fill=—","Direction=H","UseDPDF=Y")</f>
        <v>#NAME?</v>
      </c>
      <c r="U117" s="12" t="e">
        <f ca="1">_xll.BDH($A117,$C117,U$4,U$4,"Currency=USD","Period=FY","BEST_FPERIOD_OVERRIDE=FY","FILING_STATUS=MR","SCALING_FORMAT=MLN","FA_ADJUSTED=GAAP","Sort=A","Dates=H","DateFormat=P","Fill=—","Direction=H","UseDPDF=Y")</f>
        <v>#NAME?</v>
      </c>
      <c r="V117" s="12" t="e">
        <f ca="1">_xll.BDH($A117,$C117,V$4,V$4,"Currency=USD","Period=FY","BEST_FPERIOD_OVERRIDE=FY","FILING_STATUS=MR","SCALING_FORMAT=MLN","FA_ADJUSTED=GAAP","Sort=A","Dates=H","DateFormat=P","Fill=—","Direction=H","UseDPDF=Y")</f>
        <v>#NAME?</v>
      </c>
      <c r="W117" s="12" t="e">
        <f ca="1">_xll.BDH($A117,$C117,W$4,W$4,"Currency=USD","Period=FY","BEST_FPERIOD_OVERRIDE=FY","FILING_STATUS=MR","SCALING_FORMAT=MLN","FA_ADJUSTED=GAAP","Sort=A","Dates=H","DateFormat=P","Fill=—","Direction=H","UseDPDF=Y")</f>
        <v>#NAME?</v>
      </c>
      <c r="X117" s="12" t="e">
        <f ca="1">_xll.BDH($A117,$C117,X$4,X$4,"Currency=USD","Period=FY","BEST_FPERIOD_OVERRIDE=FY","FILING_STATUS=MR","SCALING_FORMAT=MLN","FA_ADJUSTED=GAAP","Sort=A","Dates=H","DateFormat=P","Fill=—","Direction=H","UseDPDF=Y")</f>
        <v>#NAME?</v>
      </c>
      <c r="Y117" s="12" t="e">
        <f ca="1">_xll.BDH($A117,$C117,Y$4,Y$4,"Currency=USD","Period=FY","BEST_FPERIOD_OVERRIDE=FY","FILING_STATUS=MR","SCALING_FORMAT=MLN","FA_ADJUSTED=GAAP","Sort=A","Dates=H","DateFormat=P","Fill=—","Direction=H","UseDPDF=Y")</f>
        <v>#NAME?</v>
      </c>
      <c r="Z117" s="12" t="e">
        <f ca="1">_xll.BDH($A117,$C117,Z$4,Z$4,"Currency=USD","Period=FY","BEST_FPERIOD_OVERRIDE=FY","FILING_STATUS=MR","SCALING_FORMAT=MLN","FA_ADJUSTED=GAAP","Sort=A","Dates=H","DateFormat=P","Fill=—","Direction=H","UseDPDF=Y")</f>
        <v>#NAME?</v>
      </c>
      <c r="AA117" s="12" t="e">
        <f ca="1">_xll.BDH($A117,$C117,AA$4,AA$4,"Currency=USD","Period=FY","BEST_FPERIOD_OVERRIDE=FY","FILING_STATUS=MR","SCALING_FORMAT=MLN","FA_ADJUSTED=GAAP","Sort=A","Dates=H","DateFormat=P","Fill=—","Direction=H","UseDPDF=Y")</f>
        <v>#NAME?</v>
      </c>
      <c r="AB117" s="12" t="e">
        <f ca="1">_xll.BDH($A117,$C117,AB$4,AB$4,"Currency=USD","Period=FY","BEST_FPERIOD_OVERRIDE=FY","FILING_STATUS=MR","SCALING_FORMAT=MLN","FA_ADJUSTED=GAAP","Sort=A","Dates=H","DateFormat=P","Fill=—","Direction=H","UseDPDF=Y")</f>
        <v>#NAME?</v>
      </c>
    </row>
    <row r="118" spans="1:28" x14ac:dyDescent="0.25">
      <c r="A118" s="32" t="s">
        <v>518</v>
      </c>
      <c r="B118" s="37" t="s">
        <v>256</v>
      </c>
      <c r="C118" s="33" t="s">
        <v>255</v>
      </c>
      <c r="D118" s="12" t="e">
        <f ca="1">_xll.BDH($A118,$C118,D$4,D$4,"Currency=USD","Period=FY","BEST_FPERIOD_OVERRIDE=FY","FILING_STATUS=MR","SCALING_FORMAT=MLN","FA_ADJUSTED=GAAP","Sort=A","Dates=H","DateFormat=P","Fill=—","Direction=H","UseDPDF=Y")</f>
        <v>#NAME?</v>
      </c>
      <c r="E118" s="12" t="e">
        <f ca="1">_xll.BDH($A118,$C118,E$4,E$4,"Currency=USD","Period=FY","BEST_FPERIOD_OVERRIDE=FY","FILING_STATUS=MR","SCALING_FORMAT=MLN","FA_ADJUSTED=GAAP","Sort=A","Dates=H","DateFormat=P","Fill=—","Direction=H","UseDPDF=Y")</f>
        <v>#NAME?</v>
      </c>
      <c r="F118" s="12" t="e">
        <f ca="1">_xll.BDH($A118,$C118,F$4,F$4,"Currency=USD","Period=FY","BEST_FPERIOD_OVERRIDE=FY","FILING_STATUS=MR","SCALING_FORMAT=MLN","FA_ADJUSTED=GAAP","Sort=A","Dates=H","DateFormat=P","Fill=—","Direction=H","UseDPDF=Y")</f>
        <v>#NAME?</v>
      </c>
      <c r="G118" s="12" t="e">
        <f ca="1">_xll.BDH($A118,$C118,G$4,G$4,"Currency=USD","Period=FY","BEST_FPERIOD_OVERRIDE=FY","FILING_STATUS=MR","SCALING_FORMAT=MLN","FA_ADJUSTED=GAAP","Sort=A","Dates=H","DateFormat=P","Fill=—","Direction=H","UseDPDF=Y")</f>
        <v>#NAME?</v>
      </c>
      <c r="H118" s="12" t="e">
        <f ca="1">_xll.BDH($A118,$C118,H$4,H$4,"Currency=USD","Period=FY","BEST_FPERIOD_OVERRIDE=FY","FILING_STATUS=MR","SCALING_FORMAT=MLN","FA_ADJUSTED=GAAP","Sort=A","Dates=H","DateFormat=P","Fill=—","Direction=H","UseDPDF=Y")</f>
        <v>#NAME?</v>
      </c>
      <c r="I118" s="12" t="e">
        <f ca="1">_xll.BDH($A118,$C118,I$4,I$4,"Currency=USD","Period=FY","BEST_FPERIOD_OVERRIDE=FY","FILING_STATUS=MR","SCALING_FORMAT=MLN","FA_ADJUSTED=GAAP","Sort=A","Dates=H","DateFormat=P","Fill=—","Direction=H","UseDPDF=Y")</f>
        <v>#NAME?</v>
      </c>
      <c r="J118" s="12" t="e">
        <f ca="1">_xll.BDH($A118,$C118,J$4,J$4,"Currency=USD","Period=FY","BEST_FPERIOD_OVERRIDE=FY","FILING_STATUS=MR","SCALING_FORMAT=MLN","FA_ADJUSTED=GAAP","Sort=A","Dates=H","DateFormat=P","Fill=—","Direction=H","UseDPDF=Y")</f>
        <v>#NAME?</v>
      </c>
      <c r="K118" s="12" t="e">
        <f ca="1">_xll.BDH($A118,$C118,K$4,K$4,"Currency=USD","Period=FY","BEST_FPERIOD_OVERRIDE=FY","FILING_STATUS=MR","SCALING_FORMAT=MLN","FA_ADJUSTED=GAAP","Sort=A","Dates=H","DateFormat=P","Fill=—","Direction=H","UseDPDF=Y")</f>
        <v>#NAME?</v>
      </c>
      <c r="L118" s="12" t="e">
        <f ca="1">_xll.BDH($A118,$C118,L$4,L$4,"Currency=USD","Period=FY","BEST_FPERIOD_OVERRIDE=FY","FILING_STATUS=MR","SCALING_FORMAT=MLN","FA_ADJUSTED=GAAP","Sort=A","Dates=H","DateFormat=P","Fill=—","Direction=H","UseDPDF=Y")</f>
        <v>#NAME?</v>
      </c>
      <c r="M118" s="12" t="e">
        <f ca="1">_xll.BDH($A118,$C118,M$4,M$4,"Currency=USD","Period=FY","BEST_FPERIOD_OVERRIDE=FY","FILING_STATUS=MR","SCALING_FORMAT=MLN","FA_ADJUSTED=GAAP","Sort=A","Dates=H","DateFormat=P","Fill=—","Direction=H","UseDPDF=Y")</f>
        <v>#NAME?</v>
      </c>
      <c r="N118" s="12" t="e">
        <f ca="1">_xll.BDH($A118,$C118,N$4,N$4,"Currency=USD","Period=FY","BEST_FPERIOD_OVERRIDE=FY","FILING_STATUS=MR","SCALING_FORMAT=MLN","FA_ADJUSTED=GAAP","Sort=A","Dates=H","DateFormat=P","Fill=—","Direction=H","UseDPDF=Y")</f>
        <v>#NAME?</v>
      </c>
      <c r="O118" s="12" t="e">
        <f ca="1">_xll.BDH($A118,$C118,O$4,O$4,"Currency=USD","Period=FY","BEST_FPERIOD_OVERRIDE=FY","FILING_STATUS=MR","SCALING_FORMAT=MLN","FA_ADJUSTED=GAAP","Sort=A","Dates=H","DateFormat=P","Fill=—","Direction=H","UseDPDF=Y")</f>
        <v>#NAME?</v>
      </c>
      <c r="P118" s="12" t="e">
        <f ca="1">_xll.BDH($A118,$C118,P$4,P$4,"Currency=USD","Period=FY","BEST_FPERIOD_OVERRIDE=FY","FILING_STATUS=MR","SCALING_FORMAT=MLN","FA_ADJUSTED=GAAP","Sort=A","Dates=H","DateFormat=P","Fill=—","Direction=H","UseDPDF=Y")</f>
        <v>#NAME?</v>
      </c>
      <c r="Q118" s="12" t="e">
        <f ca="1">_xll.BDH($A118,$C118,Q$4,Q$4,"Currency=USD","Period=FY","BEST_FPERIOD_OVERRIDE=FY","FILING_STATUS=MR","SCALING_FORMAT=MLN","FA_ADJUSTED=GAAP","Sort=A","Dates=H","DateFormat=P","Fill=—","Direction=H","UseDPDF=Y")</f>
        <v>#NAME?</v>
      </c>
      <c r="R118" s="12" t="e">
        <f ca="1">_xll.BDH($A118,$C118,R$4,R$4,"Currency=USD","Period=FY","BEST_FPERIOD_OVERRIDE=FY","FILING_STATUS=MR","SCALING_FORMAT=MLN","FA_ADJUSTED=GAAP","Sort=A","Dates=H","DateFormat=P","Fill=—","Direction=H","UseDPDF=Y")</f>
        <v>#NAME?</v>
      </c>
      <c r="S118" s="12" t="e">
        <f ca="1">_xll.BDH($A118,$C118,S$4,S$4,"Currency=USD","Period=FY","BEST_FPERIOD_OVERRIDE=FY","FILING_STATUS=MR","SCALING_FORMAT=MLN","FA_ADJUSTED=GAAP","Sort=A","Dates=H","DateFormat=P","Fill=—","Direction=H","UseDPDF=Y")</f>
        <v>#NAME?</v>
      </c>
      <c r="T118" s="12" t="e">
        <f ca="1">_xll.BDH($A118,$C118,T$4,T$4,"Currency=USD","Period=FY","BEST_FPERIOD_OVERRIDE=FY","FILING_STATUS=MR","SCALING_FORMAT=MLN","FA_ADJUSTED=GAAP","Sort=A","Dates=H","DateFormat=P","Fill=—","Direction=H","UseDPDF=Y")</f>
        <v>#NAME?</v>
      </c>
      <c r="U118" s="12" t="e">
        <f ca="1">_xll.BDH($A118,$C118,U$4,U$4,"Currency=USD","Period=FY","BEST_FPERIOD_OVERRIDE=FY","FILING_STATUS=MR","SCALING_FORMAT=MLN","FA_ADJUSTED=GAAP","Sort=A","Dates=H","DateFormat=P","Fill=—","Direction=H","UseDPDF=Y")</f>
        <v>#NAME?</v>
      </c>
      <c r="V118" s="12" t="e">
        <f ca="1">_xll.BDH($A118,$C118,V$4,V$4,"Currency=USD","Period=FY","BEST_FPERIOD_OVERRIDE=FY","FILING_STATUS=MR","SCALING_FORMAT=MLN","FA_ADJUSTED=GAAP","Sort=A","Dates=H","DateFormat=P","Fill=—","Direction=H","UseDPDF=Y")</f>
        <v>#NAME?</v>
      </c>
      <c r="W118" s="12" t="e">
        <f ca="1">_xll.BDH($A118,$C118,W$4,W$4,"Currency=USD","Period=FY","BEST_FPERIOD_OVERRIDE=FY","FILING_STATUS=MR","SCALING_FORMAT=MLN","FA_ADJUSTED=GAAP","Sort=A","Dates=H","DateFormat=P","Fill=—","Direction=H","UseDPDF=Y")</f>
        <v>#NAME?</v>
      </c>
      <c r="X118" s="12" t="e">
        <f ca="1">_xll.BDH($A118,$C118,X$4,X$4,"Currency=USD","Period=FY","BEST_FPERIOD_OVERRIDE=FY","FILING_STATUS=MR","SCALING_FORMAT=MLN","FA_ADJUSTED=GAAP","Sort=A","Dates=H","DateFormat=P","Fill=—","Direction=H","UseDPDF=Y")</f>
        <v>#NAME?</v>
      </c>
      <c r="Y118" s="12" t="e">
        <f ca="1">_xll.BDH($A118,$C118,Y$4,Y$4,"Currency=USD","Period=FY","BEST_FPERIOD_OVERRIDE=FY","FILING_STATUS=MR","SCALING_FORMAT=MLN","FA_ADJUSTED=GAAP","Sort=A","Dates=H","DateFormat=P","Fill=—","Direction=H","UseDPDF=Y")</f>
        <v>#NAME?</v>
      </c>
      <c r="Z118" s="12" t="e">
        <f ca="1">_xll.BDH($A118,$C118,Z$4,Z$4,"Currency=USD","Period=FY","BEST_FPERIOD_OVERRIDE=FY","FILING_STATUS=MR","SCALING_FORMAT=MLN","FA_ADJUSTED=GAAP","Sort=A","Dates=H","DateFormat=P","Fill=—","Direction=H","UseDPDF=Y")</f>
        <v>#NAME?</v>
      </c>
      <c r="AA118" s="12" t="e">
        <f ca="1">_xll.BDH($A118,$C118,AA$4,AA$4,"Currency=USD","Period=FY","BEST_FPERIOD_OVERRIDE=FY","FILING_STATUS=MR","SCALING_FORMAT=MLN","FA_ADJUSTED=GAAP","Sort=A","Dates=H","DateFormat=P","Fill=—","Direction=H","UseDPDF=Y")</f>
        <v>#NAME?</v>
      </c>
      <c r="AB118" s="12" t="e">
        <f ca="1">_xll.BDH($A118,$C118,AB$4,AB$4,"Currency=USD","Period=FY","BEST_FPERIOD_OVERRIDE=FY","FILING_STATUS=MR","SCALING_FORMAT=MLN","FA_ADJUSTED=GAAP","Sort=A","Dates=H","DateFormat=P","Fill=—","Direction=H","UseDPDF=Y")</f>
        <v>#NAME?</v>
      </c>
    </row>
    <row r="119" spans="1:28" x14ac:dyDescent="0.25">
      <c r="A119" s="32" t="s">
        <v>518</v>
      </c>
      <c r="B119" s="37" t="s">
        <v>257</v>
      </c>
      <c r="C119" s="33" t="s">
        <v>258</v>
      </c>
      <c r="D119" s="12" t="e">
        <f ca="1">_xll.BDH($A119,$C119,D$4,D$4,"Currency=USD","Period=FY","BEST_FPERIOD_OVERRIDE=FY","FILING_STATUS=MR","SCALING_FORMAT=MLN","FA_ADJUSTED=GAAP","Sort=A","Dates=H","DateFormat=P","Fill=—","Direction=H","UseDPDF=Y")</f>
        <v>#NAME?</v>
      </c>
      <c r="E119" s="12" t="e">
        <f ca="1">_xll.BDH($A119,$C119,E$4,E$4,"Currency=USD","Period=FY","BEST_FPERIOD_OVERRIDE=FY","FILING_STATUS=MR","SCALING_FORMAT=MLN","FA_ADJUSTED=GAAP","Sort=A","Dates=H","DateFormat=P","Fill=—","Direction=H","UseDPDF=Y")</f>
        <v>#NAME?</v>
      </c>
      <c r="F119" s="12" t="e">
        <f ca="1">_xll.BDH($A119,$C119,F$4,F$4,"Currency=USD","Period=FY","BEST_FPERIOD_OVERRIDE=FY","FILING_STATUS=MR","SCALING_FORMAT=MLN","FA_ADJUSTED=GAAP","Sort=A","Dates=H","DateFormat=P","Fill=—","Direction=H","UseDPDF=Y")</f>
        <v>#NAME?</v>
      </c>
      <c r="G119" s="12" t="e">
        <f ca="1">_xll.BDH($A119,$C119,G$4,G$4,"Currency=USD","Period=FY","BEST_FPERIOD_OVERRIDE=FY","FILING_STATUS=MR","SCALING_FORMAT=MLN","FA_ADJUSTED=GAAP","Sort=A","Dates=H","DateFormat=P","Fill=—","Direction=H","UseDPDF=Y")</f>
        <v>#NAME?</v>
      </c>
      <c r="H119" s="12" t="e">
        <f ca="1">_xll.BDH($A119,$C119,H$4,H$4,"Currency=USD","Period=FY","BEST_FPERIOD_OVERRIDE=FY","FILING_STATUS=MR","SCALING_FORMAT=MLN","FA_ADJUSTED=GAAP","Sort=A","Dates=H","DateFormat=P","Fill=—","Direction=H","UseDPDF=Y")</f>
        <v>#NAME?</v>
      </c>
      <c r="I119" s="12" t="e">
        <f ca="1">_xll.BDH($A119,$C119,I$4,I$4,"Currency=USD","Period=FY","BEST_FPERIOD_OVERRIDE=FY","FILING_STATUS=MR","SCALING_FORMAT=MLN","FA_ADJUSTED=GAAP","Sort=A","Dates=H","DateFormat=P","Fill=—","Direction=H","UseDPDF=Y")</f>
        <v>#NAME?</v>
      </c>
      <c r="J119" s="12" t="e">
        <f ca="1">_xll.BDH($A119,$C119,J$4,J$4,"Currency=USD","Period=FY","BEST_FPERIOD_OVERRIDE=FY","FILING_STATUS=MR","SCALING_FORMAT=MLN","FA_ADJUSTED=GAAP","Sort=A","Dates=H","DateFormat=P","Fill=—","Direction=H","UseDPDF=Y")</f>
        <v>#NAME?</v>
      </c>
      <c r="K119" s="12" t="e">
        <f ca="1">_xll.BDH($A119,$C119,K$4,K$4,"Currency=USD","Period=FY","BEST_FPERIOD_OVERRIDE=FY","FILING_STATUS=MR","SCALING_FORMAT=MLN","FA_ADJUSTED=GAAP","Sort=A","Dates=H","DateFormat=P","Fill=—","Direction=H","UseDPDF=Y")</f>
        <v>#NAME?</v>
      </c>
      <c r="L119" s="12" t="e">
        <f ca="1">_xll.BDH($A119,$C119,L$4,L$4,"Currency=USD","Period=FY","BEST_FPERIOD_OVERRIDE=FY","FILING_STATUS=MR","SCALING_FORMAT=MLN","FA_ADJUSTED=GAAP","Sort=A","Dates=H","DateFormat=P","Fill=—","Direction=H","UseDPDF=Y")</f>
        <v>#NAME?</v>
      </c>
      <c r="M119" s="12" t="e">
        <f ca="1">_xll.BDH($A119,$C119,M$4,M$4,"Currency=USD","Period=FY","BEST_FPERIOD_OVERRIDE=FY","FILING_STATUS=MR","SCALING_FORMAT=MLN","FA_ADJUSTED=GAAP","Sort=A","Dates=H","DateFormat=P","Fill=—","Direction=H","UseDPDF=Y")</f>
        <v>#NAME?</v>
      </c>
      <c r="N119" s="12" t="e">
        <f ca="1">_xll.BDH($A119,$C119,N$4,N$4,"Currency=USD","Period=FY","BEST_FPERIOD_OVERRIDE=FY","FILING_STATUS=MR","SCALING_FORMAT=MLN","FA_ADJUSTED=GAAP","Sort=A","Dates=H","DateFormat=P","Fill=—","Direction=H","UseDPDF=Y")</f>
        <v>#NAME?</v>
      </c>
      <c r="O119" s="12" t="e">
        <f ca="1">_xll.BDH($A119,$C119,O$4,O$4,"Currency=USD","Period=FY","BEST_FPERIOD_OVERRIDE=FY","FILING_STATUS=MR","SCALING_FORMAT=MLN","FA_ADJUSTED=GAAP","Sort=A","Dates=H","DateFormat=P","Fill=—","Direction=H","UseDPDF=Y")</f>
        <v>#NAME?</v>
      </c>
      <c r="P119" s="12" t="e">
        <f ca="1">_xll.BDH($A119,$C119,P$4,P$4,"Currency=USD","Period=FY","BEST_FPERIOD_OVERRIDE=FY","FILING_STATUS=MR","SCALING_FORMAT=MLN","FA_ADJUSTED=GAAP","Sort=A","Dates=H","DateFormat=P","Fill=—","Direction=H","UseDPDF=Y")</f>
        <v>#NAME?</v>
      </c>
      <c r="Q119" s="12" t="e">
        <f ca="1">_xll.BDH($A119,$C119,Q$4,Q$4,"Currency=USD","Period=FY","BEST_FPERIOD_OVERRIDE=FY","FILING_STATUS=MR","SCALING_FORMAT=MLN","FA_ADJUSTED=GAAP","Sort=A","Dates=H","DateFormat=P","Fill=—","Direction=H","UseDPDF=Y")</f>
        <v>#NAME?</v>
      </c>
      <c r="R119" s="12" t="e">
        <f ca="1">_xll.BDH($A119,$C119,R$4,R$4,"Currency=USD","Period=FY","BEST_FPERIOD_OVERRIDE=FY","FILING_STATUS=MR","SCALING_FORMAT=MLN","FA_ADJUSTED=GAAP","Sort=A","Dates=H","DateFormat=P","Fill=—","Direction=H","UseDPDF=Y")</f>
        <v>#NAME?</v>
      </c>
      <c r="S119" s="12" t="e">
        <f ca="1">_xll.BDH($A119,$C119,S$4,S$4,"Currency=USD","Period=FY","BEST_FPERIOD_OVERRIDE=FY","FILING_STATUS=MR","SCALING_FORMAT=MLN","FA_ADJUSTED=GAAP","Sort=A","Dates=H","DateFormat=P","Fill=—","Direction=H","UseDPDF=Y")</f>
        <v>#NAME?</v>
      </c>
      <c r="T119" s="12" t="e">
        <f ca="1">_xll.BDH($A119,$C119,T$4,T$4,"Currency=USD","Period=FY","BEST_FPERIOD_OVERRIDE=FY","FILING_STATUS=MR","SCALING_FORMAT=MLN","FA_ADJUSTED=GAAP","Sort=A","Dates=H","DateFormat=P","Fill=—","Direction=H","UseDPDF=Y")</f>
        <v>#NAME?</v>
      </c>
      <c r="U119" s="12" t="e">
        <f ca="1">_xll.BDH($A119,$C119,U$4,U$4,"Currency=USD","Period=FY","BEST_FPERIOD_OVERRIDE=FY","FILING_STATUS=MR","SCALING_FORMAT=MLN","FA_ADJUSTED=GAAP","Sort=A","Dates=H","DateFormat=P","Fill=—","Direction=H","UseDPDF=Y")</f>
        <v>#NAME?</v>
      </c>
      <c r="V119" s="12" t="e">
        <f ca="1">_xll.BDH($A119,$C119,V$4,V$4,"Currency=USD","Period=FY","BEST_FPERIOD_OVERRIDE=FY","FILING_STATUS=MR","SCALING_FORMAT=MLN","FA_ADJUSTED=GAAP","Sort=A","Dates=H","DateFormat=P","Fill=—","Direction=H","UseDPDF=Y")</f>
        <v>#NAME?</v>
      </c>
      <c r="W119" s="12" t="e">
        <f ca="1">_xll.BDH($A119,$C119,W$4,W$4,"Currency=USD","Period=FY","BEST_FPERIOD_OVERRIDE=FY","FILING_STATUS=MR","SCALING_FORMAT=MLN","FA_ADJUSTED=GAAP","Sort=A","Dates=H","DateFormat=P","Fill=—","Direction=H","UseDPDF=Y")</f>
        <v>#NAME?</v>
      </c>
      <c r="X119" s="12" t="e">
        <f ca="1">_xll.BDH($A119,$C119,X$4,X$4,"Currency=USD","Period=FY","BEST_FPERIOD_OVERRIDE=FY","FILING_STATUS=MR","SCALING_FORMAT=MLN","FA_ADJUSTED=GAAP","Sort=A","Dates=H","DateFormat=P","Fill=—","Direction=H","UseDPDF=Y")</f>
        <v>#NAME?</v>
      </c>
      <c r="Y119" s="12" t="e">
        <f ca="1">_xll.BDH($A119,$C119,Y$4,Y$4,"Currency=USD","Period=FY","BEST_FPERIOD_OVERRIDE=FY","FILING_STATUS=MR","SCALING_FORMAT=MLN","FA_ADJUSTED=GAAP","Sort=A","Dates=H","DateFormat=P","Fill=—","Direction=H","UseDPDF=Y")</f>
        <v>#NAME?</v>
      </c>
      <c r="Z119" s="12" t="e">
        <f ca="1">_xll.BDH($A119,$C119,Z$4,Z$4,"Currency=USD","Period=FY","BEST_FPERIOD_OVERRIDE=FY","FILING_STATUS=MR","SCALING_FORMAT=MLN","FA_ADJUSTED=GAAP","Sort=A","Dates=H","DateFormat=P","Fill=—","Direction=H","UseDPDF=Y")</f>
        <v>#NAME?</v>
      </c>
      <c r="AA119" s="12" t="e">
        <f ca="1">_xll.BDH($A119,$C119,AA$4,AA$4,"Currency=USD","Period=FY","BEST_FPERIOD_OVERRIDE=FY","FILING_STATUS=MR","SCALING_FORMAT=MLN","FA_ADJUSTED=GAAP","Sort=A","Dates=H","DateFormat=P","Fill=—","Direction=H","UseDPDF=Y")</f>
        <v>#NAME?</v>
      </c>
      <c r="AB119" s="12" t="e">
        <f ca="1">_xll.BDH($A119,$C119,AB$4,AB$4,"Currency=USD","Period=FY","BEST_FPERIOD_OVERRIDE=FY","FILING_STATUS=MR","SCALING_FORMAT=MLN","FA_ADJUSTED=GAAP","Sort=A","Dates=H","DateFormat=P","Fill=—","Direction=H","UseDPDF=Y")</f>
        <v>#NAME?</v>
      </c>
    </row>
    <row r="120" spans="1:28" x14ac:dyDescent="0.25">
      <c r="A120" s="32" t="s">
        <v>518</v>
      </c>
      <c r="B120" s="37" t="s">
        <v>260</v>
      </c>
      <c r="C120" s="33" t="s">
        <v>259</v>
      </c>
      <c r="D120" s="12" t="e">
        <f ca="1">_xll.BDH($A120,$C120,D$4,D$4,"Currency=USD","Period=FY","BEST_FPERIOD_OVERRIDE=FY","FILING_STATUS=MR","SCALING_FORMAT=MLN","FA_ADJUSTED=GAAP","Sort=A","Dates=H","DateFormat=P","Fill=—","Direction=H","UseDPDF=Y")</f>
        <v>#NAME?</v>
      </c>
      <c r="E120" s="12" t="e">
        <f ca="1">_xll.BDH($A120,$C120,E$4,E$4,"Currency=USD","Period=FY","BEST_FPERIOD_OVERRIDE=FY","FILING_STATUS=MR","SCALING_FORMAT=MLN","FA_ADJUSTED=GAAP","Sort=A","Dates=H","DateFormat=P","Fill=—","Direction=H","UseDPDF=Y")</f>
        <v>#NAME?</v>
      </c>
      <c r="F120" s="12" t="e">
        <f ca="1">_xll.BDH($A120,$C120,F$4,F$4,"Currency=USD","Period=FY","BEST_FPERIOD_OVERRIDE=FY","FILING_STATUS=MR","SCALING_FORMAT=MLN","FA_ADJUSTED=GAAP","Sort=A","Dates=H","DateFormat=P","Fill=—","Direction=H","UseDPDF=Y")</f>
        <v>#NAME?</v>
      </c>
      <c r="G120" s="12" t="e">
        <f ca="1">_xll.BDH($A120,$C120,G$4,G$4,"Currency=USD","Period=FY","BEST_FPERIOD_OVERRIDE=FY","FILING_STATUS=MR","SCALING_FORMAT=MLN","FA_ADJUSTED=GAAP","Sort=A","Dates=H","DateFormat=P","Fill=—","Direction=H","UseDPDF=Y")</f>
        <v>#NAME?</v>
      </c>
      <c r="H120" s="12" t="e">
        <f ca="1">_xll.BDH($A120,$C120,H$4,H$4,"Currency=USD","Period=FY","BEST_FPERIOD_OVERRIDE=FY","FILING_STATUS=MR","SCALING_FORMAT=MLN","FA_ADJUSTED=GAAP","Sort=A","Dates=H","DateFormat=P","Fill=—","Direction=H","UseDPDF=Y")</f>
        <v>#NAME?</v>
      </c>
      <c r="I120" s="12" t="e">
        <f ca="1">_xll.BDH($A120,$C120,I$4,I$4,"Currency=USD","Period=FY","BEST_FPERIOD_OVERRIDE=FY","FILING_STATUS=MR","SCALING_FORMAT=MLN","FA_ADJUSTED=GAAP","Sort=A","Dates=H","DateFormat=P","Fill=—","Direction=H","UseDPDF=Y")</f>
        <v>#NAME?</v>
      </c>
      <c r="J120" s="12" t="e">
        <f ca="1">_xll.BDH($A120,$C120,J$4,J$4,"Currency=USD","Period=FY","BEST_FPERIOD_OVERRIDE=FY","FILING_STATUS=MR","SCALING_FORMAT=MLN","FA_ADJUSTED=GAAP","Sort=A","Dates=H","DateFormat=P","Fill=—","Direction=H","UseDPDF=Y")</f>
        <v>#NAME?</v>
      </c>
      <c r="K120" s="12" t="e">
        <f ca="1">_xll.BDH($A120,$C120,K$4,K$4,"Currency=USD","Period=FY","BEST_FPERIOD_OVERRIDE=FY","FILING_STATUS=MR","SCALING_FORMAT=MLN","FA_ADJUSTED=GAAP","Sort=A","Dates=H","DateFormat=P","Fill=—","Direction=H","UseDPDF=Y")</f>
        <v>#NAME?</v>
      </c>
      <c r="L120" s="12" t="e">
        <f ca="1">_xll.BDH($A120,$C120,L$4,L$4,"Currency=USD","Period=FY","BEST_FPERIOD_OVERRIDE=FY","FILING_STATUS=MR","SCALING_FORMAT=MLN","FA_ADJUSTED=GAAP","Sort=A","Dates=H","DateFormat=P","Fill=—","Direction=H","UseDPDF=Y")</f>
        <v>#NAME?</v>
      </c>
      <c r="M120" s="12" t="e">
        <f ca="1">_xll.BDH($A120,$C120,M$4,M$4,"Currency=USD","Period=FY","BEST_FPERIOD_OVERRIDE=FY","FILING_STATUS=MR","SCALING_FORMAT=MLN","FA_ADJUSTED=GAAP","Sort=A","Dates=H","DateFormat=P","Fill=—","Direction=H","UseDPDF=Y")</f>
        <v>#NAME?</v>
      </c>
      <c r="N120" s="12" t="e">
        <f ca="1">_xll.BDH($A120,$C120,N$4,N$4,"Currency=USD","Period=FY","BEST_FPERIOD_OVERRIDE=FY","FILING_STATUS=MR","SCALING_FORMAT=MLN","FA_ADJUSTED=GAAP","Sort=A","Dates=H","DateFormat=P","Fill=—","Direction=H","UseDPDF=Y")</f>
        <v>#NAME?</v>
      </c>
      <c r="O120" s="12" t="e">
        <f ca="1">_xll.BDH($A120,$C120,O$4,O$4,"Currency=USD","Period=FY","BEST_FPERIOD_OVERRIDE=FY","FILING_STATUS=MR","SCALING_FORMAT=MLN","FA_ADJUSTED=GAAP","Sort=A","Dates=H","DateFormat=P","Fill=—","Direction=H","UseDPDF=Y")</f>
        <v>#NAME?</v>
      </c>
      <c r="P120" s="12" t="e">
        <f ca="1">_xll.BDH($A120,$C120,P$4,P$4,"Currency=USD","Period=FY","BEST_FPERIOD_OVERRIDE=FY","FILING_STATUS=MR","SCALING_FORMAT=MLN","FA_ADJUSTED=GAAP","Sort=A","Dates=H","DateFormat=P","Fill=—","Direction=H","UseDPDF=Y")</f>
        <v>#NAME?</v>
      </c>
      <c r="Q120" s="12" t="e">
        <f ca="1">_xll.BDH($A120,$C120,Q$4,Q$4,"Currency=USD","Period=FY","BEST_FPERIOD_OVERRIDE=FY","FILING_STATUS=MR","SCALING_FORMAT=MLN","FA_ADJUSTED=GAAP","Sort=A","Dates=H","DateFormat=P","Fill=—","Direction=H","UseDPDF=Y")</f>
        <v>#NAME?</v>
      </c>
      <c r="R120" s="12" t="e">
        <f ca="1">_xll.BDH($A120,$C120,R$4,R$4,"Currency=USD","Period=FY","BEST_FPERIOD_OVERRIDE=FY","FILING_STATUS=MR","SCALING_FORMAT=MLN","FA_ADJUSTED=GAAP","Sort=A","Dates=H","DateFormat=P","Fill=—","Direction=H","UseDPDF=Y")</f>
        <v>#NAME?</v>
      </c>
      <c r="S120" s="12" t="e">
        <f ca="1">_xll.BDH($A120,$C120,S$4,S$4,"Currency=USD","Period=FY","BEST_FPERIOD_OVERRIDE=FY","FILING_STATUS=MR","SCALING_FORMAT=MLN","FA_ADJUSTED=GAAP","Sort=A","Dates=H","DateFormat=P","Fill=—","Direction=H","UseDPDF=Y")</f>
        <v>#NAME?</v>
      </c>
      <c r="T120" s="12" t="e">
        <f ca="1">_xll.BDH($A120,$C120,T$4,T$4,"Currency=USD","Period=FY","BEST_FPERIOD_OVERRIDE=FY","FILING_STATUS=MR","SCALING_FORMAT=MLN","FA_ADJUSTED=GAAP","Sort=A","Dates=H","DateFormat=P","Fill=—","Direction=H","UseDPDF=Y")</f>
        <v>#NAME?</v>
      </c>
      <c r="U120" s="12" t="e">
        <f ca="1">_xll.BDH($A120,$C120,U$4,U$4,"Currency=USD","Period=FY","BEST_FPERIOD_OVERRIDE=FY","FILING_STATUS=MR","SCALING_FORMAT=MLN","FA_ADJUSTED=GAAP","Sort=A","Dates=H","DateFormat=P","Fill=—","Direction=H","UseDPDF=Y")</f>
        <v>#NAME?</v>
      </c>
      <c r="V120" s="12" t="e">
        <f ca="1">_xll.BDH($A120,$C120,V$4,V$4,"Currency=USD","Period=FY","BEST_FPERIOD_OVERRIDE=FY","FILING_STATUS=MR","SCALING_FORMAT=MLN","FA_ADJUSTED=GAAP","Sort=A","Dates=H","DateFormat=P","Fill=—","Direction=H","UseDPDF=Y")</f>
        <v>#NAME?</v>
      </c>
      <c r="W120" s="12" t="e">
        <f ca="1">_xll.BDH($A120,$C120,W$4,W$4,"Currency=USD","Period=FY","BEST_FPERIOD_OVERRIDE=FY","FILING_STATUS=MR","SCALING_FORMAT=MLN","FA_ADJUSTED=GAAP","Sort=A","Dates=H","DateFormat=P","Fill=—","Direction=H","UseDPDF=Y")</f>
        <v>#NAME?</v>
      </c>
      <c r="X120" s="12" t="e">
        <f ca="1">_xll.BDH($A120,$C120,X$4,X$4,"Currency=USD","Period=FY","BEST_FPERIOD_OVERRIDE=FY","FILING_STATUS=MR","SCALING_FORMAT=MLN","FA_ADJUSTED=GAAP","Sort=A","Dates=H","DateFormat=P","Fill=—","Direction=H","UseDPDF=Y")</f>
        <v>#NAME?</v>
      </c>
      <c r="Y120" s="12" t="e">
        <f ca="1">_xll.BDH($A120,$C120,Y$4,Y$4,"Currency=USD","Period=FY","BEST_FPERIOD_OVERRIDE=FY","FILING_STATUS=MR","SCALING_FORMAT=MLN","FA_ADJUSTED=GAAP","Sort=A","Dates=H","DateFormat=P","Fill=—","Direction=H","UseDPDF=Y")</f>
        <v>#NAME?</v>
      </c>
      <c r="Z120" s="12" t="e">
        <f ca="1">_xll.BDH($A120,$C120,Z$4,Z$4,"Currency=USD","Period=FY","BEST_FPERIOD_OVERRIDE=FY","FILING_STATUS=MR","SCALING_FORMAT=MLN","FA_ADJUSTED=GAAP","Sort=A","Dates=H","DateFormat=P","Fill=—","Direction=H","UseDPDF=Y")</f>
        <v>#NAME?</v>
      </c>
      <c r="AA120" s="12" t="e">
        <f ca="1">_xll.BDH($A120,$C120,AA$4,AA$4,"Currency=USD","Period=FY","BEST_FPERIOD_OVERRIDE=FY","FILING_STATUS=MR","SCALING_FORMAT=MLN","FA_ADJUSTED=GAAP","Sort=A","Dates=H","DateFormat=P","Fill=—","Direction=H","UseDPDF=Y")</f>
        <v>#NAME?</v>
      </c>
      <c r="AB120" s="12" t="e">
        <f ca="1">_xll.BDH($A120,$C120,AB$4,AB$4,"Currency=USD","Period=FY","BEST_FPERIOD_OVERRIDE=FY","FILING_STATUS=MR","SCALING_FORMAT=MLN","FA_ADJUSTED=GAAP","Sort=A","Dates=H","DateFormat=P","Fill=—","Direction=H","UseDPDF=Y")</f>
        <v>#NAME?</v>
      </c>
    </row>
    <row r="121" spans="1:28" x14ac:dyDescent="0.25">
      <c r="A121" s="32" t="s">
        <v>518</v>
      </c>
      <c r="B121" s="37" t="s">
        <v>261</v>
      </c>
      <c r="C121" s="33" t="s">
        <v>262</v>
      </c>
      <c r="D121" s="12" t="e">
        <f ca="1">_xll.BDH($A121,$C121,D$4,D$4,"Currency=USD","Period=FY","BEST_FPERIOD_OVERRIDE=FY","FILING_STATUS=MR","SCALING_FORMAT=MLN","FA_ADJUSTED=GAAP","Sort=A","Dates=H","DateFormat=P","Fill=—","Direction=H","UseDPDF=Y")</f>
        <v>#NAME?</v>
      </c>
      <c r="E121" s="12" t="e">
        <f ca="1">_xll.BDH($A121,$C121,E$4,E$4,"Currency=USD","Period=FY","BEST_FPERIOD_OVERRIDE=FY","FILING_STATUS=MR","SCALING_FORMAT=MLN","FA_ADJUSTED=GAAP","Sort=A","Dates=H","DateFormat=P","Fill=—","Direction=H","UseDPDF=Y")</f>
        <v>#NAME?</v>
      </c>
      <c r="F121" s="12" t="e">
        <f ca="1">_xll.BDH($A121,$C121,F$4,F$4,"Currency=USD","Period=FY","BEST_FPERIOD_OVERRIDE=FY","FILING_STATUS=MR","SCALING_FORMAT=MLN","FA_ADJUSTED=GAAP","Sort=A","Dates=H","DateFormat=P","Fill=—","Direction=H","UseDPDF=Y")</f>
        <v>#NAME?</v>
      </c>
      <c r="G121" s="12" t="e">
        <f ca="1">_xll.BDH($A121,$C121,G$4,G$4,"Currency=USD","Period=FY","BEST_FPERIOD_OVERRIDE=FY","FILING_STATUS=MR","SCALING_FORMAT=MLN","FA_ADJUSTED=GAAP","Sort=A","Dates=H","DateFormat=P","Fill=—","Direction=H","UseDPDF=Y")</f>
        <v>#NAME?</v>
      </c>
      <c r="H121" s="12" t="e">
        <f ca="1">_xll.BDH($A121,$C121,H$4,H$4,"Currency=USD","Period=FY","BEST_FPERIOD_OVERRIDE=FY","FILING_STATUS=MR","SCALING_FORMAT=MLN","FA_ADJUSTED=GAAP","Sort=A","Dates=H","DateFormat=P","Fill=—","Direction=H","UseDPDF=Y")</f>
        <v>#NAME?</v>
      </c>
      <c r="I121" s="12" t="e">
        <f ca="1">_xll.BDH($A121,$C121,I$4,I$4,"Currency=USD","Period=FY","BEST_FPERIOD_OVERRIDE=FY","FILING_STATUS=MR","SCALING_FORMAT=MLN","FA_ADJUSTED=GAAP","Sort=A","Dates=H","DateFormat=P","Fill=—","Direction=H","UseDPDF=Y")</f>
        <v>#NAME?</v>
      </c>
      <c r="J121" s="12" t="e">
        <f ca="1">_xll.BDH($A121,$C121,J$4,J$4,"Currency=USD","Period=FY","BEST_FPERIOD_OVERRIDE=FY","FILING_STATUS=MR","SCALING_FORMAT=MLN","FA_ADJUSTED=GAAP","Sort=A","Dates=H","DateFormat=P","Fill=—","Direction=H","UseDPDF=Y")</f>
        <v>#NAME?</v>
      </c>
      <c r="K121" s="12" t="e">
        <f ca="1">_xll.BDH($A121,$C121,K$4,K$4,"Currency=USD","Period=FY","BEST_FPERIOD_OVERRIDE=FY","FILING_STATUS=MR","SCALING_FORMAT=MLN","FA_ADJUSTED=GAAP","Sort=A","Dates=H","DateFormat=P","Fill=—","Direction=H","UseDPDF=Y")</f>
        <v>#NAME?</v>
      </c>
      <c r="L121" s="12" t="e">
        <f ca="1">_xll.BDH($A121,$C121,L$4,L$4,"Currency=USD","Period=FY","BEST_FPERIOD_OVERRIDE=FY","FILING_STATUS=MR","SCALING_FORMAT=MLN","FA_ADJUSTED=GAAP","Sort=A","Dates=H","DateFormat=P","Fill=—","Direction=H","UseDPDF=Y")</f>
        <v>#NAME?</v>
      </c>
      <c r="M121" s="12" t="e">
        <f ca="1">_xll.BDH($A121,$C121,M$4,M$4,"Currency=USD","Period=FY","BEST_FPERIOD_OVERRIDE=FY","FILING_STATUS=MR","SCALING_FORMAT=MLN","FA_ADJUSTED=GAAP","Sort=A","Dates=H","DateFormat=P","Fill=—","Direction=H","UseDPDF=Y")</f>
        <v>#NAME?</v>
      </c>
      <c r="N121" s="12" t="e">
        <f ca="1">_xll.BDH($A121,$C121,N$4,N$4,"Currency=USD","Period=FY","BEST_FPERIOD_OVERRIDE=FY","FILING_STATUS=MR","SCALING_FORMAT=MLN","FA_ADJUSTED=GAAP","Sort=A","Dates=H","DateFormat=P","Fill=—","Direction=H","UseDPDF=Y")</f>
        <v>#NAME?</v>
      </c>
      <c r="O121" s="12" t="e">
        <f ca="1">_xll.BDH($A121,$C121,O$4,O$4,"Currency=USD","Period=FY","BEST_FPERIOD_OVERRIDE=FY","FILING_STATUS=MR","SCALING_FORMAT=MLN","FA_ADJUSTED=GAAP","Sort=A","Dates=H","DateFormat=P","Fill=—","Direction=H","UseDPDF=Y")</f>
        <v>#NAME?</v>
      </c>
      <c r="P121" s="12" t="e">
        <f ca="1">_xll.BDH($A121,$C121,P$4,P$4,"Currency=USD","Period=FY","BEST_FPERIOD_OVERRIDE=FY","FILING_STATUS=MR","SCALING_FORMAT=MLN","FA_ADJUSTED=GAAP","Sort=A","Dates=H","DateFormat=P","Fill=—","Direction=H","UseDPDF=Y")</f>
        <v>#NAME?</v>
      </c>
      <c r="Q121" s="12" t="e">
        <f ca="1">_xll.BDH($A121,$C121,Q$4,Q$4,"Currency=USD","Period=FY","BEST_FPERIOD_OVERRIDE=FY","FILING_STATUS=MR","SCALING_FORMAT=MLN","FA_ADJUSTED=GAAP","Sort=A","Dates=H","DateFormat=P","Fill=—","Direction=H","UseDPDF=Y")</f>
        <v>#NAME?</v>
      </c>
      <c r="R121" s="12" t="e">
        <f ca="1">_xll.BDH($A121,$C121,R$4,R$4,"Currency=USD","Period=FY","BEST_FPERIOD_OVERRIDE=FY","FILING_STATUS=MR","SCALING_FORMAT=MLN","FA_ADJUSTED=GAAP","Sort=A","Dates=H","DateFormat=P","Fill=—","Direction=H","UseDPDF=Y")</f>
        <v>#NAME?</v>
      </c>
      <c r="S121" s="12" t="e">
        <f ca="1">_xll.BDH($A121,$C121,S$4,S$4,"Currency=USD","Period=FY","BEST_FPERIOD_OVERRIDE=FY","FILING_STATUS=MR","SCALING_FORMAT=MLN","FA_ADJUSTED=GAAP","Sort=A","Dates=H","DateFormat=P","Fill=—","Direction=H","UseDPDF=Y")</f>
        <v>#NAME?</v>
      </c>
      <c r="T121" s="12" t="e">
        <f ca="1">_xll.BDH($A121,$C121,T$4,T$4,"Currency=USD","Period=FY","BEST_FPERIOD_OVERRIDE=FY","FILING_STATUS=MR","SCALING_FORMAT=MLN","FA_ADJUSTED=GAAP","Sort=A","Dates=H","DateFormat=P","Fill=—","Direction=H","UseDPDF=Y")</f>
        <v>#NAME?</v>
      </c>
      <c r="U121" s="12" t="e">
        <f ca="1">_xll.BDH($A121,$C121,U$4,U$4,"Currency=USD","Period=FY","BEST_FPERIOD_OVERRIDE=FY","FILING_STATUS=MR","SCALING_FORMAT=MLN","FA_ADJUSTED=GAAP","Sort=A","Dates=H","DateFormat=P","Fill=—","Direction=H","UseDPDF=Y")</f>
        <v>#NAME?</v>
      </c>
      <c r="V121" s="12" t="e">
        <f ca="1">_xll.BDH($A121,$C121,V$4,V$4,"Currency=USD","Period=FY","BEST_FPERIOD_OVERRIDE=FY","FILING_STATUS=MR","SCALING_FORMAT=MLN","FA_ADJUSTED=GAAP","Sort=A","Dates=H","DateFormat=P","Fill=—","Direction=H","UseDPDF=Y")</f>
        <v>#NAME?</v>
      </c>
      <c r="W121" s="12" t="e">
        <f ca="1">_xll.BDH($A121,$C121,W$4,W$4,"Currency=USD","Period=FY","BEST_FPERIOD_OVERRIDE=FY","FILING_STATUS=MR","SCALING_FORMAT=MLN","FA_ADJUSTED=GAAP","Sort=A","Dates=H","DateFormat=P","Fill=—","Direction=H","UseDPDF=Y")</f>
        <v>#NAME?</v>
      </c>
      <c r="X121" s="12" t="e">
        <f ca="1">_xll.BDH($A121,$C121,X$4,X$4,"Currency=USD","Period=FY","BEST_FPERIOD_OVERRIDE=FY","FILING_STATUS=MR","SCALING_FORMAT=MLN","FA_ADJUSTED=GAAP","Sort=A","Dates=H","DateFormat=P","Fill=—","Direction=H","UseDPDF=Y")</f>
        <v>#NAME?</v>
      </c>
      <c r="Y121" s="12" t="e">
        <f ca="1">_xll.BDH($A121,$C121,Y$4,Y$4,"Currency=USD","Period=FY","BEST_FPERIOD_OVERRIDE=FY","FILING_STATUS=MR","SCALING_FORMAT=MLN","FA_ADJUSTED=GAAP","Sort=A","Dates=H","DateFormat=P","Fill=—","Direction=H","UseDPDF=Y")</f>
        <v>#NAME?</v>
      </c>
      <c r="Z121" s="12" t="e">
        <f ca="1">_xll.BDH($A121,$C121,Z$4,Z$4,"Currency=USD","Period=FY","BEST_FPERIOD_OVERRIDE=FY","FILING_STATUS=MR","SCALING_FORMAT=MLN","FA_ADJUSTED=GAAP","Sort=A","Dates=H","DateFormat=P","Fill=—","Direction=H","UseDPDF=Y")</f>
        <v>#NAME?</v>
      </c>
      <c r="AA121" s="12" t="e">
        <f ca="1">_xll.BDH($A121,$C121,AA$4,AA$4,"Currency=USD","Period=FY","BEST_FPERIOD_OVERRIDE=FY","FILING_STATUS=MR","SCALING_FORMAT=MLN","FA_ADJUSTED=GAAP","Sort=A","Dates=H","DateFormat=P","Fill=—","Direction=H","UseDPDF=Y")</f>
        <v>#NAME?</v>
      </c>
      <c r="AB121" s="12" t="e">
        <f ca="1">_xll.BDH($A121,$C121,AB$4,AB$4,"Currency=USD","Period=FY","BEST_FPERIOD_OVERRIDE=FY","FILING_STATUS=MR","SCALING_FORMAT=MLN","FA_ADJUSTED=GAAP","Sort=A","Dates=H","DateFormat=P","Fill=—","Direction=H","UseDPDF=Y")</f>
        <v>#NAME?</v>
      </c>
    </row>
    <row r="122" spans="1:28" x14ac:dyDescent="0.25">
      <c r="A122" s="32" t="s">
        <v>518</v>
      </c>
      <c r="B122" s="37" t="s">
        <v>25</v>
      </c>
      <c r="C122" s="33" t="s">
        <v>263</v>
      </c>
      <c r="D122" s="12" t="e">
        <f ca="1">_xll.BDH($A122,$C122,D$4,D$4,"Currency=USD","Period=FY","BEST_FPERIOD_OVERRIDE=FY","FILING_STATUS=MR","SCALING_FORMAT=MLN","FA_ADJUSTED=GAAP","Sort=A","Dates=H","DateFormat=P","Fill=—","Direction=H","UseDPDF=Y")</f>
        <v>#NAME?</v>
      </c>
      <c r="E122" s="12" t="e">
        <f ca="1">_xll.BDH($A122,$C122,E$4,E$4,"Currency=USD","Period=FY","BEST_FPERIOD_OVERRIDE=FY","FILING_STATUS=MR","SCALING_FORMAT=MLN","FA_ADJUSTED=GAAP","Sort=A","Dates=H","DateFormat=P","Fill=—","Direction=H","UseDPDF=Y")</f>
        <v>#NAME?</v>
      </c>
      <c r="F122" s="12" t="e">
        <f ca="1">_xll.BDH($A122,$C122,F$4,F$4,"Currency=USD","Period=FY","BEST_FPERIOD_OVERRIDE=FY","FILING_STATUS=MR","SCALING_FORMAT=MLN","FA_ADJUSTED=GAAP","Sort=A","Dates=H","DateFormat=P","Fill=—","Direction=H","UseDPDF=Y")</f>
        <v>#NAME?</v>
      </c>
      <c r="G122" s="12" t="e">
        <f ca="1">_xll.BDH($A122,$C122,G$4,G$4,"Currency=USD","Period=FY","BEST_FPERIOD_OVERRIDE=FY","FILING_STATUS=MR","SCALING_FORMAT=MLN","FA_ADJUSTED=GAAP","Sort=A","Dates=H","DateFormat=P","Fill=—","Direction=H","UseDPDF=Y")</f>
        <v>#NAME?</v>
      </c>
      <c r="H122" s="12" t="e">
        <f ca="1">_xll.BDH($A122,$C122,H$4,H$4,"Currency=USD","Period=FY","BEST_FPERIOD_OVERRIDE=FY","FILING_STATUS=MR","SCALING_FORMAT=MLN","FA_ADJUSTED=GAAP","Sort=A","Dates=H","DateFormat=P","Fill=—","Direction=H","UseDPDF=Y")</f>
        <v>#NAME?</v>
      </c>
      <c r="I122" s="12" t="e">
        <f ca="1">_xll.BDH($A122,$C122,I$4,I$4,"Currency=USD","Period=FY","BEST_FPERIOD_OVERRIDE=FY","FILING_STATUS=MR","SCALING_FORMAT=MLN","FA_ADJUSTED=GAAP","Sort=A","Dates=H","DateFormat=P","Fill=—","Direction=H","UseDPDF=Y")</f>
        <v>#NAME?</v>
      </c>
      <c r="J122" s="12" t="e">
        <f ca="1">_xll.BDH($A122,$C122,J$4,J$4,"Currency=USD","Period=FY","BEST_FPERIOD_OVERRIDE=FY","FILING_STATUS=MR","SCALING_FORMAT=MLN","FA_ADJUSTED=GAAP","Sort=A","Dates=H","DateFormat=P","Fill=—","Direction=H","UseDPDF=Y")</f>
        <v>#NAME?</v>
      </c>
      <c r="K122" s="12" t="e">
        <f ca="1">_xll.BDH($A122,$C122,K$4,K$4,"Currency=USD","Period=FY","BEST_FPERIOD_OVERRIDE=FY","FILING_STATUS=MR","SCALING_FORMAT=MLN","FA_ADJUSTED=GAAP","Sort=A","Dates=H","DateFormat=P","Fill=—","Direction=H","UseDPDF=Y")</f>
        <v>#NAME?</v>
      </c>
      <c r="L122" s="12" t="e">
        <f ca="1">_xll.BDH($A122,$C122,L$4,L$4,"Currency=USD","Period=FY","BEST_FPERIOD_OVERRIDE=FY","FILING_STATUS=MR","SCALING_FORMAT=MLN","FA_ADJUSTED=GAAP","Sort=A","Dates=H","DateFormat=P","Fill=—","Direction=H","UseDPDF=Y")</f>
        <v>#NAME?</v>
      </c>
      <c r="M122" s="12" t="e">
        <f ca="1">_xll.BDH($A122,$C122,M$4,M$4,"Currency=USD","Period=FY","BEST_FPERIOD_OVERRIDE=FY","FILING_STATUS=MR","SCALING_FORMAT=MLN","FA_ADJUSTED=GAAP","Sort=A","Dates=H","DateFormat=P","Fill=—","Direction=H","UseDPDF=Y")</f>
        <v>#NAME?</v>
      </c>
      <c r="N122" s="12" t="e">
        <f ca="1">_xll.BDH($A122,$C122,N$4,N$4,"Currency=USD","Period=FY","BEST_FPERIOD_OVERRIDE=FY","FILING_STATUS=MR","SCALING_FORMAT=MLN","FA_ADJUSTED=GAAP","Sort=A","Dates=H","DateFormat=P","Fill=—","Direction=H","UseDPDF=Y")</f>
        <v>#NAME?</v>
      </c>
      <c r="O122" s="12" t="e">
        <f ca="1">_xll.BDH($A122,$C122,O$4,O$4,"Currency=USD","Period=FY","BEST_FPERIOD_OVERRIDE=FY","FILING_STATUS=MR","SCALING_FORMAT=MLN","FA_ADJUSTED=GAAP","Sort=A","Dates=H","DateFormat=P","Fill=—","Direction=H","UseDPDF=Y")</f>
        <v>#NAME?</v>
      </c>
      <c r="P122" s="12" t="e">
        <f ca="1">_xll.BDH($A122,$C122,P$4,P$4,"Currency=USD","Period=FY","BEST_FPERIOD_OVERRIDE=FY","FILING_STATUS=MR","SCALING_FORMAT=MLN","FA_ADJUSTED=GAAP","Sort=A","Dates=H","DateFormat=P","Fill=—","Direction=H","UseDPDF=Y")</f>
        <v>#NAME?</v>
      </c>
      <c r="Q122" s="12" t="e">
        <f ca="1">_xll.BDH($A122,$C122,Q$4,Q$4,"Currency=USD","Period=FY","BEST_FPERIOD_OVERRIDE=FY","FILING_STATUS=MR","SCALING_FORMAT=MLN","FA_ADJUSTED=GAAP","Sort=A","Dates=H","DateFormat=P","Fill=—","Direction=H","UseDPDF=Y")</f>
        <v>#NAME?</v>
      </c>
      <c r="R122" s="12" t="e">
        <f ca="1">_xll.BDH($A122,$C122,R$4,R$4,"Currency=USD","Period=FY","BEST_FPERIOD_OVERRIDE=FY","FILING_STATUS=MR","SCALING_FORMAT=MLN","FA_ADJUSTED=GAAP","Sort=A","Dates=H","DateFormat=P","Fill=—","Direction=H","UseDPDF=Y")</f>
        <v>#NAME?</v>
      </c>
      <c r="S122" s="12" t="e">
        <f ca="1">_xll.BDH($A122,$C122,S$4,S$4,"Currency=USD","Period=FY","BEST_FPERIOD_OVERRIDE=FY","FILING_STATUS=MR","SCALING_FORMAT=MLN","FA_ADJUSTED=GAAP","Sort=A","Dates=H","DateFormat=P","Fill=—","Direction=H","UseDPDF=Y")</f>
        <v>#NAME?</v>
      </c>
      <c r="T122" s="12" t="e">
        <f ca="1">_xll.BDH($A122,$C122,T$4,T$4,"Currency=USD","Period=FY","BEST_FPERIOD_OVERRIDE=FY","FILING_STATUS=MR","SCALING_FORMAT=MLN","FA_ADJUSTED=GAAP","Sort=A","Dates=H","DateFormat=P","Fill=—","Direction=H","UseDPDF=Y")</f>
        <v>#NAME?</v>
      </c>
      <c r="U122" s="12" t="e">
        <f ca="1">_xll.BDH($A122,$C122,U$4,U$4,"Currency=USD","Period=FY","BEST_FPERIOD_OVERRIDE=FY","FILING_STATUS=MR","SCALING_FORMAT=MLN","FA_ADJUSTED=GAAP","Sort=A","Dates=H","DateFormat=P","Fill=—","Direction=H","UseDPDF=Y")</f>
        <v>#NAME?</v>
      </c>
      <c r="V122" s="12" t="e">
        <f ca="1">_xll.BDH($A122,$C122,V$4,V$4,"Currency=USD","Period=FY","BEST_FPERIOD_OVERRIDE=FY","FILING_STATUS=MR","SCALING_FORMAT=MLN","FA_ADJUSTED=GAAP","Sort=A","Dates=H","DateFormat=P","Fill=—","Direction=H","UseDPDF=Y")</f>
        <v>#NAME?</v>
      </c>
      <c r="W122" s="12" t="e">
        <f ca="1">_xll.BDH($A122,$C122,W$4,W$4,"Currency=USD","Period=FY","BEST_FPERIOD_OVERRIDE=FY","FILING_STATUS=MR","SCALING_FORMAT=MLN","FA_ADJUSTED=GAAP","Sort=A","Dates=H","DateFormat=P","Fill=—","Direction=H","UseDPDF=Y")</f>
        <v>#NAME?</v>
      </c>
      <c r="X122" s="12" t="e">
        <f ca="1">_xll.BDH($A122,$C122,X$4,X$4,"Currency=USD","Period=FY","BEST_FPERIOD_OVERRIDE=FY","FILING_STATUS=MR","SCALING_FORMAT=MLN","FA_ADJUSTED=GAAP","Sort=A","Dates=H","DateFormat=P","Fill=—","Direction=H","UseDPDF=Y")</f>
        <v>#NAME?</v>
      </c>
      <c r="Y122" s="12" t="e">
        <f ca="1">_xll.BDH($A122,$C122,Y$4,Y$4,"Currency=USD","Period=FY","BEST_FPERIOD_OVERRIDE=FY","FILING_STATUS=MR","SCALING_FORMAT=MLN","FA_ADJUSTED=GAAP","Sort=A","Dates=H","DateFormat=P","Fill=—","Direction=H","UseDPDF=Y")</f>
        <v>#NAME?</v>
      </c>
      <c r="Z122" s="12" t="e">
        <f ca="1">_xll.BDH($A122,$C122,Z$4,Z$4,"Currency=USD","Period=FY","BEST_FPERIOD_OVERRIDE=FY","FILING_STATUS=MR","SCALING_FORMAT=MLN","FA_ADJUSTED=GAAP","Sort=A","Dates=H","DateFormat=P","Fill=—","Direction=H","UseDPDF=Y")</f>
        <v>#NAME?</v>
      </c>
      <c r="AA122" s="12" t="e">
        <f ca="1">_xll.BDH($A122,$C122,AA$4,AA$4,"Currency=USD","Period=FY","BEST_FPERIOD_OVERRIDE=FY","FILING_STATUS=MR","SCALING_FORMAT=MLN","FA_ADJUSTED=GAAP","Sort=A","Dates=H","DateFormat=P","Fill=—","Direction=H","UseDPDF=Y")</f>
        <v>#NAME?</v>
      </c>
      <c r="AB122" s="12" t="e">
        <f ca="1">_xll.BDH($A122,$C122,AB$4,AB$4,"Currency=USD","Period=FY","BEST_FPERIOD_OVERRIDE=FY","FILING_STATUS=MR","SCALING_FORMAT=MLN","FA_ADJUSTED=GAAP","Sort=A","Dates=H","DateFormat=P","Fill=—","Direction=H","UseDPDF=Y")</f>
        <v>#NAME?</v>
      </c>
    </row>
    <row r="123" spans="1:28" x14ac:dyDescent="0.25">
      <c r="A123" s="32" t="s">
        <v>518</v>
      </c>
      <c r="B123" s="37" t="s">
        <v>265</v>
      </c>
      <c r="C123" s="33" t="s">
        <v>264</v>
      </c>
      <c r="D123" s="12" t="e">
        <f ca="1">_xll.BDH($A123,$C123,D$4,D$4,"Currency=USD","Period=FY","BEST_FPERIOD_OVERRIDE=FY","FILING_STATUS=MR","SCALING_FORMAT=MLN","FA_ADJUSTED=GAAP","Sort=A","Dates=H","DateFormat=P","Fill=—","Direction=H","UseDPDF=Y")</f>
        <v>#NAME?</v>
      </c>
      <c r="E123" s="12" t="e">
        <f ca="1">_xll.BDH($A123,$C123,E$4,E$4,"Currency=USD","Period=FY","BEST_FPERIOD_OVERRIDE=FY","FILING_STATUS=MR","SCALING_FORMAT=MLN","FA_ADJUSTED=GAAP","Sort=A","Dates=H","DateFormat=P","Fill=—","Direction=H","UseDPDF=Y")</f>
        <v>#NAME?</v>
      </c>
      <c r="F123" s="12" t="e">
        <f ca="1">_xll.BDH($A123,$C123,F$4,F$4,"Currency=USD","Period=FY","BEST_FPERIOD_OVERRIDE=FY","FILING_STATUS=MR","SCALING_FORMAT=MLN","FA_ADJUSTED=GAAP","Sort=A","Dates=H","DateFormat=P","Fill=—","Direction=H","UseDPDF=Y")</f>
        <v>#NAME?</v>
      </c>
      <c r="G123" s="12" t="e">
        <f ca="1">_xll.BDH($A123,$C123,G$4,G$4,"Currency=USD","Period=FY","BEST_FPERIOD_OVERRIDE=FY","FILING_STATUS=MR","SCALING_FORMAT=MLN","FA_ADJUSTED=GAAP","Sort=A","Dates=H","DateFormat=P","Fill=—","Direction=H","UseDPDF=Y")</f>
        <v>#NAME?</v>
      </c>
      <c r="H123" s="12" t="e">
        <f ca="1">_xll.BDH($A123,$C123,H$4,H$4,"Currency=USD","Period=FY","BEST_FPERIOD_OVERRIDE=FY","FILING_STATUS=MR","SCALING_FORMAT=MLN","FA_ADJUSTED=GAAP","Sort=A","Dates=H","DateFormat=P","Fill=—","Direction=H","UseDPDF=Y")</f>
        <v>#NAME?</v>
      </c>
      <c r="I123" s="12" t="e">
        <f ca="1">_xll.BDH($A123,$C123,I$4,I$4,"Currency=USD","Period=FY","BEST_FPERIOD_OVERRIDE=FY","FILING_STATUS=MR","SCALING_FORMAT=MLN","FA_ADJUSTED=GAAP","Sort=A","Dates=H","DateFormat=P","Fill=—","Direction=H","UseDPDF=Y")</f>
        <v>#NAME?</v>
      </c>
      <c r="J123" s="12" t="e">
        <f ca="1">_xll.BDH($A123,$C123,J$4,J$4,"Currency=USD","Period=FY","BEST_FPERIOD_OVERRIDE=FY","FILING_STATUS=MR","SCALING_FORMAT=MLN","FA_ADJUSTED=GAAP","Sort=A","Dates=H","DateFormat=P","Fill=—","Direction=H","UseDPDF=Y")</f>
        <v>#NAME?</v>
      </c>
      <c r="K123" s="12" t="e">
        <f ca="1">_xll.BDH($A123,$C123,K$4,K$4,"Currency=USD","Period=FY","BEST_FPERIOD_OVERRIDE=FY","FILING_STATUS=MR","SCALING_FORMAT=MLN","FA_ADJUSTED=GAAP","Sort=A","Dates=H","DateFormat=P","Fill=—","Direction=H","UseDPDF=Y")</f>
        <v>#NAME?</v>
      </c>
      <c r="L123" s="12" t="e">
        <f ca="1">_xll.BDH($A123,$C123,L$4,L$4,"Currency=USD","Period=FY","BEST_FPERIOD_OVERRIDE=FY","FILING_STATUS=MR","SCALING_FORMAT=MLN","FA_ADJUSTED=GAAP","Sort=A","Dates=H","DateFormat=P","Fill=—","Direction=H","UseDPDF=Y")</f>
        <v>#NAME?</v>
      </c>
      <c r="M123" s="12" t="e">
        <f ca="1">_xll.BDH($A123,$C123,M$4,M$4,"Currency=USD","Period=FY","BEST_FPERIOD_OVERRIDE=FY","FILING_STATUS=MR","SCALING_FORMAT=MLN","FA_ADJUSTED=GAAP","Sort=A","Dates=H","DateFormat=P","Fill=—","Direction=H","UseDPDF=Y")</f>
        <v>#NAME?</v>
      </c>
      <c r="N123" s="12" t="e">
        <f ca="1">_xll.BDH($A123,$C123,N$4,N$4,"Currency=USD","Period=FY","BEST_FPERIOD_OVERRIDE=FY","FILING_STATUS=MR","SCALING_FORMAT=MLN","FA_ADJUSTED=GAAP","Sort=A","Dates=H","DateFormat=P","Fill=—","Direction=H","UseDPDF=Y")</f>
        <v>#NAME?</v>
      </c>
      <c r="O123" s="12" t="e">
        <f ca="1">_xll.BDH($A123,$C123,O$4,O$4,"Currency=USD","Period=FY","BEST_FPERIOD_OVERRIDE=FY","FILING_STATUS=MR","SCALING_FORMAT=MLN","FA_ADJUSTED=GAAP","Sort=A","Dates=H","DateFormat=P","Fill=—","Direction=H","UseDPDF=Y")</f>
        <v>#NAME?</v>
      </c>
      <c r="P123" s="12" t="e">
        <f ca="1">_xll.BDH($A123,$C123,P$4,P$4,"Currency=USD","Period=FY","BEST_FPERIOD_OVERRIDE=FY","FILING_STATUS=MR","SCALING_FORMAT=MLN","FA_ADJUSTED=GAAP","Sort=A","Dates=H","DateFormat=P","Fill=—","Direction=H","UseDPDF=Y")</f>
        <v>#NAME?</v>
      </c>
      <c r="Q123" s="12" t="e">
        <f ca="1">_xll.BDH($A123,$C123,Q$4,Q$4,"Currency=USD","Period=FY","BEST_FPERIOD_OVERRIDE=FY","FILING_STATUS=MR","SCALING_FORMAT=MLN","FA_ADJUSTED=GAAP","Sort=A","Dates=H","DateFormat=P","Fill=—","Direction=H","UseDPDF=Y")</f>
        <v>#NAME?</v>
      </c>
      <c r="R123" s="12" t="e">
        <f ca="1">_xll.BDH($A123,$C123,R$4,R$4,"Currency=USD","Period=FY","BEST_FPERIOD_OVERRIDE=FY","FILING_STATUS=MR","SCALING_FORMAT=MLN","FA_ADJUSTED=GAAP","Sort=A","Dates=H","DateFormat=P","Fill=—","Direction=H","UseDPDF=Y")</f>
        <v>#NAME?</v>
      </c>
      <c r="S123" s="12" t="e">
        <f ca="1">_xll.BDH($A123,$C123,S$4,S$4,"Currency=USD","Period=FY","BEST_FPERIOD_OVERRIDE=FY","FILING_STATUS=MR","SCALING_FORMAT=MLN","FA_ADJUSTED=GAAP","Sort=A","Dates=H","DateFormat=P","Fill=—","Direction=H","UseDPDF=Y")</f>
        <v>#NAME?</v>
      </c>
      <c r="T123" s="12" t="e">
        <f ca="1">_xll.BDH($A123,$C123,T$4,T$4,"Currency=USD","Period=FY","BEST_FPERIOD_OVERRIDE=FY","FILING_STATUS=MR","SCALING_FORMAT=MLN","FA_ADJUSTED=GAAP","Sort=A","Dates=H","DateFormat=P","Fill=—","Direction=H","UseDPDF=Y")</f>
        <v>#NAME?</v>
      </c>
      <c r="U123" s="12" t="e">
        <f ca="1">_xll.BDH($A123,$C123,U$4,U$4,"Currency=USD","Period=FY","BEST_FPERIOD_OVERRIDE=FY","FILING_STATUS=MR","SCALING_FORMAT=MLN","FA_ADJUSTED=GAAP","Sort=A","Dates=H","DateFormat=P","Fill=—","Direction=H","UseDPDF=Y")</f>
        <v>#NAME?</v>
      </c>
      <c r="V123" s="12" t="e">
        <f ca="1">_xll.BDH($A123,$C123,V$4,V$4,"Currency=USD","Period=FY","BEST_FPERIOD_OVERRIDE=FY","FILING_STATUS=MR","SCALING_FORMAT=MLN","FA_ADJUSTED=GAAP","Sort=A","Dates=H","DateFormat=P","Fill=—","Direction=H","UseDPDF=Y")</f>
        <v>#NAME?</v>
      </c>
      <c r="W123" s="12" t="e">
        <f ca="1">_xll.BDH($A123,$C123,W$4,W$4,"Currency=USD","Period=FY","BEST_FPERIOD_OVERRIDE=FY","FILING_STATUS=MR","SCALING_FORMAT=MLN","FA_ADJUSTED=GAAP","Sort=A","Dates=H","DateFormat=P","Fill=—","Direction=H","UseDPDF=Y")</f>
        <v>#NAME?</v>
      </c>
      <c r="X123" s="12" t="e">
        <f ca="1">_xll.BDH($A123,$C123,X$4,X$4,"Currency=USD","Period=FY","BEST_FPERIOD_OVERRIDE=FY","FILING_STATUS=MR","SCALING_FORMAT=MLN","FA_ADJUSTED=GAAP","Sort=A","Dates=H","DateFormat=P","Fill=—","Direction=H","UseDPDF=Y")</f>
        <v>#NAME?</v>
      </c>
      <c r="Y123" s="12" t="e">
        <f ca="1">_xll.BDH($A123,$C123,Y$4,Y$4,"Currency=USD","Period=FY","BEST_FPERIOD_OVERRIDE=FY","FILING_STATUS=MR","SCALING_FORMAT=MLN","FA_ADJUSTED=GAAP","Sort=A","Dates=H","DateFormat=P","Fill=—","Direction=H","UseDPDF=Y")</f>
        <v>#NAME?</v>
      </c>
      <c r="Z123" s="12" t="e">
        <f ca="1">_xll.BDH($A123,$C123,Z$4,Z$4,"Currency=USD","Period=FY","BEST_FPERIOD_OVERRIDE=FY","FILING_STATUS=MR","SCALING_FORMAT=MLN","FA_ADJUSTED=GAAP","Sort=A","Dates=H","DateFormat=P","Fill=—","Direction=H","UseDPDF=Y")</f>
        <v>#NAME?</v>
      </c>
      <c r="AA123" s="12" t="e">
        <f ca="1">_xll.BDH($A123,$C123,AA$4,AA$4,"Currency=USD","Period=FY","BEST_FPERIOD_OVERRIDE=FY","FILING_STATUS=MR","SCALING_FORMAT=MLN","FA_ADJUSTED=GAAP","Sort=A","Dates=H","DateFormat=P","Fill=—","Direction=H","UseDPDF=Y")</f>
        <v>#NAME?</v>
      </c>
      <c r="AB123" s="12" t="e">
        <f ca="1">_xll.BDH($A123,$C123,AB$4,AB$4,"Currency=USD","Period=FY","BEST_FPERIOD_OVERRIDE=FY","FILING_STATUS=MR","SCALING_FORMAT=MLN","FA_ADJUSTED=GAAP","Sort=A","Dates=H","DateFormat=P","Fill=—","Direction=H","UseDPDF=Y")</f>
        <v>#NAME?</v>
      </c>
    </row>
    <row r="124" spans="1:28" x14ac:dyDescent="0.25">
      <c r="A124" s="32" t="s">
        <v>518</v>
      </c>
      <c r="B124" s="37" t="s">
        <v>266</v>
      </c>
      <c r="C124" s="33" t="s">
        <v>267</v>
      </c>
      <c r="D124" s="12" t="e">
        <f ca="1">_xll.BDH($A124,$C124,D$4,D$4,"Currency=USD","Period=FY","BEST_FPERIOD_OVERRIDE=FY","FILING_STATUS=MR","SCALING_FORMAT=MLN","FA_ADJUSTED=GAAP","Sort=A","Dates=H","DateFormat=P","Fill=—","Direction=H","UseDPDF=Y")</f>
        <v>#NAME?</v>
      </c>
      <c r="E124" s="12" t="e">
        <f ca="1">_xll.BDH($A124,$C124,E$4,E$4,"Currency=USD","Period=FY","BEST_FPERIOD_OVERRIDE=FY","FILING_STATUS=MR","SCALING_FORMAT=MLN","FA_ADJUSTED=GAAP","Sort=A","Dates=H","DateFormat=P","Fill=—","Direction=H","UseDPDF=Y")</f>
        <v>#NAME?</v>
      </c>
      <c r="F124" s="12" t="e">
        <f ca="1">_xll.BDH($A124,$C124,F$4,F$4,"Currency=USD","Period=FY","BEST_FPERIOD_OVERRIDE=FY","FILING_STATUS=MR","SCALING_FORMAT=MLN","FA_ADJUSTED=GAAP","Sort=A","Dates=H","DateFormat=P","Fill=—","Direction=H","UseDPDF=Y")</f>
        <v>#NAME?</v>
      </c>
      <c r="G124" s="12" t="e">
        <f ca="1">_xll.BDH($A124,$C124,G$4,G$4,"Currency=USD","Period=FY","BEST_FPERIOD_OVERRIDE=FY","FILING_STATUS=MR","SCALING_FORMAT=MLN","FA_ADJUSTED=GAAP","Sort=A","Dates=H","DateFormat=P","Fill=—","Direction=H","UseDPDF=Y")</f>
        <v>#NAME?</v>
      </c>
      <c r="H124" s="12" t="e">
        <f ca="1">_xll.BDH($A124,$C124,H$4,H$4,"Currency=USD","Period=FY","BEST_FPERIOD_OVERRIDE=FY","FILING_STATUS=MR","SCALING_FORMAT=MLN","FA_ADJUSTED=GAAP","Sort=A","Dates=H","DateFormat=P","Fill=—","Direction=H","UseDPDF=Y")</f>
        <v>#NAME?</v>
      </c>
      <c r="I124" s="12" t="e">
        <f ca="1">_xll.BDH($A124,$C124,I$4,I$4,"Currency=USD","Period=FY","BEST_FPERIOD_OVERRIDE=FY","FILING_STATUS=MR","SCALING_FORMAT=MLN","FA_ADJUSTED=GAAP","Sort=A","Dates=H","DateFormat=P","Fill=—","Direction=H","UseDPDF=Y")</f>
        <v>#NAME?</v>
      </c>
      <c r="J124" s="12" t="e">
        <f ca="1">_xll.BDH($A124,$C124,J$4,J$4,"Currency=USD","Period=FY","BEST_FPERIOD_OVERRIDE=FY","FILING_STATUS=MR","SCALING_FORMAT=MLN","FA_ADJUSTED=GAAP","Sort=A","Dates=H","DateFormat=P","Fill=—","Direction=H","UseDPDF=Y")</f>
        <v>#NAME?</v>
      </c>
      <c r="K124" s="12" t="e">
        <f ca="1">_xll.BDH($A124,$C124,K$4,K$4,"Currency=USD","Period=FY","BEST_FPERIOD_OVERRIDE=FY","FILING_STATUS=MR","SCALING_FORMAT=MLN","FA_ADJUSTED=GAAP","Sort=A","Dates=H","DateFormat=P","Fill=—","Direction=H","UseDPDF=Y")</f>
        <v>#NAME?</v>
      </c>
      <c r="L124" s="12" t="e">
        <f ca="1">_xll.BDH($A124,$C124,L$4,L$4,"Currency=USD","Period=FY","BEST_FPERIOD_OVERRIDE=FY","FILING_STATUS=MR","SCALING_FORMAT=MLN","FA_ADJUSTED=GAAP","Sort=A","Dates=H","DateFormat=P","Fill=—","Direction=H","UseDPDF=Y")</f>
        <v>#NAME?</v>
      </c>
      <c r="M124" s="12" t="e">
        <f ca="1">_xll.BDH($A124,$C124,M$4,M$4,"Currency=USD","Period=FY","BEST_FPERIOD_OVERRIDE=FY","FILING_STATUS=MR","SCALING_FORMAT=MLN","FA_ADJUSTED=GAAP","Sort=A","Dates=H","DateFormat=P","Fill=—","Direction=H","UseDPDF=Y")</f>
        <v>#NAME?</v>
      </c>
      <c r="N124" s="12" t="e">
        <f ca="1">_xll.BDH($A124,$C124,N$4,N$4,"Currency=USD","Period=FY","BEST_FPERIOD_OVERRIDE=FY","FILING_STATUS=MR","SCALING_FORMAT=MLN","FA_ADJUSTED=GAAP","Sort=A","Dates=H","DateFormat=P","Fill=—","Direction=H","UseDPDF=Y")</f>
        <v>#NAME?</v>
      </c>
      <c r="O124" s="12" t="e">
        <f ca="1">_xll.BDH($A124,$C124,O$4,O$4,"Currency=USD","Period=FY","BEST_FPERIOD_OVERRIDE=FY","FILING_STATUS=MR","SCALING_FORMAT=MLN","FA_ADJUSTED=GAAP","Sort=A","Dates=H","DateFormat=P","Fill=—","Direction=H","UseDPDF=Y")</f>
        <v>#NAME?</v>
      </c>
      <c r="P124" s="12" t="e">
        <f ca="1">_xll.BDH($A124,$C124,P$4,P$4,"Currency=USD","Period=FY","BEST_FPERIOD_OVERRIDE=FY","FILING_STATUS=MR","SCALING_FORMAT=MLN","FA_ADJUSTED=GAAP","Sort=A","Dates=H","DateFormat=P","Fill=—","Direction=H","UseDPDF=Y")</f>
        <v>#NAME?</v>
      </c>
      <c r="Q124" s="12" t="e">
        <f ca="1">_xll.BDH($A124,$C124,Q$4,Q$4,"Currency=USD","Period=FY","BEST_FPERIOD_OVERRIDE=FY","FILING_STATUS=MR","SCALING_FORMAT=MLN","FA_ADJUSTED=GAAP","Sort=A","Dates=H","DateFormat=P","Fill=—","Direction=H","UseDPDF=Y")</f>
        <v>#NAME?</v>
      </c>
      <c r="R124" s="12" t="e">
        <f ca="1">_xll.BDH($A124,$C124,R$4,R$4,"Currency=USD","Period=FY","BEST_FPERIOD_OVERRIDE=FY","FILING_STATUS=MR","SCALING_FORMAT=MLN","FA_ADJUSTED=GAAP","Sort=A","Dates=H","DateFormat=P","Fill=—","Direction=H","UseDPDF=Y")</f>
        <v>#NAME?</v>
      </c>
      <c r="S124" s="12" t="e">
        <f ca="1">_xll.BDH($A124,$C124,S$4,S$4,"Currency=USD","Period=FY","BEST_FPERIOD_OVERRIDE=FY","FILING_STATUS=MR","SCALING_FORMAT=MLN","FA_ADJUSTED=GAAP","Sort=A","Dates=H","DateFormat=P","Fill=—","Direction=H","UseDPDF=Y")</f>
        <v>#NAME?</v>
      </c>
      <c r="T124" s="12" t="e">
        <f ca="1">_xll.BDH($A124,$C124,T$4,T$4,"Currency=USD","Period=FY","BEST_FPERIOD_OVERRIDE=FY","FILING_STATUS=MR","SCALING_FORMAT=MLN","FA_ADJUSTED=GAAP","Sort=A","Dates=H","DateFormat=P","Fill=—","Direction=H","UseDPDF=Y")</f>
        <v>#NAME?</v>
      </c>
      <c r="U124" s="12" t="e">
        <f ca="1">_xll.BDH($A124,$C124,U$4,U$4,"Currency=USD","Period=FY","BEST_FPERIOD_OVERRIDE=FY","FILING_STATUS=MR","SCALING_FORMAT=MLN","FA_ADJUSTED=GAAP","Sort=A","Dates=H","DateFormat=P","Fill=—","Direction=H","UseDPDF=Y")</f>
        <v>#NAME?</v>
      </c>
      <c r="V124" s="12" t="e">
        <f ca="1">_xll.BDH($A124,$C124,V$4,V$4,"Currency=USD","Period=FY","BEST_FPERIOD_OVERRIDE=FY","FILING_STATUS=MR","SCALING_FORMAT=MLN","FA_ADJUSTED=GAAP","Sort=A","Dates=H","DateFormat=P","Fill=—","Direction=H","UseDPDF=Y")</f>
        <v>#NAME?</v>
      </c>
      <c r="W124" s="12" t="e">
        <f ca="1">_xll.BDH($A124,$C124,W$4,W$4,"Currency=USD","Period=FY","BEST_FPERIOD_OVERRIDE=FY","FILING_STATUS=MR","SCALING_FORMAT=MLN","FA_ADJUSTED=GAAP","Sort=A","Dates=H","DateFormat=P","Fill=—","Direction=H","UseDPDF=Y")</f>
        <v>#NAME?</v>
      </c>
      <c r="X124" s="12" t="e">
        <f ca="1">_xll.BDH($A124,$C124,X$4,X$4,"Currency=USD","Period=FY","BEST_FPERIOD_OVERRIDE=FY","FILING_STATUS=MR","SCALING_FORMAT=MLN","FA_ADJUSTED=GAAP","Sort=A","Dates=H","DateFormat=P","Fill=—","Direction=H","UseDPDF=Y")</f>
        <v>#NAME?</v>
      </c>
      <c r="Y124" s="12" t="e">
        <f ca="1">_xll.BDH($A124,$C124,Y$4,Y$4,"Currency=USD","Period=FY","BEST_FPERIOD_OVERRIDE=FY","FILING_STATUS=MR","SCALING_FORMAT=MLN","FA_ADJUSTED=GAAP","Sort=A","Dates=H","DateFormat=P","Fill=—","Direction=H","UseDPDF=Y")</f>
        <v>#NAME?</v>
      </c>
      <c r="Z124" s="12" t="e">
        <f ca="1">_xll.BDH($A124,$C124,Z$4,Z$4,"Currency=USD","Period=FY","BEST_FPERIOD_OVERRIDE=FY","FILING_STATUS=MR","SCALING_FORMAT=MLN","FA_ADJUSTED=GAAP","Sort=A","Dates=H","DateFormat=P","Fill=—","Direction=H","UseDPDF=Y")</f>
        <v>#NAME?</v>
      </c>
      <c r="AA124" s="12" t="e">
        <f ca="1">_xll.BDH($A124,$C124,AA$4,AA$4,"Currency=USD","Period=FY","BEST_FPERIOD_OVERRIDE=FY","FILING_STATUS=MR","SCALING_FORMAT=MLN","FA_ADJUSTED=GAAP","Sort=A","Dates=H","DateFormat=P","Fill=—","Direction=H","UseDPDF=Y")</f>
        <v>#NAME?</v>
      </c>
      <c r="AB124" s="12" t="e">
        <f ca="1">_xll.BDH($A124,$C124,AB$4,AB$4,"Currency=USD","Period=FY","BEST_FPERIOD_OVERRIDE=FY","FILING_STATUS=MR","SCALING_FORMAT=MLN","FA_ADJUSTED=GAAP","Sort=A","Dates=H","DateFormat=P","Fill=—","Direction=H","UseDPDF=Y")</f>
        <v>#NAME?</v>
      </c>
    </row>
    <row r="125" spans="1:28" x14ac:dyDescent="0.25">
      <c r="A125" s="32" t="s">
        <v>519</v>
      </c>
      <c r="B125" s="37" t="s">
        <v>185</v>
      </c>
      <c r="C125" s="33" t="s">
        <v>186</v>
      </c>
      <c r="D125" s="12" t="e">
        <f ca="1">_xll.BDH($A125,$C125,D$4,D$4,"Currency=USD","Period=FY","BEST_FPERIOD_OVERRIDE=FY","FILING_STATUS=MR","SCALING_FORMAT=MLN","FA_ADJUSTED=GAAP","Sort=A","Dates=H","DateFormat=P","Fill=—","Direction=H","UseDPDF=Y")</f>
        <v>#NAME?</v>
      </c>
      <c r="E125" s="12" t="e">
        <f ca="1">_xll.BDH($A125,$C125,E$4,E$4,"Currency=USD","Period=FY","BEST_FPERIOD_OVERRIDE=FY","FILING_STATUS=MR","SCALING_FORMAT=MLN","FA_ADJUSTED=GAAP","Sort=A","Dates=H","DateFormat=P","Fill=—","Direction=H","UseDPDF=Y")</f>
        <v>#NAME?</v>
      </c>
      <c r="F125" s="12" t="e">
        <f ca="1">_xll.BDH($A125,$C125,F$4,F$4,"Currency=USD","Period=FY","BEST_FPERIOD_OVERRIDE=FY","FILING_STATUS=MR","SCALING_FORMAT=MLN","FA_ADJUSTED=GAAP","Sort=A","Dates=H","DateFormat=P","Fill=—","Direction=H","UseDPDF=Y")</f>
        <v>#NAME?</v>
      </c>
      <c r="G125" s="12" t="e">
        <f ca="1">_xll.BDH($A125,$C125,G$4,G$4,"Currency=USD","Period=FY","BEST_FPERIOD_OVERRIDE=FY","FILING_STATUS=MR","SCALING_FORMAT=MLN","FA_ADJUSTED=GAAP","Sort=A","Dates=H","DateFormat=P","Fill=—","Direction=H","UseDPDF=Y")</f>
        <v>#NAME?</v>
      </c>
      <c r="H125" s="12" t="e">
        <f ca="1">_xll.BDH($A125,$C125,H$4,H$4,"Currency=USD","Period=FY","BEST_FPERIOD_OVERRIDE=FY","FILING_STATUS=MR","SCALING_FORMAT=MLN","FA_ADJUSTED=GAAP","Sort=A","Dates=H","DateFormat=P","Fill=—","Direction=H","UseDPDF=Y")</f>
        <v>#NAME?</v>
      </c>
      <c r="I125" s="12" t="e">
        <f ca="1">_xll.BDH($A125,$C125,I$4,I$4,"Currency=USD","Period=FY","BEST_FPERIOD_OVERRIDE=FY","FILING_STATUS=MR","SCALING_FORMAT=MLN","FA_ADJUSTED=GAAP","Sort=A","Dates=H","DateFormat=P","Fill=—","Direction=H","UseDPDF=Y")</f>
        <v>#NAME?</v>
      </c>
      <c r="J125" s="12" t="e">
        <f ca="1">_xll.BDH($A125,$C125,J$4,J$4,"Currency=USD","Period=FY","BEST_FPERIOD_OVERRIDE=FY","FILING_STATUS=MR","SCALING_FORMAT=MLN","FA_ADJUSTED=GAAP","Sort=A","Dates=H","DateFormat=P","Fill=—","Direction=H","UseDPDF=Y")</f>
        <v>#NAME?</v>
      </c>
      <c r="K125" s="12" t="e">
        <f ca="1">_xll.BDH($A125,$C125,K$4,K$4,"Currency=USD","Period=FY","BEST_FPERIOD_OVERRIDE=FY","FILING_STATUS=MR","SCALING_FORMAT=MLN","FA_ADJUSTED=GAAP","Sort=A","Dates=H","DateFormat=P","Fill=—","Direction=H","UseDPDF=Y")</f>
        <v>#NAME?</v>
      </c>
      <c r="L125" s="12" t="e">
        <f ca="1">_xll.BDH($A125,$C125,L$4,L$4,"Currency=USD","Period=FY","BEST_FPERIOD_OVERRIDE=FY","FILING_STATUS=MR","SCALING_FORMAT=MLN","FA_ADJUSTED=GAAP","Sort=A","Dates=H","DateFormat=P","Fill=—","Direction=H","UseDPDF=Y")</f>
        <v>#NAME?</v>
      </c>
      <c r="M125" s="12" t="e">
        <f ca="1">_xll.BDH($A125,$C125,M$4,M$4,"Currency=USD","Period=FY","BEST_FPERIOD_OVERRIDE=FY","FILING_STATUS=MR","SCALING_FORMAT=MLN","FA_ADJUSTED=GAAP","Sort=A","Dates=H","DateFormat=P","Fill=—","Direction=H","UseDPDF=Y")</f>
        <v>#NAME?</v>
      </c>
      <c r="N125" s="12" t="e">
        <f ca="1">_xll.BDH($A125,$C125,N$4,N$4,"Currency=USD","Period=FY","BEST_FPERIOD_OVERRIDE=FY","FILING_STATUS=MR","SCALING_FORMAT=MLN","FA_ADJUSTED=GAAP","Sort=A","Dates=H","DateFormat=P","Fill=—","Direction=H","UseDPDF=Y")</f>
        <v>#NAME?</v>
      </c>
      <c r="O125" s="12" t="e">
        <f ca="1">_xll.BDH($A125,$C125,O$4,O$4,"Currency=USD","Period=FY","BEST_FPERIOD_OVERRIDE=FY","FILING_STATUS=MR","SCALING_FORMAT=MLN","FA_ADJUSTED=GAAP","Sort=A","Dates=H","DateFormat=P","Fill=—","Direction=H","UseDPDF=Y")</f>
        <v>#NAME?</v>
      </c>
      <c r="P125" s="12" t="e">
        <f ca="1">_xll.BDH($A125,$C125,P$4,P$4,"Currency=USD","Period=FY","BEST_FPERIOD_OVERRIDE=FY","FILING_STATUS=MR","SCALING_FORMAT=MLN","FA_ADJUSTED=GAAP","Sort=A","Dates=H","DateFormat=P","Fill=—","Direction=H","UseDPDF=Y")</f>
        <v>#NAME?</v>
      </c>
      <c r="Q125" s="12" t="e">
        <f ca="1">_xll.BDH($A125,$C125,Q$4,Q$4,"Currency=USD","Period=FY","BEST_FPERIOD_OVERRIDE=FY","FILING_STATUS=MR","SCALING_FORMAT=MLN","FA_ADJUSTED=GAAP","Sort=A","Dates=H","DateFormat=P","Fill=—","Direction=H","UseDPDF=Y")</f>
        <v>#NAME?</v>
      </c>
      <c r="R125" s="12" t="e">
        <f ca="1">_xll.BDH($A125,$C125,R$4,R$4,"Currency=USD","Period=FY","BEST_FPERIOD_OVERRIDE=FY","FILING_STATUS=MR","SCALING_FORMAT=MLN","FA_ADJUSTED=GAAP","Sort=A","Dates=H","DateFormat=P","Fill=—","Direction=H","UseDPDF=Y")</f>
        <v>#NAME?</v>
      </c>
      <c r="S125" s="12" t="e">
        <f ca="1">_xll.BDH($A125,$C125,S$4,S$4,"Currency=USD","Period=FY","BEST_FPERIOD_OVERRIDE=FY","FILING_STATUS=MR","SCALING_FORMAT=MLN","FA_ADJUSTED=GAAP","Sort=A","Dates=H","DateFormat=P","Fill=—","Direction=H","UseDPDF=Y")</f>
        <v>#NAME?</v>
      </c>
      <c r="T125" s="12" t="e">
        <f ca="1">_xll.BDH($A125,$C125,T$4,T$4,"Currency=USD","Period=FY","BEST_FPERIOD_OVERRIDE=FY","FILING_STATUS=MR","SCALING_FORMAT=MLN","FA_ADJUSTED=GAAP","Sort=A","Dates=H","DateFormat=P","Fill=—","Direction=H","UseDPDF=Y")</f>
        <v>#NAME?</v>
      </c>
      <c r="U125" s="12" t="e">
        <f ca="1">_xll.BDH($A125,$C125,U$4,U$4,"Currency=USD","Period=FY","BEST_FPERIOD_OVERRIDE=FY","FILING_STATUS=MR","SCALING_FORMAT=MLN","FA_ADJUSTED=GAAP","Sort=A","Dates=H","DateFormat=P","Fill=—","Direction=H","UseDPDF=Y")</f>
        <v>#NAME?</v>
      </c>
      <c r="V125" s="12" t="e">
        <f ca="1">_xll.BDH($A125,$C125,V$4,V$4,"Currency=USD","Period=FY","BEST_FPERIOD_OVERRIDE=FY","FILING_STATUS=MR","SCALING_FORMAT=MLN","FA_ADJUSTED=GAAP","Sort=A","Dates=H","DateFormat=P","Fill=—","Direction=H","UseDPDF=Y")</f>
        <v>#NAME?</v>
      </c>
      <c r="W125" s="12" t="e">
        <f ca="1">_xll.BDH($A125,$C125,W$4,W$4,"Currency=USD","Period=FY","BEST_FPERIOD_OVERRIDE=FY","FILING_STATUS=MR","SCALING_FORMAT=MLN","FA_ADJUSTED=GAAP","Sort=A","Dates=H","DateFormat=P","Fill=—","Direction=H","UseDPDF=Y")</f>
        <v>#NAME?</v>
      </c>
      <c r="X125" s="12" t="e">
        <f ca="1">_xll.BDH($A125,$C125,X$4,X$4,"Currency=USD","Period=FY","BEST_FPERIOD_OVERRIDE=FY","FILING_STATUS=MR","SCALING_FORMAT=MLN","FA_ADJUSTED=GAAP","Sort=A","Dates=H","DateFormat=P","Fill=—","Direction=H","UseDPDF=Y")</f>
        <v>#NAME?</v>
      </c>
      <c r="Y125" s="12" t="e">
        <f ca="1">_xll.BDH($A125,$C125,Y$4,Y$4,"Currency=USD","Period=FY","BEST_FPERIOD_OVERRIDE=FY","FILING_STATUS=MR","SCALING_FORMAT=MLN","FA_ADJUSTED=GAAP","Sort=A","Dates=H","DateFormat=P","Fill=—","Direction=H","UseDPDF=Y")</f>
        <v>#NAME?</v>
      </c>
      <c r="Z125" s="12" t="e">
        <f ca="1">_xll.BDH($A125,$C125,Z$4,Z$4,"Currency=USD","Period=FY","BEST_FPERIOD_OVERRIDE=FY","FILING_STATUS=MR","SCALING_FORMAT=MLN","FA_ADJUSTED=GAAP","Sort=A","Dates=H","DateFormat=P","Fill=—","Direction=H","UseDPDF=Y")</f>
        <v>#NAME?</v>
      </c>
      <c r="AA125" s="12" t="e">
        <f ca="1">_xll.BDH($A125,$C125,AA$4,AA$4,"Currency=USD","Period=FY","BEST_FPERIOD_OVERRIDE=FY","FILING_STATUS=MR","SCALING_FORMAT=MLN","FA_ADJUSTED=GAAP","Sort=A","Dates=H","DateFormat=P","Fill=—","Direction=H","UseDPDF=Y")</f>
        <v>#NAME?</v>
      </c>
      <c r="AB125" s="12" t="e">
        <f ca="1">_xll.BDH($A125,$C125,AB$4,AB$4,"Currency=USD","Period=FY","BEST_FPERIOD_OVERRIDE=FY","FILING_STATUS=MR","SCALING_FORMAT=MLN","FA_ADJUSTED=GAAP","Sort=A","Dates=H","DateFormat=P","Fill=—","Direction=H","UseDPDF=Y")</f>
        <v>#NAME?</v>
      </c>
    </row>
    <row r="126" spans="1:28" x14ac:dyDescent="0.25">
      <c r="A126" s="32" t="s">
        <v>519</v>
      </c>
      <c r="B126" s="37" t="s">
        <v>187</v>
      </c>
      <c r="C126" s="33" t="s">
        <v>188</v>
      </c>
      <c r="D126" s="12" t="e">
        <f ca="1">_xll.BDH($A126,$C126,D$4,D$4,"Currency=USD","Period=FY","BEST_FPERIOD_OVERRIDE=FY","FILING_STATUS=MR","SCALING_FORMAT=MLN","FA_ADJUSTED=GAAP","Sort=A","Dates=H","DateFormat=P","Fill=—","Direction=H","UseDPDF=Y")</f>
        <v>#NAME?</v>
      </c>
      <c r="E126" s="12" t="e">
        <f ca="1">_xll.BDH($A126,$C126,E$4,E$4,"Currency=USD","Period=FY","BEST_FPERIOD_OVERRIDE=FY","FILING_STATUS=MR","SCALING_FORMAT=MLN","FA_ADJUSTED=GAAP","Sort=A","Dates=H","DateFormat=P","Fill=—","Direction=H","UseDPDF=Y")</f>
        <v>#NAME?</v>
      </c>
      <c r="F126" s="12" t="e">
        <f ca="1">_xll.BDH($A126,$C126,F$4,F$4,"Currency=USD","Period=FY","BEST_FPERIOD_OVERRIDE=FY","FILING_STATUS=MR","SCALING_FORMAT=MLN","FA_ADJUSTED=GAAP","Sort=A","Dates=H","DateFormat=P","Fill=—","Direction=H","UseDPDF=Y")</f>
        <v>#NAME?</v>
      </c>
      <c r="G126" s="12" t="e">
        <f ca="1">_xll.BDH($A126,$C126,G$4,G$4,"Currency=USD","Period=FY","BEST_FPERIOD_OVERRIDE=FY","FILING_STATUS=MR","SCALING_FORMAT=MLN","FA_ADJUSTED=GAAP","Sort=A","Dates=H","DateFormat=P","Fill=—","Direction=H","UseDPDF=Y")</f>
        <v>#NAME?</v>
      </c>
      <c r="H126" s="12" t="e">
        <f ca="1">_xll.BDH($A126,$C126,H$4,H$4,"Currency=USD","Period=FY","BEST_FPERIOD_OVERRIDE=FY","FILING_STATUS=MR","SCALING_FORMAT=MLN","FA_ADJUSTED=GAAP","Sort=A","Dates=H","DateFormat=P","Fill=—","Direction=H","UseDPDF=Y")</f>
        <v>#NAME?</v>
      </c>
      <c r="I126" s="12" t="e">
        <f ca="1">_xll.BDH($A126,$C126,I$4,I$4,"Currency=USD","Period=FY","BEST_FPERIOD_OVERRIDE=FY","FILING_STATUS=MR","SCALING_FORMAT=MLN","FA_ADJUSTED=GAAP","Sort=A","Dates=H","DateFormat=P","Fill=—","Direction=H","UseDPDF=Y")</f>
        <v>#NAME?</v>
      </c>
      <c r="J126" s="12" t="e">
        <f ca="1">_xll.BDH($A126,$C126,J$4,J$4,"Currency=USD","Period=FY","BEST_FPERIOD_OVERRIDE=FY","FILING_STATUS=MR","SCALING_FORMAT=MLN","FA_ADJUSTED=GAAP","Sort=A","Dates=H","DateFormat=P","Fill=—","Direction=H","UseDPDF=Y")</f>
        <v>#NAME?</v>
      </c>
      <c r="K126" s="12" t="e">
        <f ca="1">_xll.BDH($A126,$C126,K$4,K$4,"Currency=USD","Period=FY","BEST_FPERIOD_OVERRIDE=FY","FILING_STATUS=MR","SCALING_FORMAT=MLN","FA_ADJUSTED=GAAP","Sort=A","Dates=H","DateFormat=P","Fill=—","Direction=H","UseDPDF=Y")</f>
        <v>#NAME?</v>
      </c>
      <c r="L126" s="12" t="e">
        <f ca="1">_xll.BDH($A126,$C126,L$4,L$4,"Currency=USD","Period=FY","BEST_FPERIOD_OVERRIDE=FY","FILING_STATUS=MR","SCALING_FORMAT=MLN","FA_ADJUSTED=GAAP","Sort=A","Dates=H","DateFormat=P","Fill=—","Direction=H","UseDPDF=Y")</f>
        <v>#NAME?</v>
      </c>
      <c r="M126" s="12" t="e">
        <f ca="1">_xll.BDH($A126,$C126,M$4,M$4,"Currency=USD","Period=FY","BEST_FPERIOD_OVERRIDE=FY","FILING_STATUS=MR","SCALING_FORMAT=MLN","FA_ADJUSTED=GAAP","Sort=A","Dates=H","DateFormat=P","Fill=—","Direction=H","UseDPDF=Y")</f>
        <v>#NAME?</v>
      </c>
      <c r="N126" s="12" t="e">
        <f ca="1">_xll.BDH($A126,$C126,N$4,N$4,"Currency=USD","Period=FY","BEST_FPERIOD_OVERRIDE=FY","FILING_STATUS=MR","SCALING_FORMAT=MLN","FA_ADJUSTED=GAAP","Sort=A","Dates=H","DateFormat=P","Fill=—","Direction=H","UseDPDF=Y")</f>
        <v>#NAME?</v>
      </c>
      <c r="O126" s="12" t="e">
        <f ca="1">_xll.BDH($A126,$C126,O$4,O$4,"Currency=USD","Period=FY","BEST_FPERIOD_OVERRIDE=FY","FILING_STATUS=MR","SCALING_FORMAT=MLN","FA_ADJUSTED=GAAP","Sort=A","Dates=H","DateFormat=P","Fill=—","Direction=H","UseDPDF=Y")</f>
        <v>#NAME?</v>
      </c>
      <c r="P126" s="12" t="e">
        <f ca="1">_xll.BDH($A126,$C126,P$4,P$4,"Currency=USD","Period=FY","BEST_FPERIOD_OVERRIDE=FY","FILING_STATUS=MR","SCALING_FORMAT=MLN","FA_ADJUSTED=GAAP","Sort=A","Dates=H","DateFormat=P","Fill=—","Direction=H","UseDPDF=Y")</f>
        <v>#NAME?</v>
      </c>
      <c r="Q126" s="12" t="e">
        <f ca="1">_xll.BDH($A126,$C126,Q$4,Q$4,"Currency=USD","Period=FY","BEST_FPERIOD_OVERRIDE=FY","FILING_STATUS=MR","SCALING_FORMAT=MLN","FA_ADJUSTED=GAAP","Sort=A","Dates=H","DateFormat=P","Fill=—","Direction=H","UseDPDF=Y")</f>
        <v>#NAME?</v>
      </c>
      <c r="R126" s="12" t="e">
        <f ca="1">_xll.BDH($A126,$C126,R$4,R$4,"Currency=USD","Period=FY","BEST_FPERIOD_OVERRIDE=FY","FILING_STATUS=MR","SCALING_FORMAT=MLN","FA_ADJUSTED=GAAP","Sort=A","Dates=H","DateFormat=P","Fill=—","Direction=H","UseDPDF=Y")</f>
        <v>#NAME?</v>
      </c>
      <c r="S126" s="12" t="e">
        <f ca="1">_xll.BDH($A126,$C126,S$4,S$4,"Currency=USD","Period=FY","BEST_FPERIOD_OVERRIDE=FY","FILING_STATUS=MR","SCALING_FORMAT=MLN","FA_ADJUSTED=GAAP","Sort=A","Dates=H","DateFormat=P","Fill=—","Direction=H","UseDPDF=Y")</f>
        <v>#NAME?</v>
      </c>
      <c r="T126" s="12" t="e">
        <f ca="1">_xll.BDH($A126,$C126,T$4,T$4,"Currency=USD","Period=FY","BEST_FPERIOD_OVERRIDE=FY","FILING_STATUS=MR","SCALING_FORMAT=MLN","FA_ADJUSTED=GAAP","Sort=A","Dates=H","DateFormat=P","Fill=—","Direction=H","UseDPDF=Y")</f>
        <v>#NAME?</v>
      </c>
      <c r="U126" s="12" t="e">
        <f ca="1">_xll.BDH($A126,$C126,U$4,U$4,"Currency=USD","Period=FY","BEST_FPERIOD_OVERRIDE=FY","FILING_STATUS=MR","SCALING_FORMAT=MLN","FA_ADJUSTED=GAAP","Sort=A","Dates=H","DateFormat=P","Fill=—","Direction=H","UseDPDF=Y")</f>
        <v>#NAME?</v>
      </c>
      <c r="V126" s="12" t="e">
        <f ca="1">_xll.BDH($A126,$C126,V$4,V$4,"Currency=USD","Period=FY","BEST_FPERIOD_OVERRIDE=FY","FILING_STATUS=MR","SCALING_FORMAT=MLN","FA_ADJUSTED=GAAP","Sort=A","Dates=H","DateFormat=P","Fill=—","Direction=H","UseDPDF=Y")</f>
        <v>#NAME?</v>
      </c>
      <c r="W126" s="12" t="e">
        <f ca="1">_xll.BDH($A126,$C126,W$4,W$4,"Currency=USD","Period=FY","BEST_FPERIOD_OVERRIDE=FY","FILING_STATUS=MR","SCALING_FORMAT=MLN","FA_ADJUSTED=GAAP","Sort=A","Dates=H","DateFormat=P","Fill=—","Direction=H","UseDPDF=Y")</f>
        <v>#NAME?</v>
      </c>
      <c r="X126" s="12" t="e">
        <f ca="1">_xll.BDH($A126,$C126,X$4,X$4,"Currency=USD","Period=FY","BEST_FPERIOD_OVERRIDE=FY","FILING_STATUS=MR","SCALING_FORMAT=MLN","FA_ADJUSTED=GAAP","Sort=A","Dates=H","DateFormat=P","Fill=—","Direction=H","UseDPDF=Y")</f>
        <v>#NAME?</v>
      </c>
      <c r="Y126" s="12" t="e">
        <f ca="1">_xll.BDH($A126,$C126,Y$4,Y$4,"Currency=USD","Period=FY","BEST_FPERIOD_OVERRIDE=FY","FILING_STATUS=MR","SCALING_FORMAT=MLN","FA_ADJUSTED=GAAP","Sort=A","Dates=H","DateFormat=P","Fill=—","Direction=H","UseDPDF=Y")</f>
        <v>#NAME?</v>
      </c>
      <c r="Z126" s="12" t="e">
        <f ca="1">_xll.BDH($A126,$C126,Z$4,Z$4,"Currency=USD","Period=FY","BEST_FPERIOD_OVERRIDE=FY","FILING_STATUS=MR","SCALING_FORMAT=MLN","FA_ADJUSTED=GAAP","Sort=A","Dates=H","DateFormat=P","Fill=—","Direction=H","UseDPDF=Y")</f>
        <v>#NAME?</v>
      </c>
      <c r="AA126" s="12" t="e">
        <f ca="1">_xll.BDH($A126,$C126,AA$4,AA$4,"Currency=USD","Period=FY","BEST_FPERIOD_OVERRIDE=FY","FILING_STATUS=MR","SCALING_FORMAT=MLN","FA_ADJUSTED=GAAP","Sort=A","Dates=H","DateFormat=P","Fill=—","Direction=H","UseDPDF=Y")</f>
        <v>#NAME?</v>
      </c>
      <c r="AB126" s="12" t="e">
        <f ca="1">_xll.BDH($A126,$C126,AB$4,AB$4,"Currency=USD","Period=FY","BEST_FPERIOD_OVERRIDE=FY","FILING_STATUS=MR","SCALING_FORMAT=MLN","FA_ADJUSTED=GAAP","Sort=A","Dates=H","DateFormat=P","Fill=—","Direction=H","UseDPDF=Y")</f>
        <v>#NAME?</v>
      </c>
    </row>
    <row r="127" spans="1:28" x14ac:dyDescent="0.25">
      <c r="A127" s="32" t="s">
        <v>519</v>
      </c>
      <c r="B127" s="37" t="s">
        <v>189</v>
      </c>
      <c r="C127" s="33" t="s">
        <v>190</v>
      </c>
      <c r="D127" s="12" t="e">
        <f ca="1">_xll.BDH($A127,$C127,D$4,D$4,"Currency=USD","Period=FY","BEST_FPERIOD_OVERRIDE=FY","FILING_STATUS=MR","SCALING_FORMAT=MLN","FA_ADJUSTED=GAAP","Sort=A","Dates=H","DateFormat=P","Fill=—","Direction=H","UseDPDF=Y")</f>
        <v>#NAME?</v>
      </c>
      <c r="E127" s="12" t="e">
        <f ca="1">_xll.BDH($A127,$C127,E$4,E$4,"Currency=USD","Period=FY","BEST_FPERIOD_OVERRIDE=FY","FILING_STATUS=MR","SCALING_FORMAT=MLN","FA_ADJUSTED=GAAP","Sort=A","Dates=H","DateFormat=P","Fill=—","Direction=H","UseDPDF=Y")</f>
        <v>#NAME?</v>
      </c>
      <c r="F127" s="12" t="e">
        <f ca="1">_xll.BDH($A127,$C127,F$4,F$4,"Currency=USD","Period=FY","BEST_FPERIOD_OVERRIDE=FY","FILING_STATUS=MR","SCALING_FORMAT=MLN","FA_ADJUSTED=GAAP","Sort=A","Dates=H","DateFormat=P","Fill=—","Direction=H","UseDPDF=Y")</f>
        <v>#NAME?</v>
      </c>
      <c r="G127" s="12" t="e">
        <f ca="1">_xll.BDH($A127,$C127,G$4,G$4,"Currency=USD","Period=FY","BEST_FPERIOD_OVERRIDE=FY","FILING_STATUS=MR","SCALING_FORMAT=MLN","FA_ADJUSTED=GAAP","Sort=A","Dates=H","DateFormat=P","Fill=—","Direction=H","UseDPDF=Y")</f>
        <v>#NAME?</v>
      </c>
      <c r="H127" s="12" t="e">
        <f ca="1">_xll.BDH($A127,$C127,H$4,H$4,"Currency=USD","Period=FY","BEST_FPERIOD_OVERRIDE=FY","FILING_STATUS=MR","SCALING_FORMAT=MLN","FA_ADJUSTED=GAAP","Sort=A","Dates=H","DateFormat=P","Fill=—","Direction=H","UseDPDF=Y")</f>
        <v>#NAME?</v>
      </c>
      <c r="I127" s="12" t="e">
        <f ca="1">_xll.BDH($A127,$C127,I$4,I$4,"Currency=USD","Period=FY","BEST_FPERIOD_OVERRIDE=FY","FILING_STATUS=MR","SCALING_FORMAT=MLN","FA_ADJUSTED=GAAP","Sort=A","Dates=H","DateFormat=P","Fill=—","Direction=H","UseDPDF=Y")</f>
        <v>#NAME?</v>
      </c>
      <c r="J127" s="12" t="e">
        <f ca="1">_xll.BDH($A127,$C127,J$4,J$4,"Currency=USD","Period=FY","BEST_FPERIOD_OVERRIDE=FY","FILING_STATUS=MR","SCALING_FORMAT=MLN","FA_ADJUSTED=GAAP","Sort=A","Dates=H","DateFormat=P","Fill=—","Direction=H","UseDPDF=Y")</f>
        <v>#NAME?</v>
      </c>
      <c r="K127" s="12" t="e">
        <f ca="1">_xll.BDH($A127,$C127,K$4,K$4,"Currency=USD","Period=FY","BEST_FPERIOD_OVERRIDE=FY","FILING_STATUS=MR","SCALING_FORMAT=MLN","FA_ADJUSTED=GAAP","Sort=A","Dates=H","DateFormat=P","Fill=—","Direction=H","UseDPDF=Y")</f>
        <v>#NAME?</v>
      </c>
      <c r="L127" s="12" t="e">
        <f ca="1">_xll.BDH($A127,$C127,L$4,L$4,"Currency=USD","Period=FY","BEST_FPERIOD_OVERRIDE=FY","FILING_STATUS=MR","SCALING_FORMAT=MLN","FA_ADJUSTED=GAAP","Sort=A","Dates=H","DateFormat=P","Fill=—","Direction=H","UseDPDF=Y")</f>
        <v>#NAME?</v>
      </c>
      <c r="M127" s="12" t="e">
        <f ca="1">_xll.BDH($A127,$C127,M$4,M$4,"Currency=USD","Period=FY","BEST_FPERIOD_OVERRIDE=FY","FILING_STATUS=MR","SCALING_FORMAT=MLN","FA_ADJUSTED=GAAP","Sort=A","Dates=H","DateFormat=P","Fill=—","Direction=H","UseDPDF=Y")</f>
        <v>#NAME?</v>
      </c>
      <c r="N127" s="12" t="e">
        <f ca="1">_xll.BDH($A127,$C127,N$4,N$4,"Currency=USD","Period=FY","BEST_FPERIOD_OVERRIDE=FY","FILING_STATUS=MR","SCALING_FORMAT=MLN","FA_ADJUSTED=GAAP","Sort=A","Dates=H","DateFormat=P","Fill=—","Direction=H","UseDPDF=Y")</f>
        <v>#NAME?</v>
      </c>
      <c r="O127" s="12" t="e">
        <f ca="1">_xll.BDH($A127,$C127,O$4,O$4,"Currency=USD","Period=FY","BEST_FPERIOD_OVERRIDE=FY","FILING_STATUS=MR","SCALING_FORMAT=MLN","FA_ADJUSTED=GAAP","Sort=A","Dates=H","DateFormat=P","Fill=—","Direction=H","UseDPDF=Y")</f>
        <v>#NAME?</v>
      </c>
      <c r="P127" s="12" t="e">
        <f ca="1">_xll.BDH($A127,$C127,P$4,P$4,"Currency=USD","Period=FY","BEST_FPERIOD_OVERRIDE=FY","FILING_STATUS=MR","SCALING_FORMAT=MLN","FA_ADJUSTED=GAAP","Sort=A","Dates=H","DateFormat=P","Fill=—","Direction=H","UseDPDF=Y")</f>
        <v>#NAME?</v>
      </c>
      <c r="Q127" s="12" t="e">
        <f ca="1">_xll.BDH($A127,$C127,Q$4,Q$4,"Currency=USD","Period=FY","BEST_FPERIOD_OVERRIDE=FY","FILING_STATUS=MR","SCALING_FORMAT=MLN","FA_ADJUSTED=GAAP","Sort=A","Dates=H","DateFormat=P","Fill=—","Direction=H","UseDPDF=Y")</f>
        <v>#NAME?</v>
      </c>
      <c r="R127" s="12" t="e">
        <f ca="1">_xll.BDH($A127,$C127,R$4,R$4,"Currency=USD","Period=FY","BEST_FPERIOD_OVERRIDE=FY","FILING_STATUS=MR","SCALING_FORMAT=MLN","FA_ADJUSTED=GAAP","Sort=A","Dates=H","DateFormat=P","Fill=—","Direction=H","UseDPDF=Y")</f>
        <v>#NAME?</v>
      </c>
      <c r="S127" s="12" t="e">
        <f ca="1">_xll.BDH($A127,$C127,S$4,S$4,"Currency=USD","Period=FY","BEST_FPERIOD_OVERRIDE=FY","FILING_STATUS=MR","SCALING_FORMAT=MLN","FA_ADJUSTED=GAAP","Sort=A","Dates=H","DateFormat=P","Fill=—","Direction=H","UseDPDF=Y")</f>
        <v>#NAME?</v>
      </c>
      <c r="T127" s="12" t="e">
        <f ca="1">_xll.BDH($A127,$C127,T$4,T$4,"Currency=USD","Period=FY","BEST_FPERIOD_OVERRIDE=FY","FILING_STATUS=MR","SCALING_FORMAT=MLN","FA_ADJUSTED=GAAP","Sort=A","Dates=H","DateFormat=P","Fill=—","Direction=H","UseDPDF=Y")</f>
        <v>#NAME?</v>
      </c>
      <c r="U127" s="12" t="e">
        <f ca="1">_xll.BDH($A127,$C127,U$4,U$4,"Currency=USD","Period=FY","BEST_FPERIOD_OVERRIDE=FY","FILING_STATUS=MR","SCALING_FORMAT=MLN","FA_ADJUSTED=GAAP","Sort=A","Dates=H","DateFormat=P","Fill=—","Direction=H","UseDPDF=Y")</f>
        <v>#NAME?</v>
      </c>
      <c r="V127" s="12" t="e">
        <f ca="1">_xll.BDH($A127,$C127,V$4,V$4,"Currency=USD","Period=FY","BEST_FPERIOD_OVERRIDE=FY","FILING_STATUS=MR","SCALING_FORMAT=MLN","FA_ADJUSTED=GAAP","Sort=A","Dates=H","DateFormat=P","Fill=—","Direction=H","UseDPDF=Y")</f>
        <v>#NAME?</v>
      </c>
      <c r="W127" s="12" t="e">
        <f ca="1">_xll.BDH($A127,$C127,W$4,W$4,"Currency=USD","Period=FY","BEST_FPERIOD_OVERRIDE=FY","FILING_STATUS=MR","SCALING_FORMAT=MLN","FA_ADJUSTED=GAAP","Sort=A","Dates=H","DateFormat=P","Fill=—","Direction=H","UseDPDF=Y")</f>
        <v>#NAME?</v>
      </c>
      <c r="X127" s="12" t="e">
        <f ca="1">_xll.BDH($A127,$C127,X$4,X$4,"Currency=USD","Period=FY","BEST_FPERIOD_OVERRIDE=FY","FILING_STATUS=MR","SCALING_FORMAT=MLN","FA_ADJUSTED=GAAP","Sort=A","Dates=H","DateFormat=P","Fill=—","Direction=H","UseDPDF=Y")</f>
        <v>#NAME?</v>
      </c>
      <c r="Y127" s="12" t="e">
        <f ca="1">_xll.BDH($A127,$C127,Y$4,Y$4,"Currency=USD","Period=FY","BEST_FPERIOD_OVERRIDE=FY","FILING_STATUS=MR","SCALING_FORMAT=MLN","FA_ADJUSTED=GAAP","Sort=A","Dates=H","DateFormat=P","Fill=—","Direction=H","UseDPDF=Y")</f>
        <v>#NAME?</v>
      </c>
      <c r="Z127" s="12" t="e">
        <f ca="1">_xll.BDH($A127,$C127,Z$4,Z$4,"Currency=USD","Period=FY","BEST_FPERIOD_OVERRIDE=FY","FILING_STATUS=MR","SCALING_FORMAT=MLN","FA_ADJUSTED=GAAP","Sort=A","Dates=H","DateFormat=P","Fill=—","Direction=H","UseDPDF=Y")</f>
        <v>#NAME?</v>
      </c>
      <c r="AA127" s="12" t="e">
        <f ca="1">_xll.BDH($A127,$C127,AA$4,AA$4,"Currency=USD","Period=FY","BEST_FPERIOD_OVERRIDE=FY","FILING_STATUS=MR","SCALING_FORMAT=MLN","FA_ADJUSTED=GAAP","Sort=A","Dates=H","DateFormat=P","Fill=—","Direction=H","UseDPDF=Y")</f>
        <v>#NAME?</v>
      </c>
      <c r="AB127" s="12" t="e">
        <f ca="1">_xll.BDH($A127,$C127,AB$4,AB$4,"Currency=USD","Period=FY","BEST_FPERIOD_OVERRIDE=FY","FILING_STATUS=MR","SCALING_FORMAT=MLN","FA_ADJUSTED=GAAP","Sort=A","Dates=H","DateFormat=P","Fill=—","Direction=H","UseDPDF=Y")</f>
        <v>#NAME?</v>
      </c>
    </row>
    <row r="128" spans="1:28" x14ac:dyDescent="0.25">
      <c r="A128" s="32" t="s">
        <v>519</v>
      </c>
      <c r="B128" s="37" t="s">
        <v>191</v>
      </c>
      <c r="C128" s="33" t="s">
        <v>192</v>
      </c>
      <c r="D128" s="12" t="e">
        <f ca="1">_xll.BDH($A128,$C128,D$4,D$4,"Currency=USD","Period=FY","BEST_FPERIOD_OVERRIDE=FY","FILING_STATUS=MR","SCALING_FORMAT=MLN","FA_ADJUSTED=GAAP","Sort=A","Dates=H","DateFormat=P","Fill=—","Direction=H","UseDPDF=Y")</f>
        <v>#NAME?</v>
      </c>
      <c r="E128" s="12" t="e">
        <f ca="1">_xll.BDH($A128,$C128,E$4,E$4,"Currency=USD","Period=FY","BEST_FPERIOD_OVERRIDE=FY","FILING_STATUS=MR","SCALING_FORMAT=MLN","FA_ADJUSTED=GAAP","Sort=A","Dates=H","DateFormat=P","Fill=—","Direction=H","UseDPDF=Y")</f>
        <v>#NAME?</v>
      </c>
      <c r="F128" s="12" t="e">
        <f ca="1">_xll.BDH($A128,$C128,F$4,F$4,"Currency=USD","Period=FY","BEST_FPERIOD_OVERRIDE=FY","FILING_STATUS=MR","SCALING_FORMAT=MLN","FA_ADJUSTED=GAAP","Sort=A","Dates=H","DateFormat=P","Fill=—","Direction=H","UseDPDF=Y")</f>
        <v>#NAME?</v>
      </c>
      <c r="G128" s="12" t="e">
        <f ca="1">_xll.BDH($A128,$C128,G$4,G$4,"Currency=USD","Period=FY","BEST_FPERIOD_OVERRIDE=FY","FILING_STATUS=MR","SCALING_FORMAT=MLN","FA_ADJUSTED=GAAP","Sort=A","Dates=H","DateFormat=P","Fill=—","Direction=H","UseDPDF=Y")</f>
        <v>#NAME?</v>
      </c>
      <c r="H128" s="12" t="e">
        <f ca="1">_xll.BDH($A128,$C128,H$4,H$4,"Currency=USD","Period=FY","BEST_FPERIOD_OVERRIDE=FY","FILING_STATUS=MR","SCALING_FORMAT=MLN","FA_ADJUSTED=GAAP","Sort=A","Dates=H","DateFormat=P","Fill=—","Direction=H","UseDPDF=Y")</f>
        <v>#NAME?</v>
      </c>
      <c r="I128" s="12" t="e">
        <f ca="1">_xll.BDH($A128,$C128,I$4,I$4,"Currency=USD","Period=FY","BEST_FPERIOD_OVERRIDE=FY","FILING_STATUS=MR","SCALING_FORMAT=MLN","FA_ADJUSTED=GAAP","Sort=A","Dates=H","DateFormat=P","Fill=—","Direction=H","UseDPDF=Y")</f>
        <v>#NAME?</v>
      </c>
      <c r="J128" s="12" t="e">
        <f ca="1">_xll.BDH($A128,$C128,J$4,J$4,"Currency=USD","Period=FY","BEST_FPERIOD_OVERRIDE=FY","FILING_STATUS=MR","SCALING_FORMAT=MLN","FA_ADJUSTED=GAAP","Sort=A","Dates=H","DateFormat=P","Fill=—","Direction=H","UseDPDF=Y")</f>
        <v>#NAME?</v>
      </c>
      <c r="K128" s="12" t="e">
        <f ca="1">_xll.BDH($A128,$C128,K$4,K$4,"Currency=USD","Period=FY","BEST_FPERIOD_OVERRIDE=FY","FILING_STATUS=MR","SCALING_FORMAT=MLN","FA_ADJUSTED=GAAP","Sort=A","Dates=H","DateFormat=P","Fill=—","Direction=H","UseDPDF=Y")</f>
        <v>#NAME?</v>
      </c>
      <c r="L128" s="12" t="e">
        <f ca="1">_xll.BDH($A128,$C128,L$4,L$4,"Currency=USD","Period=FY","BEST_FPERIOD_OVERRIDE=FY","FILING_STATUS=MR","SCALING_FORMAT=MLN","FA_ADJUSTED=GAAP","Sort=A","Dates=H","DateFormat=P","Fill=—","Direction=H","UseDPDF=Y")</f>
        <v>#NAME?</v>
      </c>
      <c r="M128" s="12" t="e">
        <f ca="1">_xll.BDH($A128,$C128,M$4,M$4,"Currency=USD","Period=FY","BEST_FPERIOD_OVERRIDE=FY","FILING_STATUS=MR","SCALING_FORMAT=MLN","FA_ADJUSTED=GAAP","Sort=A","Dates=H","DateFormat=P","Fill=—","Direction=H","UseDPDF=Y")</f>
        <v>#NAME?</v>
      </c>
      <c r="N128" s="12" t="e">
        <f ca="1">_xll.BDH($A128,$C128,N$4,N$4,"Currency=USD","Period=FY","BEST_FPERIOD_OVERRIDE=FY","FILING_STATUS=MR","SCALING_FORMAT=MLN","FA_ADJUSTED=GAAP","Sort=A","Dates=H","DateFormat=P","Fill=—","Direction=H","UseDPDF=Y")</f>
        <v>#NAME?</v>
      </c>
      <c r="O128" s="12" t="e">
        <f ca="1">_xll.BDH($A128,$C128,O$4,O$4,"Currency=USD","Period=FY","BEST_FPERIOD_OVERRIDE=FY","FILING_STATUS=MR","SCALING_FORMAT=MLN","FA_ADJUSTED=GAAP","Sort=A","Dates=H","DateFormat=P","Fill=—","Direction=H","UseDPDF=Y")</f>
        <v>#NAME?</v>
      </c>
      <c r="P128" s="12" t="e">
        <f ca="1">_xll.BDH($A128,$C128,P$4,P$4,"Currency=USD","Period=FY","BEST_FPERIOD_OVERRIDE=FY","FILING_STATUS=MR","SCALING_FORMAT=MLN","FA_ADJUSTED=GAAP","Sort=A","Dates=H","DateFormat=P","Fill=—","Direction=H","UseDPDF=Y")</f>
        <v>#NAME?</v>
      </c>
      <c r="Q128" s="12" t="e">
        <f ca="1">_xll.BDH($A128,$C128,Q$4,Q$4,"Currency=USD","Period=FY","BEST_FPERIOD_OVERRIDE=FY","FILING_STATUS=MR","SCALING_FORMAT=MLN","FA_ADJUSTED=GAAP","Sort=A","Dates=H","DateFormat=P","Fill=—","Direction=H","UseDPDF=Y")</f>
        <v>#NAME?</v>
      </c>
      <c r="R128" s="12" t="e">
        <f ca="1">_xll.BDH($A128,$C128,R$4,R$4,"Currency=USD","Period=FY","BEST_FPERIOD_OVERRIDE=FY","FILING_STATUS=MR","SCALING_FORMAT=MLN","FA_ADJUSTED=GAAP","Sort=A","Dates=H","DateFormat=P","Fill=—","Direction=H","UseDPDF=Y")</f>
        <v>#NAME?</v>
      </c>
      <c r="S128" s="12" t="e">
        <f ca="1">_xll.BDH($A128,$C128,S$4,S$4,"Currency=USD","Period=FY","BEST_FPERIOD_OVERRIDE=FY","FILING_STATUS=MR","SCALING_FORMAT=MLN","FA_ADJUSTED=GAAP","Sort=A","Dates=H","DateFormat=P","Fill=—","Direction=H","UseDPDF=Y")</f>
        <v>#NAME?</v>
      </c>
      <c r="T128" s="12" t="e">
        <f ca="1">_xll.BDH($A128,$C128,T$4,T$4,"Currency=USD","Period=FY","BEST_FPERIOD_OVERRIDE=FY","FILING_STATUS=MR","SCALING_FORMAT=MLN","FA_ADJUSTED=GAAP","Sort=A","Dates=H","DateFormat=P","Fill=—","Direction=H","UseDPDF=Y")</f>
        <v>#NAME?</v>
      </c>
      <c r="U128" s="12" t="e">
        <f ca="1">_xll.BDH($A128,$C128,U$4,U$4,"Currency=USD","Period=FY","BEST_FPERIOD_OVERRIDE=FY","FILING_STATUS=MR","SCALING_FORMAT=MLN","FA_ADJUSTED=GAAP","Sort=A","Dates=H","DateFormat=P","Fill=—","Direction=H","UseDPDF=Y")</f>
        <v>#NAME?</v>
      </c>
      <c r="V128" s="12" t="e">
        <f ca="1">_xll.BDH($A128,$C128,V$4,V$4,"Currency=USD","Period=FY","BEST_FPERIOD_OVERRIDE=FY","FILING_STATUS=MR","SCALING_FORMAT=MLN","FA_ADJUSTED=GAAP","Sort=A","Dates=H","DateFormat=P","Fill=—","Direction=H","UseDPDF=Y")</f>
        <v>#NAME?</v>
      </c>
      <c r="W128" s="12" t="e">
        <f ca="1">_xll.BDH($A128,$C128,W$4,W$4,"Currency=USD","Period=FY","BEST_FPERIOD_OVERRIDE=FY","FILING_STATUS=MR","SCALING_FORMAT=MLN","FA_ADJUSTED=GAAP","Sort=A","Dates=H","DateFormat=P","Fill=—","Direction=H","UseDPDF=Y")</f>
        <v>#NAME?</v>
      </c>
      <c r="X128" s="12" t="e">
        <f ca="1">_xll.BDH($A128,$C128,X$4,X$4,"Currency=USD","Period=FY","BEST_FPERIOD_OVERRIDE=FY","FILING_STATUS=MR","SCALING_FORMAT=MLN","FA_ADJUSTED=GAAP","Sort=A","Dates=H","DateFormat=P","Fill=—","Direction=H","UseDPDF=Y")</f>
        <v>#NAME?</v>
      </c>
      <c r="Y128" s="12" t="e">
        <f ca="1">_xll.BDH($A128,$C128,Y$4,Y$4,"Currency=USD","Period=FY","BEST_FPERIOD_OVERRIDE=FY","FILING_STATUS=MR","SCALING_FORMAT=MLN","FA_ADJUSTED=GAAP","Sort=A","Dates=H","DateFormat=P","Fill=—","Direction=H","UseDPDF=Y")</f>
        <v>#NAME?</v>
      </c>
      <c r="Z128" s="12" t="e">
        <f ca="1">_xll.BDH($A128,$C128,Z$4,Z$4,"Currency=USD","Period=FY","BEST_FPERIOD_OVERRIDE=FY","FILING_STATUS=MR","SCALING_FORMAT=MLN","FA_ADJUSTED=GAAP","Sort=A","Dates=H","DateFormat=P","Fill=—","Direction=H","UseDPDF=Y")</f>
        <v>#NAME?</v>
      </c>
      <c r="AA128" s="12" t="e">
        <f ca="1">_xll.BDH($A128,$C128,AA$4,AA$4,"Currency=USD","Period=FY","BEST_FPERIOD_OVERRIDE=FY","FILING_STATUS=MR","SCALING_FORMAT=MLN","FA_ADJUSTED=GAAP","Sort=A","Dates=H","DateFormat=P","Fill=—","Direction=H","UseDPDF=Y")</f>
        <v>#NAME?</v>
      </c>
      <c r="AB128" s="12" t="e">
        <f ca="1">_xll.BDH($A128,$C128,AB$4,AB$4,"Currency=USD","Period=FY","BEST_FPERIOD_OVERRIDE=FY","FILING_STATUS=MR","SCALING_FORMAT=MLN","FA_ADJUSTED=GAAP","Sort=A","Dates=H","DateFormat=P","Fill=—","Direction=H","UseDPDF=Y")</f>
        <v>#NAME?</v>
      </c>
    </row>
    <row r="129" spans="1:28" x14ac:dyDescent="0.25">
      <c r="A129" s="32" t="s">
        <v>519</v>
      </c>
      <c r="B129" s="37" t="s">
        <v>193</v>
      </c>
      <c r="C129" s="33" t="s">
        <v>194</v>
      </c>
      <c r="D129" s="12" t="e">
        <f ca="1">_xll.BDH($A129,$C129,D$4,D$4,"Currency=USD","Period=FY","BEST_FPERIOD_OVERRIDE=FY","FILING_STATUS=MR","SCALING_FORMAT=MLN","FA_ADJUSTED=GAAP","Sort=A","Dates=H","DateFormat=P","Fill=—","Direction=H","UseDPDF=Y")</f>
        <v>#NAME?</v>
      </c>
      <c r="E129" s="12" t="e">
        <f ca="1">_xll.BDH($A129,$C129,E$4,E$4,"Currency=USD","Period=FY","BEST_FPERIOD_OVERRIDE=FY","FILING_STATUS=MR","SCALING_FORMAT=MLN","FA_ADJUSTED=GAAP","Sort=A","Dates=H","DateFormat=P","Fill=—","Direction=H","UseDPDF=Y")</f>
        <v>#NAME?</v>
      </c>
      <c r="F129" s="12" t="e">
        <f ca="1">_xll.BDH($A129,$C129,F$4,F$4,"Currency=USD","Period=FY","BEST_FPERIOD_OVERRIDE=FY","FILING_STATUS=MR","SCALING_FORMAT=MLN","FA_ADJUSTED=GAAP","Sort=A","Dates=H","DateFormat=P","Fill=—","Direction=H","UseDPDF=Y")</f>
        <v>#NAME?</v>
      </c>
      <c r="G129" s="12" t="e">
        <f ca="1">_xll.BDH($A129,$C129,G$4,G$4,"Currency=USD","Period=FY","BEST_FPERIOD_OVERRIDE=FY","FILING_STATUS=MR","SCALING_FORMAT=MLN","FA_ADJUSTED=GAAP","Sort=A","Dates=H","DateFormat=P","Fill=—","Direction=H","UseDPDF=Y")</f>
        <v>#NAME?</v>
      </c>
      <c r="H129" s="12" t="e">
        <f ca="1">_xll.BDH($A129,$C129,H$4,H$4,"Currency=USD","Period=FY","BEST_FPERIOD_OVERRIDE=FY","FILING_STATUS=MR","SCALING_FORMAT=MLN","FA_ADJUSTED=GAAP","Sort=A","Dates=H","DateFormat=P","Fill=—","Direction=H","UseDPDF=Y")</f>
        <v>#NAME?</v>
      </c>
      <c r="I129" s="12" t="e">
        <f ca="1">_xll.BDH($A129,$C129,I$4,I$4,"Currency=USD","Period=FY","BEST_FPERIOD_OVERRIDE=FY","FILING_STATUS=MR","SCALING_FORMAT=MLN","FA_ADJUSTED=GAAP","Sort=A","Dates=H","DateFormat=P","Fill=—","Direction=H","UseDPDF=Y")</f>
        <v>#NAME?</v>
      </c>
      <c r="J129" s="12" t="e">
        <f ca="1">_xll.BDH($A129,$C129,J$4,J$4,"Currency=USD","Period=FY","BEST_FPERIOD_OVERRIDE=FY","FILING_STATUS=MR","SCALING_FORMAT=MLN","FA_ADJUSTED=GAAP","Sort=A","Dates=H","DateFormat=P","Fill=—","Direction=H","UseDPDF=Y")</f>
        <v>#NAME?</v>
      </c>
      <c r="K129" s="12" t="e">
        <f ca="1">_xll.BDH($A129,$C129,K$4,K$4,"Currency=USD","Period=FY","BEST_FPERIOD_OVERRIDE=FY","FILING_STATUS=MR","SCALING_FORMAT=MLN","FA_ADJUSTED=GAAP","Sort=A","Dates=H","DateFormat=P","Fill=—","Direction=H","UseDPDF=Y")</f>
        <v>#NAME?</v>
      </c>
      <c r="L129" s="12" t="e">
        <f ca="1">_xll.BDH($A129,$C129,L$4,L$4,"Currency=USD","Period=FY","BEST_FPERIOD_OVERRIDE=FY","FILING_STATUS=MR","SCALING_FORMAT=MLN","FA_ADJUSTED=GAAP","Sort=A","Dates=H","DateFormat=P","Fill=—","Direction=H","UseDPDF=Y")</f>
        <v>#NAME?</v>
      </c>
      <c r="M129" s="12" t="e">
        <f ca="1">_xll.BDH($A129,$C129,M$4,M$4,"Currency=USD","Period=FY","BEST_FPERIOD_OVERRIDE=FY","FILING_STATUS=MR","SCALING_FORMAT=MLN","FA_ADJUSTED=GAAP","Sort=A","Dates=H","DateFormat=P","Fill=—","Direction=H","UseDPDF=Y")</f>
        <v>#NAME?</v>
      </c>
      <c r="N129" s="12" t="e">
        <f ca="1">_xll.BDH($A129,$C129,N$4,N$4,"Currency=USD","Period=FY","BEST_FPERIOD_OVERRIDE=FY","FILING_STATUS=MR","SCALING_FORMAT=MLN","FA_ADJUSTED=GAAP","Sort=A","Dates=H","DateFormat=P","Fill=—","Direction=H","UseDPDF=Y")</f>
        <v>#NAME?</v>
      </c>
      <c r="O129" s="12" t="e">
        <f ca="1">_xll.BDH($A129,$C129,O$4,O$4,"Currency=USD","Period=FY","BEST_FPERIOD_OVERRIDE=FY","FILING_STATUS=MR","SCALING_FORMAT=MLN","FA_ADJUSTED=GAAP","Sort=A","Dates=H","DateFormat=P","Fill=—","Direction=H","UseDPDF=Y")</f>
        <v>#NAME?</v>
      </c>
      <c r="P129" s="12" t="e">
        <f ca="1">_xll.BDH($A129,$C129,P$4,P$4,"Currency=USD","Period=FY","BEST_FPERIOD_OVERRIDE=FY","FILING_STATUS=MR","SCALING_FORMAT=MLN","FA_ADJUSTED=GAAP","Sort=A","Dates=H","DateFormat=P","Fill=—","Direction=H","UseDPDF=Y")</f>
        <v>#NAME?</v>
      </c>
      <c r="Q129" s="12" t="e">
        <f ca="1">_xll.BDH($A129,$C129,Q$4,Q$4,"Currency=USD","Period=FY","BEST_FPERIOD_OVERRIDE=FY","FILING_STATUS=MR","SCALING_FORMAT=MLN","FA_ADJUSTED=GAAP","Sort=A","Dates=H","DateFormat=P","Fill=—","Direction=H","UseDPDF=Y")</f>
        <v>#NAME?</v>
      </c>
      <c r="R129" s="12" t="e">
        <f ca="1">_xll.BDH($A129,$C129,R$4,R$4,"Currency=USD","Period=FY","BEST_FPERIOD_OVERRIDE=FY","FILING_STATUS=MR","SCALING_FORMAT=MLN","FA_ADJUSTED=GAAP","Sort=A","Dates=H","DateFormat=P","Fill=—","Direction=H","UseDPDF=Y")</f>
        <v>#NAME?</v>
      </c>
      <c r="S129" s="12" t="e">
        <f ca="1">_xll.BDH($A129,$C129,S$4,S$4,"Currency=USD","Period=FY","BEST_FPERIOD_OVERRIDE=FY","FILING_STATUS=MR","SCALING_FORMAT=MLN","FA_ADJUSTED=GAAP","Sort=A","Dates=H","DateFormat=P","Fill=—","Direction=H","UseDPDF=Y")</f>
        <v>#NAME?</v>
      </c>
      <c r="T129" s="12" t="e">
        <f ca="1">_xll.BDH($A129,$C129,T$4,T$4,"Currency=USD","Period=FY","BEST_FPERIOD_OVERRIDE=FY","FILING_STATUS=MR","SCALING_FORMAT=MLN","FA_ADJUSTED=GAAP","Sort=A","Dates=H","DateFormat=P","Fill=—","Direction=H","UseDPDF=Y")</f>
        <v>#NAME?</v>
      </c>
      <c r="U129" s="12" t="e">
        <f ca="1">_xll.BDH($A129,$C129,U$4,U$4,"Currency=USD","Period=FY","BEST_FPERIOD_OVERRIDE=FY","FILING_STATUS=MR","SCALING_FORMAT=MLN","FA_ADJUSTED=GAAP","Sort=A","Dates=H","DateFormat=P","Fill=—","Direction=H","UseDPDF=Y")</f>
        <v>#NAME?</v>
      </c>
      <c r="V129" s="12" t="e">
        <f ca="1">_xll.BDH($A129,$C129,V$4,V$4,"Currency=USD","Period=FY","BEST_FPERIOD_OVERRIDE=FY","FILING_STATUS=MR","SCALING_FORMAT=MLN","FA_ADJUSTED=GAAP","Sort=A","Dates=H","DateFormat=P","Fill=—","Direction=H","UseDPDF=Y")</f>
        <v>#NAME?</v>
      </c>
      <c r="W129" s="12" t="e">
        <f ca="1">_xll.BDH($A129,$C129,W$4,W$4,"Currency=USD","Period=FY","BEST_FPERIOD_OVERRIDE=FY","FILING_STATUS=MR","SCALING_FORMAT=MLN","FA_ADJUSTED=GAAP","Sort=A","Dates=H","DateFormat=P","Fill=—","Direction=H","UseDPDF=Y")</f>
        <v>#NAME?</v>
      </c>
      <c r="X129" s="12" t="e">
        <f ca="1">_xll.BDH($A129,$C129,X$4,X$4,"Currency=USD","Period=FY","BEST_FPERIOD_OVERRIDE=FY","FILING_STATUS=MR","SCALING_FORMAT=MLN","FA_ADJUSTED=GAAP","Sort=A","Dates=H","DateFormat=P","Fill=—","Direction=H","UseDPDF=Y")</f>
        <v>#NAME?</v>
      </c>
      <c r="Y129" s="12" t="e">
        <f ca="1">_xll.BDH($A129,$C129,Y$4,Y$4,"Currency=USD","Period=FY","BEST_FPERIOD_OVERRIDE=FY","FILING_STATUS=MR","SCALING_FORMAT=MLN","FA_ADJUSTED=GAAP","Sort=A","Dates=H","DateFormat=P","Fill=—","Direction=H","UseDPDF=Y")</f>
        <v>#NAME?</v>
      </c>
      <c r="Z129" s="12" t="e">
        <f ca="1">_xll.BDH($A129,$C129,Z$4,Z$4,"Currency=USD","Period=FY","BEST_FPERIOD_OVERRIDE=FY","FILING_STATUS=MR","SCALING_FORMAT=MLN","FA_ADJUSTED=GAAP","Sort=A","Dates=H","DateFormat=P","Fill=—","Direction=H","UseDPDF=Y")</f>
        <v>#NAME?</v>
      </c>
      <c r="AA129" s="12" t="e">
        <f ca="1">_xll.BDH($A129,$C129,AA$4,AA$4,"Currency=USD","Period=FY","BEST_FPERIOD_OVERRIDE=FY","FILING_STATUS=MR","SCALING_FORMAT=MLN","FA_ADJUSTED=GAAP","Sort=A","Dates=H","DateFormat=P","Fill=—","Direction=H","UseDPDF=Y")</f>
        <v>#NAME?</v>
      </c>
      <c r="AB129" s="12" t="e">
        <f ca="1">_xll.BDH($A129,$C129,AB$4,AB$4,"Currency=USD","Period=FY","BEST_FPERIOD_OVERRIDE=FY","FILING_STATUS=MR","SCALING_FORMAT=MLN","FA_ADJUSTED=GAAP","Sort=A","Dates=H","DateFormat=P","Fill=—","Direction=H","UseDPDF=Y")</f>
        <v>#NAME?</v>
      </c>
    </row>
    <row r="130" spans="1:28" x14ac:dyDescent="0.25">
      <c r="A130" s="32" t="s">
        <v>519</v>
      </c>
      <c r="B130" s="37" t="s">
        <v>248</v>
      </c>
      <c r="C130" s="33" t="s">
        <v>248</v>
      </c>
      <c r="D130" s="12" t="e">
        <f ca="1">_xll.BDH($A130,$C130,D$4,D$4,"Currency=USD","Period=FY","BEST_FPERIOD_OVERRIDE=FY","FILING_STATUS=MR","SCALING_FORMAT=MLN","FA_ADJUSTED=GAAP","Sort=A","Dates=H","DateFormat=P","Fill=—","Direction=H","UseDPDF=Y")</f>
        <v>#NAME?</v>
      </c>
      <c r="E130" s="12" t="e">
        <f ca="1">_xll.BDH($A130,$C130,E$4,E$4,"Currency=USD","Period=FY","BEST_FPERIOD_OVERRIDE=FY","FILING_STATUS=MR","SCALING_FORMAT=MLN","FA_ADJUSTED=GAAP","Sort=A","Dates=H","DateFormat=P","Fill=—","Direction=H","UseDPDF=Y")</f>
        <v>#NAME?</v>
      </c>
      <c r="F130" s="12" t="e">
        <f ca="1">_xll.BDH($A130,$C130,F$4,F$4,"Currency=USD","Period=FY","BEST_FPERIOD_OVERRIDE=FY","FILING_STATUS=MR","SCALING_FORMAT=MLN","FA_ADJUSTED=GAAP","Sort=A","Dates=H","DateFormat=P","Fill=—","Direction=H","UseDPDF=Y")</f>
        <v>#NAME?</v>
      </c>
      <c r="G130" s="12" t="e">
        <f ca="1">_xll.BDH($A130,$C130,G$4,G$4,"Currency=USD","Period=FY","BEST_FPERIOD_OVERRIDE=FY","FILING_STATUS=MR","SCALING_FORMAT=MLN","FA_ADJUSTED=GAAP","Sort=A","Dates=H","DateFormat=P","Fill=—","Direction=H","UseDPDF=Y")</f>
        <v>#NAME?</v>
      </c>
      <c r="H130" s="12" t="e">
        <f ca="1">_xll.BDH($A130,$C130,H$4,H$4,"Currency=USD","Period=FY","BEST_FPERIOD_OVERRIDE=FY","FILING_STATUS=MR","SCALING_FORMAT=MLN","FA_ADJUSTED=GAAP","Sort=A","Dates=H","DateFormat=P","Fill=—","Direction=H","UseDPDF=Y")</f>
        <v>#NAME?</v>
      </c>
      <c r="I130" s="12" t="e">
        <f ca="1">_xll.BDH($A130,$C130,I$4,I$4,"Currency=USD","Period=FY","BEST_FPERIOD_OVERRIDE=FY","FILING_STATUS=MR","SCALING_FORMAT=MLN","FA_ADJUSTED=GAAP","Sort=A","Dates=H","DateFormat=P","Fill=—","Direction=H","UseDPDF=Y")</f>
        <v>#NAME?</v>
      </c>
      <c r="J130" s="12" t="e">
        <f ca="1">_xll.BDH($A130,$C130,J$4,J$4,"Currency=USD","Period=FY","BEST_FPERIOD_OVERRIDE=FY","FILING_STATUS=MR","SCALING_FORMAT=MLN","FA_ADJUSTED=GAAP","Sort=A","Dates=H","DateFormat=P","Fill=—","Direction=H","UseDPDF=Y")</f>
        <v>#NAME?</v>
      </c>
      <c r="K130" s="12" t="e">
        <f ca="1">_xll.BDH($A130,$C130,K$4,K$4,"Currency=USD","Period=FY","BEST_FPERIOD_OVERRIDE=FY","FILING_STATUS=MR","SCALING_FORMAT=MLN","FA_ADJUSTED=GAAP","Sort=A","Dates=H","DateFormat=P","Fill=—","Direction=H","UseDPDF=Y")</f>
        <v>#NAME?</v>
      </c>
      <c r="L130" s="12" t="e">
        <f ca="1">_xll.BDH($A130,$C130,L$4,L$4,"Currency=USD","Period=FY","BEST_FPERIOD_OVERRIDE=FY","FILING_STATUS=MR","SCALING_FORMAT=MLN","FA_ADJUSTED=GAAP","Sort=A","Dates=H","DateFormat=P","Fill=—","Direction=H","UseDPDF=Y")</f>
        <v>#NAME?</v>
      </c>
      <c r="M130" s="12" t="e">
        <f ca="1">_xll.BDH($A130,$C130,M$4,M$4,"Currency=USD","Period=FY","BEST_FPERIOD_OVERRIDE=FY","FILING_STATUS=MR","SCALING_FORMAT=MLN","FA_ADJUSTED=GAAP","Sort=A","Dates=H","DateFormat=P","Fill=—","Direction=H","UseDPDF=Y")</f>
        <v>#NAME?</v>
      </c>
      <c r="N130" s="12" t="e">
        <f ca="1">_xll.BDH($A130,$C130,N$4,N$4,"Currency=USD","Period=FY","BEST_FPERIOD_OVERRIDE=FY","FILING_STATUS=MR","SCALING_FORMAT=MLN","FA_ADJUSTED=GAAP","Sort=A","Dates=H","DateFormat=P","Fill=—","Direction=H","UseDPDF=Y")</f>
        <v>#NAME?</v>
      </c>
      <c r="O130" s="12" t="e">
        <f ca="1">_xll.BDH($A130,$C130,O$4,O$4,"Currency=USD","Period=FY","BEST_FPERIOD_OVERRIDE=FY","FILING_STATUS=MR","SCALING_FORMAT=MLN","FA_ADJUSTED=GAAP","Sort=A","Dates=H","DateFormat=P","Fill=—","Direction=H","UseDPDF=Y")</f>
        <v>#NAME?</v>
      </c>
      <c r="P130" s="12" t="e">
        <f ca="1">_xll.BDH($A130,$C130,P$4,P$4,"Currency=USD","Period=FY","BEST_FPERIOD_OVERRIDE=FY","FILING_STATUS=MR","SCALING_FORMAT=MLN","FA_ADJUSTED=GAAP","Sort=A","Dates=H","DateFormat=P","Fill=—","Direction=H","UseDPDF=Y")</f>
        <v>#NAME?</v>
      </c>
      <c r="Q130" s="12" t="e">
        <f ca="1">_xll.BDH($A130,$C130,Q$4,Q$4,"Currency=USD","Period=FY","BEST_FPERIOD_OVERRIDE=FY","FILING_STATUS=MR","SCALING_FORMAT=MLN","FA_ADJUSTED=GAAP","Sort=A","Dates=H","DateFormat=P","Fill=—","Direction=H","UseDPDF=Y")</f>
        <v>#NAME?</v>
      </c>
      <c r="R130" s="12" t="e">
        <f ca="1">_xll.BDH($A130,$C130,R$4,R$4,"Currency=USD","Period=FY","BEST_FPERIOD_OVERRIDE=FY","FILING_STATUS=MR","SCALING_FORMAT=MLN","FA_ADJUSTED=GAAP","Sort=A","Dates=H","DateFormat=P","Fill=—","Direction=H","UseDPDF=Y")</f>
        <v>#NAME?</v>
      </c>
      <c r="S130" s="12" t="e">
        <f ca="1">_xll.BDH($A130,$C130,S$4,S$4,"Currency=USD","Period=FY","BEST_FPERIOD_OVERRIDE=FY","FILING_STATUS=MR","SCALING_FORMAT=MLN","FA_ADJUSTED=GAAP","Sort=A","Dates=H","DateFormat=P","Fill=—","Direction=H","UseDPDF=Y")</f>
        <v>#NAME?</v>
      </c>
      <c r="T130" s="12" t="e">
        <f ca="1">_xll.BDH($A130,$C130,T$4,T$4,"Currency=USD","Period=FY","BEST_FPERIOD_OVERRIDE=FY","FILING_STATUS=MR","SCALING_FORMAT=MLN","FA_ADJUSTED=GAAP","Sort=A","Dates=H","DateFormat=P","Fill=—","Direction=H","UseDPDF=Y")</f>
        <v>#NAME?</v>
      </c>
      <c r="U130" s="12" t="e">
        <f ca="1">_xll.BDH($A130,$C130,U$4,U$4,"Currency=USD","Period=FY","BEST_FPERIOD_OVERRIDE=FY","FILING_STATUS=MR","SCALING_FORMAT=MLN","FA_ADJUSTED=GAAP","Sort=A","Dates=H","DateFormat=P","Fill=—","Direction=H","UseDPDF=Y")</f>
        <v>#NAME?</v>
      </c>
      <c r="V130" s="12" t="e">
        <f ca="1">_xll.BDH($A130,$C130,V$4,V$4,"Currency=USD","Period=FY","BEST_FPERIOD_OVERRIDE=FY","FILING_STATUS=MR","SCALING_FORMAT=MLN","FA_ADJUSTED=GAAP","Sort=A","Dates=H","DateFormat=P","Fill=—","Direction=H","UseDPDF=Y")</f>
        <v>#NAME?</v>
      </c>
      <c r="W130" s="12" t="e">
        <f ca="1">_xll.BDH($A130,$C130,W$4,W$4,"Currency=USD","Period=FY","BEST_FPERIOD_OVERRIDE=FY","FILING_STATUS=MR","SCALING_FORMAT=MLN","FA_ADJUSTED=GAAP","Sort=A","Dates=H","DateFormat=P","Fill=—","Direction=H","UseDPDF=Y")</f>
        <v>#NAME?</v>
      </c>
      <c r="X130" s="12" t="e">
        <f ca="1">_xll.BDH($A130,$C130,X$4,X$4,"Currency=USD","Period=FY","BEST_FPERIOD_OVERRIDE=FY","FILING_STATUS=MR","SCALING_FORMAT=MLN","FA_ADJUSTED=GAAP","Sort=A","Dates=H","DateFormat=P","Fill=—","Direction=H","UseDPDF=Y")</f>
        <v>#NAME?</v>
      </c>
      <c r="Y130" s="12" t="e">
        <f ca="1">_xll.BDH($A130,$C130,Y$4,Y$4,"Currency=USD","Period=FY","BEST_FPERIOD_OVERRIDE=FY","FILING_STATUS=MR","SCALING_FORMAT=MLN","FA_ADJUSTED=GAAP","Sort=A","Dates=H","DateFormat=P","Fill=—","Direction=H","UseDPDF=Y")</f>
        <v>#NAME?</v>
      </c>
      <c r="Z130" s="12" t="e">
        <f ca="1">_xll.BDH($A130,$C130,Z$4,Z$4,"Currency=USD","Period=FY","BEST_FPERIOD_OVERRIDE=FY","FILING_STATUS=MR","SCALING_FORMAT=MLN","FA_ADJUSTED=GAAP","Sort=A","Dates=H","DateFormat=P","Fill=—","Direction=H","UseDPDF=Y")</f>
        <v>#NAME?</v>
      </c>
      <c r="AA130" s="12" t="e">
        <f ca="1">_xll.BDH($A130,$C130,AA$4,AA$4,"Currency=USD","Period=FY","BEST_FPERIOD_OVERRIDE=FY","FILING_STATUS=MR","SCALING_FORMAT=MLN","FA_ADJUSTED=GAAP","Sort=A","Dates=H","DateFormat=P","Fill=—","Direction=H","UseDPDF=Y")</f>
        <v>#NAME?</v>
      </c>
      <c r="AB130" s="12" t="e">
        <f ca="1">_xll.BDH($A130,$C130,AB$4,AB$4,"Currency=USD","Period=FY","BEST_FPERIOD_OVERRIDE=FY","FILING_STATUS=MR","SCALING_FORMAT=MLN","FA_ADJUSTED=GAAP","Sort=A","Dates=H","DateFormat=P","Fill=—","Direction=H","UseDPDF=Y")</f>
        <v>#NAME?</v>
      </c>
    </row>
    <row r="131" spans="1:28" x14ac:dyDescent="0.25">
      <c r="A131" s="32" t="s">
        <v>519</v>
      </c>
      <c r="B131" s="37" t="s">
        <v>249</v>
      </c>
      <c r="C131" s="33" t="s">
        <v>251</v>
      </c>
      <c r="D131" s="12" t="e">
        <f ca="1">_xll.BDH($A131,$C131,D$4,D$4,"Currency=USD","Period=FY","BEST_FPERIOD_OVERRIDE=FY","FILING_STATUS=MR","SCALING_FORMAT=MLN","FA_ADJUSTED=GAAP","Sort=A","Dates=H","DateFormat=P","Fill=—","Direction=H","UseDPDF=Y")</f>
        <v>#NAME?</v>
      </c>
      <c r="E131" s="12" t="e">
        <f ca="1">_xll.BDH($A131,$C131,E$4,E$4,"Currency=USD","Period=FY","BEST_FPERIOD_OVERRIDE=FY","FILING_STATUS=MR","SCALING_FORMAT=MLN","FA_ADJUSTED=GAAP","Sort=A","Dates=H","DateFormat=P","Fill=—","Direction=H","UseDPDF=Y")</f>
        <v>#NAME?</v>
      </c>
      <c r="F131" s="12" t="e">
        <f ca="1">_xll.BDH($A131,$C131,F$4,F$4,"Currency=USD","Period=FY","BEST_FPERIOD_OVERRIDE=FY","FILING_STATUS=MR","SCALING_FORMAT=MLN","FA_ADJUSTED=GAAP","Sort=A","Dates=H","DateFormat=P","Fill=—","Direction=H","UseDPDF=Y")</f>
        <v>#NAME?</v>
      </c>
      <c r="G131" s="12" t="e">
        <f ca="1">_xll.BDH($A131,$C131,G$4,G$4,"Currency=USD","Period=FY","BEST_FPERIOD_OVERRIDE=FY","FILING_STATUS=MR","SCALING_FORMAT=MLN","FA_ADJUSTED=GAAP","Sort=A","Dates=H","DateFormat=P","Fill=—","Direction=H","UseDPDF=Y")</f>
        <v>#NAME?</v>
      </c>
      <c r="H131" s="12" t="e">
        <f ca="1">_xll.BDH($A131,$C131,H$4,H$4,"Currency=USD","Period=FY","BEST_FPERIOD_OVERRIDE=FY","FILING_STATUS=MR","SCALING_FORMAT=MLN","FA_ADJUSTED=GAAP","Sort=A","Dates=H","DateFormat=P","Fill=—","Direction=H","UseDPDF=Y")</f>
        <v>#NAME?</v>
      </c>
      <c r="I131" s="12" t="e">
        <f ca="1">_xll.BDH($A131,$C131,I$4,I$4,"Currency=USD","Period=FY","BEST_FPERIOD_OVERRIDE=FY","FILING_STATUS=MR","SCALING_FORMAT=MLN","FA_ADJUSTED=GAAP","Sort=A","Dates=H","DateFormat=P","Fill=—","Direction=H","UseDPDF=Y")</f>
        <v>#NAME?</v>
      </c>
      <c r="J131" s="12" t="e">
        <f ca="1">_xll.BDH($A131,$C131,J$4,J$4,"Currency=USD","Period=FY","BEST_FPERIOD_OVERRIDE=FY","FILING_STATUS=MR","SCALING_FORMAT=MLN","FA_ADJUSTED=GAAP","Sort=A","Dates=H","DateFormat=P","Fill=—","Direction=H","UseDPDF=Y")</f>
        <v>#NAME?</v>
      </c>
      <c r="K131" s="12" t="e">
        <f ca="1">_xll.BDH($A131,$C131,K$4,K$4,"Currency=USD","Period=FY","BEST_FPERIOD_OVERRIDE=FY","FILING_STATUS=MR","SCALING_FORMAT=MLN","FA_ADJUSTED=GAAP","Sort=A","Dates=H","DateFormat=P","Fill=—","Direction=H","UseDPDF=Y")</f>
        <v>#NAME?</v>
      </c>
      <c r="L131" s="12" t="e">
        <f ca="1">_xll.BDH($A131,$C131,L$4,L$4,"Currency=USD","Period=FY","BEST_FPERIOD_OVERRIDE=FY","FILING_STATUS=MR","SCALING_FORMAT=MLN","FA_ADJUSTED=GAAP","Sort=A","Dates=H","DateFormat=P","Fill=—","Direction=H","UseDPDF=Y")</f>
        <v>#NAME?</v>
      </c>
      <c r="M131" s="12" t="e">
        <f ca="1">_xll.BDH($A131,$C131,M$4,M$4,"Currency=USD","Period=FY","BEST_FPERIOD_OVERRIDE=FY","FILING_STATUS=MR","SCALING_FORMAT=MLN","FA_ADJUSTED=GAAP","Sort=A","Dates=H","DateFormat=P","Fill=—","Direction=H","UseDPDF=Y")</f>
        <v>#NAME?</v>
      </c>
      <c r="N131" s="12" t="e">
        <f ca="1">_xll.BDH($A131,$C131,N$4,N$4,"Currency=USD","Period=FY","BEST_FPERIOD_OVERRIDE=FY","FILING_STATUS=MR","SCALING_FORMAT=MLN","FA_ADJUSTED=GAAP","Sort=A","Dates=H","DateFormat=P","Fill=—","Direction=H","UseDPDF=Y")</f>
        <v>#NAME?</v>
      </c>
      <c r="O131" s="12" t="e">
        <f ca="1">_xll.BDH($A131,$C131,O$4,O$4,"Currency=USD","Period=FY","BEST_FPERIOD_OVERRIDE=FY","FILING_STATUS=MR","SCALING_FORMAT=MLN","FA_ADJUSTED=GAAP","Sort=A","Dates=H","DateFormat=P","Fill=—","Direction=H","UseDPDF=Y")</f>
        <v>#NAME?</v>
      </c>
      <c r="P131" s="12" t="e">
        <f ca="1">_xll.BDH($A131,$C131,P$4,P$4,"Currency=USD","Period=FY","BEST_FPERIOD_OVERRIDE=FY","FILING_STATUS=MR","SCALING_FORMAT=MLN","FA_ADJUSTED=GAAP","Sort=A","Dates=H","DateFormat=P","Fill=—","Direction=H","UseDPDF=Y")</f>
        <v>#NAME?</v>
      </c>
      <c r="Q131" s="12" t="e">
        <f ca="1">_xll.BDH($A131,$C131,Q$4,Q$4,"Currency=USD","Period=FY","BEST_FPERIOD_OVERRIDE=FY","FILING_STATUS=MR","SCALING_FORMAT=MLN","FA_ADJUSTED=GAAP","Sort=A","Dates=H","DateFormat=P","Fill=—","Direction=H","UseDPDF=Y")</f>
        <v>#NAME?</v>
      </c>
      <c r="R131" s="12" t="e">
        <f ca="1">_xll.BDH($A131,$C131,R$4,R$4,"Currency=USD","Period=FY","BEST_FPERIOD_OVERRIDE=FY","FILING_STATUS=MR","SCALING_FORMAT=MLN","FA_ADJUSTED=GAAP","Sort=A","Dates=H","DateFormat=P","Fill=—","Direction=H","UseDPDF=Y")</f>
        <v>#NAME?</v>
      </c>
      <c r="S131" s="12" t="e">
        <f ca="1">_xll.BDH($A131,$C131,S$4,S$4,"Currency=USD","Period=FY","BEST_FPERIOD_OVERRIDE=FY","FILING_STATUS=MR","SCALING_FORMAT=MLN","FA_ADJUSTED=GAAP","Sort=A","Dates=H","DateFormat=P","Fill=—","Direction=H","UseDPDF=Y")</f>
        <v>#NAME?</v>
      </c>
      <c r="T131" s="12" t="e">
        <f ca="1">_xll.BDH($A131,$C131,T$4,T$4,"Currency=USD","Period=FY","BEST_FPERIOD_OVERRIDE=FY","FILING_STATUS=MR","SCALING_FORMAT=MLN","FA_ADJUSTED=GAAP","Sort=A","Dates=H","DateFormat=P","Fill=—","Direction=H","UseDPDF=Y")</f>
        <v>#NAME?</v>
      </c>
      <c r="U131" s="12" t="e">
        <f ca="1">_xll.BDH($A131,$C131,U$4,U$4,"Currency=USD","Period=FY","BEST_FPERIOD_OVERRIDE=FY","FILING_STATUS=MR","SCALING_FORMAT=MLN","FA_ADJUSTED=GAAP","Sort=A","Dates=H","DateFormat=P","Fill=—","Direction=H","UseDPDF=Y")</f>
        <v>#NAME?</v>
      </c>
      <c r="V131" s="12" t="e">
        <f ca="1">_xll.BDH($A131,$C131,V$4,V$4,"Currency=USD","Period=FY","BEST_FPERIOD_OVERRIDE=FY","FILING_STATUS=MR","SCALING_FORMAT=MLN","FA_ADJUSTED=GAAP","Sort=A","Dates=H","DateFormat=P","Fill=—","Direction=H","UseDPDF=Y")</f>
        <v>#NAME?</v>
      </c>
      <c r="W131" s="12" t="e">
        <f ca="1">_xll.BDH($A131,$C131,W$4,W$4,"Currency=USD","Period=FY","BEST_FPERIOD_OVERRIDE=FY","FILING_STATUS=MR","SCALING_FORMAT=MLN","FA_ADJUSTED=GAAP","Sort=A","Dates=H","DateFormat=P","Fill=—","Direction=H","UseDPDF=Y")</f>
        <v>#NAME?</v>
      </c>
      <c r="X131" s="12" t="e">
        <f ca="1">_xll.BDH($A131,$C131,X$4,X$4,"Currency=USD","Period=FY","BEST_FPERIOD_OVERRIDE=FY","FILING_STATUS=MR","SCALING_FORMAT=MLN","FA_ADJUSTED=GAAP","Sort=A","Dates=H","DateFormat=P","Fill=—","Direction=H","UseDPDF=Y")</f>
        <v>#NAME?</v>
      </c>
      <c r="Y131" s="12" t="e">
        <f ca="1">_xll.BDH($A131,$C131,Y$4,Y$4,"Currency=USD","Period=FY","BEST_FPERIOD_OVERRIDE=FY","FILING_STATUS=MR","SCALING_FORMAT=MLN","FA_ADJUSTED=GAAP","Sort=A","Dates=H","DateFormat=P","Fill=—","Direction=H","UseDPDF=Y")</f>
        <v>#NAME?</v>
      </c>
      <c r="Z131" s="12" t="e">
        <f ca="1">_xll.BDH($A131,$C131,Z$4,Z$4,"Currency=USD","Period=FY","BEST_FPERIOD_OVERRIDE=FY","FILING_STATUS=MR","SCALING_FORMAT=MLN","FA_ADJUSTED=GAAP","Sort=A","Dates=H","DateFormat=P","Fill=—","Direction=H","UseDPDF=Y")</f>
        <v>#NAME?</v>
      </c>
      <c r="AA131" s="12" t="e">
        <f ca="1">_xll.BDH($A131,$C131,AA$4,AA$4,"Currency=USD","Period=FY","BEST_FPERIOD_OVERRIDE=FY","FILING_STATUS=MR","SCALING_FORMAT=MLN","FA_ADJUSTED=GAAP","Sort=A","Dates=H","DateFormat=P","Fill=—","Direction=H","UseDPDF=Y")</f>
        <v>#NAME?</v>
      </c>
      <c r="AB131" s="12" t="e">
        <f ca="1">_xll.BDH($A131,$C131,AB$4,AB$4,"Currency=USD","Period=FY","BEST_FPERIOD_OVERRIDE=FY","FILING_STATUS=MR","SCALING_FORMAT=MLN","FA_ADJUSTED=GAAP","Sort=A","Dates=H","DateFormat=P","Fill=—","Direction=H","UseDPDF=Y")</f>
        <v>#NAME?</v>
      </c>
    </row>
    <row r="132" spans="1:28" x14ac:dyDescent="0.25">
      <c r="A132" s="32" t="s">
        <v>519</v>
      </c>
      <c r="B132" s="37" t="s">
        <v>250</v>
      </c>
      <c r="C132" s="33" t="s">
        <v>252</v>
      </c>
      <c r="D132" s="12" t="e">
        <f ca="1">_xll.BDH($A132,$C132,D$4,D$4,"Currency=USD","Period=FY","BEST_FPERIOD_OVERRIDE=FY","FILING_STATUS=MR","SCALING_FORMAT=MLN","FA_ADJUSTED=GAAP","Sort=A","Dates=H","DateFormat=P","Fill=—","Direction=H","UseDPDF=Y")</f>
        <v>#NAME?</v>
      </c>
      <c r="E132" s="12" t="e">
        <f ca="1">_xll.BDH($A132,$C132,E$4,E$4,"Currency=USD","Period=FY","BEST_FPERIOD_OVERRIDE=FY","FILING_STATUS=MR","SCALING_FORMAT=MLN","FA_ADJUSTED=GAAP","Sort=A","Dates=H","DateFormat=P","Fill=—","Direction=H","UseDPDF=Y")</f>
        <v>#NAME?</v>
      </c>
      <c r="F132" s="12" t="e">
        <f ca="1">_xll.BDH($A132,$C132,F$4,F$4,"Currency=USD","Period=FY","BEST_FPERIOD_OVERRIDE=FY","FILING_STATUS=MR","SCALING_FORMAT=MLN","FA_ADJUSTED=GAAP","Sort=A","Dates=H","DateFormat=P","Fill=—","Direction=H","UseDPDF=Y")</f>
        <v>#NAME?</v>
      </c>
      <c r="G132" s="12" t="e">
        <f ca="1">_xll.BDH($A132,$C132,G$4,G$4,"Currency=USD","Period=FY","BEST_FPERIOD_OVERRIDE=FY","FILING_STATUS=MR","SCALING_FORMAT=MLN","FA_ADJUSTED=GAAP","Sort=A","Dates=H","DateFormat=P","Fill=—","Direction=H","UseDPDF=Y")</f>
        <v>#NAME?</v>
      </c>
      <c r="H132" s="12" t="e">
        <f ca="1">_xll.BDH($A132,$C132,H$4,H$4,"Currency=USD","Period=FY","BEST_FPERIOD_OVERRIDE=FY","FILING_STATUS=MR","SCALING_FORMAT=MLN","FA_ADJUSTED=GAAP","Sort=A","Dates=H","DateFormat=P","Fill=—","Direction=H","UseDPDF=Y")</f>
        <v>#NAME?</v>
      </c>
      <c r="I132" s="12" t="e">
        <f ca="1">_xll.BDH($A132,$C132,I$4,I$4,"Currency=USD","Period=FY","BEST_FPERIOD_OVERRIDE=FY","FILING_STATUS=MR","SCALING_FORMAT=MLN","FA_ADJUSTED=GAAP","Sort=A","Dates=H","DateFormat=P","Fill=—","Direction=H","UseDPDF=Y")</f>
        <v>#NAME?</v>
      </c>
      <c r="J132" s="12" t="e">
        <f ca="1">_xll.BDH($A132,$C132,J$4,J$4,"Currency=USD","Period=FY","BEST_FPERIOD_OVERRIDE=FY","FILING_STATUS=MR","SCALING_FORMAT=MLN","FA_ADJUSTED=GAAP","Sort=A","Dates=H","DateFormat=P","Fill=—","Direction=H","UseDPDF=Y")</f>
        <v>#NAME?</v>
      </c>
      <c r="K132" s="12" t="e">
        <f ca="1">_xll.BDH($A132,$C132,K$4,K$4,"Currency=USD","Period=FY","BEST_FPERIOD_OVERRIDE=FY","FILING_STATUS=MR","SCALING_FORMAT=MLN","FA_ADJUSTED=GAAP","Sort=A","Dates=H","DateFormat=P","Fill=—","Direction=H","UseDPDF=Y")</f>
        <v>#NAME?</v>
      </c>
      <c r="L132" s="12" t="e">
        <f ca="1">_xll.BDH($A132,$C132,L$4,L$4,"Currency=USD","Period=FY","BEST_FPERIOD_OVERRIDE=FY","FILING_STATUS=MR","SCALING_FORMAT=MLN","FA_ADJUSTED=GAAP","Sort=A","Dates=H","DateFormat=P","Fill=—","Direction=H","UseDPDF=Y")</f>
        <v>#NAME?</v>
      </c>
      <c r="M132" s="12" t="e">
        <f ca="1">_xll.BDH($A132,$C132,M$4,M$4,"Currency=USD","Period=FY","BEST_FPERIOD_OVERRIDE=FY","FILING_STATUS=MR","SCALING_FORMAT=MLN","FA_ADJUSTED=GAAP","Sort=A","Dates=H","DateFormat=P","Fill=—","Direction=H","UseDPDF=Y")</f>
        <v>#NAME?</v>
      </c>
      <c r="N132" s="12" t="e">
        <f ca="1">_xll.BDH($A132,$C132,N$4,N$4,"Currency=USD","Period=FY","BEST_FPERIOD_OVERRIDE=FY","FILING_STATUS=MR","SCALING_FORMAT=MLN","FA_ADJUSTED=GAAP","Sort=A","Dates=H","DateFormat=P","Fill=—","Direction=H","UseDPDF=Y")</f>
        <v>#NAME?</v>
      </c>
      <c r="O132" s="12" t="e">
        <f ca="1">_xll.BDH($A132,$C132,O$4,O$4,"Currency=USD","Period=FY","BEST_FPERIOD_OVERRIDE=FY","FILING_STATUS=MR","SCALING_FORMAT=MLN","FA_ADJUSTED=GAAP","Sort=A","Dates=H","DateFormat=P","Fill=—","Direction=H","UseDPDF=Y")</f>
        <v>#NAME?</v>
      </c>
      <c r="P132" s="12" t="e">
        <f ca="1">_xll.BDH($A132,$C132,P$4,P$4,"Currency=USD","Period=FY","BEST_FPERIOD_OVERRIDE=FY","FILING_STATUS=MR","SCALING_FORMAT=MLN","FA_ADJUSTED=GAAP","Sort=A","Dates=H","DateFormat=P","Fill=—","Direction=H","UseDPDF=Y")</f>
        <v>#NAME?</v>
      </c>
      <c r="Q132" s="12" t="e">
        <f ca="1">_xll.BDH($A132,$C132,Q$4,Q$4,"Currency=USD","Period=FY","BEST_FPERIOD_OVERRIDE=FY","FILING_STATUS=MR","SCALING_FORMAT=MLN","FA_ADJUSTED=GAAP","Sort=A","Dates=H","DateFormat=P","Fill=—","Direction=H","UseDPDF=Y")</f>
        <v>#NAME?</v>
      </c>
      <c r="R132" s="12" t="e">
        <f ca="1">_xll.BDH($A132,$C132,R$4,R$4,"Currency=USD","Period=FY","BEST_FPERIOD_OVERRIDE=FY","FILING_STATUS=MR","SCALING_FORMAT=MLN","FA_ADJUSTED=GAAP","Sort=A","Dates=H","DateFormat=P","Fill=—","Direction=H","UseDPDF=Y")</f>
        <v>#NAME?</v>
      </c>
      <c r="S132" s="12" t="e">
        <f ca="1">_xll.BDH($A132,$C132,S$4,S$4,"Currency=USD","Period=FY","BEST_FPERIOD_OVERRIDE=FY","FILING_STATUS=MR","SCALING_FORMAT=MLN","FA_ADJUSTED=GAAP","Sort=A","Dates=H","DateFormat=P","Fill=—","Direction=H","UseDPDF=Y")</f>
        <v>#NAME?</v>
      </c>
      <c r="T132" s="12" t="e">
        <f ca="1">_xll.BDH($A132,$C132,T$4,T$4,"Currency=USD","Period=FY","BEST_FPERIOD_OVERRIDE=FY","FILING_STATUS=MR","SCALING_FORMAT=MLN","FA_ADJUSTED=GAAP","Sort=A","Dates=H","DateFormat=P","Fill=—","Direction=H","UseDPDF=Y")</f>
        <v>#NAME?</v>
      </c>
      <c r="U132" s="12" t="e">
        <f ca="1">_xll.BDH($A132,$C132,U$4,U$4,"Currency=USD","Period=FY","BEST_FPERIOD_OVERRIDE=FY","FILING_STATUS=MR","SCALING_FORMAT=MLN","FA_ADJUSTED=GAAP","Sort=A","Dates=H","DateFormat=P","Fill=—","Direction=H","UseDPDF=Y")</f>
        <v>#NAME?</v>
      </c>
      <c r="V132" s="12" t="e">
        <f ca="1">_xll.BDH($A132,$C132,V$4,V$4,"Currency=USD","Period=FY","BEST_FPERIOD_OVERRIDE=FY","FILING_STATUS=MR","SCALING_FORMAT=MLN","FA_ADJUSTED=GAAP","Sort=A","Dates=H","DateFormat=P","Fill=—","Direction=H","UseDPDF=Y")</f>
        <v>#NAME?</v>
      </c>
      <c r="W132" s="12" t="e">
        <f ca="1">_xll.BDH($A132,$C132,W$4,W$4,"Currency=USD","Period=FY","BEST_FPERIOD_OVERRIDE=FY","FILING_STATUS=MR","SCALING_FORMAT=MLN","FA_ADJUSTED=GAAP","Sort=A","Dates=H","DateFormat=P","Fill=—","Direction=H","UseDPDF=Y")</f>
        <v>#NAME?</v>
      </c>
      <c r="X132" s="12" t="e">
        <f ca="1">_xll.BDH($A132,$C132,X$4,X$4,"Currency=USD","Period=FY","BEST_FPERIOD_OVERRIDE=FY","FILING_STATUS=MR","SCALING_FORMAT=MLN","FA_ADJUSTED=GAAP","Sort=A","Dates=H","DateFormat=P","Fill=—","Direction=H","UseDPDF=Y")</f>
        <v>#NAME?</v>
      </c>
      <c r="Y132" s="12" t="e">
        <f ca="1">_xll.BDH($A132,$C132,Y$4,Y$4,"Currency=USD","Period=FY","BEST_FPERIOD_OVERRIDE=FY","FILING_STATUS=MR","SCALING_FORMAT=MLN","FA_ADJUSTED=GAAP","Sort=A","Dates=H","DateFormat=P","Fill=—","Direction=H","UseDPDF=Y")</f>
        <v>#NAME?</v>
      </c>
      <c r="Z132" s="12" t="e">
        <f ca="1">_xll.BDH($A132,$C132,Z$4,Z$4,"Currency=USD","Period=FY","BEST_FPERIOD_OVERRIDE=FY","FILING_STATUS=MR","SCALING_FORMAT=MLN","FA_ADJUSTED=GAAP","Sort=A","Dates=H","DateFormat=P","Fill=—","Direction=H","UseDPDF=Y")</f>
        <v>#NAME?</v>
      </c>
      <c r="AA132" s="12" t="e">
        <f ca="1">_xll.BDH($A132,$C132,AA$4,AA$4,"Currency=USD","Period=FY","BEST_FPERIOD_OVERRIDE=FY","FILING_STATUS=MR","SCALING_FORMAT=MLN","FA_ADJUSTED=GAAP","Sort=A","Dates=H","DateFormat=P","Fill=—","Direction=H","UseDPDF=Y")</f>
        <v>#NAME?</v>
      </c>
      <c r="AB132" s="12" t="e">
        <f ca="1">_xll.BDH($A132,$C132,AB$4,AB$4,"Currency=USD","Period=FY","BEST_FPERIOD_OVERRIDE=FY","FILING_STATUS=MR","SCALING_FORMAT=MLN","FA_ADJUSTED=GAAP","Sort=A","Dates=H","DateFormat=P","Fill=—","Direction=H","UseDPDF=Y")</f>
        <v>#NAME?</v>
      </c>
    </row>
    <row r="133" spans="1:28" x14ac:dyDescent="0.25">
      <c r="A133" s="32" t="s">
        <v>519</v>
      </c>
      <c r="B133" s="37" t="s">
        <v>13</v>
      </c>
      <c r="C133" s="33" t="s">
        <v>253</v>
      </c>
      <c r="D133" s="12" t="e">
        <f ca="1">_xll.BDH($A133,$C133,D$4,D$4,"Currency=USD","Period=FY","BEST_FPERIOD_OVERRIDE=FY","FILING_STATUS=MR","SCALING_FORMAT=MLN","FA_ADJUSTED=GAAP","Sort=A","Dates=H","DateFormat=P","Fill=—","Direction=H","UseDPDF=Y")</f>
        <v>#NAME?</v>
      </c>
      <c r="E133" s="12" t="e">
        <f ca="1">_xll.BDH($A133,$C133,E$4,E$4,"Currency=USD","Period=FY","BEST_FPERIOD_OVERRIDE=FY","FILING_STATUS=MR","SCALING_FORMAT=MLN","FA_ADJUSTED=GAAP","Sort=A","Dates=H","DateFormat=P","Fill=—","Direction=H","UseDPDF=Y")</f>
        <v>#NAME?</v>
      </c>
      <c r="F133" s="12" t="e">
        <f ca="1">_xll.BDH($A133,$C133,F$4,F$4,"Currency=USD","Period=FY","BEST_FPERIOD_OVERRIDE=FY","FILING_STATUS=MR","SCALING_FORMAT=MLN","FA_ADJUSTED=GAAP","Sort=A","Dates=H","DateFormat=P","Fill=—","Direction=H","UseDPDF=Y")</f>
        <v>#NAME?</v>
      </c>
      <c r="G133" s="12" t="e">
        <f ca="1">_xll.BDH($A133,$C133,G$4,G$4,"Currency=USD","Period=FY","BEST_FPERIOD_OVERRIDE=FY","FILING_STATUS=MR","SCALING_FORMAT=MLN","FA_ADJUSTED=GAAP","Sort=A","Dates=H","DateFormat=P","Fill=—","Direction=H","UseDPDF=Y")</f>
        <v>#NAME?</v>
      </c>
      <c r="H133" s="12" t="e">
        <f ca="1">_xll.BDH($A133,$C133,H$4,H$4,"Currency=USD","Period=FY","BEST_FPERIOD_OVERRIDE=FY","FILING_STATUS=MR","SCALING_FORMAT=MLN","FA_ADJUSTED=GAAP","Sort=A","Dates=H","DateFormat=P","Fill=—","Direction=H","UseDPDF=Y")</f>
        <v>#NAME?</v>
      </c>
      <c r="I133" s="12" t="e">
        <f ca="1">_xll.BDH($A133,$C133,I$4,I$4,"Currency=USD","Period=FY","BEST_FPERIOD_OVERRIDE=FY","FILING_STATUS=MR","SCALING_FORMAT=MLN","FA_ADJUSTED=GAAP","Sort=A","Dates=H","DateFormat=P","Fill=—","Direction=H","UseDPDF=Y")</f>
        <v>#NAME?</v>
      </c>
      <c r="J133" s="12" t="e">
        <f ca="1">_xll.BDH($A133,$C133,J$4,J$4,"Currency=USD","Period=FY","BEST_FPERIOD_OVERRIDE=FY","FILING_STATUS=MR","SCALING_FORMAT=MLN","FA_ADJUSTED=GAAP","Sort=A","Dates=H","DateFormat=P","Fill=—","Direction=H","UseDPDF=Y")</f>
        <v>#NAME?</v>
      </c>
      <c r="K133" s="12" t="e">
        <f ca="1">_xll.BDH($A133,$C133,K$4,K$4,"Currency=USD","Period=FY","BEST_FPERIOD_OVERRIDE=FY","FILING_STATUS=MR","SCALING_FORMAT=MLN","FA_ADJUSTED=GAAP","Sort=A","Dates=H","DateFormat=P","Fill=—","Direction=H","UseDPDF=Y")</f>
        <v>#NAME?</v>
      </c>
      <c r="L133" s="12" t="e">
        <f ca="1">_xll.BDH($A133,$C133,L$4,L$4,"Currency=USD","Period=FY","BEST_FPERIOD_OVERRIDE=FY","FILING_STATUS=MR","SCALING_FORMAT=MLN","FA_ADJUSTED=GAAP","Sort=A","Dates=H","DateFormat=P","Fill=—","Direction=H","UseDPDF=Y")</f>
        <v>#NAME?</v>
      </c>
      <c r="M133" s="12" t="e">
        <f ca="1">_xll.BDH($A133,$C133,M$4,M$4,"Currency=USD","Period=FY","BEST_FPERIOD_OVERRIDE=FY","FILING_STATUS=MR","SCALING_FORMAT=MLN","FA_ADJUSTED=GAAP","Sort=A","Dates=H","DateFormat=P","Fill=—","Direction=H","UseDPDF=Y")</f>
        <v>#NAME?</v>
      </c>
      <c r="N133" s="12" t="e">
        <f ca="1">_xll.BDH($A133,$C133,N$4,N$4,"Currency=USD","Period=FY","BEST_FPERIOD_OVERRIDE=FY","FILING_STATUS=MR","SCALING_FORMAT=MLN","FA_ADJUSTED=GAAP","Sort=A","Dates=H","DateFormat=P","Fill=—","Direction=H","UseDPDF=Y")</f>
        <v>#NAME?</v>
      </c>
      <c r="O133" s="12" t="e">
        <f ca="1">_xll.BDH($A133,$C133,O$4,O$4,"Currency=USD","Period=FY","BEST_FPERIOD_OVERRIDE=FY","FILING_STATUS=MR","SCALING_FORMAT=MLN","FA_ADJUSTED=GAAP","Sort=A","Dates=H","DateFormat=P","Fill=—","Direction=H","UseDPDF=Y")</f>
        <v>#NAME?</v>
      </c>
      <c r="P133" s="12" t="e">
        <f ca="1">_xll.BDH($A133,$C133,P$4,P$4,"Currency=USD","Period=FY","BEST_FPERIOD_OVERRIDE=FY","FILING_STATUS=MR","SCALING_FORMAT=MLN","FA_ADJUSTED=GAAP","Sort=A","Dates=H","DateFormat=P","Fill=—","Direction=H","UseDPDF=Y")</f>
        <v>#NAME?</v>
      </c>
      <c r="Q133" s="12" t="e">
        <f ca="1">_xll.BDH($A133,$C133,Q$4,Q$4,"Currency=USD","Period=FY","BEST_FPERIOD_OVERRIDE=FY","FILING_STATUS=MR","SCALING_FORMAT=MLN","FA_ADJUSTED=GAAP","Sort=A","Dates=H","DateFormat=P","Fill=—","Direction=H","UseDPDF=Y")</f>
        <v>#NAME?</v>
      </c>
      <c r="R133" s="12" t="e">
        <f ca="1">_xll.BDH($A133,$C133,R$4,R$4,"Currency=USD","Period=FY","BEST_FPERIOD_OVERRIDE=FY","FILING_STATUS=MR","SCALING_FORMAT=MLN","FA_ADJUSTED=GAAP","Sort=A","Dates=H","DateFormat=P","Fill=—","Direction=H","UseDPDF=Y")</f>
        <v>#NAME?</v>
      </c>
      <c r="S133" s="12" t="e">
        <f ca="1">_xll.BDH($A133,$C133,S$4,S$4,"Currency=USD","Period=FY","BEST_FPERIOD_OVERRIDE=FY","FILING_STATUS=MR","SCALING_FORMAT=MLN","FA_ADJUSTED=GAAP","Sort=A","Dates=H","DateFormat=P","Fill=—","Direction=H","UseDPDF=Y")</f>
        <v>#NAME?</v>
      </c>
      <c r="T133" s="12" t="e">
        <f ca="1">_xll.BDH($A133,$C133,T$4,T$4,"Currency=USD","Period=FY","BEST_FPERIOD_OVERRIDE=FY","FILING_STATUS=MR","SCALING_FORMAT=MLN","FA_ADJUSTED=GAAP","Sort=A","Dates=H","DateFormat=P","Fill=—","Direction=H","UseDPDF=Y")</f>
        <v>#NAME?</v>
      </c>
      <c r="U133" s="12" t="e">
        <f ca="1">_xll.BDH($A133,$C133,U$4,U$4,"Currency=USD","Period=FY","BEST_FPERIOD_OVERRIDE=FY","FILING_STATUS=MR","SCALING_FORMAT=MLN","FA_ADJUSTED=GAAP","Sort=A","Dates=H","DateFormat=P","Fill=—","Direction=H","UseDPDF=Y")</f>
        <v>#NAME?</v>
      </c>
      <c r="V133" s="12" t="e">
        <f ca="1">_xll.BDH($A133,$C133,V$4,V$4,"Currency=USD","Period=FY","BEST_FPERIOD_OVERRIDE=FY","FILING_STATUS=MR","SCALING_FORMAT=MLN","FA_ADJUSTED=GAAP","Sort=A","Dates=H","DateFormat=P","Fill=—","Direction=H","UseDPDF=Y")</f>
        <v>#NAME?</v>
      </c>
      <c r="W133" s="12" t="e">
        <f ca="1">_xll.BDH($A133,$C133,W$4,W$4,"Currency=USD","Period=FY","BEST_FPERIOD_OVERRIDE=FY","FILING_STATUS=MR","SCALING_FORMAT=MLN","FA_ADJUSTED=GAAP","Sort=A","Dates=H","DateFormat=P","Fill=—","Direction=H","UseDPDF=Y")</f>
        <v>#NAME?</v>
      </c>
      <c r="X133" s="12" t="e">
        <f ca="1">_xll.BDH($A133,$C133,X$4,X$4,"Currency=USD","Period=FY","BEST_FPERIOD_OVERRIDE=FY","FILING_STATUS=MR","SCALING_FORMAT=MLN","FA_ADJUSTED=GAAP","Sort=A","Dates=H","DateFormat=P","Fill=—","Direction=H","UseDPDF=Y")</f>
        <v>#NAME?</v>
      </c>
      <c r="Y133" s="12" t="e">
        <f ca="1">_xll.BDH($A133,$C133,Y$4,Y$4,"Currency=USD","Period=FY","BEST_FPERIOD_OVERRIDE=FY","FILING_STATUS=MR","SCALING_FORMAT=MLN","FA_ADJUSTED=GAAP","Sort=A","Dates=H","DateFormat=P","Fill=—","Direction=H","UseDPDF=Y")</f>
        <v>#NAME?</v>
      </c>
      <c r="Z133" s="12" t="e">
        <f ca="1">_xll.BDH($A133,$C133,Z$4,Z$4,"Currency=USD","Period=FY","BEST_FPERIOD_OVERRIDE=FY","FILING_STATUS=MR","SCALING_FORMAT=MLN","FA_ADJUSTED=GAAP","Sort=A","Dates=H","DateFormat=P","Fill=—","Direction=H","UseDPDF=Y")</f>
        <v>#NAME?</v>
      </c>
      <c r="AA133" s="12" t="e">
        <f ca="1">_xll.BDH($A133,$C133,AA$4,AA$4,"Currency=USD","Period=FY","BEST_FPERIOD_OVERRIDE=FY","FILING_STATUS=MR","SCALING_FORMAT=MLN","FA_ADJUSTED=GAAP","Sort=A","Dates=H","DateFormat=P","Fill=—","Direction=H","UseDPDF=Y")</f>
        <v>#NAME?</v>
      </c>
      <c r="AB133" s="12" t="e">
        <f ca="1">_xll.BDH($A133,$C133,AB$4,AB$4,"Currency=USD","Period=FY","BEST_FPERIOD_OVERRIDE=FY","FILING_STATUS=MR","SCALING_FORMAT=MLN","FA_ADJUSTED=GAAP","Sort=A","Dates=H","DateFormat=P","Fill=—","Direction=H","UseDPDF=Y")</f>
        <v>#NAME?</v>
      </c>
    </row>
    <row r="134" spans="1:28" x14ac:dyDescent="0.25">
      <c r="A134" s="32" t="s">
        <v>519</v>
      </c>
      <c r="B134" s="37" t="s">
        <v>254</v>
      </c>
      <c r="C134" s="33" t="s">
        <v>254</v>
      </c>
      <c r="D134" s="12" t="e">
        <f ca="1">_xll.BDH($A134,$C134,D$4,D$4,"Currency=USD","Period=FY","BEST_FPERIOD_OVERRIDE=FY","FILING_STATUS=MR","SCALING_FORMAT=MLN","FA_ADJUSTED=GAAP","Sort=A","Dates=H","DateFormat=P","Fill=—","Direction=H","UseDPDF=Y")</f>
        <v>#NAME?</v>
      </c>
      <c r="E134" s="12" t="e">
        <f ca="1">_xll.BDH($A134,$C134,E$4,E$4,"Currency=USD","Period=FY","BEST_FPERIOD_OVERRIDE=FY","FILING_STATUS=MR","SCALING_FORMAT=MLN","FA_ADJUSTED=GAAP","Sort=A","Dates=H","DateFormat=P","Fill=—","Direction=H","UseDPDF=Y")</f>
        <v>#NAME?</v>
      </c>
      <c r="F134" s="12" t="e">
        <f ca="1">_xll.BDH($A134,$C134,F$4,F$4,"Currency=USD","Period=FY","BEST_FPERIOD_OVERRIDE=FY","FILING_STATUS=MR","SCALING_FORMAT=MLN","FA_ADJUSTED=GAAP","Sort=A","Dates=H","DateFormat=P","Fill=—","Direction=H","UseDPDF=Y")</f>
        <v>#NAME?</v>
      </c>
      <c r="G134" s="12" t="e">
        <f ca="1">_xll.BDH($A134,$C134,G$4,G$4,"Currency=USD","Period=FY","BEST_FPERIOD_OVERRIDE=FY","FILING_STATUS=MR","SCALING_FORMAT=MLN","FA_ADJUSTED=GAAP","Sort=A","Dates=H","DateFormat=P","Fill=—","Direction=H","UseDPDF=Y")</f>
        <v>#NAME?</v>
      </c>
      <c r="H134" s="12" t="e">
        <f ca="1">_xll.BDH($A134,$C134,H$4,H$4,"Currency=USD","Period=FY","BEST_FPERIOD_OVERRIDE=FY","FILING_STATUS=MR","SCALING_FORMAT=MLN","FA_ADJUSTED=GAAP","Sort=A","Dates=H","DateFormat=P","Fill=—","Direction=H","UseDPDF=Y")</f>
        <v>#NAME?</v>
      </c>
      <c r="I134" s="12" t="e">
        <f ca="1">_xll.BDH($A134,$C134,I$4,I$4,"Currency=USD","Period=FY","BEST_FPERIOD_OVERRIDE=FY","FILING_STATUS=MR","SCALING_FORMAT=MLN","FA_ADJUSTED=GAAP","Sort=A","Dates=H","DateFormat=P","Fill=—","Direction=H","UseDPDF=Y")</f>
        <v>#NAME?</v>
      </c>
      <c r="J134" s="12" t="e">
        <f ca="1">_xll.BDH($A134,$C134,J$4,J$4,"Currency=USD","Period=FY","BEST_FPERIOD_OVERRIDE=FY","FILING_STATUS=MR","SCALING_FORMAT=MLN","FA_ADJUSTED=GAAP","Sort=A","Dates=H","DateFormat=P","Fill=—","Direction=H","UseDPDF=Y")</f>
        <v>#NAME?</v>
      </c>
      <c r="K134" s="12" t="e">
        <f ca="1">_xll.BDH($A134,$C134,K$4,K$4,"Currency=USD","Period=FY","BEST_FPERIOD_OVERRIDE=FY","FILING_STATUS=MR","SCALING_FORMAT=MLN","FA_ADJUSTED=GAAP","Sort=A","Dates=H","DateFormat=P","Fill=—","Direction=H","UseDPDF=Y")</f>
        <v>#NAME?</v>
      </c>
      <c r="L134" s="12" t="e">
        <f ca="1">_xll.BDH($A134,$C134,L$4,L$4,"Currency=USD","Period=FY","BEST_FPERIOD_OVERRIDE=FY","FILING_STATUS=MR","SCALING_FORMAT=MLN","FA_ADJUSTED=GAAP","Sort=A","Dates=H","DateFormat=P","Fill=—","Direction=H","UseDPDF=Y")</f>
        <v>#NAME?</v>
      </c>
      <c r="M134" s="12" t="e">
        <f ca="1">_xll.BDH($A134,$C134,M$4,M$4,"Currency=USD","Period=FY","BEST_FPERIOD_OVERRIDE=FY","FILING_STATUS=MR","SCALING_FORMAT=MLN","FA_ADJUSTED=GAAP","Sort=A","Dates=H","DateFormat=P","Fill=—","Direction=H","UseDPDF=Y")</f>
        <v>#NAME?</v>
      </c>
      <c r="N134" s="12" t="e">
        <f ca="1">_xll.BDH($A134,$C134,N$4,N$4,"Currency=USD","Period=FY","BEST_FPERIOD_OVERRIDE=FY","FILING_STATUS=MR","SCALING_FORMAT=MLN","FA_ADJUSTED=GAAP","Sort=A","Dates=H","DateFormat=P","Fill=—","Direction=H","UseDPDF=Y")</f>
        <v>#NAME?</v>
      </c>
      <c r="O134" s="12" t="e">
        <f ca="1">_xll.BDH($A134,$C134,O$4,O$4,"Currency=USD","Period=FY","BEST_FPERIOD_OVERRIDE=FY","FILING_STATUS=MR","SCALING_FORMAT=MLN","FA_ADJUSTED=GAAP","Sort=A","Dates=H","DateFormat=P","Fill=—","Direction=H","UseDPDF=Y")</f>
        <v>#NAME?</v>
      </c>
      <c r="P134" s="12" t="e">
        <f ca="1">_xll.BDH($A134,$C134,P$4,P$4,"Currency=USD","Period=FY","BEST_FPERIOD_OVERRIDE=FY","FILING_STATUS=MR","SCALING_FORMAT=MLN","FA_ADJUSTED=GAAP","Sort=A","Dates=H","DateFormat=P","Fill=—","Direction=H","UseDPDF=Y")</f>
        <v>#NAME?</v>
      </c>
      <c r="Q134" s="12" t="e">
        <f ca="1">_xll.BDH($A134,$C134,Q$4,Q$4,"Currency=USD","Period=FY","BEST_FPERIOD_OVERRIDE=FY","FILING_STATUS=MR","SCALING_FORMAT=MLN","FA_ADJUSTED=GAAP","Sort=A","Dates=H","DateFormat=P","Fill=—","Direction=H","UseDPDF=Y")</f>
        <v>#NAME?</v>
      </c>
      <c r="R134" s="12" t="e">
        <f ca="1">_xll.BDH($A134,$C134,R$4,R$4,"Currency=USD","Period=FY","BEST_FPERIOD_OVERRIDE=FY","FILING_STATUS=MR","SCALING_FORMAT=MLN","FA_ADJUSTED=GAAP","Sort=A","Dates=H","DateFormat=P","Fill=—","Direction=H","UseDPDF=Y")</f>
        <v>#NAME?</v>
      </c>
      <c r="S134" s="12" t="e">
        <f ca="1">_xll.BDH($A134,$C134,S$4,S$4,"Currency=USD","Period=FY","BEST_FPERIOD_OVERRIDE=FY","FILING_STATUS=MR","SCALING_FORMAT=MLN","FA_ADJUSTED=GAAP","Sort=A","Dates=H","DateFormat=P","Fill=—","Direction=H","UseDPDF=Y")</f>
        <v>#NAME?</v>
      </c>
      <c r="T134" s="12" t="e">
        <f ca="1">_xll.BDH($A134,$C134,T$4,T$4,"Currency=USD","Period=FY","BEST_FPERIOD_OVERRIDE=FY","FILING_STATUS=MR","SCALING_FORMAT=MLN","FA_ADJUSTED=GAAP","Sort=A","Dates=H","DateFormat=P","Fill=—","Direction=H","UseDPDF=Y")</f>
        <v>#NAME?</v>
      </c>
      <c r="U134" s="12" t="e">
        <f ca="1">_xll.BDH($A134,$C134,U$4,U$4,"Currency=USD","Period=FY","BEST_FPERIOD_OVERRIDE=FY","FILING_STATUS=MR","SCALING_FORMAT=MLN","FA_ADJUSTED=GAAP","Sort=A","Dates=H","DateFormat=P","Fill=—","Direction=H","UseDPDF=Y")</f>
        <v>#NAME?</v>
      </c>
      <c r="V134" s="12" t="e">
        <f ca="1">_xll.BDH($A134,$C134,V$4,V$4,"Currency=USD","Period=FY","BEST_FPERIOD_OVERRIDE=FY","FILING_STATUS=MR","SCALING_FORMAT=MLN","FA_ADJUSTED=GAAP","Sort=A","Dates=H","DateFormat=P","Fill=—","Direction=H","UseDPDF=Y")</f>
        <v>#NAME?</v>
      </c>
      <c r="W134" s="12" t="e">
        <f ca="1">_xll.BDH($A134,$C134,W$4,W$4,"Currency=USD","Period=FY","BEST_FPERIOD_OVERRIDE=FY","FILING_STATUS=MR","SCALING_FORMAT=MLN","FA_ADJUSTED=GAAP","Sort=A","Dates=H","DateFormat=P","Fill=—","Direction=H","UseDPDF=Y")</f>
        <v>#NAME?</v>
      </c>
      <c r="X134" s="12" t="e">
        <f ca="1">_xll.BDH($A134,$C134,X$4,X$4,"Currency=USD","Period=FY","BEST_FPERIOD_OVERRIDE=FY","FILING_STATUS=MR","SCALING_FORMAT=MLN","FA_ADJUSTED=GAAP","Sort=A","Dates=H","DateFormat=P","Fill=—","Direction=H","UseDPDF=Y")</f>
        <v>#NAME?</v>
      </c>
      <c r="Y134" s="12" t="e">
        <f ca="1">_xll.BDH($A134,$C134,Y$4,Y$4,"Currency=USD","Period=FY","BEST_FPERIOD_OVERRIDE=FY","FILING_STATUS=MR","SCALING_FORMAT=MLN","FA_ADJUSTED=GAAP","Sort=A","Dates=H","DateFormat=P","Fill=—","Direction=H","UseDPDF=Y")</f>
        <v>#NAME?</v>
      </c>
      <c r="Z134" s="12" t="e">
        <f ca="1">_xll.BDH($A134,$C134,Z$4,Z$4,"Currency=USD","Period=FY","BEST_FPERIOD_OVERRIDE=FY","FILING_STATUS=MR","SCALING_FORMAT=MLN","FA_ADJUSTED=GAAP","Sort=A","Dates=H","DateFormat=P","Fill=—","Direction=H","UseDPDF=Y")</f>
        <v>#NAME?</v>
      </c>
      <c r="AA134" s="12" t="e">
        <f ca="1">_xll.BDH($A134,$C134,AA$4,AA$4,"Currency=USD","Period=FY","BEST_FPERIOD_OVERRIDE=FY","FILING_STATUS=MR","SCALING_FORMAT=MLN","FA_ADJUSTED=GAAP","Sort=A","Dates=H","DateFormat=P","Fill=—","Direction=H","UseDPDF=Y")</f>
        <v>#NAME?</v>
      </c>
      <c r="AB134" s="12" t="e">
        <f ca="1">_xll.BDH($A134,$C134,AB$4,AB$4,"Currency=USD","Period=FY","BEST_FPERIOD_OVERRIDE=FY","FILING_STATUS=MR","SCALING_FORMAT=MLN","FA_ADJUSTED=GAAP","Sort=A","Dates=H","DateFormat=P","Fill=—","Direction=H","UseDPDF=Y")</f>
        <v>#NAME?</v>
      </c>
    </row>
    <row r="135" spans="1:28" x14ac:dyDescent="0.25">
      <c r="A135" s="32" t="s">
        <v>519</v>
      </c>
      <c r="B135" s="37" t="s">
        <v>256</v>
      </c>
      <c r="C135" s="33" t="s">
        <v>255</v>
      </c>
      <c r="D135" s="12" t="e">
        <f ca="1">_xll.BDH($A135,$C135,D$4,D$4,"Currency=USD","Period=FY","BEST_FPERIOD_OVERRIDE=FY","FILING_STATUS=MR","SCALING_FORMAT=MLN","FA_ADJUSTED=GAAP","Sort=A","Dates=H","DateFormat=P","Fill=—","Direction=H","UseDPDF=Y")</f>
        <v>#NAME?</v>
      </c>
      <c r="E135" s="12" t="e">
        <f ca="1">_xll.BDH($A135,$C135,E$4,E$4,"Currency=USD","Period=FY","BEST_FPERIOD_OVERRIDE=FY","FILING_STATUS=MR","SCALING_FORMAT=MLN","FA_ADJUSTED=GAAP","Sort=A","Dates=H","DateFormat=P","Fill=—","Direction=H","UseDPDF=Y")</f>
        <v>#NAME?</v>
      </c>
      <c r="F135" s="12" t="e">
        <f ca="1">_xll.BDH($A135,$C135,F$4,F$4,"Currency=USD","Period=FY","BEST_FPERIOD_OVERRIDE=FY","FILING_STATUS=MR","SCALING_FORMAT=MLN","FA_ADJUSTED=GAAP","Sort=A","Dates=H","DateFormat=P","Fill=—","Direction=H","UseDPDF=Y")</f>
        <v>#NAME?</v>
      </c>
      <c r="G135" s="12" t="e">
        <f ca="1">_xll.BDH($A135,$C135,G$4,G$4,"Currency=USD","Period=FY","BEST_FPERIOD_OVERRIDE=FY","FILING_STATUS=MR","SCALING_FORMAT=MLN","FA_ADJUSTED=GAAP","Sort=A","Dates=H","DateFormat=P","Fill=—","Direction=H","UseDPDF=Y")</f>
        <v>#NAME?</v>
      </c>
      <c r="H135" s="12" t="e">
        <f ca="1">_xll.BDH($A135,$C135,H$4,H$4,"Currency=USD","Period=FY","BEST_FPERIOD_OVERRIDE=FY","FILING_STATUS=MR","SCALING_FORMAT=MLN","FA_ADJUSTED=GAAP","Sort=A","Dates=H","DateFormat=P","Fill=—","Direction=H","UseDPDF=Y")</f>
        <v>#NAME?</v>
      </c>
      <c r="I135" s="12" t="e">
        <f ca="1">_xll.BDH($A135,$C135,I$4,I$4,"Currency=USD","Period=FY","BEST_FPERIOD_OVERRIDE=FY","FILING_STATUS=MR","SCALING_FORMAT=MLN","FA_ADJUSTED=GAAP","Sort=A","Dates=H","DateFormat=P","Fill=—","Direction=H","UseDPDF=Y")</f>
        <v>#NAME?</v>
      </c>
      <c r="J135" s="12" t="e">
        <f ca="1">_xll.BDH($A135,$C135,J$4,J$4,"Currency=USD","Period=FY","BEST_FPERIOD_OVERRIDE=FY","FILING_STATUS=MR","SCALING_FORMAT=MLN","FA_ADJUSTED=GAAP","Sort=A","Dates=H","DateFormat=P","Fill=—","Direction=H","UseDPDF=Y")</f>
        <v>#NAME?</v>
      </c>
      <c r="K135" s="12" t="e">
        <f ca="1">_xll.BDH($A135,$C135,K$4,K$4,"Currency=USD","Period=FY","BEST_FPERIOD_OVERRIDE=FY","FILING_STATUS=MR","SCALING_FORMAT=MLN","FA_ADJUSTED=GAAP","Sort=A","Dates=H","DateFormat=P","Fill=—","Direction=H","UseDPDF=Y")</f>
        <v>#NAME?</v>
      </c>
      <c r="L135" s="12" t="e">
        <f ca="1">_xll.BDH($A135,$C135,L$4,L$4,"Currency=USD","Period=FY","BEST_FPERIOD_OVERRIDE=FY","FILING_STATUS=MR","SCALING_FORMAT=MLN","FA_ADJUSTED=GAAP","Sort=A","Dates=H","DateFormat=P","Fill=—","Direction=H","UseDPDF=Y")</f>
        <v>#NAME?</v>
      </c>
      <c r="M135" s="12" t="e">
        <f ca="1">_xll.BDH($A135,$C135,M$4,M$4,"Currency=USD","Period=FY","BEST_FPERIOD_OVERRIDE=FY","FILING_STATUS=MR","SCALING_FORMAT=MLN","FA_ADJUSTED=GAAP","Sort=A","Dates=H","DateFormat=P","Fill=—","Direction=H","UseDPDF=Y")</f>
        <v>#NAME?</v>
      </c>
      <c r="N135" s="12" t="e">
        <f ca="1">_xll.BDH($A135,$C135,N$4,N$4,"Currency=USD","Period=FY","BEST_FPERIOD_OVERRIDE=FY","FILING_STATUS=MR","SCALING_FORMAT=MLN","FA_ADJUSTED=GAAP","Sort=A","Dates=H","DateFormat=P","Fill=—","Direction=H","UseDPDF=Y")</f>
        <v>#NAME?</v>
      </c>
      <c r="O135" s="12" t="e">
        <f ca="1">_xll.BDH($A135,$C135,O$4,O$4,"Currency=USD","Period=FY","BEST_FPERIOD_OVERRIDE=FY","FILING_STATUS=MR","SCALING_FORMAT=MLN","FA_ADJUSTED=GAAP","Sort=A","Dates=H","DateFormat=P","Fill=—","Direction=H","UseDPDF=Y")</f>
        <v>#NAME?</v>
      </c>
      <c r="P135" s="12" t="e">
        <f ca="1">_xll.BDH($A135,$C135,P$4,P$4,"Currency=USD","Period=FY","BEST_FPERIOD_OVERRIDE=FY","FILING_STATUS=MR","SCALING_FORMAT=MLN","FA_ADJUSTED=GAAP","Sort=A","Dates=H","DateFormat=P","Fill=—","Direction=H","UseDPDF=Y")</f>
        <v>#NAME?</v>
      </c>
      <c r="Q135" s="12" t="e">
        <f ca="1">_xll.BDH($A135,$C135,Q$4,Q$4,"Currency=USD","Period=FY","BEST_FPERIOD_OVERRIDE=FY","FILING_STATUS=MR","SCALING_FORMAT=MLN","FA_ADJUSTED=GAAP","Sort=A","Dates=H","DateFormat=P","Fill=—","Direction=H","UseDPDF=Y")</f>
        <v>#NAME?</v>
      </c>
      <c r="R135" s="12" t="e">
        <f ca="1">_xll.BDH($A135,$C135,R$4,R$4,"Currency=USD","Period=FY","BEST_FPERIOD_OVERRIDE=FY","FILING_STATUS=MR","SCALING_FORMAT=MLN","FA_ADJUSTED=GAAP","Sort=A","Dates=H","DateFormat=P","Fill=—","Direction=H","UseDPDF=Y")</f>
        <v>#NAME?</v>
      </c>
      <c r="S135" s="12" t="e">
        <f ca="1">_xll.BDH($A135,$C135,S$4,S$4,"Currency=USD","Period=FY","BEST_FPERIOD_OVERRIDE=FY","FILING_STATUS=MR","SCALING_FORMAT=MLN","FA_ADJUSTED=GAAP","Sort=A","Dates=H","DateFormat=P","Fill=—","Direction=H","UseDPDF=Y")</f>
        <v>#NAME?</v>
      </c>
      <c r="T135" s="12" t="e">
        <f ca="1">_xll.BDH($A135,$C135,T$4,T$4,"Currency=USD","Period=FY","BEST_FPERIOD_OVERRIDE=FY","FILING_STATUS=MR","SCALING_FORMAT=MLN","FA_ADJUSTED=GAAP","Sort=A","Dates=H","DateFormat=P","Fill=—","Direction=H","UseDPDF=Y")</f>
        <v>#NAME?</v>
      </c>
      <c r="U135" s="12" t="e">
        <f ca="1">_xll.BDH($A135,$C135,U$4,U$4,"Currency=USD","Period=FY","BEST_FPERIOD_OVERRIDE=FY","FILING_STATUS=MR","SCALING_FORMAT=MLN","FA_ADJUSTED=GAAP","Sort=A","Dates=H","DateFormat=P","Fill=—","Direction=H","UseDPDF=Y")</f>
        <v>#NAME?</v>
      </c>
      <c r="V135" s="12" t="e">
        <f ca="1">_xll.BDH($A135,$C135,V$4,V$4,"Currency=USD","Period=FY","BEST_FPERIOD_OVERRIDE=FY","FILING_STATUS=MR","SCALING_FORMAT=MLN","FA_ADJUSTED=GAAP","Sort=A","Dates=H","DateFormat=P","Fill=—","Direction=H","UseDPDF=Y")</f>
        <v>#NAME?</v>
      </c>
      <c r="W135" s="12" t="e">
        <f ca="1">_xll.BDH($A135,$C135,W$4,W$4,"Currency=USD","Period=FY","BEST_FPERIOD_OVERRIDE=FY","FILING_STATUS=MR","SCALING_FORMAT=MLN","FA_ADJUSTED=GAAP","Sort=A","Dates=H","DateFormat=P","Fill=—","Direction=H","UseDPDF=Y")</f>
        <v>#NAME?</v>
      </c>
      <c r="X135" s="12" t="e">
        <f ca="1">_xll.BDH($A135,$C135,X$4,X$4,"Currency=USD","Period=FY","BEST_FPERIOD_OVERRIDE=FY","FILING_STATUS=MR","SCALING_FORMAT=MLN","FA_ADJUSTED=GAAP","Sort=A","Dates=H","DateFormat=P","Fill=—","Direction=H","UseDPDF=Y")</f>
        <v>#NAME?</v>
      </c>
      <c r="Y135" s="12" t="e">
        <f ca="1">_xll.BDH($A135,$C135,Y$4,Y$4,"Currency=USD","Period=FY","BEST_FPERIOD_OVERRIDE=FY","FILING_STATUS=MR","SCALING_FORMAT=MLN","FA_ADJUSTED=GAAP","Sort=A","Dates=H","DateFormat=P","Fill=—","Direction=H","UseDPDF=Y")</f>
        <v>#NAME?</v>
      </c>
      <c r="Z135" s="12" t="e">
        <f ca="1">_xll.BDH($A135,$C135,Z$4,Z$4,"Currency=USD","Period=FY","BEST_FPERIOD_OVERRIDE=FY","FILING_STATUS=MR","SCALING_FORMAT=MLN","FA_ADJUSTED=GAAP","Sort=A","Dates=H","DateFormat=P","Fill=—","Direction=H","UseDPDF=Y")</f>
        <v>#NAME?</v>
      </c>
      <c r="AA135" s="12" t="e">
        <f ca="1">_xll.BDH($A135,$C135,AA$4,AA$4,"Currency=USD","Period=FY","BEST_FPERIOD_OVERRIDE=FY","FILING_STATUS=MR","SCALING_FORMAT=MLN","FA_ADJUSTED=GAAP","Sort=A","Dates=H","DateFormat=P","Fill=—","Direction=H","UseDPDF=Y")</f>
        <v>#NAME?</v>
      </c>
      <c r="AB135" s="12" t="e">
        <f ca="1">_xll.BDH($A135,$C135,AB$4,AB$4,"Currency=USD","Period=FY","BEST_FPERIOD_OVERRIDE=FY","FILING_STATUS=MR","SCALING_FORMAT=MLN","FA_ADJUSTED=GAAP","Sort=A","Dates=H","DateFormat=P","Fill=—","Direction=H","UseDPDF=Y")</f>
        <v>#NAME?</v>
      </c>
    </row>
    <row r="136" spans="1:28" x14ac:dyDescent="0.25">
      <c r="A136" s="32" t="s">
        <v>519</v>
      </c>
      <c r="B136" s="37" t="s">
        <v>257</v>
      </c>
      <c r="C136" s="33" t="s">
        <v>258</v>
      </c>
      <c r="D136" s="12" t="e">
        <f ca="1">_xll.BDH($A136,$C136,D$4,D$4,"Currency=USD","Period=FY","BEST_FPERIOD_OVERRIDE=FY","FILING_STATUS=MR","SCALING_FORMAT=MLN","FA_ADJUSTED=GAAP","Sort=A","Dates=H","DateFormat=P","Fill=—","Direction=H","UseDPDF=Y")</f>
        <v>#NAME?</v>
      </c>
      <c r="E136" s="12" t="e">
        <f ca="1">_xll.BDH($A136,$C136,E$4,E$4,"Currency=USD","Period=FY","BEST_FPERIOD_OVERRIDE=FY","FILING_STATUS=MR","SCALING_FORMAT=MLN","FA_ADJUSTED=GAAP","Sort=A","Dates=H","DateFormat=P","Fill=—","Direction=H","UseDPDF=Y")</f>
        <v>#NAME?</v>
      </c>
      <c r="F136" s="12" t="e">
        <f ca="1">_xll.BDH($A136,$C136,F$4,F$4,"Currency=USD","Period=FY","BEST_FPERIOD_OVERRIDE=FY","FILING_STATUS=MR","SCALING_FORMAT=MLN","FA_ADJUSTED=GAAP","Sort=A","Dates=H","DateFormat=P","Fill=—","Direction=H","UseDPDF=Y")</f>
        <v>#NAME?</v>
      </c>
      <c r="G136" s="12" t="e">
        <f ca="1">_xll.BDH($A136,$C136,G$4,G$4,"Currency=USD","Period=FY","BEST_FPERIOD_OVERRIDE=FY","FILING_STATUS=MR","SCALING_FORMAT=MLN","FA_ADJUSTED=GAAP","Sort=A","Dates=H","DateFormat=P","Fill=—","Direction=H","UseDPDF=Y")</f>
        <v>#NAME?</v>
      </c>
      <c r="H136" s="12" t="e">
        <f ca="1">_xll.BDH($A136,$C136,H$4,H$4,"Currency=USD","Period=FY","BEST_FPERIOD_OVERRIDE=FY","FILING_STATUS=MR","SCALING_FORMAT=MLN","FA_ADJUSTED=GAAP","Sort=A","Dates=H","DateFormat=P","Fill=—","Direction=H","UseDPDF=Y")</f>
        <v>#NAME?</v>
      </c>
      <c r="I136" s="12" t="e">
        <f ca="1">_xll.BDH($A136,$C136,I$4,I$4,"Currency=USD","Period=FY","BEST_FPERIOD_OVERRIDE=FY","FILING_STATUS=MR","SCALING_FORMAT=MLN","FA_ADJUSTED=GAAP","Sort=A","Dates=H","DateFormat=P","Fill=—","Direction=H","UseDPDF=Y")</f>
        <v>#NAME?</v>
      </c>
      <c r="J136" s="12" t="e">
        <f ca="1">_xll.BDH($A136,$C136,J$4,J$4,"Currency=USD","Period=FY","BEST_FPERIOD_OVERRIDE=FY","FILING_STATUS=MR","SCALING_FORMAT=MLN","FA_ADJUSTED=GAAP","Sort=A","Dates=H","DateFormat=P","Fill=—","Direction=H","UseDPDF=Y")</f>
        <v>#NAME?</v>
      </c>
      <c r="K136" s="12" t="e">
        <f ca="1">_xll.BDH($A136,$C136,K$4,K$4,"Currency=USD","Period=FY","BEST_FPERIOD_OVERRIDE=FY","FILING_STATUS=MR","SCALING_FORMAT=MLN","FA_ADJUSTED=GAAP","Sort=A","Dates=H","DateFormat=P","Fill=—","Direction=H","UseDPDF=Y")</f>
        <v>#NAME?</v>
      </c>
      <c r="L136" s="12" t="e">
        <f ca="1">_xll.BDH($A136,$C136,L$4,L$4,"Currency=USD","Period=FY","BEST_FPERIOD_OVERRIDE=FY","FILING_STATUS=MR","SCALING_FORMAT=MLN","FA_ADJUSTED=GAAP","Sort=A","Dates=H","DateFormat=P","Fill=—","Direction=H","UseDPDF=Y")</f>
        <v>#NAME?</v>
      </c>
      <c r="M136" s="12" t="e">
        <f ca="1">_xll.BDH($A136,$C136,M$4,M$4,"Currency=USD","Period=FY","BEST_FPERIOD_OVERRIDE=FY","FILING_STATUS=MR","SCALING_FORMAT=MLN","FA_ADJUSTED=GAAP","Sort=A","Dates=H","DateFormat=P","Fill=—","Direction=H","UseDPDF=Y")</f>
        <v>#NAME?</v>
      </c>
      <c r="N136" s="12" t="e">
        <f ca="1">_xll.BDH($A136,$C136,N$4,N$4,"Currency=USD","Period=FY","BEST_FPERIOD_OVERRIDE=FY","FILING_STATUS=MR","SCALING_FORMAT=MLN","FA_ADJUSTED=GAAP","Sort=A","Dates=H","DateFormat=P","Fill=—","Direction=H","UseDPDF=Y")</f>
        <v>#NAME?</v>
      </c>
      <c r="O136" s="12" t="e">
        <f ca="1">_xll.BDH($A136,$C136,O$4,O$4,"Currency=USD","Period=FY","BEST_FPERIOD_OVERRIDE=FY","FILING_STATUS=MR","SCALING_FORMAT=MLN","FA_ADJUSTED=GAAP","Sort=A","Dates=H","DateFormat=P","Fill=—","Direction=H","UseDPDF=Y")</f>
        <v>#NAME?</v>
      </c>
      <c r="P136" s="12" t="e">
        <f ca="1">_xll.BDH($A136,$C136,P$4,P$4,"Currency=USD","Period=FY","BEST_FPERIOD_OVERRIDE=FY","FILING_STATUS=MR","SCALING_FORMAT=MLN","FA_ADJUSTED=GAAP","Sort=A","Dates=H","DateFormat=P","Fill=—","Direction=H","UseDPDF=Y")</f>
        <v>#NAME?</v>
      </c>
      <c r="Q136" s="12" t="e">
        <f ca="1">_xll.BDH($A136,$C136,Q$4,Q$4,"Currency=USD","Period=FY","BEST_FPERIOD_OVERRIDE=FY","FILING_STATUS=MR","SCALING_FORMAT=MLN","FA_ADJUSTED=GAAP","Sort=A","Dates=H","DateFormat=P","Fill=—","Direction=H","UseDPDF=Y")</f>
        <v>#NAME?</v>
      </c>
      <c r="R136" s="12" t="e">
        <f ca="1">_xll.BDH($A136,$C136,R$4,R$4,"Currency=USD","Period=FY","BEST_FPERIOD_OVERRIDE=FY","FILING_STATUS=MR","SCALING_FORMAT=MLN","FA_ADJUSTED=GAAP","Sort=A","Dates=H","DateFormat=P","Fill=—","Direction=H","UseDPDF=Y")</f>
        <v>#NAME?</v>
      </c>
      <c r="S136" s="12" t="e">
        <f ca="1">_xll.BDH($A136,$C136,S$4,S$4,"Currency=USD","Period=FY","BEST_FPERIOD_OVERRIDE=FY","FILING_STATUS=MR","SCALING_FORMAT=MLN","FA_ADJUSTED=GAAP","Sort=A","Dates=H","DateFormat=P","Fill=—","Direction=H","UseDPDF=Y")</f>
        <v>#NAME?</v>
      </c>
      <c r="T136" s="12" t="e">
        <f ca="1">_xll.BDH($A136,$C136,T$4,T$4,"Currency=USD","Period=FY","BEST_FPERIOD_OVERRIDE=FY","FILING_STATUS=MR","SCALING_FORMAT=MLN","FA_ADJUSTED=GAAP","Sort=A","Dates=H","DateFormat=P","Fill=—","Direction=H","UseDPDF=Y")</f>
        <v>#NAME?</v>
      </c>
      <c r="U136" s="12" t="e">
        <f ca="1">_xll.BDH($A136,$C136,U$4,U$4,"Currency=USD","Period=FY","BEST_FPERIOD_OVERRIDE=FY","FILING_STATUS=MR","SCALING_FORMAT=MLN","FA_ADJUSTED=GAAP","Sort=A","Dates=H","DateFormat=P","Fill=—","Direction=H","UseDPDF=Y")</f>
        <v>#NAME?</v>
      </c>
      <c r="V136" s="12" t="e">
        <f ca="1">_xll.BDH($A136,$C136,V$4,V$4,"Currency=USD","Period=FY","BEST_FPERIOD_OVERRIDE=FY","FILING_STATUS=MR","SCALING_FORMAT=MLN","FA_ADJUSTED=GAAP","Sort=A","Dates=H","DateFormat=P","Fill=—","Direction=H","UseDPDF=Y")</f>
        <v>#NAME?</v>
      </c>
      <c r="W136" s="12" t="e">
        <f ca="1">_xll.BDH($A136,$C136,W$4,W$4,"Currency=USD","Period=FY","BEST_FPERIOD_OVERRIDE=FY","FILING_STATUS=MR","SCALING_FORMAT=MLN","FA_ADJUSTED=GAAP","Sort=A","Dates=H","DateFormat=P","Fill=—","Direction=H","UseDPDF=Y")</f>
        <v>#NAME?</v>
      </c>
      <c r="X136" s="12" t="e">
        <f ca="1">_xll.BDH($A136,$C136,X$4,X$4,"Currency=USD","Period=FY","BEST_FPERIOD_OVERRIDE=FY","FILING_STATUS=MR","SCALING_FORMAT=MLN","FA_ADJUSTED=GAAP","Sort=A","Dates=H","DateFormat=P","Fill=—","Direction=H","UseDPDF=Y")</f>
        <v>#NAME?</v>
      </c>
      <c r="Y136" s="12" t="e">
        <f ca="1">_xll.BDH($A136,$C136,Y$4,Y$4,"Currency=USD","Period=FY","BEST_FPERIOD_OVERRIDE=FY","FILING_STATUS=MR","SCALING_FORMAT=MLN","FA_ADJUSTED=GAAP","Sort=A","Dates=H","DateFormat=P","Fill=—","Direction=H","UseDPDF=Y")</f>
        <v>#NAME?</v>
      </c>
      <c r="Z136" s="12" t="e">
        <f ca="1">_xll.BDH($A136,$C136,Z$4,Z$4,"Currency=USD","Period=FY","BEST_FPERIOD_OVERRIDE=FY","FILING_STATUS=MR","SCALING_FORMAT=MLN","FA_ADJUSTED=GAAP","Sort=A","Dates=H","DateFormat=P","Fill=—","Direction=H","UseDPDF=Y")</f>
        <v>#NAME?</v>
      </c>
      <c r="AA136" s="12" t="e">
        <f ca="1">_xll.BDH($A136,$C136,AA$4,AA$4,"Currency=USD","Period=FY","BEST_FPERIOD_OVERRIDE=FY","FILING_STATUS=MR","SCALING_FORMAT=MLN","FA_ADJUSTED=GAAP","Sort=A","Dates=H","DateFormat=P","Fill=—","Direction=H","UseDPDF=Y")</f>
        <v>#NAME?</v>
      </c>
      <c r="AB136" s="12" t="e">
        <f ca="1">_xll.BDH($A136,$C136,AB$4,AB$4,"Currency=USD","Period=FY","BEST_FPERIOD_OVERRIDE=FY","FILING_STATUS=MR","SCALING_FORMAT=MLN","FA_ADJUSTED=GAAP","Sort=A","Dates=H","DateFormat=P","Fill=—","Direction=H","UseDPDF=Y")</f>
        <v>#NAME?</v>
      </c>
    </row>
    <row r="137" spans="1:28" x14ac:dyDescent="0.25">
      <c r="A137" s="32" t="s">
        <v>519</v>
      </c>
      <c r="B137" s="37" t="s">
        <v>260</v>
      </c>
      <c r="C137" s="33" t="s">
        <v>259</v>
      </c>
      <c r="D137" s="12" t="e">
        <f ca="1">_xll.BDH($A137,$C137,D$4,D$4,"Currency=USD","Period=FY","BEST_FPERIOD_OVERRIDE=FY","FILING_STATUS=MR","SCALING_FORMAT=MLN","FA_ADJUSTED=GAAP","Sort=A","Dates=H","DateFormat=P","Fill=—","Direction=H","UseDPDF=Y")</f>
        <v>#NAME?</v>
      </c>
      <c r="E137" s="12" t="e">
        <f ca="1">_xll.BDH($A137,$C137,E$4,E$4,"Currency=USD","Period=FY","BEST_FPERIOD_OVERRIDE=FY","FILING_STATUS=MR","SCALING_FORMAT=MLN","FA_ADJUSTED=GAAP","Sort=A","Dates=H","DateFormat=P","Fill=—","Direction=H","UseDPDF=Y")</f>
        <v>#NAME?</v>
      </c>
      <c r="F137" s="12" t="e">
        <f ca="1">_xll.BDH($A137,$C137,F$4,F$4,"Currency=USD","Period=FY","BEST_FPERIOD_OVERRIDE=FY","FILING_STATUS=MR","SCALING_FORMAT=MLN","FA_ADJUSTED=GAAP","Sort=A","Dates=H","DateFormat=P","Fill=—","Direction=H","UseDPDF=Y")</f>
        <v>#NAME?</v>
      </c>
      <c r="G137" s="12" t="e">
        <f ca="1">_xll.BDH($A137,$C137,G$4,G$4,"Currency=USD","Period=FY","BEST_FPERIOD_OVERRIDE=FY","FILING_STATUS=MR","SCALING_FORMAT=MLN","FA_ADJUSTED=GAAP","Sort=A","Dates=H","DateFormat=P","Fill=—","Direction=H","UseDPDF=Y")</f>
        <v>#NAME?</v>
      </c>
      <c r="H137" s="12" t="e">
        <f ca="1">_xll.BDH($A137,$C137,H$4,H$4,"Currency=USD","Period=FY","BEST_FPERIOD_OVERRIDE=FY","FILING_STATUS=MR","SCALING_FORMAT=MLN","FA_ADJUSTED=GAAP","Sort=A","Dates=H","DateFormat=P","Fill=—","Direction=H","UseDPDF=Y")</f>
        <v>#NAME?</v>
      </c>
      <c r="I137" s="12" t="e">
        <f ca="1">_xll.BDH($A137,$C137,I$4,I$4,"Currency=USD","Period=FY","BEST_FPERIOD_OVERRIDE=FY","FILING_STATUS=MR","SCALING_FORMAT=MLN","FA_ADJUSTED=GAAP","Sort=A","Dates=H","DateFormat=P","Fill=—","Direction=H","UseDPDF=Y")</f>
        <v>#NAME?</v>
      </c>
      <c r="J137" s="12" t="e">
        <f ca="1">_xll.BDH($A137,$C137,J$4,J$4,"Currency=USD","Period=FY","BEST_FPERIOD_OVERRIDE=FY","FILING_STATUS=MR","SCALING_FORMAT=MLN","FA_ADJUSTED=GAAP","Sort=A","Dates=H","DateFormat=P","Fill=—","Direction=H","UseDPDF=Y")</f>
        <v>#NAME?</v>
      </c>
      <c r="K137" s="12" t="e">
        <f ca="1">_xll.BDH($A137,$C137,K$4,K$4,"Currency=USD","Period=FY","BEST_FPERIOD_OVERRIDE=FY","FILING_STATUS=MR","SCALING_FORMAT=MLN","FA_ADJUSTED=GAAP","Sort=A","Dates=H","DateFormat=P","Fill=—","Direction=H","UseDPDF=Y")</f>
        <v>#NAME?</v>
      </c>
      <c r="L137" s="12" t="e">
        <f ca="1">_xll.BDH($A137,$C137,L$4,L$4,"Currency=USD","Period=FY","BEST_FPERIOD_OVERRIDE=FY","FILING_STATUS=MR","SCALING_FORMAT=MLN","FA_ADJUSTED=GAAP","Sort=A","Dates=H","DateFormat=P","Fill=—","Direction=H","UseDPDF=Y")</f>
        <v>#NAME?</v>
      </c>
      <c r="M137" s="12" t="e">
        <f ca="1">_xll.BDH($A137,$C137,M$4,M$4,"Currency=USD","Period=FY","BEST_FPERIOD_OVERRIDE=FY","FILING_STATUS=MR","SCALING_FORMAT=MLN","FA_ADJUSTED=GAAP","Sort=A","Dates=H","DateFormat=P","Fill=—","Direction=H","UseDPDF=Y")</f>
        <v>#NAME?</v>
      </c>
      <c r="N137" s="12" t="e">
        <f ca="1">_xll.BDH($A137,$C137,N$4,N$4,"Currency=USD","Period=FY","BEST_FPERIOD_OVERRIDE=FY","FILING_STATUS=MR","SCALING_FORMAT=MLN","FA_ADJUSTED=GAAP","Sort=A","Dates=H","DateFormat=P","Fill=—","Direction=H","UseDPDF=Y")</f>
        <v>#NAME?</v>
      </c>
      <c r="O137" s="12" t="e">
        <f ca="1">_xll.BDH($A137,$C137,O$4,O$4,"Currency=USD","Period=FY","BEST_FPERIOD_OVERRIDE=FY","FILING_STATUS=MR","SCALING_FORMAT=MLN","FA_ADJUSTED=GAAP","Sort=A","Dates=H","DateFormat=P","Fill=—","Direction=H","UseDPDF=Y")</f>
        <v>#NAME?</v>
      </c>
      <c r="P137" s="12" t="e">
        <f ca="1">_xll.BDH($A137,$C137,P$4,P$4,"Currency=USD","Period=FY","BEST_FPERIOD_OVERRIDE=FY","FILING_STATUS=MR","SCALING_FORMAT=MLN","FA_ADJUSTED=GAAP","Sort=A","Dates=H","DateFormat=P","Fill=—","Direction=H","UseDPDF=Y")</f>
        <v>#NAME?</v>
      </c>
      <c r="Q137" s="12" t="e">
        <f ca="1">_xll.BDH($A137,$C137,Q$4,Q$4,"Currency=USD","Period=FY","BEST_FPERIOD_OVERRIDE=FY","FILING_STATUS=MR","SCALING_FORMAT=MLN","FA_ADJUSTED=GAAP","Sort=A","Dates=H","DateFormat=P","Fill=—","Direction=H","UseDPDF=Y")</f>
        <v>#NAME?</v>
      </c>
      <c r="R137" s="12" t="e">
        <f ca="1">_xll.BDH($A137,$C137,R$4,R$4,"Currency=USD","Period=FY","BEST_FPERIOD_OVERRIDE=FY","FILING_STATUS=MR","SCALING_FORMAT=MLN","FA_ADJUSTED=GAAP","Sort=A","Dates=H","DateFormat=P","Fill=—","Direction=H","UseDPDF=Y")</f>
        <v>#NAME?</v>
      </c>
      <c r="S137" s="12" t="e">
        <f ca="1">_xll.BDH($A137,$C137,S$4,S$4,"Currency=USD","Period=FY","BEST_FPERIOD_OVERRIDE=FY","FILING_STATUS=MR","SCALING_FORMAT=MLN","FA_ADJUSTED=GAAP","Sort=A","Dates=H","DateFormat=P","Fill=—","Direction=H","UseDPDF=Y")</f>
        <v>#NAME?</v>
      </c>
      <c r="T137" s="12" t="e">
        <f ca="1">_xll.BDH($A137,$C137,T$4,T$4,"Currency=USD","Period=FY","BEST_FPERIOD_OVERRIDE=FY","FILING_STATUS=MR","SCALING_FORMAT=MLN","FA_ADJUSTED=GAAP","Sort=A","Dates=H","DateFormat=P","Fill=—","Direction=H","UseDPDF=Y")</f>
        <v>#NAME?</v>
      </c>
      <c r="U137" s="12" t="e">
        <f ca="1">_xll.BDH($A137,$C137,U$4,U$4,"Currency=USD","Period=FY","BEST_FPERIOD_OVERRIDE=FY","FILING_STATUS=MR","SCALING_FORMAT=MLN","FA_ADJUSTED=GAAP","Sort=A","Dates=H","DateFormat=P","Fill=—","Direction=H","UseDPDF=Y")</f>
        <v>#NAME?</v>
      </c>
      <c r="V137" s="12" t="e">
        <f ca="1">_xll.BDH($A137,$C137,V$4,V$4,"Currency=USD","Period=FY","BEST_FPERIOD_OVERRIDE=FY","FILING_STATUS=MR","SCALING_FORMAT=MLN","FA_ADJUSTED=GAAP","Sort=A","Dates=H","DateFormat=P","Fill=—","Direction=H","UseDPDF=Y")</f>
        <v>#NAME?</v>
      </c>
      <c r="W137" s="12" t="e">
        <f ca="1">_xll.BDH($A137,$C137,W$4,W$4,"Currency=USD","Period=FY","BEST_FPERIOD_OVERRIDE=FY","FILING_STATUS=MR","SCALING_FORMAT=MLN","FA_ADJUSTED=GAAP","Sort=A","Dates=H","DateFormat=P","Fill=—","Direction=H","UseDPDF=Y")</f>
        <v>#NAME?</v>
      </c>
      <c r="X137" s="12" t="e">
        <f ca="1">_xll.BDH($A137,$C137,X$4,X$4,"Currency=USD","Period=FY","BEST_FPERIOD_OVERRIDE=FY","FILING_STATUS=MR","SCALING_FORMAT=MLN","FA_ADJUSTED=GAAP","Sort=A","Dates=H","DateFormat=P","Fill=—","Direction=H","UseDPDF=Y")</f>
        <v>#NAME?</v>
      </c>
      <c r="Y137" s="12" t="e">
        <f ca="1">_xll.BDH($A137,$C137,Y$4,Y$4,"Currency=USD","Period=FY","BEST_FPERIOD_OVERRIDE=FY","FILING_STATUS=MR","SCALING_FORMAT=MLN","FA_ADJUSTED=GAAP","Sort=A","Dates=H","DateFormat=P","Fill=—","Direction=H","UseDPDF=Y")</f>
        <v>#NAME?</v>
      </c>
      <c r="Z137" s="12" t="e">
        <f ca="1">_xll.BDH($A137,$C137,Z$4,Z$4,"Currency=USD","Period=FY","BEST_FPERIOD_OVERRIDE=FY","FILING_STATUS=MR","SCALING_FORMAT=MLN","FA_ADJUSTED=GAAP","Sort=A","Dates=H","DateFormat=P","Fill=—","Direction=H","UseDPDF=Y")</f>
        <v>#NAME?</v>
      </c>
      <c r="AA137" s="12" t="e">
        <f ca="1">_xll.BDH($A137,$C137,AA$4,AA$4,"Currency=USD","Period=FY","BEST_FPERIOD_OVERRIDE=FY","FILING_STATUS=MR","SCALING_FORMAT=MLN","FA_ADJUSTED=GAAP","Sort=A","Dates=H","DateFormat=P","Fill=—","Direction=H","UseDPDF=Y")</f>
        <v>#NAME?</v>
      </c>
      <c r="AB137" s="12" t="e">
        <f ca="1">_xll.BDH($A137,$C137,AB$4,AB$4,"Currency=USD","Period=FY","BEST_FPERIOD_OVERRIDE=FY","FILING_STATUS=MR","SCALING_FORMAT=MLN","FA_ADJUSTED=GAAP","Sort=A","Dates=H","DateFormat=P","Fill=—","Direction=H","UseDPDF=Y")</f>
        <v>#NAME?</v>
      </c>
    </row>
    <row r="138" spans="1:28" x14ac:dyDescent="0.25">
      <c r="A138" s="32" t="s">
        <v>519</v>
      </c>
      <c r="B138" s="37" t="s">
        <v>261</v>
      </c>
      <c r="C138" s="33" t="s">
        <v>262</v>
      </c>
      <c r="D138" s="12" t="e">
        <f ca="1">_xll.BDH($A138,$C138,D$4,D$4,"Currency=USD","Period=FY","BEST_FPERIOD_OVERRIDE=FY","FILING_STATUS=MR","SCALING_FORMAT=MLN","FA_ADJUSTED=GAAP","Sort=A","Dates=H","DateFormat=P","Fill=—","Direction=H","UseDPDF=Y")</f>
        <v>#NAME?</v>
      </c>
      <c r="E138" s="12" t="e">
        <f ca="1">_xll.BDH($A138,$C138,E$4,E$4,"Currency=USD","Period=FY","BEST_FPERIOD_OVERRIDE=FY","FILING_STATUS=MR","SCALING_FORMAT=MLN","FA_ADJUSTED=GAAP","Sort=A","Dates=H","DateFormat=P","Fill=—","Direction=H","UseDPDF=Y")</f>
        <v>#NAME?</v>
      </c>
      <c r="F138" s="12" t="e">
        <f ca="1">_xll.BDH($A138,$C138,F$4,F$4,"Currency=USD","Period=FY","BEST_FPERIOD_OVERRIDE=FY","FILING_STATUS=MR","SCALING_FORMAT=MLN","FA_ADJUSTED=GAAP","Sort=A","Dates=H","DateFormat=P","Fill=—","Direction=H","UseDPDF=Y")</f>
        <v>#NAME?</v>
      </c>
      <c r="G138" s="12" t="e">
        <f ca="1">_xll.BDH($A138,$C138,G$4,G$4,"Currency=USD","Period=FY","BEST_FPERIOD_OVERRIDE=FY","FILING_STATUS=MR","SCALING_FORMAT=MLN","FA_ADJUSTED=GAAP","Sort=A","Dates=H","DateFormat=P","Fill=—","Direction=H","UseDPDF=Y")</f>
        <v>#NAME?</v>
      </c>
      <c r="H138" s="12" t="e">
        <f ca="1">_xll.BDH($A138,$C138,H$4,H$4,"Currency=USD","Period=FY","BEST_FPERIOD_OVERRIDE=FY","FILING_STATUS=MR","SCALING_FORMAT=MLN","FA_ADJUSTED=GAAP","Sort=A","Dates=H","DateFormat=P","Fill=—","Direction=H","UseDPDF=Y")</f>
        <v>#NAME?</v>
      </c>
      <c r="I138" s="12" t="e">
        <f ca="1">_xll.BDH($A138,$C138,I$4,I$4,"Currency=USD","Period=FY","BEST_FPERIOD_OVERRIDE=FY","FILING_STATUS=MR","SCALING_FORMAT=MLN","FA_ADJUSTED=GAAP","Sort=A","Dates=H","DateFormat=P","Fill=—","Direction=H","UseDPDF=Y")</f>
        <v>#NAME?</v>
      </c>
      <c r="J138" s="12" t="e">
        <f ca="1">_xll.BDH($A138,$C138,J$4,J$4,"Currency=USD","Period=FY","BEST_FPERIOD_OVERRIDE=FY","FILING_STATUS=MR","SCALING_FORMAT=MLN","FA_ADJUSTED=GAAP","Sort=A","Dates=H","DateFormat=P","Fill=—","Direction=H","UseDPDF=Y")</f>
        <v>#NAME?</v>
      </c>
      <c r="K138" s="12" t="e">
        <f ca="1">_xll.BDH($A138,$C138,K$4,K$4,"Currency=USD","Period=FY","BEST_FPERIOD_OVERRIDE=FY","FILING_STATUS=MR","SCALING_FORMAT=MLN","FA_ADJUSTED=GAAP","Sort=A","Dates=H","DateFormat=P","Fill=—","Direction=H","UseDPDF=Y")</f>
        <v>#NAME?</v>
      </c>
      <c r="L138" s="12" t="e">
        <f ca="1">_xll.BDH($A138,$C138,L$4,L$4,"Currency=USD","Period=FY","BEST_FPERIOD_OVERRIDE=FY","FILING_STATUS=MR","SCALING_FORMAT=MLN","FA_ADJUSTED=GAAP","Sort=A","Dates=H","DateFormat=P","Fill=—","Direction=H","UseDPDF=Y")</f>
        <v>#NAME?</v>
      </c>
      <c r="M138" s="12" t="e">
        <f ca="1">_xll.BDH($A138,$C138,M$4,M$4,"Currency=USD","Period=FY","BEST_FPERIOD_OVERRIDE=FY","FILING_STATUS=MR","SCALING_FORMAT=MLN","FA_ADJUSTED=GAAP","Sort=A","Dates=H","DateFormat=P","Fill=—","Direction=H","UseDPDF=Y")</f>
        <v>#NAME?</v>
      </c>
      <c r="N138" s="12" t="e">
        <f ca="1">_xll.BDH($A138,$C138,N$4,N$4,"Currency=USD","Period=FY","BEST_FPERIOD_OVERRIDE=FY","FILING_STATUS=MR","SCALING_FORMAT=MLN","FA_ADJUSTED=GAAP","Sort=A","Dates=H","DateFormat=P","Fill=—","Direction=H","UseDPDF=Y")</f>
        <v>#NAME?</v>
      </c>
      <c r="O138" s="12" t="e">
        <f ca="1">_xll.BDH($A138,$C138,O$4,O$4,"Currency=USD","Period=FY","BEST_FPERIOD_OVERRIDE=FY","FILING_STATUS=MR","SCALING_FORMAT=MLN","FA_ADJUSTED=GAAP","Sort=A","Dates=H","DateFormat=P","Fill=—","Direction=H","UseDPDF=Y")</f>
        <v>#NAME?</v>
      </c>
      <c r="P138" s="12" t="e">
        <f ca="1">_xll.BDH($A138,$C138,P$4,P$4,"Currency=USD","Period=FY","BEST_FPERIOD_OVERRIDE=FY","FILING_STATUS=MR","SCALING_FORMAT=MLN","FA_ADJUSTED=GAAP","Sort=A","Dates=H","DateFormat=P","Fill=—","Direction=H","UseDPDF=Y")</f>
        <v>#NAME?</v>
      </c>
      <c r="Q138" s="12" t="e">
        <f ca="1">_xll.BDH($A138,$C138,Q$4,Q$4,"Currency=USD","Period=FY","BEST_FPERIOD_OVERRIDE=FY","FILING_STATUS=MR","SCALING_FORMAT=MLN","FA_ADJUSTED=GAAP","Sort=A","Dates=H","DateFormat=P","Fill=—","Direction=H","UseDPDF=Y")</f>
        <v>#NAME?</v>
      </c>
      <c r="R138" s="12" t="e">
        <f ca="1">_xll.BDH($A138,$C138,R$4,R$4,"Currency=USD","Period=FY","BEST_FPERIOD_OVERRIDE=FY","FILING_STATUS=MR","SCALING_FORMAT=MLN","FA_ADJUSTED=GAAP","Sort=A","Dates=H","DateFormat=P","Fill=—","Direction=H","UseDPDF=Y")</f>
        <v>#NAME?</v>
      </c>
      <c r="S138" s="12" t="e">
        <f ca="1">_xll.BDH($A138,$C138,S$4,S$4,"Currency=USD","Period=FY","BEST_FPERIOD_OVERRIDE=FY","FILING_STATUS=MR","SCALING_FORMAT=MLN","FA_ADJUSTED=GAAP","Sort=A","Dates=H","DateFormat=P","Fill=—","Direction=H","UseDPDF=Y")</f>
        <v>#NAME?</v>
      </c>
      <c r="T138" s="12" t="e">
        <f ca="1">_xll.BDH($A138,$C138,T$4,T$4,"Currency=USD","Period=FY","BEST_FPERIOD_OVERRIDE=FY","FILING_STATUS=MR","SCALING_FORMAT=MLN","FA_ADJUSTED=GAAP","Sort=A","Dates=H","DateFormat=P","Fill=—","Direction=H","UseDPDF=Y")</f>
        <v>#NAME?</v>
      </c>
      <c r="U138" s="12" t="e">
        <f ca="1">_xll.BDH($A138,$C138,U$4,U$4,"Currency=USD","Period=FY","BEST_FPERIOD_OVERRIDE=FY","FILING_STATUS=MR","SCALING_FORMAT=MLN","FA_ADJUSTED=GAAP","Sort=A","Dates=H","DateFormat=P","Fill=—","Direction=H","UseDPDF=Y")</f>
        <v>#NAME?</v>
      </c>
      <c r="V138" s="12" t="e">
        <f ca="1">_xll.BDH($A138,$C138,V$4,V$4,"Currency=USD","Period=FY","BEST_FPERIOD_OVERRIDE=FY","FILING_STATUS=MR","SCALING_FORMAT=MLN","FA_ADJUSTED=GAAP","Sort=A","Dates=H","DateFormat=P","Fill=—","Direction=H","UseDPDF=Y")</f>
        <v>#NAME?</v>
      </c>
      <c r="W138" s="12" t="e">
        <f ca="1">_xll.BDH($A138,$C138,W$4,W$4,"Currency=USD","Period=FY","BEST_FPERIOD_OVERRIDE=FY","FILING_STATUS=MR","SCALING_FORMAT=MLN","FA_ADJUSTED=GAAP","Sort=A","Dates=H","DateFormat=P","Fill=—","Direction=H","UseDPDF=Y")</f>
        <v>#NAME?</v>
      </c>
      <c r="X138" s="12" t="e">
        <f ca="1">_xll.BDH($A138,$C138,X$4,X$4,"Currency=USD","Period=FY","BEST_FPERIOD_OVERRIDE=FY","FILING_STATUS=MR","SCALING_FORMAT=MLN","FA_ADJUSTED=GAAP","Sort=A","Dates=H","DateFormat=P","Fill=—","Direction=H","UseDPDF=Y")</f>
        <v>#NAME?</v>
      </c>
      <c r="Y138" s="12" t="e">
        <f ca="1">_xll.BDH($A138,$C138,Y$4,Y$4,"Currency=USD","Period=FY","BEST_FPERIOD_OVERRIDE=FY","FILING_STATUS=MR","SCALING_FORMAT=MLN","FA_ADJUSTED=GAAP","Sort=A","Dates=H","DateFormat=P","Fill=—","Direction=H","UseDPDF=Y")</f>
        <v>#NAME?</v>
      </c>
      <c r="Z138" s="12" t="e">
        <f ca="1">_xll.BDH($A138,$C138,Z$4,Z$4,"Currency=USD","Period=FY","BEST_FPERIOD_OVERRIDE=FY","FILING_STATUS=MR","SCALING_FORMAT=MLN","FA_ADJUSTED=GAAP","Sort=A","Dates=H","DateFormat=P","Fill=—","Direction=H","UseDPDF=Y")</f>
        <v>#NAME?</v>
      </c>
      <c r="AA138" s="12" t="e">
        <f ca="1">_xll.BDH($A138,$C138,AA$4,AA$4,"Currency=USD","Period=FY","BEST_FPERIOD_OVERRIDE=FY","FILING_STATUS=MR","SCALING_FORMAT=MLN","FA_ADJUSTED=GAAP","Sort=A","Dates=H","DateFormat=P","Fill=—","Direction=H","UseDPDF=Y")</f>
        <v>#NAME?</v>
      </c>
      <c r="AB138" s="12" t="e">
        <f ca="1">_xll.BDH($A138,$C138,AB$4,AB$4,"Currency=USD","Period=FY","BEST_FPERIOD_OVERRIDE=FY","FILING_STATUS=MR","SCALING_FORMAT=MLN","FA_ADJUSTED=GAAP","Sort=A","Dates=H","DateFormat=P","Fill=—","Direction=H","UseDPDF=Y")</f>
        <v>#NAME?</v>
      </c>
    </row>
    <row r="139" spans="1:28" x14ac:dyDescent="0.25">
      <c r="A139" s="32" t="s">
        <v>519</v>
      </c>
      <c r="B139" s="37" t="s">
        <v>25</v>
      </c>
      <c r="C139" s="33" t="s">
        <v>263</v>
      </c>
      <c r="D139" s="12" t="e">
        <f ca="1">_xll.BDH($A139,$C139,D$4,D$4,"Currency=USD","Period=FY","BEST_FPERIOD_OVERRIDE=FY","FILING_STATUS=MR","SCALING_FORMAT=MLN","FA_ADJUSTED=GAAP","Sort=A","Dates=H","DateFormat=P","Fill=—","Direction=H","UseDPDF=Y")</f>
        <v>#NAME?</v>
      </c>
      <c r="E139" s="12" t="e">
        <f ca="1">_xll.BDH($A139,$C139,E$4,E$4,"Currency=USD","Period=FY","BEST_FPERIOD_OVERRIDE=FY","FILING_STATUS=MR","SCALING_FORMAT=MLN","FA_ADJUSTED=GAAP","Sort=A","Dates=H","DateFormat=P","Fill=—","Direction=H","UseDPDF=Y")</f>
        <v>#NAME?</v>
      </c>
      <c r="F139" s="12" t="e">
        <f ca="1">_xll.BDH($A139,$C139,F$4,F$4,"Currency=USD","Period=FY","BEST_FPERIOD_OVERRIDE=FY","FILING_STATUS=MR","SCALING_FORMAT=MLN","FA_ADJUSTED=GAAP","Sort=A","Dates=H","DateFormat=P","Fill=—","Direction=H","UseDPDF=Y")</f>
        <v>#NAME?</v>
      </c>
      <c r="G139" s="12" t="e">
        <f ca="1">_xll.BDH($A139,$C139,G$4,G$4,"Currency=USD","Period=FY","BEST_FPERIOD_OVERRIDE=FY","FILING_STATUS=MR","SCALING_FORMAT=MLN","FA_ADJUSTED=GAAP","Sort=A","Dates=H","DateFormat=P","Fill=—","Direction=H","UseDPDF=Y")</f>
        <v>#NAME?</v>
      </c>
      <c r="H139" s="12" t="e">
        <f ca="1">_xll.BDH($A139,$C139,H$4,H$4,"Currency=USD","Period=FY","BEST_FPERIOD_OVERRIDE=FY","FILING_STATUS=MR","SCALING_FORMAT=MLN","FA_ADJUSTED=GAAP","Sort=A","Dates=H","DateFormat=P","Fill=—","Direction=H","UseDPDF=Y")</f>
        <v>#NAME?</v>
      </c>
      <c r="I139" s="12" t="e">
        <f ca="1">_xll.BDH($A139,$C139,I$4,I$4,"Currency=USD","Period=FY","BEST_FPERIOD_OVERRIDE=FY","FILING_STATUS=MR","SCALING_FORMAT=MLN","FA_ADJUSTED=GAAP","Sort=A","Dates=H","DateFormat=P","Fill=—","Direction=H","UseDPDF=Y")</f>
        <v>#NAME?</v>
      </c>
      <c r="J139" s="12" t="e">
        <f ca="1">_xll.BDH($A139,$C139,J$4,J$4,"Currency=USD","Period=FY","BEST_FPERIOD_OVERRIDE=FY","FILING_STATUS=MR","SCALING_FORMAT=MLN","FA_ADJUSTED=GAAP","Sort=A","Dates=H","DateFormat=P","Fill=—","Direction=H","UseDPDF=Y")</f>
        <v>#NAME?</v>
      </c>
      <c r="K139" s="12" t="e">
        <f ca="1">_xll.BDH($A139,$C139,K$4,K$4,"Currency=USD","Period=FY","BEST_FPERIOD_OVERRIDE=FY","FILING_STATUS=MR","SCALING_FORMAT=MLN","FA_ADJUSTED=GAAP","Sort=A","Dates=H","DateFormat=P","Fill=—","Direction=H","UseDPDF=Y")</f>
        <v>#NAME?</v>
      </c>
      <c r="L139" s="12" t="e">
        <f ca="1">_xll.BDH($A139,$C139,L$4,L$4,"Currency=USD","Period=FY","BEST_FPERIOD_OVERRIDE=FY","FILING_STATUS=MR","SCALING_FORMAT=MLN","FA_ADJUSTED=GAAP","Sort=A","Dates=H","DateFormat=P","Fill=—","Direction=H","UseDPDF=Y")</f>
        <v>#NAME?</v>
      </c>
      <c r="M139" s="12" t="e">
        <f ca="1">_xll.BDH($A139,$C139,M$4,M$4,"Currency=USD","Period=FY","BEST_FPERIOD_OVERRIDE=FY","FILING_STATUS=MR","SCALING_FORMAT=MLN","FA_ADJUSTED=GAAP","Sort=A","Dates=H","DateFormat=P","Fill=—","Direction=H","UseDPDF=Y")</f>
        <v>#NAME?</v>
      </c>
      <c r="N139" s="12" t="e">
        <f ca="1">_xll.BDH($A139,$C139,N$4,N$4,"Currency=USD","Period=FY","BEST_FPERIOD_OVERRIDE=FY","FILING_STATUS=MR","SCALING_FORMAT=MLN","FA_ADJUSTED=GAAP","Sort=A","Dates=H","DateFormat=P","Fill=—","Direction=H","UseDPDF=Y")</f>
        <v>#NAME?</v>
      </c>
      <c r="O139" s="12" t="e">
        <f ca="1">_xll.BDH($A139,$C139,O$4,O$4,"Currency=USD","Period=FY","BEST_FPERIOD_OVERRIDE=FY","FILING_STATUS=MR","SCALING_FORMAT=MLN","FA_ADJUSTED=GAAP","Sort=A","Dates=H","DateFormat=P","Fill=—","Direction=H","UseDPDF=Y")</f>
        <v>#NAME?</v>
      </c>
      <c r="P139" s="12" t="e">
        <f ca="1">_xll.BDH($A139,$C139,P$4,P$4,"Currency=USD","Period=FY","BEST_FPERIOD_OVERRIDE=FY","FILING_STATUS=MR","SCALING_FORMAT=MLN","FA_ADJUSTED=GAAP","Sort=A","Dates=H","DateFormat=P","Fill=—","Direction=H","UseDPDF=Y")</f>
        <v>#NAME?</v>
      </c>
      <c r="Q139" s="12" t="e">
        <f ca="1">_xll.BDH($A139,$C139,Q$4,Q$4,"Currency=USD","Period=FY","BEST_FPERIOD_OVERRIDE=FY","FILING_STATUS=MR","SCALING_FORMAT=MLN","FA_ADJUSTED=GAAP","Sort=A","Dates=H","DateFormat=P","Fill=—","Direction=H","UseDPDF=Y")</f>
        <v>#NAME?</v>
      </c>
      <c r="R139" s="12" t="e">
        <f ca="1">_xll.BDH($A139,$C139,R$4,R$4,"Currency=USD","Period=FY","BEST_FPERIOD_OVERRIDE=FY","FILING_STATUS=MR","SCALING_FORMAT=MLN","FA_ADJUSTED=GAAP","Sort=A","Dates=H","DateFormat=P","Fill=—","Direction=H","UseDPDF=Y")</f>
        <v>#NAME?</v>
      </c>
      <c r="S139" s="12" t="e">
        <f ca="1">_xll.BDH($A139,$C139,S$4,S$4,"Currency=USD","Period=FY","BEST_FPERIOD_OVERRIDE=FY","FILING_STATUS=MR","SCALING_FORMAT=MLN","FA_ADJUSTED=GAAP","Sort=A","Dates=H","DateFormat=P","Fill=—","Direction=H","UseDPDF=Y")</f>
        <v>#NAME?</v>
      </c>
      <c r="T139" s="12" t="e">
        <f ca="1">_xll.BDH($A139,$C139,T$4,T$4,"Currency=USD","Period=FY","BEST_FPERIOD_OVERRIDE=FY","FILING_STATUS=MR","SCALING_FORMAT=MLN","FA_ADJUSTED=GAAP","Sort=A","Dates=H","DateFormat=P","Fill=—","Direction=H","UseDPDF=Y")</f>
        <v>#NAME?</v>
      </c>
      <c r="U139" s="12" t="e">
        <f ca="1">_xll.BDH($A139,$C139,U$4,U$4,"Currency=USD","Period=FY","BEST_FPERIOD_OVERRIDE=FY","FILING_STATUS=MR","SCALING_FORMAT=MLN","FA_ADJUSTED=GAAP","Sort=A","Dates=H","DateFormat=P","Fill=—","Direction=H","UseDPDF=Y")</f>
        <v>#NAME?</v>
      </c>
      <c r="V139" s="12" t="e">
        <f ca="1">_xll.BDH($A139,$C139,V$4,V$4,"Currency=USD","Period=FY","BEST_FPERIOD_OVERRIDE=FY","FILING_STATUS=MR","SCALING_FORMAT=MLN","FA_ADJUSTED=GAAP","Sort=A","Dates=H","DateFormat=P","Fill=—","Direction=H","UseDPDF=Y")</f>
        <v>#NAME?</v>
      </c>
      <c r="W139" s="12" t="e">
        <f ca="1">_xll.BDH($A139,$C139,W$4,W$4,"Currency=USD","Period=FY","BEST_FPERIOD_OVERRIDE=FY","FILING_STATUS=MR","SCALING_FORMAT=MLN","FA_ADJUSTED=GAAP","Sort=A","Dates=H","DateFormat=P","Fill=—","Direction=H","UseDPDF=Y")</f>
        <v>#NAME?</v>
      </c>
      <c r="X139" s="12" t="e">
        <f ca="1">_xll.BDH($A139,$C139,X$4,X$4,"Currency=USD","Period=FY","BEST_FPERIOD_OVERRIDE=FY","FILING_STATUS=MR","SCALING_FORMAT=MLN","FA_ADJUSTED=GAAP","Sort=A","Dates=H","DateFormat=P","Fill=—","Direction=H","UseDPDF=Y")</f>
        <v>#NAME?</v>
      </c>
      <c r="Y139" s="12" t="e">
        <f ca="1">_xll.BDH($A139,$C139,Y$4,Y$4,"Currency=USD","Period=FY","BEST_FPERIOD_OVERRIDE=FY","FILING_STATUS=MR","SCALING_FORMAT=MLN","FA_ADJUSTED=GAAP","Sort=A","Dates=H","DateFormat=P","Fill=—","Direction=H","UseDPDF=Y")</f>
        <v>#NAME?</v>
      </c>
      <c r="Z139" s="12" t="e">
        <f ca="1">_xll.BDH($A139,$C139,Z$4,Z$4,"Currency=USD","Period=FY","BEST_FPERIOD_OVERRIDE=FY","FILING_STATUS=MR","SCALING_FORMAT=MLN","FA_ADJUSTED=GAAP","Sort=A","Dates=H","DateFormat=P","Fill=—","Direction=H","UseDPDF=Y")</f>
        <v>#NAME?</v>
      </c>
      <c r="AA139" s="12" t="e">
        <f ca="1">_xll.BDH($A139,$C139,AA$4,AA$4,"Currency=USD","Period=FY","BEST_FPERIOD_OVERRIDE=FY","FILING_STATUS=MR","SCALING_FORMAT=MLN","FA_ADJUSTED=GAAP","Sort=A","Dates=H","DateFormat=P","Fill=—","Direction=H","UseDPDF=Y")</f>
        <v>#NAME?</v>
      </c>
      <c r="AB139" s="12" t="e">
        <f ca="1">_xll.BDH($A139,$C139,AB$4,AB$4,"Currency=USD","Period=FY","BEST_FPERIOD_OVERRIDE=FY","FILING_STATUS=MR","SCALING_FORMAT=MLN","FA_ADJUSTED=GAAP","Sort=A","Dates=H","DateFormat=P","Fill=—","Direction=H","UseDPDF=Y")</f>
        <v>#NAME?</v>
      </c>
    </row>
    <row r="140" spans="1:28" x14ac:dyDescent="0.25">
      <c r="A140" s="32" t="s">
        <v>519</v>
      </c>
      <c r="B140" s="37" t="s">
        <v>265</v>
      </c>
      <c r="C140" s="33" t="s">
        <v>264</v>
      </c>
      <c r="D140" s="12" t="e">
        <f ca="1">_xll.BDH($A140,$C140,D$4,D$4,"Currency=USD","Period=FY","BEST_FPERIOD_OVERRIDE=FY","FILING_STATUS=MR","SCALING_FORMAT=MLN","FA_ADJUSTED=GAAP","Sort=A","Dates=H","DateFormat=P","Fill=—","Direction=H","UseDPDF=Y")</f>
        <v>#NAME?</v>
      </c>
      <c r="E140" s="12" t="e">
        <f ca="1">_xll.BDH($A140,$C140,E$4,E$4,"Currency=USD","Period=FY","BEST_FPERIOD_OVERRIDE=FY","FILING_STATUS=MR","SCALING_FORMAT=MLN","FA_ADJUSTED=GAAP","Sort=A","Dates=H","DateFormat=P","Fill=—","Direction=H","UseDPDF=Y")</f>
        <v>#NAME?</v>
      </c>
      <c r="F140" s="12" t="e">
        <f ca="1">_xll.BDH($A140,$C140,F$4,F$4,"Currency=USD","Period=FY","BEST_FPERIOD_OVERRIDE=FY","FILING_STATUS=MR","SCALING_FORMAT=MLN","FA_ADJUSTED=GAAP","Sort=A","Dates=H","DateFormat=P","Fill=—","Direction=H","UseDPDF=Y")</f>
        <v>#NAME?</v>
      </c>
      <c r="G140" s="12" t="e">
        <f ca="1">_xll.BDH($A140,$C140,G$4,G$4,"Currency=USD","Period=FY","BEST_FPERIOD_OVERRIDE=FY","FILING_STATUS=MR","SCALING_FORMAT=MLN","FA_ADJUSTED=GAAP","Sort=A","Dates=H","DateFormat=P","Fill=—","Direction=H","UseDPDF=Y")</f>
        <v>#NAME?</v>
      </c>
      <c r="H140" s="12" t="e">
        <f ca="1">_xll.BDH($A140,$C140,H$4,H$4,"Currency=USD","Period=FY","BEST_FPERIOD_OVERRIDE=FY","FILING_STATUS=MR","SCALING_FORMAT=MLN","FA_ADJUSTED=GAAP","Sort=A","Dates=H","DateFormat=P","Fill=—","Direction=H","UseDPDF=Y")</f>
        <v>#NAME?</v>
      </c>
      <c r="I140" s="12" t="e">
        <f ca="1">_xll.BDH($A140,$C140,I$4,I$4,"Currency=USD","Period=FY","BEST_FPERIOD_OVERRIDE=FY","FILING_STATUS=MR","SCALING_FORMAT=MLN","FA_ADJUSTED=GAAP","Sort=A","Dates=H","DateFormat=P","Fill=—","Direction=H","UseDPDF=Y")</f>
        <v>#NAME?</v>
      </c>
      <c r="J140" s="12" t="e">
        <f ca="1">_xll.BDH($A140,$C140,J$4,J$4,"Currency=USD","Period=FY","BEST_FPERIOD_OVERRIDE=FY","FILING_STATUS=MR","SCALING_FORMAT=MLN","FA_ADJUSTED=GAAP","Sort=A","Dates=H","DateFormat=P","Fill=—","Direction=H","UseDPDF=Y")</f>
        <v>#NAME?</v>
      </c>
      <c r="K140" s="12" t="e">
        <f ca="1">_xll.BDH($A140,$C140,K$4,K$4,"Currency=USD","Period=FY","BEST_FPERIOD_OVERRIDE=FY","FILING_STATUS=MR","SCALING_FORMAT=MLN","FA_ADJUSTED=GAAP","Sort=A","Dates=H","DateFormat=P","Fill=—","Direction=H","UseDPDF=Y")</f>
        <v>#NAME?</v>
      </c>
      <c r="L140" s="12" t="e">
        <f ca="1">_xll.BDH($A140,$C140,L$4,L$4,"Currency=USD","Period=FY","BEST_FPERIOD_OVERRIDE=FY","FILING_STATUS=MR","SCALING_FORMAT=MLN","FA_ADJUSTED=GAAP","Sort=A","Dates=H","DateFormat=P","Fill=—","Direction=H","UseDPDF=Y")</f>
        <v>#NAME?</v>
      </c>
      <c r="M140" s="12" t="e">
        <f ca="1">_xll.BDH($A140,$C140,M$4,M$4,"Currency=USD","Period=FY","BEST_FPERIOD_OVERRIDE=FY","FILING_STATUS=MR","SCALING_FORMAT=MLN","FA_ADJUSTED=GAAP","Sort=A","Dates=H","DateFormat=P","Fill=—","Direction=H","UseDPDF=Y")</f>
        <v>#NAME?</v>
      </c>
      <c r="N140" s="12" t="e">
        <f ca="1">_xll.BDH($A140,$C140,N$4,N$4,"Currency=USD","Period=FY","BEST_FPERIOD_OVERRIDE=FY","FILING_STATUS=MR","SCALING_FORMAT=MLN","FA_ADJUSTED=GAAP","Sort=A","Dates=H","DateFormat=P","Fill=—","Direction=H","UseDPDF=Y")</f>
        <v>#NAME?</v>
      </c>
      <c r="O140" s="12" t="e">
        <f ca="1">_xll.BDH($A140,$C140,O$4,O$4,"Currency=USD","Period=FY","BEST_FPERIOD_OVERRIDE=FY","FILING_STATUS=MR","SCALING_FORMAT=MLN","FA_ADJUSTED=GAAP","Sort=A","Dates=H","DateFormat=P","Fill=—","Direction=H","UseDPDF=Y")</f>
        <v>#NAME?</v>
      </c>
      <c r="P140" s="12" t="e">
        <f ca="1">_xll.BDH($A140,$C140,P$4,P$4,"Currency=USD","Period=FY","BEST_FPERIOD_OVERRIDE=FY","FILING_STATUS=MR","SCALING_FORMAT=MLN","FA_ADJUSTED=GAAP","Sort=A","Dates=H","DateFormat=P","Fill=—","Direction=H","UseDPDF=Y")</f>
        <v>#NAME?</v>
      </c>
      <c r="Q140" s="12" t="e">
        <f ca="1">_xll.BDH($A140,$C140,Q$4,Q$4,"Currency=USD","Period=FY","BEST_FPERIOD_OVERRIDE=FY","FILING_STATUS=MR","SCALING_FORMAT=MLN","FA_ADJUSTED=GAAP","Sort=A","Dates=H","DateFormat=P","Fill=—","Direction=H","UseDPDF=Y")</f>
        <v>#NAME?</v>
      </c>
      <c r="R140" s="12" t="e">
        <f ca="1">_xll.BDH($A140,$C140,R$4,R$4,"Currency=USD","Period=FY","BEST_FPERIOD_OVERRIDE=FY","FILING_STATUS=MR","SCALING_FORMAT=MLN","FA_ADJUSTED=GAAP","Sort=A","Dates=H","DateFormat=P","Fill=—","Direction=H","UseDPDF=Y")</f>
        <v>#NAME?</v>
      </c>
      <c r="S140" s="12" t="e">
        <f ca="1">_xll.BDH($A140,$C140,S$4,S$4,"Currency=USD","Period=FY","BEST_FPERIOD_OVERRIDE=FY","FILING_STATUS=MR","SCALING_FORMAT=MLN","FA_ADJUSTED=GAAP","Sort=A","Dates=H","DateFormat=P","Fill=—","Direction=H","UseDPDF=Y")</f>
        <v>#NAME?</v>
      </c>
      <c r="T140" s="12" t="e">
        <f ca="1">_xll.BDH($A140,$C140,T$4,T$4,"Currency=USD","Period=FY","BEST_FPERIOD_OVERRIDE=FY","FILING_STATUS=MR","SCALING_FORMAT=MLN","FA_ADJUSTED=GAAP","Sort=A","Dates=H","DateFormat=P","Fill=—","Direction=H","UseDPDF=Y")</f>
        <v>#NAME?</v>
      </c>
      <c r="U140" s="12" t="e">
        <f ca="1">_xll.BDH($A140,$C140,U$4,U$4,"Currency=USD","Period=FY","BEST_FPERIOD_OVERRIDE=FY","FILING_STATUS=MR","SCALING_FORMAT=MLN","FA_ADJUSTED=GAAP","Sort=A","Dates=H","DateFormat=P","Fill=—","Direction=H","UseDPDF=Y")</f>
        <v>#NAME?</v>
      </c>
      <c r="V140" s="12" t="e">
        <f ca="1">_xll.BDH($A140,$C140,V$4,V$4,"Currency=USD","Period=FY","BEST_FPERIOD_OVERRIDE=FY","FILING_STATUS=MR","SCALING_FORMAT=MLN","FA_ADJUSTED=GAAP","Sort=A","Dates=H","DateFormat=P","Fill=—","Direction=H","UseDPDF=Y")</f>
        <v>#NAME?</v>
      </c>
      <c r="W140" s="12" t="e">
        <f ca="1">_xll.BDH($A140,$C140,W$4,W$4,"Currency=USD","Period=FY","BEST_FPERIOD_OVERRIDE=FY","FILING_STATUS=MR","SCALING_FORMAT=MLN","FA_ADJUSTED=GAAP","Sort=A","Dates=H","DateFormat=P","Fill=—","Direction=H","UseDPDF=Y")</f>
        <v>#NAME?</v>
      </c>
      <c r="X140" s="12" t="e">
        <f ca="1">_xll.BDH($A140,$C140,X$4,X$4,"Currency=USD","Period=FY","BEST_FPERIOD_OVERRIDE=FY","FILING_STATUS=MR","SCALING_FORMAT=MLN","FA_ADJUSTED=GAAP","Sort=A","Dates=H","DateFormat=P","Fill=—","Direction=H","UseDPDF=Y")</f>
        <v>#NAME?</v>
      </c>
      <c r="Y140" s="12" t="e">
        <f ca="1">_xll.BDH($A140,$C140,Y$4,Y$4,"Currency=USD","Period=FY","BEST_FPERIOD_OVERRIDE=FY","FILING_STATUS=MR","SCALING_FORMAT=MLN","FA_ADJUSTED=GAAP","Sort=A","Dates=H","DateFormat=P","Fill=—","Direction=H","UseDPDF=Y")</f>
        <v>#NAME?</v>
      </c>
      <c r="Z140" s="12" t="e">
        <f ca="1">_xll.BDH($A140,$C140,Z$4,Z$4,"Currency=USD","Period=FY","BEST_FPERIOD_OVERRIDE=FY","FILING_STATUS=MR","SCALING_FORMAT=MLN","FA_ADJUSTED=GAAP","Sort=A","Dates=H","DateFormat=P","Fill=—","Direction=H","UseDPDF=Y")</f>
        <v>#NAME?</v>
      </c>
      <c r="AA140" s="12" t="e">
        <f ca="1">_xll.BDH($A140,$C140,AA$4,AA$4,"Currency=USD","Period=FY","BEST_FPERIOD_OVERRIDE=FY","FILING_STATUS=MR","SCALING_FORMAT=MLN","FA_ADJUSTED=GAAP","Sort=A","Dates=H","DateFormat=P","Fill=—","Direction=H","UseDPDF=Y")</f>
        <v>#NAME?</v>
      </c>
      <c r="AB140" s="12" t="e">
        <f ca="1">_xll.BDH($A140,$C140,AB$4,AB$4,"Currency=USD","Period=FY","BEST_FPERIOD_OVERRIDE=FY","FILING_STATUS=MR","SCALING_FORMAT=MLN","FA_ADJUSTED=GAAP","Sort=A","Dates=H","DateFormat=P","Fill=—","Direction=H","UseDPDF=Y")</f>
        <v>#NAME?</v>
      </c>
    </row>
    <row r="141" spans="1:28" x14ac:dyDescent="0.25">
      <c r="A141" s="32" t="s">
        <v>519</v>
      </c>
      <c r="B141" s="37" t="s">
        <v>266</v>
      </c>
      <c r="C141" s="33" t="s">
        <v>267</v>
      </c>
      <c r="D141" s="12" t="e">
        <f ca="1">_xll.BDH($A141,$C141,D$4,D$4,"Currency=USD","Period=FY","BEST_FPERIOD_OVERRIDE=FY","FILING_STATUS=MR","SCALING_FORMAT=MLN","FA_ADJUSTED=GAAP","Sort=A","Dates=H","DateFormat=P","Fill=—","Direction=H","UseDPDF=Y")</f>
        <v>#NAME?</v>
      </c>
      <c r="E141" s="12" t="e">
        <f ca="1">_xll.BDH($A141,$C141,E$4,E$4,"Currency=USD","Period=FY","BEST_FPERIOD_OVERRIDE=FY","FILING_STATUS=MR","SCALING_FORMAT=MLN","FA_ADJUSTED=GAAP","Sort=A","Dates=H","DateFormat=P","Fill=—","Direction=H","UseDPDF=Y")</f>
        <v>#NAME?</v>
      </c>
      <c r="F141" s="12" t="e">
        <f ca="1">_xll.BDH($A141,$C141,F$4,F$4,"Currency=USD","Period=FY","BEST_FPERIOD_OVERRIDE=FY","FILING_STATUS=MR","SCALING_FORMAT=MLN","FA_ADJUSTED=GAAP","Sort=A","Dates=H","DateFormat=P","Fill=—","Direction=H","UseDPDF=Y")</f>
        <v>#NAME?</v>
      </c>
      <c r="G141" s="12" t="e">
        <f ca="1">_xll.BDH($A141,$C141,G$4,G$4,"Currency=USD","Period=FY","BEST_FPERIOD_OVERRIDE=FY","FILING_STATUS=MR","SCALING_FORMAT=MLN","FA_ADJUSTED=GAAP","Sort=A","Dates=H","DateFormat=P","Fill=—","Direction=H","UseDPDF=Y")</f>
        <v>#NAME?</v>
      </c>
      <c r="H141" s="12" t="e">
        <f ca="1">_xll.BDH($A141,$C141,H$4,H$4,"Currency=USD","Period=FY","BEST_FPERIOD_OVERRIDE=FY","FILING_STATUS=MR","SCALING_FORMAT=MLN","FA_ADJUSTED=GAAP","Sort=A","Dates=H","DateFormat=P","Fill=—","Direction=H","UseDPDF=Y")</f>
        <v>#NAME?</v>
      </c>
      <c r="I141" s="12" t="e">
        <f ca="1">_xll.BDH($A141,$C141,I$4,I$4,"Currency=USD","Period=FY","BEST_FPERIOD_OVERRIDE=FY","FILING_STATUS=MR","SCALING_FORMAT=MLN","FA_ADJUSTED=GAAP","Sort=A","Dates=H","DateFormat=P","Fill=—","Direction=H","UseDPDF=Y")</f>
        <v>#NAME?</v>
      </c>
      <c r="J141" s="12" t="e">
        <f ca="1">_xll.BDH($A141,$C141,J$4,J$4,"Currency=USD","Period=FY","BEST_FPERIOD_OVERRIDE=FY","FILING_STATUS=MR","SCALING_FORMAT=MLN","FA_ADJUSTED=GAAP","Sort=A","Dates=H","DateFormat=P","Fill=—","Direction=H","UseDPDF=Y")</f>
        <v>#NAME?</v>
      </c>
      <c r="K141" s="12" t="e">
        <f ca="1">_xll.BDH($A141,$C141,K$4,K$4,"Currency=USD","Period=FY","BEST_FPERIOD_OVERRIDE=FY","FILING_STATUS=MR","SCALING_FORMAT=MLN","FA_ADJUSTED=GAAP","Sort=A","Dates=H","DateFormat=P","Fill=—","Direction=H","UseDPDF=Y")</f>
        <v>#NAME?</v>
      </c>
      <c r="L141" s="12" t="e">
        <f ca="1">_xll.BDH($A141,$C141,L$4,L$4,"Currency=USD","Period=FY","BEST_FPERIOD_OVERRIDE=FY","FILING_STATUS=MR","SCALING_FORMAT=MLN","FA_ADJUSTED=GAAP","Sort=A","Dates=H","DateFormat=P","Fill=—","Direction=H","UseDPDF=Y")</f>
        <v>#NAME?</v>
      </c>
      <c r="M141" s="12" t="e">
        <f ca="1">_xll.BDH($A141,$C141,M$4,M$4,"Currency=USD","Period=FY","BEST_FPERIOD_OVERRIDE=FY","FILING_STATUS=MR","SCALING_FORMAT=MLN","FA_ADJUSTED=GAAP","Sort=A","Dates=H","DateFormat=P","Fill=—","Direction=H","UseDPDF=Y")</f>
        <v>#NAME?</v>
      </c>
      <c r="N141" s="12" t="e">
        <f ca="1">_xll.BDH($A141,$C141,N$4,N$4,"Currency=USD","Period=FY","BEST_FPERIOD_OVERRIDE=FY","FILING_STATUS=MR","SCALING_FORMAT=MLN","FA_ADJUSTED=GAAP","Sort=A","Dates=H","DateFormat=P","Fill=—","Direction=H","UseDPDF=Y")</f>
        <v>#NAME?</v>
      </c>
      <c r="O141" s="12" t="e">
        <f ca="1">_xll.BDH($A141,$C141,O$4,O$4,"Currency=USD","Period=FY","BEST_FPERIOD_OVERRIDE=FY","FILING_STATUS=MR","SCALING_FORMAT=MLN","FA_ADJUSTED=GAAP","Sort=A","Dates=H","DateFormat=P","Fill=—","Direction=H","UseDPDF=Y")</f>
        <v>#NAME?</v>
      </c>
      <c r="P141" s="12" t="e">
        <f ca="1">_xll.BDH($A141,$C141,P$4,P$4,"Currency=USD","Period=FY","BEST_FPERIOD_OVERRIDE=FY","FILING_STATUS=MR","SCALING_FORMAT=MLN","FA_ADJUSTED=GAAP","Sort=A","Dates=H","DateFormat=P","Fill=—","Direction=H","UseDPDF=Y")</f>
        <v>#NAME?</v>
      </c>
      <c r="Q141" s="12" t="e">
        <f ca="1">_xll.BDH($A141,$C141,Q$4,Q$4,"Currency=USD","Period=FY","BEST_FPERIOD_OVERRIDE=FY","FILING_STATUS=MR","SCALING_FORMAT=MLN","FA_ADJUSTED=GAAP","Sort=A","Dates=H","DateFormat=P","Fill=—","Direction=H","UseDPDF=Y")</f>
        <v>#NAME?</v>
      </c>
      <c r="R141" s="12" t="e">
        <f ca="1">_xll.BDH($A141,$C141,R$4,R$4,"Currency=USD","Period=FY","BEST_FPERIOD_OVERRIDE=FY","FILING_STATUS=MR","SCALING_FORMAT=MLN","FA_ADJUSTED=GAAP","Sort=A","Dates=H","DateFormat=P","Fill=—","Direction=H","UseDPDF=Y")</f>
        <v>#NAME?</v>
      </c>
      <c r="S141" s="12" t="e">
        <f ca="1">_xll.BDH($A141,$C141,S$4,S$4,"Currency=USD","Period=FY","BEST_FPERIOD_OVERRIDE=FY","FILING_STATUS=MR","SCALING_FORMAT=MLN","FA_ADJUSTED=GAAP","Sort=A","Dates=H","DateFormat=P","Fill=—","Direction=H","UseDPDF=Y")</f>
        <v>#NAME?</v>
      </c>
      <c r="T141" s="12" t="e">
        <f ca="1">_xll.BDH($A141,$C141,T$4,T$4,"Currency=USD","Period=FY","BEST_FPERIOD_OVERRIDE=FY","FILING_STATUS=MR","SCALING_FORMAT=MLN","FA_ADJUSTED=GAAP","Sort=A","Dates=H","DateFormat=P","Fill=—","Direction=H","UseDPDF=Y")</f>
        <v>#NAME?</v>
      </c>
      <c r="U141" s="12" t="e">
        <f ca="1">_xll.BDH($A141,$C141,U$4,U$4,"Currency=USD","Period=FY","BEST_FPERIOD_OVERRIDE=FY","FILING_STATUS=MR","SCALING_FORMAT=MLN","FA_ADJUSTED=GAAP","Sort=A","Dates=H","DateFormat=P","Fill=—","Direction=H","UseDPDF=Y")</f>
        <v>#NAME?</v>
      </c>
      <c r="V141" s="12" t="e">
        <f ca="1">_xll.BDH($A141,$C141,V$4,V$4,"Currency=USD","Period=FY","BEST_FPERIOD_OVERRIDE=FY","FILING_STATUS=MR","SCALING_FORMAT=MLN","FA_ADJUSTED=GAAP","Sort=A","Dates=H","DateFormat=P","Fill=—","Direction=H","UseDPDF=Y")</f>
        <v>#NAME?</v>
      </c>
      <c r="W141" s="12" t="e">
        <f ca="1">_xll.BDH($A141,$C141,W$4,W$4,"Currency=USD","Period=FY","BEST_FPERIOD_OVERRIDE=FY","FILING_STATUS=MR","SCALING_FORMAT=MLN","FA_ADJUSTED=GAAP","Sort=A","Dates=H","DateFormat=P","Fill=—","Direction=H","UseDPDF=Y")</f>
        <v>#NAME?</v>
      </c>
      <c r="X141" s="12" t="e">
        <f ca="1">_xll.BDH($A141,$C141,X$4,X$4,"Currency=USD","Period=FY","BEST_FPERIOD_OVERRIDE=FY","FILING_STATUS=MR","SCALING_FORMAT=MLN","FA_ADJUSTED=GAAP","Sort=A","Dates=H","DateFormat=P","Fill=—","Direction=H","UseDPDF=Y")</f>
        <v>#NAME?</v>
      </c>
      <c r="Y141" s="12" t="e">
        <f ca="1">_xll.BDH($A141,$C141,Y$4,Y$4,"Currency=USD","Period=FY","BEST_FPERIOD_OVERRIDE=FY","FILING_STATUS=MR","SCALING_FORMAT=MLN","FA_ADJUSTED=GAAP","Sort=A","Dates=H","DateFormat=P","Fill=—","Direction=H","UseDPDF=Y")</f>
        <v>#NAME?</v>
      </c>
      <c r="Z141" s="12" t="e">
        <f ca="1">_xll.BDH($A141,$C141,Z$4,Z$4,"Currency=USD","Period=FY","BEST_FPERIOD_OVERRIDE=FY","FILING_STATUS=MR","SCALING_FORMAT=MLN","FA_ADJUSTED=GAAP","Sort=A","Dates=H","DateFormat=P","Fill=—","Direction=H","UseDPDF=Y")</f>
        <v>#NAME?</v>
      </c>
      <c r="AA141" s="12" t="e">
        <f ca="1">_xll.BDH($A141,$C141,AA$4,AA$4,"Currency=USD","Period=FY","BEST_FPERIOD_OVERRIDE=FY","FILING_STATUS=MR","SCALING_FORMAT=MLN","FA_ADJUSTED=GAAP","Sort=A","Dates=H","DateFormat=P","Fill=—","Direction=H","UseDPDF=Y")</f>
        <v>#NAME?</v>
      </c>
      <c r="AB141" s="12" t="e">
        <f ca="1">_xll.BDH($A141,$C141,AB$4,AB$4,"Currency=USD","Period=FY","BEST_FPERIOD_OVERRIDE=FY","FILING_STATUS=MR","SCALING_FORMAT=MLN","FA_ADJUSTED=GAAP","Sort=A","Dates=H","DateFormat=P","Fill=—","Direction=H","UseDPDF=Y")</f>
        <v>#NAME?</v>
      </c>
    </row>
    <row r="142" spans="1:28" x14ac:dyDescent="0.25">
      <c r="A142" s="32" t="s">
        <v>520</v>
      </c>
      <c r="B142" s="37" t="s">
        <v>185</v>
      </c>
      <c r="C142" s="33" t="s">
        <v>186</v>
      </c>
      <c r="D142" s="12" t="e">
        <f ca="1">_xll.BDH($A142,$C142,D$4,D$4,"Currency=USD","Period=FY","BEST_FPERIOD_OVERRIDE=FY","FILING_STATUS=MR","SCALING_FORMAT=MLN","FA_ADJUSTED=GAAP","Sort=A","Dates=H","DateFormat=P","Fill=—","Direction=H","UseDPDF=Y")</f>
        <v>#NAME?</v>
      </c>
      <c r="E142" s="12" t="e">
        <f ca="1">_xll.BDH($A142,$C142,E$4,E$4,"Currency=USD","Period=FY","BEST_FPERIOD_OVERRIDE=FY","FILING_STATUS=MR","SCALING_FORMAT=MLN","FA_ADJUSTED=GAAP","Sort=A","Dates=H","DateFormat=P","Fill=—","Direction=H","UseDPDF=Y")</f>
        <v>#NAME?</v>
      </c>
      <c r="F142" s="12" t="e">
        <f ca="1">_xll.BDH($A142,$C142,F$4,F$4,"Currency=USD","Period=FY","BEST_FPERIOD_OVERRIDE=FY","FILING_STATUS=MR","SCALING_FORMAT=MLN","FA_ADJUSTED=GAAP","Sort=A","Dates=H","DateFormat=P","Fill=—","Direction=H","UseDPDF=Y")</f>
        <v>#NAME?</v>
      </c>
      <c r="G142" s="12" t="e">
        <f ca="1">_xll.BDH($A142,$C142,G$4,G$4,"Currency=USD","Period=FY","BEST_FPERIOD_OVERRIDE=FY","FILING_STATUS=MR","SCALING_FORMAT=MLN","FA_ADJUSTED=GAAP","Sort=A","Dates=H","DateFormat=P","Fill=—","Direction=H","UseDPDF=Y")</f>
        <v>#NAME?</v>
      </c>
      <c r="H142" s="12" t="e">
        <f ca="1">_xll.BDH($A142,$C142,H$4,H$4,"Currency=USD","Period=FY","BEST_FPERIOD_OVERRIDE=FY","FILING_STATUS=MR","SCALING_FORMAT=MLN","FA_ADJUSTED=GAAP","Sort=A","Dates=H","DateFormat=P","Fill=—","Direction=H","UseDPDF=Y")</f>
        <v>#NAME?</v>
      </c>
      <c r="I142" s="12" t="e">
        <f ca="1">_xll.BDH($A142,$C142,I$4,I$4,"Currency=USD","Period=FY","BEST_FPERIOD_OVERRIDE=FY","FILING_STATUS=MR","SCALING_FORMAT=MLN","FA_ADJUSTED=GAAP","Sort=A","Dates=H","DateFormat=P","Fill=—","Direction=H","UseDPDF=Y")</f>
        <v>#NAME?</v>
      </c>
      <c r="J142" s="12" t="e">
        <f ca="1">_xll.BDH($A142,$C142,J$4,J$4,"Currency=USD","Period=FY","BEST_FPERIOD_OVERRIDE=FY","FILING_STATUS=MR","SCALING_FORMAT=MLN","FA_ADJUSTED=GAAP","Sort=A","Dates=H","DateFormat=P","Fill=—","Direction=H","UseDPDF=Y")</f>
        <v>#NAME?</v>
      </c>
      <c r="K142" s="12" t="e">
        <f ca="1">_xll.BDH($A142,$C142,K$4,K$4,"Currency=USD","Period=FY","BEST_FPERIOD_OVERRIDE=FY","FILING_STATUS=MR","SCALING_FORMAT=MLN","FA_ADJUSTED=GAAP","Sort=A","Dates=H","DateFormat=P","Fill=—","Direction=H","UseDPDF=Y")</f>
        <v>#NAME?</v>
      </c>
      <c r="L142" s="12" t="e">
        <f ca="1">_xll.BDH($A142,$C142,L$4,L$4,"Currency=USD","Period=FY","BEST_FPERIOD_OVERRIDE=FY","FILING_STATUS=MR","SCALING_FORMAT=MLN","FA_ADJUSTED=GAAP","Sort=A","Dates=H","DateFormat=P","Fill=—","Direction=H","UseDPDF=Y")</f>
        <v>#NAME?</v>
      </c>
      <c r="M142" s="12" t="e">
        <f ca="1">_xll.BDH($A142,$C142,M$4,M$4,"Currency=USD","Period=FY","BEST_FPERIOD_OVERRIDE=FY","FILING_STATUS=MR","SCALING_FORMAT=MLN","FA_ADJUSTED=GAAP","Sort=A","Dates=H","DateFormat=P","Fill=—","Direction=H","UseDPDF=Y")</f>
        <v>#NAME?</v>
      </c>
      <c r="N142" s="12" t="e">
        <f ca="1">_xll.BDH($A142,$C142,N$4,N$4,"Currency=USD","Period=FY","BEST_FPERIOD_OVERRIDE=FY","FILING_STATUS=MR","SCALING_FORMAT=MLN","FA_ADJUSTED=GAAP","Sort=A","Dates=H","DateFormat=P","Fill=—","Direction=H","UseDPDF=Y")</f>
        <v>#NAME?</v>
      </c>
      <c r="O142" s="12" t="e">
        <f ca="1">_xll.BDH($A142,$C142,O$4,O$4,"Currency=USD","Period=FY","BEST_FPERIOD_OVERRIDE=FY","FILING_STATUS=MR","SCALING_FORMAT=MLN","FA_ADJUSTED=GAAP","Sort=A","Dates=H","DateFormat=P","Fill=—","Direction=H","UseDPDF=Y")</f>
        <v>#NAME?</v>
      </c>
      <c r="P142" s="12" t="e">
        <f ca="1">_xll.BDH($A142,$C142,P$4,P$4,"Currency=USD","Period=FY","BEST_FPERIOD_OVERRIDE=FY","FILING_STATUS=MR","SCALING_FORMAT=MLN","FA_ADJUSTED=GAAP","Sort=A","Dates=H","DateFormat=P","Fill=—","Direction=H","UseDPDF=Y")</f>
        <v>#NAME?</v>
      </c>
      <c r="Q142" s="12" t="e">
        <f ca="1">_xll.BDH($A142,$C142,Q$4,Q$4,"Currency=USD","Period=FY","BEST_FPERIOD_OVERRIDE=FY","FILING_STATUS=MR","SCALING_FORMAT=MLN","FA_ADJUSTED=GAAP","Sort=A","Dates=H","DateFormat=P","Fill=—","Direction=H","UseDPDF=Y")</f>
        <v>#NAME?</v>
      </c>
      <c r="R142" s="12" t="e">
        <f ca="1">_xll.BDH($A142,$C142,R$4,R$4,"Currency=USD","Period=FY","BEST_FPERIOD_OVERRIDE=FY","FILING_STATUS=MR","SCALING_FORMAT=MLN","FA_ADJUSTED=GAAP","Sort=A","Dates=H","DateFormat=P","Fill=—","Direction=H","UseDPDF=Y")</f>
        <v>#NAME?</v>
      </c>
      <c r="S142" s="12" t="e">
        <f ca="1">_xll.BDH($A142,$C142,S$4,S$4,"Currency=USD","Period=FY","BEST_FPERIOD_OVERRIDE=FY","FILING_STATUS=MR","SCALING_FORMAT=MLN","FA_ADJUSTED=GAAP","Sort=A","Dates=H","DateFormat=P","Fill=—","Direction=H","UseDPDF=Y")</f>
        <v>#NAME?</v>
      </c>
      <c r="T142" s="12" t="e">
        <f ca="1">_xll.BDH($A142,$C142,T$4,T$4,"Currency=USD","Period=FY","BEST_FPERIOD_OVERRIDE=FY","FILING_STATUS=MR","SCALING_FORMAT=MLN","FA_ADJUSTED=GAAP","Sort=A","Dates=H","DateFormat=P","Fill=—","Direction=H","UseDPDF=Y")</f>
        <v>#NAME?</v>
      </c>
      <c r="U142" s="12" t="e">
        <f ca="1">_xll.BDH($A142,$C142,U$4,U$4,"Currency=USD","Period=FY","BEST_FPERIOD_OVERRIDE=FY","FILING_STATUS=MR","SCALING_FORMAT=MLN","FA_ADJUSTED=GAAP","Sort=A","Dates=H","DateFormat=P","Fill=—","Direction=H","UseDPDF=Y")</f>
        <v>#NAME?</v>
      </c>
      <c r="V142" s="12" t="e">
        <f ca="1">_xll.BDH($A142,$C142,V$4,V$4,"Currency=USD","Period=FY","BEST_FPERIOD_OVERRIDE=FY","FILING_STATUS=MR","SCALING_FORMAT=MLN","FA_ADJUSTED=GAAP","Sort=A","Dates=H","DateFormat=P","Fill=—","Direction=H","UseDPDF=Y")</f>
        <v>#NAME?</v>
      </c>
      <c r="W142" s="12" t="e">
        <f ca="1">_xll.BDH($A142,$C142,W$4,W$4,"Currency=USD","Period=FY","BEST_FPERIOD_OVERRIDE=FY","FILING_STATUS=MR","SCALING_FORMAT=MLN","FA_ADJUSTED=GAAP","Sort=A","Dates=H","DateFormat=P","Fill=—","Direction=H","UseDPDF=Y")</f>
        <v>#NAME?</v>
      </c>
      <c r="X142" s="12" t="e">
        <f ca="1">_xll.BDH($A142,$C142,X$4,X$4,"Currency=USD","Period=FY","BEST_FPERIOD_OVERRIDE=FY","FILING_STATUS=MR","SCALING_FORMAT=MLN","FA_ADJUSTED=GAAP","Sort=A","Dates=H","DateFormat=P","Fill=—","Direction=H","UseDPDF=Y")</f>
        <v>#NAME?</v>
      </c>
      <c r="Y142" s="12" t="e">
        <f ca="1">_xll.BDH($A142,$C142,Y$4,Y$4,"Currency=USD","Period=FY","BEST_FPERIOD_OVERRIDE=FY","FILING_STATUS=MR","SCALING_FORMAT=MLN","FA_ADJUSTED=GAAP","Sort=A","Dates=H","DateFormat=P","Fill=—","Direction=H","UseDPDF=Y")</f>
        <v>#NAME?</v>
      </c>
      <c r="Z142" s="12" t="e">
        <f ca="1">_xll.BDH($A142,$C142,Z$4,Z$4,"Currency=USD","Period=FY","BEST_FPERIOD_OVERRIDE=FY","FILING_STATUS=MR","SCALING_FORMAT=MLN","FA_ADJUSTED=GAAP","Sort=A","Dates=H","DateFormat=P","Fill=—","Direction=H","UseDPDF=Y")</f>
        <v>#NAME?</v>
      </c>
      <c r="AA142" s="12" t="e">
        <f ca="1">_xll.BDH($A142,$C142,AA$4,AA$4,"Currency=USD","Period=FY","BEST_FPERIOD_OVERRIDE=FY","FILING_STATUS=MR","SCALING_FORMAT=MLN","FA_ADJUSTED=GAAP","Sort=A","Dates=H","DateFormat=P","Fill=—","Direction=H","UseDPDF=Y")</f>
        <v>#NAME?</v>
      </c>
      <c r="AB142" s="12" t="e">
        <f ca="1">_xll.BDH($A142,$C142,AB$4,AB$4,"Currency=USD","Period=FY","BEST_FPERIOD_OVERRIDE=FY","FILING_STATUS=MR","SCALING_FORMAT=MLN","FA_ADJUSTED=GAAP","Sort=A","Dates=H","DateFormat=P","Fill=—","Direction=H","UseDPDF=Y")</f>
        <v>#NAME?</v>
      </c>
    </row>
    <row r="143" spans="1:28" x14ac:dyDescent="0.25">
      <c r="A143" s="32" t="s">
        <v>520</v>
      </c>
      <c r="B143" s="37" t="s">
        <v>187</v>
      </c>
      <c r="C143" s="33" t="s">
        <v>188</v>
      </c>
      <c r="D143" s="12" t="e">
        <f ca="1">_xll.BDH($A143,$C143,D$4,D$4,"Currency=USD","Period=FY","BEST_FPERIOD_OVERRIDE=FY","FILING_STATUS=MR","SCALING_FORMAT=MLN","FA_ADJUSTED=GAAP","Sort=A","Dates=H","DateFormat=P","Fill=—","Direction=H","UseDPDF=Y")</f>
        <v>#NAME?</v>
      </c>
      <c r="E143" s="12" t="e">
        <f ca="1">_xll.BDH($A143,$C143,E$4,E$4,"Currency=USD","Period=FY","BEST_FPERIOD_OVERRIDE=FY","FILING_STATUS=MR","SCALING_FORMAT=MLN","FA_ADJUSTED=GAAP","Sort=A","Dates=H","DateFormat=P","Fill=—","Direction=H","UseDPDF=Y")</f>
        <v>#NAME?</v>
      </c>
      <c r="F143" s="12" t="e">
        <f ca="1">_xll.BDH($A143,$C143,F$4,F$4,"Currency=USD","Period=FY","BEST_FPERIOD_OVERRIDE=FY","FILING_STATUS=MR","SCALING_FORMAT=MLN","FA_ADJUSTED=GAAP","Sort=A","Dates=H","DateFormat=P","Fill=—","Direction=H","UseDPDF=Y")</f>
        <v>#NAME?</v>
      </c>
      <c r="G143" s="12" t="e">
        <f ca="1">_xll.BDH($A143,$C143,G$4,G$4,"Currency=USD","Period=FY","BEST_FPERIOD_OVERRIDE=FY","FILING_STATUS=MR","SCALING_FORMAT=MLN","FA_ADJUSTED=GAAP","Sort=A","Dates=H","DateFormat=P","Fill=—","Direction=H","UseDPDF=Y")</f>
        <v>#NAME?</v>
      </c>
      <c r="H143" s="12" t="e">
        <f ca="1">_xll.BDH($A143,$C143,H$4,H$4,"Currency=USD","Period=FY","BEST_FPERIOD_OVERRIDE=FY","FILING_STATUS=MR","SCALING_FORMAT=MLN","FA_ADJUSTED=GAAP","Sort=A","Dates=H","DateFormat=P","Fill=—","Direction=H","UseDPDF=Y")</f>
        <v>#NAME?</v>
      </c>
      <c r="I143" s="12" t="e">
        <f ca="1">_xll.BDH($A143,$C143,I$4,I$4,"Currency=USD","Period=FY","BEST_FPERIOD_OVERRIDE=FY","FILING_STATUS=MR","SCALING_FORMAT=MLN","FA_ADJUSTED=GAAP","Sort=A","Dates=H","DateFormat=P","Fill=—","Direction=H","UseDPDF=Y")</f>
        <v>#NAME?</v>
      </c>
      <c r="J143" s="12" t="e">
        <f ca="1">_xll.BDH($A143,$C143,J$4,J$4,"Currency=USD","Period=FY","BEST_FPERIOD_OVERRIDE=FY","FILING_STATUS=MR","SCALING_FORMAT=MLN","FA_ADJUSTED=GAAP","Sort=A","Dates=H","DateFormat=P","Fill=—","Direction=H","UseDPDF=Y")</f>
        <v>#NAME?</v>
      </c>
      <c r="K143" s="12" t="e">
        <f ca="1">_xll.BDH($A143,$C143,K$4,K$4,"Currency=USD","Period=FY","BEST_FPERIOD_OVERRIDE=FY","FILING_STATUS=MR","SCALING_FORMAT=MLN","FA_ADJUSTED=GAAP","Sort=A","Dates=H","DateFormat=P","Fill=—","Direction=H","UseDPDF=Y")</f>
        <v>#NAME?</v>
      </c>
      <c r="L143" s="12" t="e">
        <f ca="1">_xll.BDH($A143,$C143,L$4,L$4,"Currency=USD","Period=FY","BEST_FPERIOD_OVERRIDE=FY","FILING_STATUS=MR","SCALING_FORMAT=MLN","FA_ADJUSTED=GAAP","Sort=A","Dates=H","DateFormat=P","Fill=—","Direction=H","UseDPDF=Y")</f>
        <v>#NAME?</v>
      </c>
      <c r="M143" s="12" t="e">
        <f ca="1">_xll.BDH($A143,$C143,M$4,M$4,"Currency=USD","Period=FY","BEST_FPERIOD_OVERRIDE=FY","FILING_STATUS=MR","SCALING_FORMAT=MLN","FA_ADJUSTED=GAAP","Sort=A","Dates=H","DateFormat=P","Fill=—","Direction=H","UseDPDF=Y")</f>
        <v>#NAME?</v>
      </c>
      <c r="N143" s="12" t="e">
        <f ca="1">_xll.BDH($A143,$C143,N$4,N$4,"Currency=USD","Period=FY","BEST_FPERIOD_OVERRIDE=FY","FILING_STATUS=MR","SCALING_FORMAT=MLN","FA_ADJUSTED=GAAP","Sort=A","Dates=H","DateFormat=P","Fill=—","Direction=H","UseDPDF=Y")</f>
        <v>#NAME?</v>
      </c>
      <c r="O143" s="12" t="e">
        <f ca="1">_xll.BDH($A143,$C143,O$4,O$4,"Currency=USD","Period=FY","BEST_FPERIOD_OVERRIDE=FY","FILING_STATUS=MR","SCALING_FORMAT=MLN","FA_ADJUSTED=GAAP","Sort=A","Dates=H","DateFormat=P","Fill=—","Direction=H","UseDPDF=Y")</f>
        <v>#NAME?</v>
      </c>
      <c r="P143" s="12" t="e">
        <f ca="1">_xll.BDH($A143,$C143,P$4,P$4,"Currency=USD","Period=FY","BEST_FPERIOD_OVERRIDE=FY","FILING_STATUS=MR","SCALING_FORMAT=MLN","FA_ADJUSTED=GAAP","Sort=A","Dates=H","DateFormat=P","Fill=—","Direction=H","UseDPDF=Y")</f>
        <v>#NAME?</v>
      </c>
      <c r="Q143" s="12" t="e">
        <f ca="1">_xll.BDH($A143,$C143,Q$4,Q$4,"Currency=USD","Period=FY","BEST_FPERIOD_OVERRIDE=FY","FILING_STATUS=MR","SCALING_FORMAT=MLN","FA_ADJUSTED=GAAP","Sort=A","Dates=H","DateFormat=P","Fill=—","Direction=H","UseDPDF=Y")</f>
        <v>#NAME?</v>
      </c>
      <c r="R143" s="12" t="e">
        <f ca="1">_xll.BDH($A143,$C143,R$4,R$4,"Currency=USD","Period=FY","BEST_FPERIOD_OVERRIDE=FY","FILING_STATUS=MR","SCALING_FORMAT=MLN","FA_ADJUSTED=GAAP","Sort=A","Dates=H","DateFormat=P","Fill=—","Direction=H","UseDPDF=Y")</f>
        <v>#NAME?</v>
      </c>
      <c r="S143" s="12" t="e">
        <f ca="1">_xll.BDH($A143,$C143,S$4,S$4,"Currency=USD","Period=FY","BEST_FPERIOD_OVERRIDE=FY","FILING_STATUS=MR","SCALING_FORMAT=MLN","FA_ADJUSTED=GAAP","Sort=A","Dates=H","DateFormat=P","Fill=—","Direction=H","UseDPDF=Y")</f>
        <v>#NAME?</v>
      </c>
      <c r="T143" s="12" t="e">
        <f ca="1">_xll.BDH($A143,$C143,T$4,T$4,"Currency=USD","Period=FY","BEST_FPERIOD_OVERRIDE=FY","FILING_STATUS=MR","SCALING_FORMAT=MLN","FA_ADJUSTED=GAAP","Sort=A","Dates=H","DateFormat=P","Fill=—","Direction=H","UseDPDF=Y")</f>
        <v>#NAME?</v>
      </c>
      <c r="U143" s="12" t="e">
        <f ca="1">_xll.BDH($A143,$C143,U$4,U$4,"Currency=USD","Period=FY","BEST_FPERIOD_OVERRIDE=FY","FILING_STATUS=MR","SCALING_FORMAT=MLN","FA_ADJUSTED=GAAP","Sort=A","Dates=H","DateFormat=P","Fill=—","Direction=H","UseDPDF=Y")</f>
        <v>#NAME?</v>
      </c>
      <c r="V143" s="12" t="e">
        <f ca="1">_xll.BDH($A143,$C143,V$4,V$4,"Currency=USD","Period=FY","BEST_FPERIOD_OVERRIDE=FY","FILING_STATUS=MR","SCALING_FORMAT=MLN","FA_ADJUSTED=GAAP","Sort=A","Dates=H","DateFormat=P","Fill=—","Direction=H","UseDPDF=Y")</f>
        <v>#NAME?</v>
      </c>
      <c r="W143" s="12" t="e">
        <f ca="1">_xll.BDH($A143,$C143,W$4,W$4,"Currency=USD","Period=FY","BEST_FPERIOD_OVERRIDE=FY","FILING_STATUS=MR","SCALING_FORMAT=MLN","FA_ADJUSTED=GAAP","Sort=A","Dates=H","DateFormat=P","Fill=—","Direction=H","UseDPDF=Y")</f>
        <v>#NAME?</v>
      </c>
      <c r="X143" s="12" t="e">
        <f ca="1">_xll.BDH($A143,$C143,X$4,X$4,"Currency=USD","Period=FY","BEST_FPERIOD_OVERRIDE=FY","FILING_STATUS=MR","SCALING_FORMAT=MLN","FA_ADJUSTED=GAAP","Sort=A","Dates=H","DateFormat=P","Fill=—","Direction=H","UseDPDF=Y")</f>
        <v>#NAME?</v>
      </c>
      <c r="Y143" s="12" t="e">
        <f ca="1">_xll.BDH($A143,$C143,Y$4,Y$4,"Currency=USD","Period=FY","BEST_FPERIOD_OVERRIDE=FY","FILING_STATUS=MR","SCALING_FORMAT=MLN","FA_ADJUSTED=GAAP","Sort=A","Dates=H","DateFormat=P","Fill=—","Direction=H","UseDPDF=Y")</f>
        <v>#NAME?</v>
      </c>
      <c r="Z143" s="12" t="e">
        <f ca="1">_xll.BDH($A143,$C143,Z$4,Z$4,"Currency=USD","Period=FY","BEST_FPERIOD_OVERRIDE=FY","FILING_STATUS=MR","SCALING_FORMAT=MLN","FA_ADJUSTED=GAAP","Sort=A","Dates=H","DateFormat=P","Fill=—","Direction=H","UseDPDF=Y")</f>
        <v>#NAME?</v>
      </c>
      <c r="AA143" s="12" t="e">
        <f ca="1">_xll.BDH($A143,$C143,AA$4,AA$4,"Currency=USD","Period=FY","BEST_FPERIOD_OVERRIDE=FY","FILING_STATUS=MR","SCALING_FORMAT=MLN","FA_ADJUSTED=GAAP","Sort=A","Dates=H","DateFormat=P","Fill=—","Direction=H","UseDPDF=Y")</f>
        <v>#NAME?</v>
      </c>
      <c r="AB143" s="12" t="e">
        <f ca="1">_xll.BDH($A143,$C143,AB$4,AB$4,"Currency=USD","Period=FY","BEST_FPERIOD_OVERRIDE=FY","FILING_STATUS=MR","SCALING_FORMAT=MLN","FA_ADJUSTED=GAAP","Sort=A","Dates=H","DateFormat=P","Fill=—","Direction=H","UseDPDF=Y")</f>
        <v>#NAME?</v>
      </c>
    </row>
    <row r="144" spans="1:28" x14ac:dyDescent="0.25">
      <c r="A144" s="32" t="s">
        <v>520</v>
      </c>
      <c r="B144" s="37" t="s">
        <v>189</v>
      </c>
      <c r="C144" s="33" t="s">
        <v>190</v>
      </c>
      <c r="D144" s="12" t="e">
        <f ca="1">_xll.BDH($A144,$C144,D$4,D$4,"Currency=USD","Period=FY","BEST_FPERIOD_OVERRIDE=FY","FILING_STATUS=MR","SCALING_FORMAT=MLN","FA_ADJUSTED=GAAP","Sort=A","Dates=H","DateFormat=P","Fill=—","Direction=H","UseDPDF=Y")</f>
        <v>#NAME?</v>
      </c>
      <c r="E144" s="12" t="e">
        <f ca="1">_xll.BDH($A144,$C144,E$4,E$4,"Currency=USD","Period=FY","BEST_FPERIOD_OVERRIDE=FY","FILING_STATUS=MR","SCALING_FORMAT=MLN","FA_ADJUSTED=GAAP","Sort=A","Dates=H","DateFormat=P","Fill=—","Direction=H","UseDPDF=Y")</f>
        <v>#NAME?</v>
      </c>
      <c r="F144" s="12" t="e">
        <f ca="1">_xll.BDH($A144,$C144,F$4,F$4,"Currency=USD","Period=FY","BEST_FPERIOD_OVERRIDE=FY","FILING_STATUS=MR","SCALING_FORMAT=MLN","FA_ADJUSTED=GAAP","Sort=A","Dates=H","DateFormat=P","Fill=—","Direction=H","UseDPDF=Y")</f>
        <v>#NAME?</v>
      </c>
      <c r="G144" s="12" t="e">
        <f ca="1">_xll.BDH($A144,$C144,G$4,G$4,"Currency=USD","Period=FY","BEST_FPERIOD_OVERRIDE=FY","FILING_STATUS=MR","SCALING_FORMAT=MLN","FA_ADJUSTED=GAAP","Sort=A","Dates=H","DateFormat=P","Fill=—","Direction=H","UseDPDF=Y")</f>
        <v>#NAME?</v>
      </c>
      <c r="H144" s="12" t="e">
        <f ca="1">_xll.BDH($A144,$C144,H$4,H$4,"Currency=USD","Period=FY","BEST_FPERIOD_OVERRIDE=FY","FILING_STATUS=MR","SCALING_FORMAT=MLN","FA_ADJUSTED=GAAP","Sort=A","Dates=H","DateFormat=P","Fill=—","Direction=H","UseDPDF=Y")</f>
        <v>#NAME?</v>
      </c>
      <c r="I144" s="12" t="e">
        <f ca="1">_xll.BDH($A144,$C144,I$4,I$4,"Currency=USD","Period=FY","BEST_FPERIOD_OVERRIDE=FY","FILING_STATUS=MR","SCALING_FORMAT=MLN","FA_ADJUSTED=GAAP","Sort=A","Dates=H","DateFormat=P","Fill=—","Direction=H","UseDPDF=Y")</f>
        <v>#NAME?</v>
      </c>
      <c r="J144" s="12" t="e">
        <f ca="1">_xll.BDH($A144,$C144,J$4,J$4,"Currency=USD","Period=FY","BEST_FPERIOD_OVERRIDE=FY","FILING_STATUS=MR","SCALING_FORMAT=MLN","FA_ADJUSTED=GAAP","Sort=A","Dates=H","DateFormat=P","Fill=—","Direction=H","UseDPDF=Y")</f>
        <v>#NAME?</v>
      </c>
      <c r="K144" s="12" t="e">
        <f ca="1">_xll.BDH($A144,$C144,K$4,K$4,"Currency=USD","Period=FY","BEST_FPERIOD_OVERRIDE=FY","FILING_STATUS=MR","SCALING_FORMAT=MLN","FA_ADJUSTED=GAAP","Sort=A","Dates=H","DateFormat=P","Fill=—","Direction=H","UseDPDF=Y")</f>
        <v>#NAME?</v>
      </c>
      <c r="L144" s="12" t="e">
        <f ca="1">_xll.BDH($A144,$C144,L$4,L$4,"Currency=USD","Period=FY","BEST_FPERIOD_OVERRIDE=FY","FILING_STATUS=MR","SCALING_FORMAT=MLN","FA_ADJUSTED=GAAP","Sort=A","Dates=H","DateFormat=P","Fill=—","Direction=H","UseDPDF=Y")</f>
        <v>#NAME?</v>
      </c>
      <c r="M144" s="12" t="e">
        <f ca="1">_xll.BDH($A144,$C144,M$4,M$4,"Currency=USD","Period=FY","BEST_FPERIOD_OVERRIDE=FY","FILING_STATUS=MR","SCALING_FORMAT=MLN","FA_ADJUSTED=GAAP","Sort=A","Dates=H","DateFormat=P","Fill=—","Direction=H","UseDPDF=Y")</f>
        <v>#NAME?</v>
      </c>
      <c r="N144" s="12" t="e">
        <f ca="1">_xll.BDH($A144,$C144,N$4,N$4,"Currency=USD","Period=FY","BEST_FPERIOD_OVERRIDE=FY","FILING_STATUS=MR","SCALING_FORMAT=MLN","FA_ADJUSTED=GAAP","Sort=A","Dates=H","DateFormat=P","Fill=—","Direction=H","UseDPDF=Y")</f>
        <v>#NAME?</v>
      </c>
      <c r="O144" s="12" t="e">
        <f ca="1">_xll.BDH($A144,$C144,O$4,O$4,"Currency=USD","Period=FY","BEST_FPERIOD_OVERRIDE=FY","FILING_STATUS=MR","SCALING_FORMAT=MLN","FA_ADJUSTED=GAAP","Sort=A","Dates=H","DateFormat=P","Fill=—","Direction=H","UseDPDF=Y")</f>
        <v>#NAME?</v>
      </c>
      <c r="P144" s="12" t="e">
        <f ca="1">_xll.BDH($A144,$C144,P$4,P$4,"Currency=USD","Period=FY","BEST_FPERIOD_OVERRIDE=FY","FILING_STATUS=MR","SCALING_FORMAT=MLN","FA_ADJUSTED=GAAP","Sort=A","Dates=H","DateFormat=P","Fill=—","Direction=H","UseDPDF=Y")</f>
        <v>#NAME?</v>
      </c>
      <c r="Q144" s="12" t="e">
        <f ca="1">_xll.BDH($A144,$C144,Q$4,Q$4,"Currency=USD","Period=FY","BEST_FPERIOD_OVERRIDE=FY","FILING_STATUS=MR","SCALING_FORMAT=MLN","FA_ADJUSTED=GAAP","Sort=A","Dates=H","DateFormat=P","Fill=—","Direction=H","UseDPDF=Y")</f>
        <v>#NAME?</v>
      </c>
      <c r="R144" s="12" t="e">
        <f ca="1">_xll.BDH($A144,$C144,R$4,R$4,"Currency=USD","Period=FY","BEST_FPERIOD_OVERRIDE=FY","FILING_STATUS=MR","SCALING_FORMAT=MLN","FA_ADJUSTED=GAAP","Sort=A","Dates=H","DateFormat=P","Fill=—","Direction=H","UseDPDF=Y")</f>
        <v>#NAME?</v>
      </c>
      <c r="S144" s="12" t="e">
        <f ca="1">_xll.BDH($A144,$C144,S$4,S$4,"Currency=USD","Period=FY","BEST_FPERIOD_OVERRIDE=FY","FILING_STATUS=MR","SCALING_FORMAT=MLN","FA_ADJUSTED=GAAP","Sort=A","Dates=H","DateFormat=P","Fill=—","Direction=H","UseDPDF=Y")</f>
        <v>#NAME?</v>
      </c>
      <c r="T144" s="12" t="e">
        <f ca="1">_xll.BDH($A144,$C144,T$4,T$4,"Currency=USD","Period=FY","BEST_FPERIOD_OVERRIDE=FY","FILING_STATUS=MR","SCALING_FORMAT=MLN","FA_ADJUSTED=GAAP","Sort=A","Dates=H","DateFormat=P","Fill=—","Direction=H","UseDPDF=Y")</f>
        <v>#NAME?</v>
      </c>
      <c r="U144" s="12" t="e">
        <f ca="1">_xll.BDH($A144,$C144,U$4,U$4,"Currency=USD","Period=FY","BEST_FPERIOD_OVERRIDE=FY","FILING_STATUS=MR","SCALING_FORMAT=MLN","FA_ADJUSTED=GAAP","Sort=A","Dates=H","DateFormat=P","Fill=—","Direction=H","UseDPDF=Y")</f>
        <v>#NAME?</v>
      </c>
      <c r="V144" s="12" t="e">
        <f ca="1">_xll.BDH($A144,$C144,V$4,V$4,"Currency=USD","Period=FY","BEST_FPERIOD_OVERRIDE=FY","FILING_STATUS=MR","SCALING_FORMAT=MLN","FA_ADJUSTED=GAAP","Sort=A","Dates=H","DateFormat=P","Fill=—","Direction=H","UseDPDF=Y")</f>
        <v>#NAME?</v>
      </c>
      <c r="W144" s="12" t="e">
        <f ca="1">_xll.BDH($A144,$C144,W$4,W$4,"Currency=USD","Period=FY","BEST_FPERIOD_OVERRIDE=FY","FILING_STATUS=MR","SCALING_FORMAT=MLN","FA_ADJUSTED=GAAP","Sort=A","Dates=H","DateFormat=P","Fill=—","Direction=H","UseDPDF=Y")</f>
        <v>#NAME?</v>
      </c>
      <c r="X144" s="12" t="e">
        <f ca="1">_xll.BDH($A144,$C144,X$4,X$4,"Currency=USD","Period=FY","BEST_FPERIOD_OVERRIDE=FY","FILING_STATUS=MR","SCALING_FORMAT=MLN","FA_ADJUSTED=GAAP","Sort=A","Dates=H","DateFormat=P","Fill=—","Direction=H","UseDPDF=Y")</f>
        <v>#NAME?</v>
      </c>
      <c r="Y144" s="12" t="e">
        <f ca="1">_xll.BDH($A144,$C144,Y$4,Y$4,"Currency=USD","Period=FY","BEST_FPERIOD_OVERRIDE=FY","FILING_STATUS=MR","SCALING_FORMAT=MLN","FA_ADJUSTED=GAAP","Sort=A","Dates=H","DateFormat=P","Fill=—","Direction=H","UseDPDF=Y")</f>
        <v>#NAME?</v>
      </c>
      <c r="Z144" s="12" t="e">
        <f ca="1">_xll.BDH($A144,$C144,Z$4,Z$4,"Currency=USD","Period=FY","BEST_FPERIOD_OVERRIDE=FY","FILING_STATUS=MR","SCALING_FORMAT=MLN","FA_ADJUSTED=GAAP","Sort=A","Dates=H","DateFormat=P","Fill=—","Direction=H","UseDPDF=Y")</f>
        <v>#NAME?</v>
      </c>
      <c r="AA144" s="12" t="e">
        <f ca="1">_xll.BDH($A144,$C144,AA$4,AA$4,"Currency=USD","Period=FY","BEST_FPERIOD_OVERRIDE=FY","FILING_STATUS=MR","SCALING_FORMAT=MLN","FA_ADJUSTED=GAAP","Sort=A","Dates=H","DateFormat=P","Fill=—","Direction=H","UseDPDF=Y")</f>
        <v>#NAME?</v>
      </c>
      <c r="AB144" s="12" t="e">
        <f ca="1">_xll.BDH($A144,$C144,AB$4,AB$4,"Currency=USD","Period=FY","BEST_FPERIOD_OVERRIDE=FY","FILING_STATUS=MR","SCALING_FORMAT=MLN","FA_ADJUSTED=GAAP","Sort=A","Dates=H","DateFormat=P","Fill=—","Direction=H","UseDPDF=Y")</f>
        <v>#NAME?</v>
      </c>
    </row>
    <row r="145" spans="1:28" x14ac:dyDescent="0.25">
      <c r="A145" s="32" t="s">
        <v>520</v>
      </c>
      <c r="B145" s="37" t="s">
        <v>191</v>
      </c>
      <c r="C145" s="33" t="s">
        <v>192</v>
      </c>
      <c r="D145" s="12" t="e">
        <f ca="1">_xll.BDH($A145,$C145,D$4,D$4,"Currency=USD","Period=FY","BEST_FPERIOD_OVERRIDE=FY","FILING_STATUS=MR","SCALING_FORMAT=MLN","FA_ADJUSTED=GAAP","Sort=A","Dates=H","DateFormat=P","Fill=—","Direction=H","UseDPDF=Y")</f>
        <v>#NAME?</v>
      </c>
      <c r="E145" s="12" t="e">
        <f ca="1">_xll.BDH($A145,$C145,E$4,E$4,"Currency=USD","Period=FY","BEST_FPERIOD_OVERRIDE=FY","FILING_STATUS=MR","SCALING_FORMAT=MLN","FA_ADJUSTED=GAAP","Sort=A","Dates=H","DateFormat=P","Fill=—","Direction=H","UseDPDF=Y")</f>
        <v>#NAME?</v>
      </c>
      <c r="F145" s="12" t="e">
        <f ca="1">_xll.BDH($A145,$C145,F$4,F$4,"Currency=USD","Period=FY","BEST_FPERIOD_OVERRIDE=FY","FILING_STATUS=MR","SCALING_FORMAT=MLN","FA_ADJUSTED=GAAP","Sort=A","Dates=H","DateFormat=P","Fill=—","Direction=H","UseDPDF=Y")</f>
        <v>#NAME?</v>
      </c>
      <c r="G145" s="12" t="e">
        <f ca="1">_xll.BDH($A145,$C145,G$4,G$4,"Currency=USD","Period=FY","BEST_FPERIOD_OVERRIDE=FY","FILING_STATUS=MR","SCALING_FORMAT=MLN","FA_ADJUSTED=GAAP","Sort=A","Dates=H","DateFormat=P","Fill=—","Direction=H","UseDPDF=Y")</f>
        <v>#NAME?</v>
      </c>
      <c r="H145" s="12" t="e">
        <f ca="1">_xll.BDH($A145,$C145,H$4,H$4,"Currency=USD","Period=FY","BEST_FPERIOD_OVERRIDE=FY","FILING_STATUS=MR","SCALING_FORMAT=MLN","FA_ADJUSTED=GAAP","Sort=A","Dates=H","DateFormat=P","Fill=—","Direction=H","UseDPDF=Y")</f>
        <v>#NAME?</v>
      </c>
      <c r="I145" s="12" t="e">
        <f ca="1">_xll.BDH($A145,$C145,I$4,I$4,"Currency=USD","Period=FY","BEST_FPERIOD_OVERRIDE=FY","FILING_STATUS=MR","SCALING_FORMAT=MLN","FA_ADJUSTED=GAAP","Sort=A","Dates=H","DateFormat=P","Fill=—","Direction=H","UseDPDF=Y")</f>
        <v>#NAME?</v>
      </c>
      <c r="J145" s="12" t="e">
        <f ca="1">_xll.BDH($A145,$C145,J$4,J$4,"Currency=USD","Period=FY","BEST_FPERIOD_OVERRIDE=FY","FILING_STATUS=MR","SCALING_FORMAT=MLN","FA_ADJUSTED=GAAP","Sort=A","Dates=H","DateFormat=P","Fill=—","Direction=H","UseDPDF=Y")</f>
        <v>#NAME?</v>
      </c>
      <c r="K145" s="12" t="e">
        <f ca="1">_xll.BDH($A145,$C145,K$4,K$4,"Currency=USD","Period=FY","BEST_FPERIOD_OVERRIDE=FY","FILING_STATUS=MR","SCALING_FORMAT=MLN","FA_ADJUSTED=GAAP","Sort=A","Dates=H","DateFormat=P","Fill=—","Direction=H","UseDPDF=Y")</f>
        <v>#NAME?</v>
      </c>
      <c r="L145" s="12" t="e">
        <f ca="1">_xll.BDH($A145,$C145,L$4,L$4,"Currency=USD","Period=FY","BEST_FPERIOD_OVERRIDE=FY","FILING_STATUS=MR","SCALING_FORMAT=MLN","FA_ADJUSTED=GAAP","Sort=A","Dates=H","DateFormat=P","Fill=—","Direction=H","UseDPDF=Y")</f>
        <v>#NAME?</v>
      </c>
      <c r="M145" s="12" t="e">
        <f ca="1">_xll.BDH($A145,$C145,M$4,M$4,"Currency=USD","Period=FY","BEST_FPERIOD_OVERRIDE=FY","FILING_STATUS=MR","SCALING_FORMAT=MLN","FA_ADJUSTED=GAAP","Sort=A","Dates=H","DateFormat=P","Fill=—","Direction=H","UseDPDF=Y")</f>
        <v>#NAME?</v>
      </c>
      <c r="N145" s="12" t="e">
        <f ca="1">_xll.BDH($A145,$C145,N$4,N$4,"Currency=USD","Period=FY","BEST_FPERIOD_OVERRIDE=FY","FILING_STATUS=MR","SCALING_FORMAT=MLN","FA_ADJUSTED=GAAP","Sort=A","Dates=H","DateFormat=P","Fill=—","Direction=H","UseDPDF=Y")</f>
        <v>#NAME?</v>
      </c>
      <c r="O145" s="12" t="e">
        <f ca="1">_xll.BDH($A145,$C145,O$4,O$4,"Currency=USD","Period=FY","BEST_FPERIOD_OVERRIDE=FY","FILING_STATUS=MR","SCALING_FORMAT=MLN","FA_ADJUSTED=GAAP","Sort=A","Dates=H","DateFormat=P","Fill=—","Direction=H","UseDPDF=Y")</f>
        <v>#NAME?</v>
      </c>
      <c r="P145" s="12" t="e">
        <f ca="1">_xll.BDH($A145,$C145,P$4,P$4,"Currency=USD","Period=FY","BEST_FPERIOD_OVERRIDE=FY","FILING_STATUS=MR","SCALING_FORMAT=MLN","FA_ADJUSTED=GAAP","Sort=A","Dates=H","DateFormat=P","Fill=—","Direction=H","UseDPDF=Y")</f>
        <v>#NAME?</v>
      </c>
      <c r="Q145" s="12" t="e">
        <f ca="1">_xll.BDH($A145,$C145,Q$4,Q$4,"Currency=USD","Period=FY","BEST_FPERIOD_OVERRIDE=FY","FILING_STATUS=MR","SCALING_FORMAT=MLN","FA_ADJUSTED=GAAP","Sort=A","Dates=H","DateFormat=P","Fill=—","Direction=H","UseDPDF=Y")</f>
        <v>#NAME?</v>
      </c>
      <c r="R145" s="12" t="e">
        <f ca="1">_xll.BDH($A145,$C145,R$4,R$4,"Currency=USD","Period=FY","BEST_FPERIOD_OVERRIDE=FY","FILING_STATUS=MR","SCALING_FORMAT=MLN","FA_ADJUSTED=GAAP","Sort=A","Dates=H","DateFormat=P","Fill=—","Direction=H","UseDPDF=Y")</f>
        <v>#NAME?</v>
      </c>
      <c r="S145" s="12" t="e">
        <f ca="1">_xll.BDH($A145,$C145,S$4,S$4,"Currency=USD","Period=FY","BEST_FPERIOD_OVERRIDE=FY","FILING_STATUS=MR","SCALING_FORMAT=MLN","FA_ADJUSTED=GAAP","Sort=A","Dates=H","DateFormat=P","Fill=—","Direction=H","UseDPDF=Y")</f>
        <v>#NAME?</v>
      </c>
      <c r="T145" s="12" t="e">
        <f ca="1">_xll.BDH($A145,$C145,T$4,T$4,"Currency=USD","Period=FY","BEST_FPERIOD_OVERRIDE=FY","FILING_STATUS=MR","SCALING_FORMAT=MLN","FA_ADJUSTED=GAAP","Sort=A","Dates=H","DateFormat=P","Fill=—","Direction=H","UseDPDF=Y")</f>
        <v>#NAME?</v>
      </c>
      <c r="U145" s="12" t="e">
        <f ca="1">_xll.BDH($A145,$C145,U$4,U$4,"Currency=USD","Period=FY","BEST_FPERIOD_OVERRIDE=FY","FILING_STATUS=MR","SCALING_FORMAT=MLN","FA_ADJUSTED=GAAP","Sort=A","Dates=H","DateFormat=P","Fill=—","Direction=H","UseDPDF=Y")</f>
        <v>#NAME?</v>
      </c>
      <c r="V145" s="12" t="e">
        <f ca="1">_xll.BDH($A145,$C145,V$4,V$4,"Currency=USD","Period=FY","BEST_FPERIOD_OVERRIDE=FY","FILING_STATUS=MR","SCALING_FORMAT=MLN","FA_ADJUSTED=GAAP","Sort=A","Dates=H","DateFormat=P","Fill=—","Direction=H","UseDPDF=Y")</f>
        <v>#NAME?</v>
      </c>
      <c r="W145" s="12" t="e">
        <f ca="1">_xll.BDH($A145,$C145,W$4,W$4,"Currency=USD","Period=FY","BEST_FPERIOD_OVERRIDE=FY","FILING_STATUS=MR","SCALING_FORMAT=MLN","FA_ADJUSTED=GAAP","Sort=A","Dates=H","DateFormat=P","Fill=—","Direction=H","UseDPDF=Y")</f>
        <v>#NAME?</v>
      </c>
      <c r="X145" s="12" t="e">
        <f ca="1">_xll.BDH($A145,$C145,X$4,X$4,"Currency=USD","Period=FY","BEST_FPERIOD_OVERRIDE=FY","FILING_STATUS=MR","SCALING_FORMAT=MLN","FA_ADJUSTED=GAAP","Sort=A","Dates=H","DateFormat=P","Fill=—","Direction=H","UseDPDF=Y")</f>
        <v>#NAME?</v>
      </c>
      <c r="Y145" s="12" t="e">
        <f ca="1">_xll.BDH($A145,$C145,Y$4,Y$4,"Currency=USD","Period=FY","BEST_FPERIOD_OVERRIDE=FY","FILING_STATUS=MR","SCALING_FORMAT=MLN","FA_ADJUSTED=GAAP","Sort=A","Dates=H","DateFormat=P","Fill=—","Direction=H","UseDPDF=Y")</f>
        <v>#NAME?</v>
      </c>
      <c r="Z145" s="12" t="e">
        <f ca="1">_xll.BDH($A145,$C145,Z$4,Z$4,"Currency=USD","Period=FY","BEST_FPERIOD_OVERRIDE=FY","FILING_STATUS=MR","SCALING_FORMAT=MLN","FA_ADJUSTED=GAAP","Sort=A","Dates=H","DateFormat=P","Fill=—","Direction=H","UseDPDF=Y")</f>
        <v>#NAME?</v>
      </c>
      <c r="AA145" s="12" t="e">
        <f ca="1">_xll.BDH($A145,$C145,AA$4,AA$4,"Currency=USD","Period=FY","BEST_FPERIOD_OVERRIDE=FY","FILING_STATUS=MR","SCALING_FORMAT=MLN","FA_ADJUSTED=GAAP","Sort=A","Dates=H","DateFormat=P","Fill=—","Direction=H","UseDPDF=Y")</f>
        <v>#NAME?</v>
      </c>
      <c r="AB145" s="12" t="e">
        <f ca="1">_xll.BDH($A145,$C145,AB$4,AB$4,"Currency=USD","Period=FY","BEST_FPERIOD_OVERRIDE=FY","FILING_STATUS=MR","SCALING_FORMAT=MLN","FA_ADJUSTED=GAAP","Sort=A","Dates=H","DateFormat=P","Fill=—","Direction=H","UseDPDF=Y")</f>
        <v>#NAME?</v>
      </c>
    </row>
    <row r="146" spans="1:28" x14ac:dyDescent="0.25">
      <c r="A146" s="32" t="s">
        <v>520</v>
      </c>
      <c r="B146" s="37" t="s">
        <v>193</v>
      </c>
      <c r="C146" s="33" t="s">
        <v>194</v>
      </c>
      <c r="D146" s="12" t="e">
        <f ca="1">_xll.BDH($A146,$C146,D$4,D$4,"Currency=USD","Period=FY","BEST_FPERIOD_OVERRIDE=FY","FILING_STATUS=MR","SCALING_FORMAT=MLN","FA_ADJUSTED=GAAP","Sort=A","Dates=H","DateFormat=P","Fill=—","Direction=H","UseDPDF=Y")</f>
        <v>#NAME?</v>
      </c>
      <c r="E146" s="12" t="e">
        <f ca="1">_xll.BDH($A146,$C146,E$4,E$4,"Currency=USD","Period=FY","BEST_FPERIOD_OVERRIDE=FY","FILING_STATUS=MR","SCALING_FORMAT=MLN","FA_ADJUSTED=GAAP","Sort=A","Dates=H","DateFormat=P","Fill=—","Direction=H","UseDPDF=Y")</f>
        <v>#NAME?</v>
      </c>
      <c r="F146" s="12" t="e">
        <f ca="1">_xll.BDH($A146,$C146,F$4,F$4,"Currency=USD","Period=FY","BEST_FPERIOD_OVERRIDE=FY","FILING_STATUS=MR","SCALING_FORMAT=MLN","FA_ADJUSTED=GAAP","Sort=A","Dates=H","DateFormat=P","Fill=—","Direction=H","UseDPDF=Y")</f>
        <v>#NAME?</v>
      </c>
      <c r="G146" s="12" t="e">
        <f ca="1">_xll.BDH($A146,$C146,G$4,G$4,"Currency=USD","Period=FY","BEST_FPERIOD_OVERRIDE=FY","FILING_STATUS=MR","SCALING_FORMAT=MLN","FA_ADJUSTED=GAAP","Sort=A","Dates=H","DateFormat=P","Fill=—","Direction=H","UseDPDF=Y")</f>
        <v>#NAME?</v>
      </c>
      <c r="H146" s="12" t="e">
        <f ca="1">_xll.BDH($A146,$C146,H$4,H$4,"Currency=USD","Period=FY","BEST_FPERIOD_OVERRIDE=FY","FILING_STATUS=MR","SCALING_FORMAT=MLN","FA_ADJUSTED=GAAP","Sort=A","Dates=H","DateFormat=P","Fill=—","Direction=H","UseDPDF=Y")</f>
        <v>#NAME?</v>
      </c>
      <c r="I146" s="12" t="e">
        <f ca="1">_xll.BDH($A146,$C146,I$4,I$4,"Currency=USD","Period=FY","BEST_FPERIOD_OVERRIDE=FY","FILING_STATUS=MR","SCALING_FORMAT=MLN","FA_ADJUSTED=GAAP","Sort=A","Dates=H","DateFormat=P","Fill=—","Direction=H","UseDPDF=Y")</f>
        <v>#NAME?</v>
      </c>
      <c r="J146" s="12" t="e">
        <f ca="1">_xll.BDH($A146,$C146,J$4,J$4,"Currency=USD","Period=FY","BEST_FPERIOD_OVERRIDE=FY","FILING_STATUS=MR","SCALING_FORMAT=MLN","FA_ADJUSTED=GAAP","Sort=A","Dates=H","DateFormat=P","Fill=—","Direction=H","UseDPDF=Y")</f>
        <v>#NAME?</v>
      </c>
      <c r="K146" s="12" t="e">
        <f ca="1">_xll.BDH($A146,$C146,K$4,K$4,"Currency=USD","Period=FY","BEST_FPERIOD_OVERRIDE=FY","FILING_STATUS=MR","SCALING_FORMAT=MLN","FA_ADJUSTED=GAAP","Sort=A","Dates=H","DateFormat=P","Fill=—","Direction=H","UseDPDF=Y")</f>
        <v>#NAME?</v>
      </c>
      <c r="L146" s="12" t="e">
        <f ca="1">_xll.BDH($A146,$C146,L$4,L$4,"Currency=USD","Period=FY","BEST_FPERIOD_OVERRIDE=FY","FILING_STATUS=MR","SCALING_FORMAT=MLN","FA_ADJUSTED=GAAP","Sort=A","Dates=H","DateFormat=P","Fill=—","Direction=H","UseDPDF=Y")</f>
        <v>#NAME?</v>
      </c>
      <c r="M146" s="12" t="e">
        <f ca="1">_xll.BDH($A146,$C146,M$4,M$4,"Currency=USD","Period=FY","BEST_FPERIOD_OVERRIDE=FY","FILING_STATUS=MR","SCALING_FORMAT=MLN","FA_ADJUSTED=GAAP","Sort=A","Dates=H","DateFormat=P","Fill=—","Direction=H","UseDPDF=Y")</f>
        <v>#NAME?</v>
      </c>
      <c r="N146" s="12" t="e">
        <f ca="1">_xll.BDH($A146,$C146,N$4,N$4,"Currency=USD","Period=FY","BEST_FPERIOD_OVERRIDE=FY","FILING_STATUS=MR","SCALING_FORMAT=MLN","FA_ADJUSTED=GAAP","Sort=A","Dates=H","DateFormat=P","Fill=—","Direction=H","UseDPDF=Y")</f>
        <v>#NAME?</v>
      </c>
      <c r="O146" s="12" t="e">
        <f ca="1">_xll.BDH($A146,$C146,O$4,O$4,"Currency=USD","Period=FY","BEST_FPERIOD_OVERRIDE=FY","FILING_STATUS=MR","SCALING_FORMAT=MLN","FA_ADJUSTED=GAAP","Sort=A","Dates=H","DateFormat=P","Fill=—","Direction=H","UseDPDF=Y")</f>
        <v>#NAME?</v>
      </c>
      <c r="P146" s="12" t="e">
        <f ca="1">_xll.BDH($A146,$C146,P$4,P$4,"Currency=USD","Period=FY","BEST_FPERIOD_OVERRIDE=FY","FILING_STATUS=MR","SCALING_FORMAT=MLN","FA_ADJUSTED=GAAP","Sort=A","Dates=H","DateFormat=P","Fill=—","Direction=H","UseDPDF=Y")</f>
        <v>#NAME?</v>
      </c>
      <c r="Q146" s="12" t="e">
        <f ca="1">_xll.BDH($A146,$C146,Q$4,Q$4,"Currency=USD","Period=FY","BEST_FPERIOD_OVERRIDE=FY","FILING_STATUS=MR","SCALING_FORMAT=MLN","FA_ADJUSTED=GAAP","Sort=A","Dates=H","DateFormat=P","Fill=—","Direction=H","UseDPDF=Y")</f>
        <v>#NAME?</v>
      </c>
      <c r="R146" s="12" t="e">
        <f ca="1">_xll.BDH($A146,$C146,R$4,R$4,"Currency=USD","Period=FY","BEST_FPERIOD_OVERRIDE=FY","FILING_STATUS=MR","SCALING_FORMAT=MLN","FA_ADJUSTED=GAAP","Sort=A","Dates=H","DateFormat=P","Fill=—","Direction=H","UseDPDF=Y")</f>
        <v>#NAME?</v>
      </c>
      <c r="S146" s="12" t="e">
        <f ca="1">_xll.BDH($A146,$C146,S$4,S$4,"Currency=USD","Period=FY","BEST_FPERIOD_OVERRIDE=FY","FILING_STATUS=MR","SCALING_FORMAT=MLN","FA_ADJUSTED=GAAP","Sort=A","Dates=H","DateFormat=P","Fill=—","Direction=H","UseDPDF=Y")</f>
        <v>#NAME?</v>
      </c>
      <c r="T146" s="12" t="e">
        <f ca="1">_xll.BDH($A146,$C146,T$4,T$4,"Currency=USD","Period=FY","BEST_FPERIOD_OVERRIDE=FY","FILING_STATUS=MR","SCALING_FORMAT=MLN","FA_ADJUSTED=GAAP","Sort=A","Dates=H","DateFormat=P","Fill=—","Direction=H","UseDPDF=Y")</f>
        <v>#NAME?</v>
      </c>
      <c r="U146" s="12" t="e">
        <f ca="1">_xll.BDH($A146,$C146,U$4,U$4,"Currency=USD","Period=FY","BEST_FPERIOD_OVERRIDE=FY","FILING_STATUS=MR","SCALING_FORMAT=MLN","FA_ADJUSTED=GAAP","Sort=A","Dates=H","DateFormat=P","Fill=—","Direction=H","UseDPDF=Y")</f>
        <v>#NAME?</v>
      </c>
      <c r="V146" s="12" t="e">
        <f ca="1">_xll.BDH($A146,$C146,V$4,V$4,"Currency=USD","Period=FY","BEST_FPERIOD_OVERRIDE=FY","FILING_STATUS=MR","SCALING_FORMAT=MLN","FA_ADJUSTED=GAAP","Sort=A","Dates=H","DateFormat=P","Fill=—","Direction=H","UseDPDF=Y")</f>
        <v>#NAME?</v>
      </c>
      <c r="W146" s="12" t="e">
        <f ca="1">_xll.BDH($A146,$C146,W$4,W$4,"Currency=USD","Period=FY","BEST_FPERIOD_OVERRIDE=FY","FILING_STATUS=MR","SCALING_FORMAT=MLN","FA_ADJUSTED=GAAP","Sort=A","Dates=H","DateFormat=P","Fill=—","Direction=H","UseDPDF=Y")</f>
        <v>#NAME?</v>
      </c>
      <c r="X146" s="12" t="e">
        <f ca="1">_xll.BDH($A146,$C146,X$4,X$4,"Currency=USD","Period=FY","BEST_FPERIOD_OVERRIDE=FY","FILING_STATUS=MR","SCALING_FORMAT=MLN","FA_ADJUSTED=GAAP","Sort=A","Dates=H","DateFormat=P","Fill=—","Direction=H","UseDPDF=Y")</f>
        <v>#NAME?</v>
      </c>
      <c r="Y146" s="12" t="e">
        <f ca="1">_xll.BDH($A146,$C146,Y$4,Y$4,"Currency=USD","Period=FY","BEST_FPERIOD_OVERRIDE=FY","FILING_STATUS=MR","SCALING_FORMAT=MLN","FA_ADJUSTED=GAAP","Sort=A","Dates=H","DateFormat=P","Fill=—","Direction=H","UseDPDF=Y")</f>
        <v>#NAME?</v>
      </c>
      <c r="Z146" s="12" t="e">
        <f ca="1">_xll.BDH($A146,$C146,Z$4,Z$4,"Currency=USD","Period=FY","BEST_FPERIOD_OVERRIDE=FY","FILING_STATUS=MR","SCALING_FORMAT=MLN","FA_ADJUSTED=GAAP","Sort=A","Dates=H","DateFormat=P","Fill=—","Direction=H","UseDPDF=Y")</f>
        <v>#NAME?</v>
      </c>
      <c r="AA146" s="12" t="e">
        <f ca="1">_xll.BDH($A146,$C146,AA$4,AA$4,"Currency=USD","Period=FY","BEST_FPERIOD_OVERRIDE=FY","FILING_STATUS=MR","SCALING_FORMAT=MLN","FA_ADJUSTED=GAAP","Sort=A","Dates=H","DateFormat=P","Fill=—","Direction=H","UseDPDF=Y")</f>
        <v>#NAME?</v>
      </c>
      <c r="AB146" s="12" t="e">
        <f ca="1">_xll.BDH($A146,$C146,AB$4,AB$4,"Currency=USD","Period=FY","BEST_FPERIOD_OVERRIDE=FY","FILING_STATUS=MR","SCALING_FORMAT=MLN","FA_ADJUSTED=GAAP","Sort=A","Dates=H","DateFormat=P","Fill=—","Direction=H","UseDPDF=Y")</f>
        <v>#NAME?</v>
      </c>
    </row>
    <row r="147" spans="1:28" x14ac:dyDescent="0.25">
      <c r="A147" s="32" t="s">
        <v>520</v>
      </c>
      <c r="B147" s="37" t="s">
        <v>248</v>
      </c>
      <c r="C147" s="33" t="s">
        <v>248</v>
      </c>
      <c r="D147" s="12" t="e">
        <f ca="1">_xll.BDH($A147,$C147,D$4,D$4,"Currency=USD","Period=FY","BEST_FPERIOD_OVERRIDE=FY","FILING_STATUS=MR","SCALING_FORMAT=MLN","FA_ADJUSTED=GAAP","Sort=A","Dates=H","DateFormat=P","Fill=—","Direction=H","UseDPDF=Y")</f>
        <v>#NAME?</v>
      </c>
      <c r="E147" s="12" t="e">
        <f ca="1">_xll.BDH($A147,$C147,E$4,E$4,"Currency=USD","Period=FY","BEST_FPERIOD_OVERRIDE=FY","FILING_STATUS=MR","SCALING_FORMAT=MLN","FA_ADJUSTED=GAAP","Sort=A","Dates=H","DateFormat=P","Fill=—","Direction=H","UseDPDF=Y")</f>
        <v>#NAME?</v>
      </c>
      <c r="F147" s="12" t="e">
        <f ca="1">_xll.BDH($A147,$C147,F$4,F$4,"Currency=USD","Period=FY","BEST_FPERIOD_OVERRIDE=FY","FILING_STATUS=MR","SCALING_FORMAT=MLN","FA_ADJUSTED=GAAP","Sort=A","Dates=H","DateFormat=P","Fill=—","Direction=H","UseDPDF=Y")</f>
        <v>#NAME?</v>
      </c>
      <c r="G147" s="12" t="e">
        <f ca="1">_xll.BDH($A147,$C147,G$4,G$4,"Currency=USD","Period=FY","BEST_FPERIOD_OVERRIDE=FY","FILING_STATUS=MR","SCALING_FORMAT=MLN","FA_ADJUSTED=GAAP","Sort=A","Dates=H","DateFormat=P","Fill=—","Direction=H","UseDPDF=Y")</f>
        <v>#NAME?</v>
      </c>
      <c r="H147" s="12" t="e">
        <f ca="1">_xll.BDH($A147,$C147,H$4,H$4,"Currency=USD","Period=FY","BEST_FPERIOD_OVERRIDE=FY","FILING_STATUS=MR","SCALING_FORMAT=MLN","FA_ADJUSTED=GAAP","Sort=A","Dates=H","DateFormat=P","Fill=—","Direction=H","UseDPDF=Y")</f>
        <v>#NAME?</v>
      </c>
      <c r="I147" s="12" t="e">
        <f ca="1">_xll.BDH($A147,$C147,I$4,I$4,"Currency=USD","Period=FY","BEST_FPERIOD_OVERRIDE=FY","FILING_STATUS=MR","SCALING_FORMAT=MLN","FA_ADJUSTED=GAAP","Sort=A","Dates=H","DateFormat=P","Fill=—","Direction=H","UseDPDF=Y")</f>
        <v>#NAME?</v>
      </c>
      <c r="J147" s="12" t="e">
        <f ca="1">_xll.BDH($A147,$C147,J$4,J$4,"Currency=USD","Period=FY","BEST_FPERIOD_OVERRIDE=FY","FILING_STATUS=MR","SCALING_FORMAT=MLN","FA_ADJUSTED=GAAP","Sort=A","Dates=H","DateFormat=P","Fill=—","Direction=H","UseDPDF=Y")</f>
        <v>#NAME?</v>
      </c>
      <c r="K147" s="12" t="e">
        <f ca="1">_xll.BDH($A147,$C147,K$4,K$4,"Currency=USD","Period=FY","BEST_FPERIOD_OVERRIDE=FY","FILING_STATUS=MR","SCALING_FORMAT=MLN","FA_ADJUSTED=GAAP","Sort=A","Dates=H","DateFormat=P","Fill=—","Direction=H","UseDPDF=Y")</f>
        <v>#NAME?</v>
      </c>
      <c r="L147" s="12" t="e">
        <f ca="1">_xll.BDH($A147,$C147,L$4,L$4,"Currency=USD","Period=FY","BEST_FPERIOD_OVERRIDE=FY","FILING_STATUS=MR","SCALING_FORMAT=MLN","FA_ADJUSTED=GAAP","Sort=A","Dates=H","DateFormat=P","Fill=—","Direction=H","UseDPDF=Y")</f>
        <v>#NAME?</v>
      </c>
      <c r="M147" s="12" t="e">
        <f ca="1">_xll.BDH($A147,$C147,M$4,M$4,"Currency=USD","Period=FY","BEST_FPERIOD_OVERRIDE=FY","FILING_STATUS=MR","SCALING_FORMAT=MLN","FA_ADJUSTED=GAAP","Sort=A","Dates=H","DateFormat=P","Fill=—","Direction=H","UseDPDF=Y")</f>
        <v>#NAME?</v>
      </c>
      <c r="N147" s="12" t="e">
        <f ca="1">_xll.BDH($A147,$C147,N$4,N$4,"Currency=USD","Period=FY","BEST_FPERIOD_OVERRIDE=FY","FILING_STATUS=MR","SCALING_FORMAT=MLN","FA_ADJUSTED=GAAP","Sort=A","Dates=H","DateFormat=P","Fill=—","Direction=H","UseDPDF=Y")</f>
        <v>#NAME?</v>
      </c>
      <c r="O147" s="12" t="e">
        <f ca="1">_xll.BDH($A147,$C147,O$4,O$4,"Currency=USD","Period=FY","BEST_FPERIOD_OVERRIDE=FY","FILING_STATUS=MR","SCALING_FORMAT=MLN","FA_ADJUSTED=GAAP","Sort=A","Dates=H","DateFormat=P","Fill=—","Direction=H","UseDPDF=Y")</f>
        <v>#NAME?</v>
      </c>
      <c r="P147" s="12" t="e">
        <f ca="1">_xll.BDH($A147,$C147,P$4,P$4,"Currency=USD","Period=FY","BEST_FPERIOD_OVERRIDE=FY","FILING_STATUS=MR","SCALING_FORMAT=MLN","FA_ADJUSTED=GAAP","Sort=A","Dates=H","DateFormat=P","Fill=—","Direction=H","UseDPDF=Y")</f>
        <v>#NAME?</v>
      </c>
      <c r="Q147" s="12" t="e">
        <f ca="1">_xll.BDH($A147,$C147,Q$4,Q$4,"Currency=USD","Period=FY","BEST_FPERIOD_OVERRIDE=FY","FILING_STATUS=MR","SCALING_FORMAT=MLN","FA_ADJUSTED=GAAP","Sort=A","Dates=H","DateFormat=P","Fill=—","Direction=H","UseDPDF=Y")</f>
        <v>#NAME?</v>
      </c>
      <c r="R147" s="12" t="e">
        <f ca="1">_xll.BDH($A147,$C147,R$4,R$4,"Currency=USD","Period=FY","BEST_FPERIOD_OVERRIDE=FY","FILING_STATUS=MR","SCALING_FORMAT=MLN","FA_ADJUSTED=GAAP","Sort=A","Dates=H","DateFormat=P","Fill=—","Direction=H","UseDPDF=Y")</f>
        <v>#NAME?</v>
      </c>
      <c r="S147" s="12" t="e">
        <f ca="1">_xll.BDH($A147,$C147,S$4,S$4,"Currency=USD","Period=FY","BEST_FPERIOD_OVERRIDE=FY","FILING_STATUS=MR","SCALING_FORMAT=MLN","FA_ADJUSTED=GAAP","Sort=A","Dates=H","DateFormat=P","Fill=—","Direction=H","UseDPDF=Y")</f>
        <v>#NAME?</v>
      </c>
      <c r="T147" s="12" t="e">
        <f ca="1">_xll.BDH($A147,$C147,T$4,T$4,"Currency=USD","Period=FY","BEST_FPERIOD_OVERRIDE=FY","FILING_STATUS=MR","SCALING_FORMAT=MLN","FA_ADJUSTED=GAAP","Sort=A","Dates=H","DateFormat=P","Fill=—","Direction=H","UseDPDF=Y")</f>
        <v>#NAME?</v>
      </c>
      <c r="U147" s="12" t="e">
        <f ca="1">_xll.BDH($A147,$C147,U$4,U$4,"Currency=USD","Period=FY","BEST_FPERIOD_OVERRIDE=FY","FILING_STATUS=MR","SCALING_FORMAT=MLN","FA_ADJUSTED=GAAP","Sort=A","Dates=H","DateFormat=P","Fill=—","Direction=H","UseDPDF=Y")</f>
        <v>#NAME?</v>
      </c>
      <c r="V147" s="12" t="e">
        <f ca="1">_xll.BDH($A147,$C147,V$4,V$4,"Currency=USD","Period=FY","BEST_FPERIOD_OVERRIDE=FY","FILING_STATUS=MR","SCALING_FORMAT=MLN","FA_ADJUSTED=GAAP","Sort=A","Dates=H","DateFormat=P","Fill=—","Direction=H","UseDPDF=Y")</f>
        <v>#NAME?</v>
      </c>
      <c r="W147" s="12" t="e">
        <f ca="1">_xll.BDH($A147,$C147,W$4,W$4,"Currency=USD","Period=FY","BEST_FPERIOD_OVERRIDE=FY","FILING_STATUS=MR","SCALING_FORMAT=MLN","FA_ADJUSTED=GAAP","Sort=A","Dates=H","DateFormat=P","Fill=—","Direction=H","UseDPDF=Y")</f>
        <v>#NAME?</v>
      </c>
      <c r="X147" s="12" t="e">
        <f ca="1">_xll.BDH($A147,$C147,X$4,X$4,"Currency=USD","Period=FY","BEST_FPERIOD_OVERRIDE=FY","FILING_STATUS=MR","SCALING_FORMAT=MLN","FA_ADJUSTED=GAAP","Sort=A","Dates=H","DateFormat=P","Fill=—","Direction=H","UseDPDF=Y")</f>
        <v>#NAME?</v>
      </c>
      <c r="Y147" s="12" t="e">
        <f ca="1">_xll.BDH($A147,$C147,Y$4,Y$4,"Currency=USD","Period=FY","BEST_FPERIOD_OVERRIDE=FY","FILING_STATUS=MR","SCALING_FORMAT=MLN","FA_ADJUSTED=GAAP","Sort=A","Dates=H","DateFormat=P","Fill=—","Direction=H","UseDPDF=Y")</f>
        <v>#NAME?</v>
      </c>
      <c r="Z147" s="12" t="e">
        <f ca="1">_xll.BDH($A147,$C147,Z$4,Z$4,"Currency=USD","Period=FY","BEST_FPERIOD_OVERRIDE=FY","FILING_STATUS=MR","SCALING_FORMAT=MLN","FA_ADJUSTED=GAAP","Sort=A","Dates=H","DateFormat=P","Fill=—","Direction=H","UseDPDF=Y")</f>
        <v>#NAME?</v>
      </c>
      <c r="AA147" s="12" t="e">
        <f ca="1">_xll.BDH($A147,$C147,AA$4,AA$4,"Currency=USD","Period=FY","BEST_FPERIOD_OVERRIDE=FY","FILING_STATUS=MR","SCALING_FORMAT=MLN","FA_ADJUSTED=GAAP","Sort=A","Dates=H","DateFormat=P","Fill=—","Direction=H","UseDPDF=Y")</f>
        <v>#NAME?</v>
      </c>
      <c r="AB147" s="12" t="e">
        <f ca="1">_xll.BDH($A147,$C147,AB$4,AB$4,"Currency=USD","Period=FY","BEST_FPERIOD_OVERRIDE=FY","FILING_STATUS=MR","SCALING_FORMAT=MLN","FA_ADJUSTED=GAAP","Sort=A","Dates=H","DateFormat=P","Fill=—","Direction=H","UseDPDF=Y")</f>
        <v>#NAME?</v>
      </c>
    </row>
    <row r="148" spans="1:28" x14ac:dyDescent="0.25">
      <c r="A148" s="32" t="s">
        <v>520</v>
      </c>
      <c r="B148" s="37" t="s">
        <v>249</v>
      </c>
      <c r="C148" s="33" t="s">
        <v>251</v>
      </c>
      <c r="D148" s="12" t="e">
        <f ca="1">_xll.BDH($A148,$C148,D$4,D$4,"Currency=USD","Period=FY","BEST_FPERIOD_OVERRIDE=FY","FILING_STATUS=MR","SCALING_FORMAT=MLN","FA_ADJUSTED=GAAP","Sort=A","Dates=H","DateFormat=P","Fill=—","Direction=H","UseDPDF=Y")</f>
        <v>#NAME?</v>
      </c>
      <c r="E148" s="12" t="e">
        <f ca="1">_xll.BDH($A148,$C148,E$4,E$4,"Currency=USD","Period=FY","BEST_FPERIOD_OVERRIDE=FY","FILING_STATUS=MR","SCALING_FORMAT=MLN","FA_ADJUSTED=GAAP","Sort=A","Dates=H","DateFormat=P","Fill=—","Direction=H","UseDPDF=Y")</f>
        <v>#NAME?</v>
      </c>
      <c r="F148" s="12" t="e">
        <f ca="1">_xll.BDH($A148,$C148,F$4,F$4,"Currency=USD","Period=FY","BEST_FPERIOD_OVERRIDE=FY","FILING_STATUS=MR","SCALING_FORMAT=MLN","FA_ADJUSTED=GAAP","Sort=A","Dates=H","DateFormat=P","Fill=—","Direction=H","UseDPDF=Y")</f>
        <v>#NAME?</v>
      </c>
      <c r="G148" s="12" t="e">
        <f ca="1">_xll.BDH($A148,$C148,G$4,G$4,"Currency=USD","Period=FY","BEST_FPERIOD_OVERRIDE=FY","FILING_STATUS=MR","SCALING_FORMAT=MLN","FA_ADJUSTED=GAAP","Sort=A","Dates=H","DateFormat=P","Fill=—","Direction=H","UseDPDF=Y")</f>
        <v>#NAME?</v>
      </c>
      <c r="H148" s="12" t="e">
        <f ca="1">_xll.BDH($A148,$C148,H$4,H$4,"Currency=USD","Period=FY","BEST_FPERIOD_OVERRIDE=FY","FILING_STATUS=MR","SCALING_FORMAT=MLN","FA_ADJUSTED=GAAP","Sort=A","Dates=H","DateFormat=P","Fill=—","Direction=H","UseDPDF=Y")</f>
        <v>#NAME?</v>
      </c>
      <c r="I148" s="12" t="e">
        <f ca="1">_xll.BDH($A148,$C148,I$4,I$4,"Currency=USD","Period=FY","BEST_FPERIOD_OVERRIDE=FY","FILING_STATUS=MR","SCALING_FORMAT=MLN","FA_ADJUSTED=GAAP","Sort=A","Dates=H","DateFormat=P","Fill=—","Direction=H","UseDPDF=Y")</f>
        <v>#NAME?</v>
      </c>
      <c r="J148" s="12" t="e">
        <f ca="1">_xll.BDH($A148,$C148,J$4,J$4,"Currency=USD","Period=FY","BEST_FPERIOD_OVERRIDE=FY","FILING_STATUS=MR","SCALING_FORMAT=MLN","FA_ADJUSTED=GAAP","Sort=A","Dates=H","DateFormat=P","Fill=—","Direction=H","UseDPDF=Y")</f>
        <v>#NAME?</v>
      </c>
      <c r="K148" s="12" t="e">
        <f ca="1">_xll.BDH($A148,$C148,K$4,K$4,"Currency=USD","Period=FY","BEST_FPERIOD_OVERRIDE=FY","FILING_STATUS=MR","SCALING_FORMAT=MLN","FA_ADJUSTED=GAAP","Sort=A","Dates=H","DateFormat=P","Fill=—","Direction=H","UseDPDF=Y")</f>
        <v>#NAME?</v>
      </c>
      <c r="L148" s="12" t="e">
        <f ca="1">_xll.BDH($A148,$C148,L$4,L$4,"Currency=USD","Period=FY","BEST_FPERIOD_OVERRIDE=FY","FILING_STATUS=MR","SCALING_FORMAT=MLN","FA_ADJUSTED=GAAP","Sort=A","Dates=H","DateFormat=P","Fill=—","Direction=H","UseDPDF=Y")</f>
        <v>#NAME?</v>
      </c>
      <c r="M148" s="12" t="e">
        <f ca="1">_xll.BDH($A148,$C148,M$4,M$4,"Currency=USD","Period=FY","BEST_FPERIOD_OVERRIDE=FY","FILING_STATUS=MR","SCALING_FORMAT=MLN","FA_ADJUSTED=GAAP","Sort=A","Dates=H","DateFormat=P","Fill=—","Direction=H","UseDPDF=Y")</f>
        <v>#NAME?</v>
      </c>
      <c r="N148" s="12" t="e">
        <f ca="1">_xll.BDH($A148,$C148,N$4,N$4,"Currency=USD","Period=FY","BEST_FPERIOD_OVERRIDE=FY","FILING_STATUS=MR","SCALING_FORMAT=MLN","FA_ADJUSTED=GAAP","Sort=A","Dates=H","DateFormat=P","Fill=—","Direction=H","UseDPDF=Y")</f>
        <v>#NAME?</v>
      </c>
      <c r="O148" s="12" t="e">
        <f ca="1">_xll.BDH($A148,$C148,O$4,O$4,"Currency=USD","Period=FY","BEST_FPERIOD_OVERRIDE=FY","FILING_STATUS=MR","SCALING_FORMAT=MLN","FA_ADJUSTED=GAAP","Sort=A","Dates=H","DateFormat=P","Fill=—","Direction=H","UseDPDF=Y")</f>
        <v>#NAME?</v>
      </c>
      <c r="P148" s="12" t="e">
        <f ca="1">_xll.BDH($A148,$C148,P$4,P$4,"Currency=USD","Period=FY","BEST_FPERIOD_OVERRIDE=FY","FILING_STATUS=MR","SCALING_FORMAT=MLN","FA_ADJUSTED=GAAP","Sort=A","Dates=H","DateFormat=P","Fill=—","Direction=H","UseDPDF=Y")</f>
        <v>#NAME?</v>
      </c>
      <c r="Q148" s="12" t="e">
        <f ca="1">_xll.BDH($A148,$C148,Q$4,Q$4,"Currency=USD","Period=FY","BEST_FPERIOD_OVERRIDE=FY","FILING_STATUS=MR","SCALING_FORMAT=MLN","FA_ADJUSTED=GAAP","Sort=A","Dates=H","DateFormat=P","Fill=—","Direction=H","UseDPDF=Y")</f>
        <v>#NAME?</v>
      </c>
      <c r="R148" s="12" t="e">
        <f ca="1">_xll.BDH($A148,$C148,R$4,R$4,"Currency=USD","Period=FY","BEST_FPERIOD_OVERRIDE=FY","FILING_STATUS=MR","SCALING_FORMAT=MLN","FA_ADJUSTED=GAAP","Sort=A","Dates=H","DateFormat=P","Fill=—","Direction=H","UseDPDF=Y")</f>
        <v>#NAME?</v>
      </c>
      <c r="S148" s="12" t="e">
        <f ca="1">_xll.BDH($A148,$C148,S$4,S$4,"Currency=USD","Period=FY","BEST_FPERIOD_OVERRIDE=FY","FILING_STATUS=MR","SCALING_FORMAT=MLN","FA_ADJUSTED=GAAP","Sort=A","Dates=H","DateFormat=P","Fill=—","Direction=H","UseDPDF=Y")</f>
        <v>#NAME?</v>
      </c>
      <c r="T148" s="12" t="e">
        <f ca="1">_xll.BDH($A148,$C148,T$4,T$4,"Currency=USD","Period=FY","BEST_FPERIOD_OVERRIDE=FY","FILING_STATUS=MR","SCALING_FORMAT=MLN","FA_ADJUSTED=GAAP","Sort=A","Dates=H","DateFormat=P","Fill=—","Direction=H","UseDPDF=Y")</f>
        <v>#NAME?</v>
      </c>
      <c r="U148" s="12" t="e">
        <f ca="1">_xll.BDH($A148,$C148,U$4,U$4,"Currency=USD","Period=FY","BEST_FPERIOD_OVERRIDE=FY","FILING_STATUS=MR","SCALING_FORMAT=MLN","FA_ADJUSTED=GAAP","Sort=A","Dates=H","DateFormat=P","Fill=—","Direction=H","UseDPDF=Y")</f>
        <v>#NAME?</v>
      </c>
      <c r="V148" s="12" t="e">
        <f ca="1">_xll.BDH($A148,$C148,V$4,V$4,"Currency=USD","Period=FY","BEST_FPERIOD_OVERRIDE=FY","FILING_STATUS=MR","SCALING_FORMAT=MLN","FA_ADJUSTED=GAAP","Sort=A","Dates=H","DateFormat=P","Fill=—","Direction=H","UseDPDF=Y")</f>
        <v>#NAME?</v>
      </c>
      <c r="W148" s="12" t="e">
        <f ca="1">_xll.BDH($A148,$C148,W$4,W$4,"Currency=USD","Period=FY","BEST_FPERIOD_OVERRIDE=FY","FILING_STATUS=MR","SCALING_FORMAT=MLN","FA_ADJUSTED=GAAP","Sort=A","Dates=H","DateFormat=P","Fill=—","Direction=H","UseDPDF=Y")</f>
        <v>#NAME?</v>
      </c>
      <c r="X148" s="12" t="e">
        <f ca="1">_xll.BDH($A148,$C148,X$4,X$4,"Currency=USD","Period=FY","BEST_FPERIOD_OVERRIDE=FY","FILING_STATUS=MR","SCALING_FORMAT=MLN","FA_ADJUSTED=GAAP","Sort=A","Dates=H","DateFormat=P","Fill=—","Direction=H","UseDPDF=Y")</f>
        <v>#NAME?</v>
      </c>
      <c r="Y148" s="12" t="e">
        <f ca="1">_xll.BDH($A148,$C148,Y$4,Y$4,"Currency=USD","Period=FY","BEST_FPERIOD_OVERRIDE=FY","FILING_STATUS=MR","SCALING_FORMAT=MLN","FA_ADJUSTED=GAAP","Sort=A","Dates=H","DateFormat=P","Fill=—","Direction=H","UseDPDF=Y")</f>
        <v>#NAME?</v>
      </c>
      <c r="Z148" s="12" t="e">
        <f ca="1">_xll.BDH($A148,$C148,Z$4,Z$4,"Currency=USD","Period=FY","BEST_FPERIOD_OVERRIDE=FY","FILING_STATUS=MR","SCALING_FORMAT=MLN","FA_ADJUSTED=GAAP","Sort=A","Dates=H","DateFormat=P","Fill=—","Direction=H","UseDPDF=Y")</f>
        <v>#NAME?</v>
      </c>
      <c r="AA148" s="12" t="e">
        <f ca="1">_xll.BDH($A148,$C148,AA$4,AA$4,"Currency=USD","Period=FY","BEST_FPERIOD_OVERRIDE=FY","FILING_STATUS=MR","SCALING_FORMAT=MLN","FA_ADJUSTED=GAAP","Sort=A","Dates=H","DateFormat=P","Fill=—","Direction=H","UseDPDF=Y")</f>
        <v>#NAME?</v>
      </c>
      <c r="AB148" s="12" t="e">
        <f ca="1">_xll.BDH($A148,$C148,AB$4,AB$4,"Currency=USD","Period=FY","BEST_FPERIOD_OVERRIDE=FY","FILING_STATUS=MR","SCALING_FORMAT=MLN","FA_ADJUSTED=GAAP","Sort=A","Dates=H","DateFormat=P","Fill=—","Direction=H","UseDPDF=Y")</f>
        <v>#NAME?</v>
      </c>
    </row>
    <row r="149" spans="1:28" x14ac:dyDescent="0.25">
      <c r="A149" s="32" t="s">
        <v>520</v>
      </c>
      <c r="B149" s="37" t="s">
        <v>250</v>
      </c>
      <c r="C149" s="33" t="s">
        <v>252</v>
      </c>
      <c r="D149" s="12" t="e">
        <f ca="1">_xll.BDH($A149,$C149,D$4,D$4,"Currency=USD","Period=FY","BEST_FPERIOD_OVERRIDE=FY","FILING_STATUS=MR","SCALING_FORMAT=MLN","FA_ADJUSTED=GAAP","Sort=A","Dates=H","DateFormat=P","Fill=—","Direction=H","UseDPDF=Y")</f>
        <v>#NAME?</v>
      </c>
      <c r="E149" s="12" t="e">
        <f ca="1">_xll.BDH($A149,$C149,E$4,E$4,"Currency=USD","Period=FY","BEST_FPERIOD_OVERRIDE=FY","FILING_STATUS=MR","SCALING_FORMAT=MLN","FA_ADJUSTED=GAAP","Sort=A","Dates=H","DateFormat=P","Fill=—","Direction=H","UseDPDF=Y")</f>
        <v>#NAME?</v>
      </c>
      <c r="F149" s="12" t="e">
        <f ca="1">_xll.BDH($A149,$C149,F$4,F$4,"Currency=USD","Period=FY","BEST_FPERIOD_OVERRIDE=FY","FILING_STATUS=MR","SCALING_FORMAT=MLN","FA_ADJUSTED=GAAP","Sort=A","Dates=H","DateFormat=P","Fill=—","Direction=H","UseDPDF=Y")</f>
        <v>#NAME?</v>
      </c>
      <c r="G149" s="12" t="e">
        <f ca="1">_xll.BDH($A149,$C149,G$4,G$4,"Currency=USD","Period=FY","BEST_FPERIOD_OVERRIDE=FY","FILING_STATUS=MR","SCALING_FORMAT=MLN","FA_ADJUSTED=GAAP","Sort=A","Dates=H","DateFormat=P","Fill=—","Direction=H","UseDPDF=Y")</f>
        <v>#NAME?</v>
      </c>
      <c r="H149" s="12" t="e">
        <f ca="1">_xll.BDH($A149,$C149,H$4,H$4,"Currency=USD","Period=FY","BEST_FPERIOD_OVERRIDE=FY","FILING_STATUS=MR","SCALING_FORMAT=MLN","FA_ADJUSTED=GAAP","Sort=A","Dates=H","DateFormat=P","Fill=—","Direction=H","UseDPDF=Y")</f>
        <v>#NAME?</v>
      </c>
      <c r="I149" s="12" t="e">
        <f ca="1">_xll.BDH($A149,$C149,I$4,I$4,"Currency=USD","Period=FY","BEST_FPERIOD_OVERRIDE=FY","FILING_STATUS=MR","SCALING_FORMAT=MLN","FA_ADJUSTED=GAAP","Sort=A","Dates=H","DateFormat=P","Fill=—","Direction=H","UseDPDF=Y")</f>
        <v>#NAME?</v>
      </c>
      <c r="J149" s="12" t="e">
        <f ca="1">_xll.BDH($A149,$C149,J$4,J$4,"Currency=USD","Period=FY","BEST_FPERIOD_OVERRIDE=FY","FILING_STATUS=MR","SCALING_FORMAT=MLN","FA_ADJUSTED=GAAP","Sort=A","Dates=H","DateFormat=P","Fill=—","Direction=H","UseDPDF=Y")</f>
        <v>#NAME?</v>
      </c>
      <c r="K149" s="12" t="e">
        <f ca="1">_xll.BDH($A149,$C149,K$4,K$4,"Currency=USD","Period=FY","BEST_FPERIOD_OVERRIDE=FY","FILING_STATUS=MR","SCALING_FORMAT=MLN","FA_ADJUSTED=GAAP","Sort=A","Dates=H","DateFormat=P","Fill=—","Direction=H","UseDPDF=Y")</f>
        <v>#NAME?</v>
      </c>
      <c r="L149" s="12" t="e">
        <f ca="1">_xll.BDH($A149,$C149,L$4,L$4,"Currency=USD","Period=FY","BEST_FPERIOD_OVERRIDE=FY","FILING_STATUS=MR","SCALING_FORMAT=MLN","FA_ADJUSTED=GAAP","Sort=A","Dates=H","DateFormat=P","Fill=—","Direction=H","UseDPDF=Y")</f>
        <v>#NAME?</v>
      </c>
      <c r="M149" s="12" t="e">
        <f ca="1">_xll.BDH($A149,$C149,M$4,M$4,"Currency=USD","Period=FY","BEST_FPERIOD_OVERRIDE=FY","FILING_STATUS=MR","SCALING_FORMAT=MLN","FA_ADJUSTED=GAAP","Sort=A","Dates=H","DateFormat=P","Fill=—","Direction=H","UseDPDF=Y")</f>
        <v>#NAME?</v>
      </c>
      <c r="N149" s="12" t="e">
        <f ca="1">_xll.BDH($A149,$C149,N$4,N$4,"Currency=USD","Period=FY","BEST_FPERIOD_OVERRIDE=FY","FILING_STATUS=MR","SCALING_FORMAT=MLN","FA_ADJUSTED=GAAP","Sort=A","Dates=H","DateFormat=P","Fill=—","Direction=H","UseDPDF=Y")</f>
        <v>#NAME?</v>
      </c>
      <c r="O149" s="12" t="e">
        <f ca="1">_xll.BDH($A149,$C149,O$4,O$4,"Currency=USD","Period=FY","BEST_FPERIOD_OVERRIDE=FY","FILING_STATUS=MR","SCALING_FORMAT=MLN","FA_ADJUSTED=GAAP","Sort=A","Dates=H","DateFormat=P","Fill=—","Direction=H","UseDPDF=Y")</f>
        <v>#NAME?</v>
      </c>
      <c r="P149" s="12" t="e">
        <f ca="1">_xll.BDH($A149,$C149,P$4,P$4,"Currency=USD","Period=FY","BEST_FPERIOD_OVERRIDE=FY","FILING_STATUS=MR","SCALING_FORMAT=MLN","FA_ADJUSTED=GAAP","Sort=A","Dates=H","DateFormat=P","Fill=—","Direction=H","UseDPDF=Y")</f>
        <v>#NAME?</v>
      </c>
      <c r="Q149" s="12" t="e">
        <f ca="1">_xll.BDH($A149,$C149,Q$4,Q$4,"Currency=USD","Period=FY","BEST_FPERIOD_OVERRIDE=FY","FILING_STATUS=MR","SCALING_FORMAT=MLN","FA_ADJUSTED=GAAP","Sort=A","Dates=H","DateFormat=P","Fill=—","Direction=H","UseDPDF=Y")</f>
        <v>#NAME?</v>
      </c>
      <c r="R149" s="12" t="e">
        <f ca="1">_xll.BDH($A149,$C149,R$4,R$4,"Currency=USD","Period=FY","BEST_FPERIOD_OVERRIDE=FY","FILING_STATUS=MR","SCALING_FORMAT=MLN","FA_ADJUSTED=GAAP","Sort=A","Dates=H","DateFormat=P","Fill=—","Direction=H","UseDPDF=Y")</f>
        <v>#NAME?</v>
      </c>
      <c r="S149" s="12" t="e">
        <f ca="1">_xll.BDH($A149,$C149,S$4,S$4,"Currency=USD","Period=FY","BEST_FPERIOD_OVERRIDE=FY","FILING_STATUS=MR","SCALING_FORMAT=MLN","FA_ADJUSTED=GAAP","Sort=A","Dates=H","DateFormat=P","Fill=—","Direction=H","UseDPDF=Y")</f>
        <v>#NAME?</v>
      </c>
      <c r="T149" s="12" t="e">
        <f ca="1">_xll.BDH($A149,$C149,T$4,T$4,"Currency=USD","Period=FY","BEST_FPERIOD_OVERRIDE=FY","FILING_STATUS=MR","SCALING_FORMAT=MLN","FA_ADJUSTED=GAAP","Sort=A","Dates=H","DateFormat=P","Fill=—","Direction=H","UseDPDF=Y")</f>
        <v>#NAME?</v>
      </c>
      <c r="U149" s="12" t="e">
        <f ca="1">_xll.BDH($A149,$C149,U$4,U$4,"Currency=USD","Period=FY","BEST_FPERIOD_OVERRIDE=FY","FILING_STATUS=MR","SCALING_FORMAT=MLN","FA_ADJUSTED=GAAP","Sort=A","Dates=H","DateFormat=P","Fill=—","Direction=H","UseDPDF=Y")</f>
        <v>#NAME?</v>
      </c>
      <c r="V149" s="12" t="e">
        <f ca="1">_xll.BDH($A149,$C149,V$4,V$4,"Currency=USD","Period=FY","BEST_FPERIOD_OVERRIDE=FY","FILING_STATUS=MR","SCALING_FORMAT=MLN","FA_ADJUSTED=GAAP","Sort=A","Dates=H","DateFormat=P","Fill=—","Direction=H","UseDPDF=Y")</f>
        <v>#NAME?</v>
      </c>
      <c r="W149" s="12" t="e">
        <f ca="1">_xll.BDH($A149,$C149,W$4,W$4,"Currency=USD","Period=FY","BEST_FPERIOD_OVERRIDE=FY","FILING_STATUS=MR","SCALING_FORMAT=MLN","FA_ADJUSTED=GAAP","Sort=A","Dates=H","DateFormat=P","Fill=—","Direction=H","UseDPDF=Y")</f>
        <v>#NAME?</v>
      </c>
      <c r="X149" s="12" t="e">
        <f ca="1">_xll.BDH($A149,$C149,X$4,X$4,"Currency=USD","Period=FY","BEST_FPERIOD_OVERRIDE=FY","FILING_STATUS=MR","SCALING_FORMAT=MLN","FA_ADJUSTED=GAAP","Sort=A","Dates=H","DateFormat=P","Fill=—","Direction=H","UseDPDF=Y")</f>
        <v>#NAME?</v>
      </c>
      <c r="Y149" s="12" t="e">
        <f ca="1">_xll.BDH($A149,$C149,Y$4,Y$4,"Currency=USD","Period=FY","BEST_FPERIOD_OVERRIDE=FY","FILING_STATUS=MR","SCALING_FORMAT=MLN","FA_ADJUSTED=GAAP","Sort=A","Dates=H","DateFormat=P","Fill=—","Direction=H","UseDPDF=Y")</f>
        <v>#NAME?</v>
      </c>
      <c r="Z149" s="12" t="e">
        <f ca="1">_xll.BDH($A149,$C149,Z$4,Z$4,"Currency=USD","Period=FY","BEST_FPERIOD_OVERRIDE=FY","FILING_STATUS=MR","SCALING_FORMAT=MLN","FA_ADJUSTED=GAAP","Sort=A","Dates=H","DateFormat=P","Fill=—","Direction=H","UseDPDF=Y")</f>
        <v>#NAME?</v>
      </c>
      <c r="AA149" s="12" t="e">
        <f ca="1">_xll.BDH($A149,$C149,AA$4,AA$4,"Currency=USD","Period=FY","BEST_FPERIOD_OVERRIDE=FY","FILING_STATUS=MR","SCALING_FORMAT=MLN","FA_ADJUSTED=GAAP","Sort=A","Dates=H","DateFormat=P","Fill=—","Direction=H","UseDPDF=Y")</f>
        <v>#NAME?</v>
      </c>
      <c r="AB149" s="12" t="e">
        <f ca="1">_xll.BDH($A149,$C149,AB$4,AB$4,"Currency=USD","Period=FY","BEST_FPERIOD_OVERRIDE=FY","FILING_STATUS=MR","SCALING_FORMAT=MLN","FA_ADJUSTED=GAAP","Sort=A","Dates=H","DateFormat=P","Fill=—","Direction=H","UseDPDF=Y")</f>
        <v>#NAME?</v>
      </c>
    </row>
    <row r="150" spans="1:28" x14ac:dyDescent="0.25">
      <c r="A150" s="32" t="s">
        <v>520</v>
      </c>
      <c r="B150" s="37" t="s">
        <v>13</v>
      </c>
      <c r="C150" s="33" t="s">
        <v>253</v>
      </c>
      <c r="D150" s="12" t="e">
        <f ca="1">_xll.BDH($A150,$C150,D$4,D$4,"Currency=USD","Period=FY","BEST_FPERIOD_OVERRIDE=FY","FILING_STATUS=MR","SCALING_FORMAT=MLN","FA_ADJUSTED=GAAP","Sort=A","Dates=H","DateFormat=P","Fill=—","Direction=H","UseDPDF=Y")</f>
        <v>#NAME?</v>
      </c>
      <c r="E150" s="12" t="e">
        <f ca="1">_xll.BDH($A150,$C150,E$4,E$4,"Currency=USD","Period=FY","BEST_FPERIOD_OVERRIDE=FY","FILING_STATUS=MR","SCALING_FORMAT=MLN","FA_ADJUSTED=GAAP","Sort=A","Dates=H","DateFormat=P","Fill=—","Direction=H","UseDPDF=Y")</f>
        <v>#NAME?</v>
      </c>
      <c r="F150" s="12" t="e">
        <f ca="1">_xll.BDH($A150,$C150,F$4,F$4,"Currency=USD","Period=FY","BEST_FPERIOD_OVERRIDE=FY","FILING_STATUS=MR","SCALING_FORMAT=MLN","FA_ADJUSTED=GAAP","Sort=A","Dates=H","DateFormat=P","Fill=—","Direction=H","UseDPDF=Y")</f>
        <v>#NAME?</v>
      </c>
      <c r="G150" s="12" t="e">
        <f ca="1">_xll.BDH($A150,$C150,G$4,G$4,"Currency=USD","Period=FY","BEST_FPERIOD_OVERRIDE=FY","FILING_STATUS=MR","SCALING_FORMAT=MLN","FA_ADJUSTED=GAAP","Sort=A","Dates=H","DateFormat=P","Fill=—","Direction=H","UseDPDF=Y")</f>
        <v>#NAME?</v>
      </c>
      <c r="H150" s="12" t="e">
        <f ca="1">_xll.BDH($A150,$C150,H$4,H$4,"Currency=USD","Period=FY","BEST_FPERIOD_OVERRIDE=FY","FILING_STATUS=MR","SCALING_FORMAT=MLN","FA_ADJUSTED=GAAP","Sort=A","Dates=H","DateFormat=P","Fill=—","Direction=H","UseDPDF=Y")</f>
        <v>#NAME?</v>
      </c>
      <c r="I150" s="12" t="e">
        <f ca="1">_xll.BDH($A150,$C150,I$4,I$4,"Currency=USD","Period=FY","BEST_FPERIOD_OVERRIDE=FY","FILING_STATUS=MR","SCALING_FORMAT=MLN","FA_ADJUSTED=GAAP","Sort=A","Dates=H","DateFormat=P","Fill=—","Direction=H","UseDPDF=Y")</f>
        <v>#NAME?</v>
      </c>
      <c r="J150" s="12" t="e">
        <f ca="1">_xll.BDH($A150,$C150,J$4,J$4,"Currency=USD","Period=FY","BEST_FPERIOD_OVERRIDE=FY","FILING_STATUS=MR","SCALING_FORMAT=MLN","FA_ADJUSTED=GAAP","Sort=A","Dates=H","DateFormat=P","Fill=—","Direction=H","UseDPDF=Y")</f>
        <v>#NAME?</v>
      </c>
      <c r="K150" s="12" t="e">
        <f ca="1">_xll.BDH($A150,$C150,K$4,K$4,"Currency=USD","Period=FY","BEST_FPERIOD_OVERRIDE=FY","FILING_STATUS=MR","SCALING_FORMAT=MLN","FA_ADJUSTED=GAAP","Sort=A","Dates=H","DateFormat=P","Fill=—","Direction=H","UseDPDF=Y")</f>
        <v>#NAME?</v>
      </c>
      <c r="L150" s="12" t="e">
        <f ca="1">_xll.BDH($A150,$C150,L$4,L$4,"Currency=USD","Period=FY","BEST_FPERIOD_OVERRIDE=FY","FILING_STATUS=MR","SCALING_FORMAT=MLN","FA_ADJUSTED=GAAP","Sort=A","Dates=H","DateFormat=P","Fill=—","Direction=H","UseDPDF=Y")</f>
        <v>#NAME?</v>
      </c>
      <c r="M150" s="12" t="e">
        <f ca="1">_xll.BDH($A150,$C150,M$4,M$4,"Currency=USD","Period=FY","BEST_FPERIOD_OVERRIDE=FY","FILING_STATUS=MR","SCALING_FORMAT=MLN","FA_ADJUSTED=GAAP","Sort=A","Dates=H","DateFormat=P","Fill=—","Direction=H","UseDPDF=Y")</f>
        <v>#NAME?</v>
      </c>
      <c r="N150" s="12" t="e">
        <f ca="1">_xll.BDH($A150,$C150,N$4,N$4,"Currency=USD","Period=FY","BEST_FPERIOD_OVERRIDE=FY","FILING_STATUS=MR","SCALING_FORMAT=MLN","FA_ADJUSTED=GAAP","Sort=A","Dates=H","DateFormat=P","Fill=—","Direction=H","UseDPDF=Y")</f>
        <v>#NAME?</v>
      </c>
      <c r="O150" s="12" t="e">
        <f ca="1">_xll.BDH($A150,$C150,O$4,O$4,"Currency=USD","Period=FY","BEST_FPERIOD_OVERRIDE=FY","FILING_STATUS=MR","SCALING_FORMAT=MLN","FA_ADJUSTED=GAAP","Sort=A","Dates=H","DateFormat=P","Fill=—","Direction=H","UseDPDF=Y")</f>
        <v>#NAME?</v>
      </c>
      <c r="P150" s="12" t="e">
        <f ca="1">_xll.BDH($A150,$C150,P$4,P$4,"Currency=USD","Period=FY","BEST_FPERIOD_OVERRIDE=FY","FILING_STATUS=MR","SCALING_FORMAT=MLN","FA_ADJUSTED=GAAP","Sort=A","Dates=H","DateFormat=P","Fill=—","Direction=H","UseDPDF=Y")</f>
        <v>#NAME?</v>
      </c>
      <c r="Q150" s="12" t="e">
        <f ca="1">_xll.BDH($A150,$C150,Q$4,Q$4,"Currency=USD","Period=FY","BEST_FPERIOD_OVERRIDE=FY","FILING_STATUS=MR","SCALING_FORMAT=MLN","FA_ADJUSTED=GAAP","Sort=A","Dates=H","DateFormat=P","Fill=—","Direction=H","UseDPDF=Y")</f>
        <v>#NAME?</v>
      </c>
      <c r="R150" s="12" t="e">
        <f ca="1">_xll.BDH($A150,$C150,R$4,R$4,"Currency=USD","Period=FY","BEST_FPERIOD_OVERRIDE=FY","FILING_STATUS=MR","SCALING_FORMAT=MLN","FA_ADJUSTED=GAAP","Sort=A","Dates=H","DateFormat=P","Fill=—","Direction=H","UseDPDF=Y")</f>
        <v>#NAME?</v>
      </c>
      <c r="S150" s="12" t="e">
        <f ca="1">_xll.BDH($A150,$C150,S$4,S$4,"Currency=USD","Period=FY","BEST_FPERIOD_OVERRIDE=FY","FILING_STATUS=MR","SCALING_FORMAT=MLN","FA_ADJUSTED=GAAP","Sort=A","Dates=H","DateFormat=P","Fill=—","Direction=H","UseDPDF=Y")</f>
        <v>#NAME?</v>
      </c>
      <c r="T150" s="12" t="e">
        <f ca="1">_xll.BDH($A150,$C150,T$4,T$4,"Currency=USD","Period=FY","BEST_FPERIOD_OVERRIDE=FY","FILING_STATUS=MR","SCALING_FORMAT=MLN","FA_ADJUSTED=GAAP","Sort=A","Dates=H","DateFormat=P","Fill=—","Direction=H","UseDPDF=Y")</f>
        <v>#NAME?</v>
      </c>
      <c r="U150" s="12" t="e">
        <f ca="1">_xll.BDH($A150,$C150,U$4,U$4,"Currency=USD","Period=FY","BEST_FPERIOD_OVERRIDE=FY","FILING_STATUS=MR","SCALING_FORMAT=MLN","FA_ADJUSTED=GAAP","Sort=A","Dates=H","DateFormat=P","Fill=—","Direction=H","UseDPDF=Y")</f>
        <v>#NAME?</v>
      </c>
      <c r="V150" s="12" t="e">
        <f ca="1">_xll.BDH($A150,$C150,V$4,V$4,"Currency=USD","Period=FY","BEST_FPERIOD_OVERRIDE=FY","FILING_STATUS=MR","SCALING_FORMAT=MLN","FA_ADJUSTED=GAAP","Sort=A","Dates=H","DateFormat=P","Fill=—","Direction=H","UseDPDF=Y")</f>
        <v>#NAME?</v>
      </c>
      <c r="W150" s="12" t="e">
        <f ca="1">_xll.BDH($A150,$C150,W$4,W$4,"Currency=USD","Period=FY","BEST_FPERIOD_OVERRIDE=FY","FILING_STATUS=MR","SCALING_FORMAT=MLN","FA_ADJUSTED=GAAP","Sort=A","Dates=H","DateFormat=P","Fill=—","Direction=H","UseDPDF=Y")</f>
        <v>#NAME?</v>
      </c>
      <c r="X150" s="12" t="e">
        <f ca="1">_xll.BDH($A150,$C150,X$4,X$4,"Currency=USD","Period=FY","BEST_FPERIOD_OVERRIDE=FY","FILING_STATUS=MR","SCALING_FORMAT=MLN","FA_ADJUSTED=GAAP","Sort=A","Dates=H","DateFormat=P","Fill=—","Direction=H","UseDPDF=Y")</f>
        <v>#NAME?</v>
      </c>
      <c r="Y150" s="12" t="e">
        <f ca="1">_xll.BDH($A150,$C150,Y$4,Y$4,"Currency=USD","Period=FY","BEST_FPERIOD_OVERRIDE=FY","FILING_STATUS=MR","SCALING_FORMAT=MLN","FA_ADJUSTED=GAAP","Sort=A","Dates=H","DateFormat=P","Fill=—","Direction=H","UseDPDF=Y")</f>
        <v>#NAME?</v>
      </c>
      <c r="Z150" s="12" t="e">
        <f ca="1">_xll.BDH($A150,$C150,Z$4,Z$4,"Currency=USD","Period=FY","BEST_FPERIOD_OVERRIDE=FY","FILING_STATUS=MR","SCALING_FORMAT=MLN","FA_ADJUSTED=GAAP","Sort=A","Dates=H","DateFormat=P","Fill=—","Direction=H","UseDPDF=Y")</f>
        <v>#NAME?</v>
      </c>
      <c r="AA150" s="12" t="e">
        <f ca="1">_xll.BDH($A150,$C150,AA$4,AA$4,"Currency=USD","Period=FY","BEST_FPERIOD_OVERRIDE=FY","FILING_STATUS=MR","SCALING_FORMAT=MLN","FA_ADJUSTED=GAAP","Sort=A","Dates=H","DateFormat=P","Fill=—","Direction=H","UseDPDF=Y")</f>
        <v>#NAME?</v>
      </c>
      <c r="AB150" s="12" t="e">
        <f ca="1">_xll.BDH($A150,$C150,AB$4,AB$4,"Currency=USD","Period=FY","BEST_FPERIOD_OVERRIDE=FY","FILING_STATUS=MR","SCALING_FORMAT=MLN","FA_ADJUSTED=GAAP","Sort=A","Dates=H","DateFormat=P","Fill=—","Direction=H","UseDPDF=Y")</f>
        <v>#NAME?</v>
      </c>
    </row>
    <row r="151" spans="1:28" x14ac:dyDescent="0.25">
      <c r="A151" s="32" t="s">
        <v>520</v>
      </c>
      <c r="B151" s="37" t="s">
        <v>254</v>
      </c>
      <c r="C151" s="33" t="s">
        <v>254</v>
      </c>
      <c r="D151" s="12" t="e">
        <f ca="1">_xll.BDH($A151,$C151,D$4,D$4,"Currency=USD","Period=FY","BEST_FPERIOD_OVERRIDE=FY","FILING_STATUS=MR","SCALING_FORMAT=MLN","FA_ADJUSTED=GAAP","Sort=A","Dates=H","DateFormat=P","Fill=—","Direction=H","UseDPDF=Y")</f>
        <v>#NAME?</v>
      </c>
      <c r="E151" s="12" t="e">
        <f ca="1">_xll.BDH($A151,$C151,E$4,E$4,"Currency=USD","Period=FY","BEST_FPERIOD_OVERRIDE=FY","FILING_STATUS=MR","SCALING_FORMAT=MLN","FA_ADJUSTED=GAAP","Sort=A","Dates=H","DateFormat=P","Fill=—","Direction=H","UseDPDF=Y")</f>
        <v>#NAME?</v>
      </c>
      <c r="F151" s="12" t="e">
        <f ca="1">_xll.BDH($A151,$C151,F$4,F$4,"Currency=USD","Period=FY","BEST_FPERIOD_OVERRIDE=FY","FILING_STATUS=MR","SCALING_FORMAT=MLN","FA_ADJUSTED=GAAP","Sort=A","Dates=H","DateFormat=P","Fill=—","Direction=H","UseDPDF=Y")</f>
        <v>#NAME?</v>
      </c>
      <c r="G151" s="12" t="e">
        <f ca="1">_xll.BDH($A151,$C151,G$4,G$4,"Currency=USD","Period=FY","BEST_FPERIOD_OVERRIDE=FY","FILING_STATUS=MR","SCALING_FORMAT=MLN","FA_ADJUSTED=GAAP","Sort=A","Dates=H","DateFormat=P","Fill=—","Direction=H","UseDPDF=Y")</f>
        <v>#NAME?</v>
      </c>
      <c r="H151" s="12" t="e">
        <f ca="1">_xll.BDH($A151,$C151,H$4,H$4,"Currency=USD","Period=FY","BEST_FPERIOD_OVERRIDE=FY","FILING_STATUS=MR","SCALING_FORMAT=MLN","FA_ADJUSTED=GAAP","Sort=A","Dates=H","DateFormat=P","Fill=—","Direction=H","UseDPDF=Y")</f>
        <v>#NAME?</v>
      </c>
      <c r="I151" s="12" t="e">
        <f ca="1">_xll.BDH($A151,$C151,I$4,I$4,"Currency=USD","Period=FY","BEST_FPERIOD_OVERRIDE=FY","FILING_STATUS=MR","SCALING_FORMAT=MLN","FA_ADJUSTED=GAAP","Sort=A","Dates=H","DateFormat=P","Fill=—","Direction=H","UseDPDF=Y")</f>
        <v>#NAME?</v>
      </c>
      <c r="J151" s="12" t="e">
        <f ca="1">_xll.BDH($A151,$C151,J$4,J$4,"Currency=USD","Period=FY","BEST_FPERIOD_OVERRIDE=FY","FILING_STATUS=MR","SCALING_FORMAT=MLN","FA_ADJUSTED=GAAP","Sort=A","Dates=H","DateFormat=P","Fill=—","Direction=H","UseDPDF=Y")</f>
        <v>#NAME?</v>
      </c>
      <c r="K151" s="12" t="e">
        <f ca="1">_xll.BDH($A151,$C151,K$4,K$4,"Currency=USD","Period=FY","BEST_FPERIOD_OVERRIDE=FY","FILING_STATUS=MR","SCALING_FORMAT=MLN","FA_ADJUSTED=GAAP","Sort=A","Dates=H","DateFormat=P","Fill=—","Direction=H","UseDPDF=Y")</f>
        <v>#NAME?</v>
      </c>
      <c r="L151" s="12" t="e">
        <f ca="1">_xll.BDH($A151,$C151,L$4,L$4,"Currency=USD","Period=FY","BEST_FPERIOD_OVERRIDE=FY","FILING_STATUS=MR","SCALING_FORMAT=MLN","FA_ADJUSTED=GAAP","Sort=A","Dates=H","DateFormat=P","Fill=—","Direction=H","UseDPDF=Y")</f>
        <v>#NAME?</v>
      </c>
      <c r="M151" s="12" t="e">
        <f ca="1">_xll.BDH($A151,$C151,M$4,M$4,"Currency=USD","Period=FY","BEST_FPERIOD_OVERRIDE=FY","FILING_STATUS=MR","SCALING_FORMAT=MLN","FA_ADJUSTED=GAAP","Sort=A","Dates=H","DateFormat=P","Fill=—","Direction=H","UseDPDF=Y")</f>
        <v>#NAME?</v>
      </c>
      <c r="N151" s="12" t="e">
        <f ca="1">_xll.BDH($A151,$C151,N$4,N$4,"Currency=USD","Period=FY","BEST_FPERIOD_OVERRIDE=FY","FILING_STATUS=MR","SCALING_FORMAT=MLN","FA_ADJUSTED=GAAP","Sort=A","Dates=H","DateFormat=P","Fill=—","Direction=H","UseDPDF=Y")</f>
        <v>#NAME?</v>
      </c>
      <c r="O151" s="12" t="e">
        <f ca="1">_xll.BDH($A151,$C151,O$4,O$4,"Currency=USD","Period=FY","BEST_FPERIOD_OVERRIDE=FY","FILING_STATUS=MR","SCALING_FORMAT=MLN","FA_ADJUSTED=GAAP","Sort=A","Dates=H","DateFormat=P","Fill=—","Direction=H","UseDPDF=Y")</f>
        <v>#NAME?</v>
      </c>
      <c r="P151" s="12" t="e">
        <f ca="1">_xll.BDH($A151,$C151,P$4,P$4,"Currency=USD","Period=FY","BEST_FPERIOD_OVERRIDE=FY","FILING_STATUS=MR","SCALING_FORMAT=MLN","FA_ADJUSTED=GAAP","Sort=A","Dates=H","DateFormat=P","Fill=—","Direction=H","UseDPDF=Y")</f>
        <v>#NAME?</v>
      </c>
      <c r="Q151" s="12" t="e">
        <f ca="1">_xll.BDH($A151,$C151,Q$4,Q$4,"Currency=USD","Period=FY","BEST_FPERIOD_OVERRIDE=FY","FILING_STATUS=MR","SCALING_FORMAT=MLN","FA_ADJUSTED=GAAP","Sort=A","Dates=H","DateFormat=P","Fill=—","Direction=H","UseDPDF=Y")</f>
        <v>#NAME?</v>
      </c>
      <c r="R151" s="12" t="e">
        <f ca="1">_xll.BDH($A151,$C151,R$4,R$4,"Currency=USD","Period=FY","BEST_FPERIOD_OVERRIDE=FY","FILING_STATUS=MR","SCALING_FORMAT=MLN","FA_ADJUSTED=GAAP","Sort=A","Dates=H","DateFormat=P","Fill=—","Direction=H","UseDPDF=Y")</f>
        <v>#NAME?</v>
      </c>
      <c r="S151" s="12" t="e">
        <f ca="1">_xll.BDH($A151,$C151,S$4,S$4,"Currency=USD","Period=FY","BEST_FPERIOD_OVERRIDE=FY","FILING_STATUS=MR","SCALING_FORMAT=MLN","FA_ADJUSTED=GAAP","Sort=A","Dates=H","DateFormat=P","Fill=—","Direction=H","UseDPDF=Y")</f>
        <v>#NAME?</v>
      </c>
      <c r="T151" s="12" t="e">
        <f ca="1">_xll.BDH($A151,$C151,T$4,T$4,"Currency=USD","Period=FY","BEST_FPERIOD_OVERRIDE=FY","FILING_STATUS=MR","SCALING_FORMAT=MLN","FA_ADJUSTED=GAAP","Sort=A","Dates=H","DateFormat=P","Fill=—","Direction=H","UseDPDF=Y")</f>
        <v>#NAME?</v>
      </c>
      <c r="U151" s="12" t="e">
        <f ca="1">_xll.BDH($A151,$C151,U$4,U$4,"Currency=USD","Period=FY","BEST_FPERIOD_OVERRIDE=FY","FILING_STATUS=MR","SCALING_FORMAT=MLN","FA_ADJUSTED=GAAP","Sort=A","Dates=H","DateFormat=P","Fill=—","Direction=H","UseDPDF=Y")</f>
        <v>#NAME?</v>
      </c>
      <c r="V151" s="12" t="e">
        <f ca="1">_xll.BDH($A151,$C151,V$4,V$4,"Currency=USD","Period=FY","BEST_FPERIOD_OVERRIDE=FY","FILING_STATUS=MR","SCALING_FORMAT=MLN","FA_ADJUSTED=GAAP","Sort=A","Dates=H","DateFormat=P","Fill=—","Direction=H","UseDPDF=Y")</f>
        <v>#NAME?</v>
      </c>
      <c r="W151" s="12" t="e">
        <f ca="1">_xll.BDH($A151,$C151,W$4,W$4,"Currency=USD","Period=FY","BEST_FPERIOD_OVERRIDE=FY","FILING_STATUS=MR","SCALING_FORMAT=MLN","FA_ADJUSTED=GAAP","Sort=A","Dates=H","DateFormat=P","Fill=—","Direction=H","UseDPDF=Y")</f>
        <v>#NAME?</v>
      </c>
      <c r="X151" s="12" t="e">
        <f ca="1">_xll.BDH($A151,$C151,X$4,X$4,"Currency=USD","Period=FY","BEST_FPERIOD_OVERRIDE=FY","FILING_STATUS=MR","SCALING_FORMAT=MLN","FA_ADJUSTED=GAAP","Sort=A","Dates=H","DateFormat=P","Fill=—","Direction=H","UseDPDF=Y")</f>
        <v>#NAME?</v>
      </c>
      <c r="Y151" s="12" t="e">
        <f ca="1">_xll.BDH($A151,$C151,Y$4,Y$4,"Currency=USD","Period=FY","BEST_FPERIOD_OVERRIDE=FY","FILING_STATUS=MR","SCALING_FORMAT=MLN","FA_ADJUSTED=GAAP","Sort=A","Dates=H","DateFormat=P","Fill=—","Direction=H","UseDPDF=Y")</f>
        <v>#NAME?</v>
      </c>
      <c r="Z151" s="12" t="e">
        <f ca="1">_xll.BDH($A151,$C151,Z$4,Z$4,"Currency=USD","Period=FY","BEST_FPERIOD_OVERRIDE=FY","FILING_STATUS=MR","SCALING_FORMAT=MLN","FA_ADJUSTED=GAAP","Sort=A","Dates=H","DateFormat=P","Fill=—","Direction=H","UseDPDF=Y")</f>
        <v>#NAME?</v>
      </c>
      <c r="AA151" s="12" t="e">
        <f ca="1">_xll.BDH($A151,$C151,AA$4,AA$4,"Currency=USD","Period=FY","BEST_FPERIOD_OVERRIDE=FY","FILING_STATUS=MR","SCALING_FORMAT=MLN","FA_ADJUSTED=GAAP","Sort=A","Dates=H","DateFormat=P","Fill=—","Direction=H","UseDPDF=Y")</f>
        <v>#NAME?</v>
      </c>
      <c r="AB151" s="12" t="e">
        <f ca="1">_xll.BDH($A151,$C151,AB$4,AB$4,"Currency=USD","Period=FY","BEST_FPERIOD_OVERRIDE=FY","FILING_STATUS=MR","SCALING_FORMAT=MLN","FA_ADJUSTED=GAAP","Sort=A","Dates=H","DateFormat=P","Fill=—","Direction=H","UseDPDF=Y")</f>
        <v>#NAME?</v>
      </c>
    </row>
    <row r="152" spans="1:28" x14ac:dyDescent="0.25">
      <c r="A152" s="32" t="s">
        <v>520</v>
      </c>
      <c r="B152" s="37" t="s">
        <v>256</v>
      </c>
      <c r="C152" s="33" t="s">
        <v>255</v>
      </c>
      <c r="D152" s="12" t="e">
        <f ca="1">_xll.BDH($A152,$C152,D$4,D$4,"Currency=USD","Period=FY","BEST_FPERIOD_OVERRIDE=FY","FILING_STATUS=MR","SCALING_FORMAT=MLN","FA_ADJUSTED=GAAP","Sort=A","Dates=H","DateFormat=P","Fill=—","Direction=H","UseDPDF=Y")</f>
        <v>#NAME?</v>
      </c>
      <c r="E152" s="12" t="e">
        <f ca="1">_xll.BDH($A152,$C152,E$4,E$4,"Currency=USD","Period=FY","BEST_FPERIOD_OVERRIDE=FY","FILING_STATUS=MR","SCALING_FORMAT=MLN","FA_ADJUSTED=GAAP","Sort=A","Dates=H","DateFormat=P","Fill=—","Direction=H","UseDPDF=Y")</f>
        <v>#NAME?</v>
      </c>
      <c r="F152" s="12" t="e">
        <f ca="1">_xll.BDH($A152,$C152,F$4,F$4,"Currency=USD","Period=FY","BEST_FPERIOD_OVERRIDE=FY","FILING_STATUS=MR","SCALING_FORMAT=MLN","FA_ADJUSTED=GAAP","Sort=A","Dates=H","DateFormat=P","Fill=—","Direction=H","UseDPDF=Y")</f>
        <v>#NAME?</v>
      </c>
      <c r="G152" s="12" t="e">
        <f ca="1">_xll.BDH($A152,$C152,G$4,G$4,"Currency=USD","Period=FY","BEST_FPERIOD_OVERRIDE=FY","FILING_STATUS=MR","SCALING_FORMAT=MLN","FA_ADJUSTED=GAAP","Sort=A","Dates=H","DateFormat=P","Fill=—","Direction=H","UseDPDF=Y")</f>
        <v>#NAME?</v>
      </c>
      <c r="H152" s="12" t="e">
        <f ca="1">_xll.BDH($A152,$C152,H$4,H$4,"Currency=USD","Period=FY","BEST_FPERIOD_OVERRIDE=FY","FILING_STATUS=MR","SCALING_FORMAT=MLN","FA_ADJUSTED=GAAP","Sort=A","Dates=H","DateFormat=P","Fill=—","Direction=H","UseDPDF=Y")</f>
        <v>#NAME?</v>
      </c>
      <c r="I152" s="12" t="e">
        <f ca="1">_xll.BDH($A152,$C152,I$4,I$4,"Currency=USD","Period=FY","BEST_FPERIOD_OVERRIDE=FY","FILING_STATUS=MR","SCALING_FORMAT=MLN","FA_ADJUSTED=GAAP","Sort=A","Dates=H","DateFormat=P","Fill=—","Direction=H","UseDPDF=Y")</f>
        <v>#NAME?</v>
      </c>
      <c r="J152" s="12" t="e">
        <f ca="1">_xll.BDH($A152,$C152,J$4,J$4,"Currency=USD","Period=FY","BEST_FPERIOD_OVERRIDE=FY","FILING_STATUS=MR","SCALING_FORMAT=MLN","FA_ADJUSTED=GAAP","Sort=A","Dates=H","DateFormat=P","Fill=—","Direction=H","UseDPDF=Y")</f>
        <v>#NAME?</v>
      </c>
      <c r="K152" s="12" t="e">
        <f ca="1">_xll.BDH($A152,$C152,K$4,K$4,"Currency=USD","Period=FY","BEST_FPERIOD_OVERRIDE=FY","FILING_STATUS=MR","SCALING_FORMAT=MLN","FA_ADJUSTED=GAAP","Sort=A","Dates=H","DateFormat=P","Fill=—","Direction=H","UseDPDF=Y")</f>
        <v>#NAME?</v>
      </c>
      <c r="L152" s="12" t="e">
        <f ca="1">_xll.BDH($A152,$C152,L$4,L$4,"Currency=USD","Period=FY","BEST_FPERIOD_OVERRIDE=FY","FILING_STATUS=MR","SCALING_FORMAT=MLN","FA_ADJUSTED=GAAP","Sort=A","Dates=H","DateFormat=P","Fill=—","Direction=H","UseDPDF=Y")</f>
        <v>#NAME?</v>
      </c>
      <c r="M152" s="12" t="e">
        <f ca="1">_xll.BDH($A152,$C152,M$4,M$4,"Currency=USD","Period=FY","BEST_FPERIOD_OVERRIDE=FY","FILING_STATUS=MR","SCALING_FORMAT=MLN","FA_ADJUSTED=GAAP","Sort=A","Dates=H","DateFormat=P","Fill=—","Direction=H","UseDPDF=Y")</f>
        <v>#NAME?</v>
      </c>
      <c r="N152" s="12" t="e">
        <f ca="1">_xll.BDH($A152,$C152,N$4,N$4,"Currency=USD","Period=FY","BEST_FPERIOD_OVERRIDE=FY","FILING_STATUS=MR","SCALING_FORMAT=MLN","FA_ADJUSTED=GAAP","Sort=A","Dates=H","DateFormat=P","Fill=—","Direction=H","UseDPDF=Y")</f>
        <v>#NAME?</v>
      </c>
      <c r="O152" s="12" t="e">
        <f ca="1">_xll.BDH($A152,$C152,O$4,O$4,"Currency=USD","Period=FY","BEST_FPERIOD_OVERRIDE=FY","FILING_STATUS=MR","SCALING_FORMAT=MLN","FA_ADJUSTED=GAAP","Sort=A","Dates=H","DateFormat=P","Fill=—","Direction=H","UseDPDF=Y")</f>
        <v>#NAME?</v>
      </c>
      <c r="P152" s="12" t="e">
        <f ca="1">_xll.BDH($A152,$C152,P$4,P$4,"Currency=USD","Period=FY","BEST_FPERIOD_OVERRIDE=FY","FILING_STATUS=MR","SCALING_FORMAT=MLN","FA_ADJUSTED=GAAP","Sort=A","Dates=H","DateFormat=P","Fill=—","Direction=H","UseDPDF=Y")</f>
        <v>#NAME?</v>
      </c>
      <c r="Q152" s="12" t="e">
        <f ca="1">_xll.BDH($A152,$C152,Q$4,Q$4,"Currency=USD","Period=FY","BEST_FPERIOD_OVERRIDE=FY","FILING_STATUS=MR","SCALING_FORMAT=MLN","FA_ADJUSTED=GAAP","Sort=A","Dates=H","DateFormat=P","Fill=—","Direction=H","UseDPDF=Y")</f>
        <v>#NAME?</v>
      </c>
      <c r="R152" s="12" t="e">
        <f ca="1">_xll.BDH($A152,$C152,R$4,R$4,"Currency=USD","Period=FY","BEST_FPERIOD_OVERRIDE=FY","FILING_STATUS=MR","SCALING_FORMAT=MLN","FA_ADJUSTED=GAAP","Sort=A","Dates=H","DateFormat=P","Fill=—","Direction=H","UseDPDF=Y")</f>
        <v>#NAME?</v>
      </c>
      <c r="S152" s="12" t="e">
        <f ca="1">_xll.BDH($A152,$C152,S$4,S$4,"Currency=USD","Period=FY","BEST_FPERIOD_OVERRIDE=FY","FILING_STATUS=MR","SCALING_FORMAT=MLN","FA_ADJUSTED=GAAP","Sort=A","Dates=H","DateFormat=P","Fill=—","Direction=H","UseDPDF=Y")</f>
        <v>#NAME?</v>
      </c>
      <c r="T152" s="12" t="e">
        <f ca="1">_xll.BDH($A152,$C152,T$4,T$4,"Currency=USD","Period=FY","BEST_FPERIOD_OVERRIDE=FY","FILING_STATUS=MR","SCALING_FORMAT=MLN","FA_ADJUSTED=GAAP","Sort=A","Dates=H","DateFormat=P","Fill=—","Direction=H","UseDPDF=Y")</f>
        <v>#NAME?</v>
      </c>
      <c r="U152" s="12" t="e">
        <f ca="1">_xll.BDH($A152,$C152,U$4,U$4,"Currency=USD","Period=FY","BEST_FPERIOD_OVERRIDE=FY","FILING_STATUS=MR","SCALING_FORMAT=MLN","FA_ADJUSTED=GAAP","Sort=A","Dates=H","DateFormat=P","Fill=—","Direction=H","UseDPDF=Y")</f>
        <v>#NAME?</v>
      </c>
      <c r="V152" s="12" t="e">
        <f ca="1">_xll.BDH($A152,$C152,V$4,V$4,"Currency=USD","Period=FY","BEST_FPERIOD_OVERRIDE=FY","FILING_STATUS=MR","SCALING_FORMAT=MLN","FA_ADJUSTED=GAAP","Sort=A","Dates=H","DateFormat=P","Fill=—","Direction=H","UseDPDF=Y")</f>
        <v>#NAME?</v>
      </c>
      <c r="W152" s="12" t="e">
        <f ca="1">_xll.BDH($A152,$C152,W$4,W$4,"Currency=USD","Period=FY","BEST_FPERIOD_OVERRIDE=FY","FILING_STATUS=MR","SCALING_FORMAT=MLN","FA_ADJUSTED=GAAP","Sort=A","Dates=H","DateFormat=P","Fill=—","Direction=H","UseDPDF=Y")</f>
        <v>#NAME?</v>
      </c>
      <c r="X152" s="12" t="e">
        <f ca="1">_xll.BDH($A152,$C152,X$4,X$4,"Currency=USD","Period=FY","BEST_FPERIOD_OVERRIDE=FY","FILING_STATUS=MR","SCALING_FORMAT=MLN","FA_ADJUSTED=GAAP","Sort=A","Dates=H","DateFormat=P","Fill=—","Direction=H","UseDPDF=Y")</f>
        <v>#NAME?</v>
      </c>
      <c r="Y152" s="12" t="e">
        <f ca="1">_xll.BDH($A152,$C152,Y$4,Y$4,"Currency=USD","Period=FY","BEST_FPERIOD_OVERRIDE=FY","FILING_STATUS=MR","SCALING_FORMAT=MLN","FA_ADJUSTED=GAAP","Sort=A","Dates=H","DateFormat=P","Fill=—","Direction=H","UseDPDF=Y")</f>
        <v>#NAME?</v>
      </c>
      <c r="Z152" s="12" t="e">
        <f ca="1">_xll.BDH($A152,$C152,Z$4,Z$4,"Currency=USD","Period=FY","BEST_FPERIOD_OVERRIDE=FY","FILING_STATUS=MR","SCALING_FORMAT=MLN","FA_ADJUSTED=GAAP","Sort=A","Dates=H","DateFormat=P","Fill=—","Direction=H","UseDPDF=Y")</f>
        <v>#NAME?</v>
      </c>
      <c r="AA152" s="12" t="e">
        <f ca="1">_xll.BDH($A152,$C152,AA$4,AA$4,"Currency=USD","Period=FY","BEST_FPERIOD_OVERRIDE=FY","FILING_STATUS=MR","SCALING_FORMAT=MLN","FA_ADJUSTED=GAAP","Sort=A","Dates=H","DateFormat=P","Fill=—","Direction=H","UseDPDF=Y")</f>
        <v>#NAME?</v>
      </c>
      <c r="AB152" s="12" t="e">
        <f ca="1">_xll.BDH($A152,$C152,AB$4,AB$4,"Currency=USD","Period=FY","BEST_FPERIOD_OVERRIDE=FY","FILING_STATUS=MR","SCALING_FORMAT=MLN","FA_ADJUSTED=GAAP","Sort=A","Dates=H","DateFormat=P","Fill=—","Direction=H","UseDPDF=Y")</f>
        <v>#NAME?</v>
      </c>
    </row>
    <row r="153" spans="1:28" x14ac:dyDescent="0.25">
      <c r="A153" s="32" t="s">
        <v>520</v>
      </c>
      <c r="B153" s="37" t="s">
        <v>257</v>
      </c>
      <c r="C153" s="33" t="s">
        <v>258</v>
      </c>
      <c r="D153" s="12" t="e">
        <f ca="1">_xll.BDH($A153,$C153,D$4,D$4,"Currency=USD","Period=FY","BEST_FPERIOD_OVERRIDE=FY","FILING_STATUS=MR","SCALING_FORMAT=MLN","FA_ADJUSTED=GAAP","Sort=A","Dates=H","DateFormat=P","Fill=—","Direction=H","UseDPDF=Y")</f>
        <v>#NAME?</v>
      </c>
      <c r="E153" s="12" t="e">
        <f ca="1">_xll.BDH($A153,$C153,E$4,E$4,"Currency=USD","Period=FY","BEST_FPERIOD_OVERRIDE=FY","FILING_STATUS=MR","SCALING_FORMAT=MLN","FA_ADJUSTED=GAAP","Sort=A","Dates=H","DateFormat=P","Fill=—","Direction=H","UseDPDF=Y")</f>
        <v>#NAME?</v>
      </c>
      <c r="F153" s="12" t="e">
        <f ca="1">_xll.BDH($A153,$C153,F$4,F$4,"Currency=USD","Period=FY","BEST_FPERIOD_OVERRIDE=FY","FILING_STATUS=MR","SCALING_FORMAT=MLN","FA_ADJUSTED=GAAP","Sort=A","Dates=H","DateFormat=P","Fill=—","Direction=H","UseDPDF=Y")</f>
        <v>#NAME?</v>
      </c>
      <c r="G153" s="12" t="e">
        <f ca="1">_xll.BDH($A153,$C153,G$4,G$4,"Currency=USD","Period=FY","BEST_FPERIOD_OVERRIDE=FY","FILING_STATUS=MR","SCALING_FORMAT=MLN","FA_ADJUSTED=GAAP","Sort=A","Dates=H","DateFormat=P","Fill=—","Direction=H","UseDPDF=Y")</f>
        <v>#NAME?</v>
      </c>
      <c r="H153" s="12" t="e">
        <f ca="1">_xll.BDH($A153,$C153,H$4,H$4,"Currency=USD","Period=FY","BEST_FPERIOD_OVERRIDE=FY","FILING_STATUS=MR","SCALING_FORMAT=MLN","FA_ADJUSTED=GAAP","Sort=A","Dates=H","DateFormat=P","Fill=—","Direction=H","UseDPDF=Y")</f>
        <v>#NAME?</v>
      </c>
      <c r="I153" s="12" t="e">
        <f ca="1">_xll.BDH($A153,$C153,I$4,I$4,"Currency=USD","Period=FY","BEST_FPERIOD_OVERRIDE=FY","FILING_STATUS=MR","SCALING_FORMAT=MLN","FA_ADJUSTED=GAAP","Sort=A","Dates=H","DateFormat=P","Fill=—","Direction=H","UseDPDF=Y")</f>
        <v>#NAME?</v>
      </c>
      <c r="J153" s="12" t="e">
        <f ca="1">_xll.BDH($A153,$C153,J$4,J$4,"Currency=USD","Period=FY","BEST_FPERIOD_OVERRIDE=FY","FILING_STATUS=MR","SCALING_FORMAT=MLN","FA_ADJUSTED=GAAP","Sort=A","Dates=H","DateFormat=P","Fill=—","Direction=H","UseDPDF=Y")</f>
        <v>#NAME?</v>
      </c>
      <c r="K153" s="12" t="e">
        <f ca="1">_xll.BDH($A153,$C153,K$4,K$4,"Currency=USD","Period=FY","BEST_FPERIOD_OVERRIDE=FY","FILING_STATUS=MR","SCALING_FORMAT=MLN","FA_ADJUSTED=GAAP","Sort=A","Dates=H","DateFormat=P","Fill=—","Direction=H","UseDPDF=Y")</f>
        <v>#NAME?</v>
      </c>
      <c r="L153" s="12" t="e">
        <f ca="1">_xll.BDH($A153,$C153,L$4,L$4,"Currency=USD","Period=FY","BEST_FPERIOD_OVERRIDE=FY","FILING_STATUS=MR","SCALING_FORMAT=MLN","FA_ADJUSTED=GAAP","Sort=A","Dates=H","DateFormat=P","Fill=—","Direction=H","UseDPDF=Y")</f>
        <v>#NAME?</v>
      </c>
      <c r="M153" s="12" t="e">
        <f ca="1">_xll.BDH($A153,$C153,M$4,M$4,"Currency=USD","Period=FY","BEST_FPERIOD_OVERRIDE=FY","FILING_STATUS=MR","SCALING_FORMAT=MLN","FA_ADJUSTED=GAAP","Sort=A","Dates=H","DateFormat=P","Fill=—","Direction=H","UseDPDF=Y")</f>
        <v>#NAME?</v>
      </c>
      <c r="N153" s="12" t="e">
        <f ca="1">_xll.BDH($A153,$C153,N$4,N$4,"Currency=USD","Period=FY","BEST_FPERIOD_OVERRIDE=FY","FILING_STATUS=MR","SCALING_FORMAT=MLN","FA_ADJUSTED=GAAP","Sort=A","Dates=H","DateFormat=P","Fill=—","Direction=H","UseDPDF=Y")</f>
        <v>#NAME?</v>
      </c>
      <c r="O153" s="12" t="e">
        <f ca="1">_xll.BDH($A153,$C153,O$4,O$4,"Currency=USD","Period=FY","BEST_FPERIOD_OVERRIDE=FY","FILING_STATUS=MR","SCALING_FORMAT=MLN","FA_ADJUSTED=GAAP","Sort=A","Dates=H","DateFormat=P","Fill=—","Direction=H","UseDPDF=Y")</f>
        <v>#NAME?</v>
      </c>
      <c r="P153" s="12" t="e">
        <f ca="1">_xll.BDH($A153,$C153,P$4,P$4,"Currency=USD","Period=FY","BEST_FPERIOD_OVERRIDE=FY","FILING_STATUS=MR","SCALING_FORMAT=MLN","FA_ADJUSTED=GAAP","Sort=A","Dates=H","DateFormat=P","Fill=—","Direction=H","UseDPDF=Y")</f>
        <v>#NAME?</v>
      </c>
      <c r="Q153" s="12" t="e">
        <f ca="1">_xll.BDH($A153,$C153,Q$4,Q$4,"Currency=USD","Period=FY","BEST_FPERIOD_OVERRIDE=FY","FILING_STATUS=MR","SCALING_FORMAT=MLN","FA_ADJUSTED=GAAP","Sort=A","Dates=H","DateFormat=P","Fill=—","Direction=H","UseDPDF=Y")</f>
        <v>#NAME?</v>
      </c>
      <c r="R153" s="12" t="e">
        <f ca="1">_xll.BDH($A153,$C153,R$4,R$4,"Currency=USD","Period=FY","BEST_FPERIOD_OVERRIDE=FY","FILING_STATUS=MR","SCALING_FORMAT=MLN","FA_ADJUSTED=GAAP","Sort=A","Dates=H","DateFormat=P","Fill=—","Direction=H","UseDPDF=Y")</f>
        <v>#NAME?</v>
      </c>
      <c r="S153" s="12" t="e">
        <f ca="1">_xll.BDH($A153,$C153,S$4,S$4,"Currency=USD","Period=FY","BEST_FPERIOD_OVERRIDE=FY","FILING_STATUS=MR","SCALING_FORMAT=MLN","FA_ADJUSTED=GAAP","Sort=A","Dates=H","DateFormat=P","Fill=—","Direction=H","UseDPDF=Y")</f>
        <v>#NAME?</v>
      </c>
      <c r="T153" s="12" t="e">
        <f ca="1">_xll.BDH($A153,$C153,T$4,T$4,"Currency=USD","Period=FY","BEST_FPERIOD_OVERRIDE=FY","FILING_STATUS=MR","SCALING_FORMAT=MLN","FA_ADJUSTED=GAAP","Sort=A","Dates=H","DateFormat=P","Fill=—","Direction=H","UseDPDF=Y")</f>
        <v>#NAME?</v>
      </c>
      <c r="U153" s="12" t="e">
        <f ca="1">_xll.BDH($A153,$C153,U$4,U$4,"Currency=USD","Period=FY","BEST_FPERIOD_OVERRIDE=FY","FILING_STATUS=MR","SCALING_FORMAT=MLN","FA_ADJUSTED=GAAP","Sort=A","Dates=H","DateFormat=P","Fill=—","Direction=H","UseDPDF=Y")</f>
        <v>#NAME?</v>
      </c>
      <c r="V153" s="12" t="e">
        <f ca="1">_xll.BDH($A153,$C153,V$4,V$4,"Currency=USD","Period=FY","BEST_FPERIOD_OVERRIDE=FY","FILING_STATUS=MR","SCALING_FORMAT=MLN","FA_ADJUSTED=GAAP","Sort=A","Dates=H","DateFormat=P","Fill=—","Direction=H","UseDPDF=Y")</f>
        <v>#NAME?</v>
      </c>
      <c r="W153" s="12" t="e">
        <f ca="1">_xll.BDH($A153,$C153,W$4,W$4,"Currency=USD","Period=FY","BEST_FPERIOD_OVERRIDE=FY","FILING_STATUS=MR","SCALING_FORMAT=MLN","FA_ADJUSTED=GAAP","Sort=A","Dates=H","DateFormat=P","Fill=—","Direction=H","UseDPDF=Y")</f>
        <v>#NAME?</v>
      </c>
      <c r="X153" s="12" t="e">
        <f ca="1">_xll.BDH($A153,$C153,X$4,X$4,"Currency=USD","Period=FY","BEST_FPERIOD_OVERRIDE=FY","FILING_STATUS=MR","SCALING_FORMAT=MLN","FA_ADJUSTED=GAAP","Sort=A","Dates=H","DateFormat=P","Fill=—","Direction=H","UseDPDF=Y")</f>
        <v>#NAME?</v>
      </c>
      <c r="Y153" s="12" t="e">
        <f ca="1">_xll.BDH($A153,$C153,Y$4,Y$4,"Currency=USD","Period=FY","BEST_FPERIOD_OVERRIDE=FY","FILING_STATUS=MR","SCALING_FORMAT=MLN","FA_ADJUSTED=GAAP","Sort=A","Dates=H","DateFormat=P","Fill=—","Direction=H","UseDPDF=Y")</f>
        <v>#NAME?</v>
      </c>
      <c r="Z153" s="12" t="e">
        <f ca="1">_xll.BDH($A153,$C153,Z$4,Z$4,"Currency=USD","Period=FY","BEST_FPERIOD_OVERRIDE=FY","FILING_STATUS=MR","SCALING_FORMAT=MLN","FA_ADJUSTED=GAAP","Sort=A","Dates=H","DateFormat=P","Fill=—","Direction=H","UseDPDF=Y")</f>
        <v>#NAME?</v>
      </c>
      <c r="AA153" s="12" t="e">
        <f ca="1">_xll.BDH($A153,$C153,AA$4,AA$4,"Currency=USD","Period=FY","BEST_FPERIOD_OVERRIDE=FY","FILING_STATUS=MR","SCALING_FORMAT=MLN","FA_ADJUSTED=GAAP","Sort=A","Dates=H","DateFormat=P","Fill=—","Direction=H","UseDPDF=Y")</f>
        <v>#NAME?</v>
      </c>
      <c r="AB153" s="12" t="e">
        <f ca="1">_xll.BDH($A153,$C153,AB$4,AB$4,"Currency=USD","Period=FY","BEST_FPERIOD_OVERRIDE=FY","FILING_STATUS=MR","SCALING_FORMAT=MLN","FA_ADJUSTED=GAAP","Sort=A","Dates=H","DateFormat=P","Fill=—","Direction=H","UseDPDF=Y")</f>
        <v>#NAME?</v>
      </c>
    </row>
    <row r="154" spans="1:28" x14ac:dyDescent="0.25">
      <c r="A154" s="32" t="s">
        <v>520</v>
      </c>
      <c r="B154" s="37" t="s">
        <v>260</v>
      </c>
      <c r="C154" s="33" t="s">
        <v>259</v>
      </c>
      <c r="D154" s="12" t="e">
        <f ca="1">_xll.BDH($A154,$C154,D$4,D$4,"Currency=USD","Period=FY","BEST_FPERIOD_OVERRIDE=FY","FILING_STATUS=MR","SCALING_FORMAT=MLN","FA_ADJUSTED=GAAP","Sort=A","Dates=H","DateFormat=P","Fill=—","Direction=H","UseDPDF=Y")</f>
        <v>#NAME?</v>
      </c>
      <c r="E154" s="12" t="e">
        <f ca="1">_xll.BDH($A154,$C154,E$4,E$4,"Currency=USD","Period=FY","BEST_FPERIOD_OVERRIDE=FY","FILING_STATUS=MR","SCALING_FORMAT=MLN","FA_ADJUSTED=GAAP","Sort=A","Dates=H","DateFormat=P","Fill=—","Direction=H","UseDPDF=Y")</f>
        <v>#NAME?</v>
      </c>
      <c r="F154" s="12" t="e">
        <f ca="1">_xll.BDH($A154,$C154,F$4,F$4,"Currency=USD","Period=FY","BEST_FPERIOD_OVERRIDE=FY","FILING_STATUS=MR","SCALING_FORMAT=MLN","FA_ADJUSTED=GAAP","Sort=A","Dates=H","DateFormat=P","Fill=—","Direction=H","UseDPDF=Y")</f>
        <v>#NAME?</v>
      </c>
      <c r="G154" s="12" t="e">
        <f ca="1">_xll.BDH($A154,$C154,G$4,G$4,"Currency=USD","Period=FY","BEST_FPERIOD_OVERRIDE=FY","FILING_STATUS=MR","SCALING_FORMAT=MLN","FA_ADJUSTED=GAAP","Sort=A","Dates=H","DateFormat=P","Fill=—","Direction=H","UseDPDF=Y")</f>
        <v>#NAME?</v>
      </c>
      <c r="H154" s="12" t="e">
        <f ca="1">_xll.BDH($A154,$C154,H$4,H$4,"Currency=USD","Period=FY","BEST_FPERIOD_OVERRIDE=FY","FILING_STATUS=MR","SCALING_FORMAT=MLN","FA_ADJUSTED=GAAP","Sort=A","Dates=H","DateFormat=P","Fill=—","Direction=H","UseDPDF=Y")</f>
        <v>#NAME?</v>
      </c>
      <c r="I154" s="12" t="e">
        <f ca="1">_xll.BDH($A154,$C154,I$4,I$4,"Currency=USD","Period=FY","BEST_FPERIOD_OVERRIDE=FY","FILING_STATUS=MR","SCALING_FORMAT=MLN","FA_ADJUSTED=GAAP","Sort=A","Dates=H","DateFormat=P","Fill=—","Direction=H","UseDPDF=Y")</f>
        <v>#NAME?</v>
      </c>
      <c r="J154" s="12" t="e">
        <f ca="1">_xll.BDH($A154,$C154,J$4,J$4,"Currency=USD","Period=FY","BEST_FPERIOD_OVERRIDE=FY","FILING_STATUS=MR","SCALING_FORMAT=MLN","FA_ADJUSTED=GAAP","Sort=A","Dates=H","DateFormat=P","Fill=—","Direction=H","UseDPDF=Y")</f>
        <v>#NAME?</v>
      </c>
      <c r="K154" s="12" t="e">
        <f ca="1">_xll.BDH($A154,$C154,K$4,K$4,"Currency=USD","Period=FY","BEST_FPERIOD_OVERRIDE=FY","FILING_STATUS=MR","SCALING_FORMAT=MLN","FA_ADJUSTED=GAAP","Sort=A","Dates=H","DateFormat=P","Fill=—","Direction=H","UseDPDF=Y")</f>
        <v>#NAME?</v>
      </c>
      <c r="L154" s="12" t="e">
        <f ca="1">_xll.BDH($A154,$C154,L$4,L$4,"Currency=USD","Period=FY","BEST_FPERIOD_OVERRIDE=FY","FILING_STATUS=MR","SCALING_FORMAT=MLN","FA_ADJUSTED=GAAP","Sort=A","Dates=H","DateFormat=P","Fill=—","Direction=H","UseDPDF=Y")</f>
        <v>#NAME?</v>
      </c>
      <c r="M154" s="12" t="e">
        <f ca="1">_xll.BDH($A154,$C154,M$4,M$4,"Currency=USD","Period=FY","BEST_FPERIOD_OVERRIDE=FY","FILING_STATUS=MR","SCALING_FORMAT=MLN","FA_ADJUSTED=GAAP","Sort=A","Dates=H","DateFormat=P","Fill=—","Direction=H","UseDPDF=Y")</f>
        <v>#NAME?</v>
      </c>
      <c r="N154" s="12" t="e">
        <f ca="1">_xll.BDH($A154,$C154,N$4,N$4,"Currency=USD","Period=FY","BEST_FPERIOD_OVERRIDE=FY","FILING_STATUS=MR","SCALING_FORMAT=MLN","FA_ADJUSTED=GAAP","Sort=A","Dates=H","DateFormat=P","Fill=—","Direction=H","UseDPDF=Y")</f>
        <v>#NAME?</v>
      </c>
      <c r="O154" s="12" t="e">
        <f ca="1">_xll.BDH($A154,$C154,O$4,O$4,"Currency=USD","Period=FY","BEST_FPERIOD_OVERRIDE=FY","FILING_STATUS=MR","SCALING_FORMAT=MLN","FA_ADJUSTED=GAAP","Sort=A","Dates=H","DateFormat=P","Fill=—","Direction=H","UseDPDF=Y")</f>
        <v>#NAME?</v>
      </c>
      <c r="P154" s="12" t="e">
        <f ca="1">_xll.BDH($A154,$C154,P$4,P$4,"Currency=USD","Period=FY","BEST_FPERIOD_OVERRIDE=FY","FILING_STATUS=MR","SCALING_FORMAT=MLN","FA_ADJUSTED=GAAP","Sort=A","Dates=H","DateFormat=P","Fill=—","Direction=H","UseDPDF=Y")</f>
        <v>#NAME?</v>
      </c>
      <c r="Q154" s="12" t="e">
        <f ca="1">_xll.BDH($A154,$C154,Q$4,Q$4,"Currency=USD","Period=FY","BEST_FPERIOD_OVERRIDE=FY","FILING_STATUS=MR","SCALING_FORMAT=MLN","FA_ADJUSTED=GAAP","Sort=A","Dates=H","DateFormat=P","Fill=—","Direction=H","UseDPDF=Y")</f>
        <v>#NAME?</v>
      </c>
      <c r="R154" s="12" t="e">
        <f ca="1">_xll.BDH($A154,$C154,R$4,R$4,"Currency=USD","Period=FY","BEST_FPERIOD_OVERRIDE=FY","FILING_STATUS=MR","SCALING_FORMAT=MLN","FA_ADJUSTED=GAAP","Sort=A","Dates=H","DateFormat=P","Fill=—","Direction=H","UseDPDF=Y")</f>
        <v>#NAME?</v>
      </c>
      <c r="S154" s="12" t="e">
        <f ca="1">_xll.BDH($A154,$C154,S$4,S$4,"Currency=USD","Period=FY","BEST_FPERIOD_OVERRIDE=FY","FILING_STATUS=MR","SCALING_FORMAT=MLN","FA_ADJUSTED=GAAP","Sort=A","Dates=H","DateFormat=P","Fill=—","Direction=H","UseDPDF=Y")</f>
        <v>#NAME?</v>
      </c>
      <c r="T154" s="12" t="e">
        <f ca="1">_xll.BDH($A154,$C154,T$4,T$4,"Currency=USD","Period=FY","BEST_FPERIOD_OVERRIDE=FY","FILING_STATUS=MR","SCALING_FORMAT=MLN","FA_ADJUSTED=GAAP","Sort=A","Dates=H","DateFormat=P","Fill=—","Direction=H","UseDPDF=Y")</f>
        <v>#NAME?</v>
      </c>
      <c r="U154" s="12" t="e">
        <f ca="1">_xll.BDH($A154,$C154,U$4,U$4,"Currency=USD","Period=FY","BEST_FPERIOD_OVERRIDE=FY","FILING_STATUS=MR","SCALING_FORMAT=MLN","FA_ADJUSTED=GAAP","Sort=A","Dates=H","DateFormat=P","Fill=—","Direction=H","UseDPDF=Y")</f>
        <v>#NAME?</v>
      </c>
      <c r="V154" s="12" t="e">
        <f ca="1">_xll.BDH($A154,$C154,V$4,V$4,"Currency=USD","Period=FY","BEST_FPERIOD_OVERRIDE=FY","FILING_STATUS=MR","SCALING_FORMAT=MLN","FA_ADJUSTED=GAAP","Sort=A","Dates=H","DateFormat=P","Fill=—","Direction=H","UseDPDF=Y")</f>
        <v>#NAME?</v>
      </c>
      <c r="W154" s="12" t="e">
        <f ca="1">_xll.BDH($A154,$C154,W$4,W$4,"Currency=USD","Period=FY","BEST_FPERIOD_OVERRIDE=FY","FILING_STATUS=MR","SCALING_FORMAT=MLN","FA_ADJUSTED=GAAP","Sort=A","Dates=H","DateFormat=P","Fill=—","Direction=H","UseDPDF=Y")</f>
        <v>#NAME?</v>
      </c>
      <c r="X154" s="12" t="e">
        <f ca="1">_xll.BDH($A154,$C154,X$4,X$4,"Currency=USD","Period=FY","BEST_FPERIOD_OVERRIDE=FY","FILING_STATUS=MR","SCALING_FORMAT=MLN","FA_ADJUSTED=GAAP","Sort=A","Dates=H","DateFormat=P","Fill=—","Direction=H","UseDPDF=Y")</f>
        <v>#NAME?</v>
      </c>
      <c r="Y154" s="12" t="e">
        <f ca="1">_xll.BDH($A154,$C154,Y$4,Y$4,"Currency=USD","Period=FY","BEST_FPERIOD_OVERRIDE=FY","FILING_STATUS=MR","SCALING_FORMAT=MLN","FA_ADJUSTED=GAAP","Sort=A","Dates=H","DateFormat=P","Fill=—","Direction=H","UseDPDF=Y")</f>
        <v>#NAME?</v>
      </c>
      <c r="Z154" s="12" t="e">
        <f ca="1">_xll.BDH($A154,$C154,Z$4,Z$4,"Currency=USD","Period=FY","BEST_FPERIOD_OVERRIDE=FY","FILING_STATUS=MR","SCALING_FORMAT=MLN","FA_ADJUSTED=GAAP","Sort=A","Dates=H","DateFormat=P","Fill=—","Direction=H","UseDPDF=Y")</f>
        <v>#NAME?</v>
      </c>
      <c r="AA154" s="12" t="e">
        <f ca="1">_xll.BDH($A154,$C154,AA$4,AA$4,"Currency=USD","Period=FY","BEST_FPERIOD_OVERRIDE=FY","FILING_STATUS=MR","SCALING_FORMAT=MLN","FA_ADJUSTED=GAAP","Sort=A","Dates=H","DateFormat=P","Fill=—","Direction=H","UseDPDF=Y")</f>
        <v>#NAME?</v>
      </c>
      <c r="AB154" s="12" t="e">
        <f ca="1">_xll.BDH($A154,$C154,AB$4,AB$4,"Currency=USD","Period=FY","BEST_FPERIOD_OVERRIDE=FY","FILING_STATUS=MR","SCALING_FORMAT=MLN","FA_ADJUSTED=GAAP","Sort=A","Dates=H","DateFormat=P","Fill=—","Direction=H","UseDPDF=Y")</f>
        <v>#NAME?</v>
      </c>
    </row>
    <row r="155" spans="1:28" x14ac:dyDescent="0.25">
      <c r="A155" s="32" t="s">
        <v>520</v>
      </c>
      <c r="B155" s="37" t="s">
        <v>261</v>
      </c>
      <c r="C155" s="33" t="s">
        <v>262</v>
      </c>
      <c r="D155" s="12" t="e">
        <f ca="1">_xll.BDH($A155,$C155,D$4,D$4,"Currency=USD","Period=FY","BEST_FPERIOD_OVERRIDE=FY","FILING_STATUS=MR","SCALING_FORMAT=MLN","FA_ADJUSTED=GAAP","Sort=A","Dates=H","DateFormat=P","Fill=—","Direction=H","UseDPDF=Y")</f>
        <v>#NAME?</v>
      </c>
      <c r="E155" s="12" t="e">
        <f ca="1">_xll.BDH($A155,$C155,E$4,E$4,"Currency=USD","Period=FY","BEST_FPERIOD_OVERRIDE=FY","FILING_STATUS=MR","SCALING_FORMAT=MLN","FA_ADJUSTED=GAAP","Sort=A","Dates=H","DateFormat=P","Fill=—","Direction=H","UseDPDF=Y")</f>
        <v>#NAME?</v>
      </c>
      <c r="F155" s="12" t="e">
        <f ca="1">_xll.BDH($A155,$C155,F$4,F$4,"Currency=USD","Period=FY","BEST_FPERIOD_OVERRIDE=FY","FILING_STATUS=MR","SCALING_FORMAT=MLN","FA_ADJUSTED=GAAP","Sort=A","Dates=H","DateFormat=P","Fill=—","Direction=H","UseDPDF=Y")</f>
        <v>#NAME?</v>
      </c>
      <c r="G155" s="12" t="e">
        <f ca="1">_xll.BDH($A155,$C155,G$4,G$4,"Currency=USD","Period=FY","BEST_FPERIOD_OVERRIDE=FY","FILING_STATUS=MR","SCALING_FORMAT=MLN","FA_ADJUSTED=GAAP","Sort=A","Dates=H","DateFormat=P","Fill=—","Direction=H","UseDPDF=Y")</f>
        <v>#NAME?</v>
      </c>
      <c r="H155" s="12" t="e">
        <f ca="1">_xll.BDH($A155,$C155,H$4,H$4,"Currency=USD","Period=FY","BEST_FPERIOD_OVERRIDE=FY","FILING_STATUS=MR","SCALING_FORMAT=MLN","FA_ADJUSTED=GAAP","Sort=A","Dates=H","DateFormat=P","Fill=—","Direction=H","UseDPDF=Y")</f>
        <v>#NAME?</v>
      </c>
      <c r="I155" s="12" t="e">
        <f ca="1">_xll.BDH($A155,$C155,I$4,I$4,"Currency=USD","Period=FY","BEST_FPERIOD_OVERRIDE=FY","FILING_STATUS=MR","SCALING_FORMAT=MLN","FA_ADJUSTED=GAAP","Sort=A","Dates=H","DateFormat=P","Fill=—","Direction=H","UseDPDF=Y")</f>
        <v>#NAME?</v>
      </c>
      <c r="J155" s="12" t="e">
        <f ca="1">_xll.BDH($A155,$C155,J$4,J$4,"Currency=USD","Period=FY","BEST_FPERIOD_OVERRIDE=FY","FILING_STATUS=MR","SCALING_FORMAT=MLN","FA_ADJUSTED=GAAP","Sort=A","Dates=H","DateFormat=P","Fill=—","Direction=H","UseDPDF=Y")</f>
        <v>#NAME?</v>
      </c>
      <c r="K155" s="12" t="e">
        <f ca="1">_xll.BDH($A155,$C155,K$4,K$4,"Currency=USD","Period=FY","BEST_FPERIOD_OVERRIDE=FY","FILING_STATUS=MR","SCALING_FORMAT=MLN","FA_ADJUSTED=GAAP","Sort=A","Dates=H","DateFormat=P","Fill=—","Direction=H","UseDPDF=Y")</f>
        <v>#NAME?</v>
      </c>
      <c r="L155" s="12" t="e">
        <f ca="1">_xll.BDH($A155,$C155,L$4,L$4,"Currency=USD","Period=FY","BEST_FPERIOD_OVERRIDE=FY","FILING_STATUS=MR","SCALING_FORMAT=MLN","FA_ADJUSTED=GAAP","Sort=A","Dates=H","DateFormat=P","Fill=—","Direction=H","UseDPDF=Y")</f>
        <v>#NAME?</v>
      </c>
      <c r="M155" s="12" t="e">
        <f ca="1">_xll.BDH($A155,$C155,M$4,M$4,"Currency=USD","Period=FY","BEST_FPERIOD_OVERRIDE=FY","FILING_STATUS=MR","SCALING_FORMAT=MLN","FA_ADJUSTED=GAAP","Sort=A","Dates=H","DateFormat=P","Fill=—","Direction=H","UseDPDF=Y")</f>
        <v>#NAME?</v>
      </c>
      <c r="N155" s="12" t="e">
        <f ca="1">_xll.BDH($A155,$C155,N$4,N$4,"Currency=USD","Period=FY","BEST_FPERIOD_OVERRIDE=FY","FILING_STATUS=MR","SCALING_FORMAT=MLN","FA_ADJUSTED=GAAP","Sort=A","Dates=H","DateFormat=P","Fill=—","Direction=H","UseDPDF=Y")</f>
        <v>#NAME?</v>
      </c>
      <c r="O155" s="12" t="e">
        <f ca="1">_xll.BDH($A155,$C155,O$4,O$4,"Currency=USD","Period=FY","BEST_FPERIOD_OVERRIDE=FY","FILING_STATUS=MR","SCALING_FORMAT=MLN","FA_ADJUSTED=GAAP","Sort=A","Dates=H","DateFormat=P","Fill=—","Direction=H","UseDPDF=Y")</f>
        <v>#NAME?</v>
      </c>
      <c r="P155" s="12" t="e">
        <f ca="1">_xll.BDH($A155,$C155,P$4,P$4,"Currency=USD","Period=FY","BEST_FPERIOD_OVERRIDE=FY","FILING_STATUS=MR","SCALING_FORMAT=MLN","FA_ADJUSTED=GAAP","Sort=A","Dates=H","DateFormat=P","Fill=—","Direction=H","UseDPDF=Y")</f>
        <v>#NAME?</v>
      </c>
      <c r="Q155" s="12" t="e">
        <f ca="1">_xll.BDH($A155,$C155,Q$4,Q$4,"Currency=USD","Period=FY","BEST_FPERIOD_OVERRIDE=FY","FILING_STATUS=MR","SCALING_FORMAT=MLN","FA_ADJUSTED=GAAP","Sort=A","Dates=H","DateFormat=P","Fill=—","Direction=H","UseDPDF=Y")</f>
        <v>#NAME?</v>
      </c>
      <c r="R155" s="12" t="e">
        <f ca="1">_xll.BDH($A155,$C155,R$4,R$4,"Currency=USD","Period=FY","BEST_FPERIOD_OVERRIDE=FY","FILING_STATUS=MR","SCALING_FORMAT=MLN","FA_ADJUSTED=GAAP","Sort=A","Dates=H","DateFormat=P","Fill=—","Direction=H","UseDPDF=Y")</f>
        <v>#NAME?</v>
      </c>
      <c r="S155" s="12" t="e">
        <f ca="1">_xll.BDH($A155,$C155,S$4,S$4,"Currency=USD","Period=FY","BEST_FPERIOD_OVERRIDE=FY","FILING_STATUS=MR","SCALING_FORMAT=MLN","FA_ADJUSTED=GAAP","Sort=A","Dates=H","DateFormat=P","Fill=—","Direction=H","UseDPDF=Y")</f>
        <v>#NAME?</v>
      </c>
      <c r="T155" s="12" t="e">
        <f ca="1">_xll.BDH($A155,$C155,T$4,T$4,"Currency=USD","Period=FY","BEST_FPERIOD_OVERRIDE=FY","FILING_STATUS=MR","SCALING_FORMAT=MLN","FA_ADJUSTED=GAAP","Sort=A","Dates=H","DateFormat=P","Fill=—","Direction=H","UseDPDF=Y")</f>
        <v>#NAME?</v>
      </c>
      <c r="U155" s="12" t="e">
        <f ca="1">_xll.BDH($A155,$C155,U$4,U$4,"Currency=USD","Period=FY","BEST_FPERIOD_OVERRIDE=FY","FILING_STATUS=MR","SCALING_FORMAT=MLN","FA_ADJUSTED=GAAP","Sort=A","Dates=H","DateFormat=P","Fill=—","Direction=H","UseDPDF=Y")</f>
        <v>#NAME?</v>
      </c>
      <c r="V155" s="12" t="e">
        <f ca="1">_xll.BDH($A155,$C155,V$4,V$4,"Currency=USD","Period=FY","BEST_FPERIOD_OVERRIDE=FY","FILING_STATUS=MR","SCALING_FORMAT=MLN","FA_ADJUSTED=GAAP","Sort=A","Dates=H","DateFormat=P","Fill=—","Direction=H","UseDPDF=Y")</f>
        <v>#NAME?</v>
      </c>
      <c r="W155" s="12" t="e">
        <f ca="1">_xll.BDH($A155,$C155,W$4,W$4,"Currency=USD","Period=FY","BEST_FPERIOD_OVERRIDE=FY","FILING_STATUS=MR","SCALING_FORMAT=MLN","FA_ADJUSTED=GAAP","Sort=A","Dates=H","DateFormat=P","Fill=—","Direction=H","UseDPDF=Y")</f>
        <v>#NAME?</v>
      </c>
      <c r="X155" s="12" t="e">
        <f ca="1">_xll.BDH($A155,$C155,X$4,X$4,"Currency=USD","Period=FY","BEST_FPERIOD_OVERRIDE=FY","FILING_STATUS=MR","SCALING_FORMAT=MLN","FA_ADJUSTED=GAAP","Sort=A","Dates=H","DateFormat=P","Fill=—","Direction=H","UseDPDF=Y")</f>
        <v>#NAME?</v>
      </c>
      <c r="Y155" s="12" t="e">
        <f ca="1">_xll.BDH($A155,$C155,Y$4,Y$4,"Currency=USD","Period=FY","BEST_FPERIOD_OVERRIDE=FY","FILING_STATUS=MR","SCALING_FORMAT=MLN","FA_ADJUSTED=GAAP","Sort=A","Dates=H","DateFormat=P","Fill=—","Direction=H","UseDPDF=Y")</f>
        <v>#NAME?</v>
      </c>
      <c r="Z155" s="12" t="e">
        <f ca="1">_xll.BDH($A155,$C155,Z$4,Z$4,"Currency=USD","Period=FY","BEST_FPERIOD_OVERRIDE=FY","FILING_STATUS=MR","SCALING_FORMAT=MLN","FA_ADJUSTED=GAAP","Sort=A","Dates=H","DateFormat=P","Fill=—","Direction=H","UseDPDF=Y")</f>
        <v>#NAME?</v>
      </c>
      <c r="AA155" s="12" t="e">
        <f ca="1">_xll.BDH($A155,$C155,AA$4,AA$4,"Currency=USD","Period=FY","BEST_FPERIOD_OVERRIDE=FY","FILING_STATUS=MR","SCALING_FORMAT=MLN","FA_ADJUSTED=GAAP","Sort=A","Dates=H","DateFormat=P","Fill=—","Direction=H","UseDPDF=Y")</f>
        <v>#NAME?</v>
      </c>
      <c r="AB155" s="12" t="e">
        <f ca="1">_xll.BDH($A155,$C155,AB$4,AB$4,"Currency=USD","Period=FY","BEST_FPERIOD_OVERRIDE=FY","FILING_STATUS=MR","SCALING_FORMAT=MLN","FA_ADJUSTED=GAAP","Sort=A","Dates=H","DateFormat=P","Fill=—","Direction=H","UseDPDF=Y")</f>
        <v>#NAME?</v>
      </c>
    </row>
    <row r="156" spans="1:28" x14ac:dyDescent="0.25">
      <c r="A156" s="32" t="s">
        <v>520</v>
      </c>
      <c r="B156" s="37" t="s">
        <v>25</v>
      </c>
      <c r="C156" s="33" t="s">
        <v>263</v>
      </c>
      <c r="D156" s="12" t="e">
        <f ca="1">_xll.BDH($A156,$C156,D$4,D$4,"Currency=USD","Period=FY","BEST_FPERIOD_OVERRIDE=FY","FILING_STATUS=MR","SCALING_FORMAT=MLN","FA_ADJUSTED=GAAP","Sort=A","Dates=H","DateFormat=P","Fill=—","Direction=H","UseDPDF=Y")</f>
        <v>#NAME?</v>
      </c>
      <c r="E156" s="12" t="e">
        <f ca="1">_xll.BDH($A156,$C156,E$4,E$4,"Currency=USD","Period=FY","BEST_FPERIOD_OVERRIDE=FY","FILING_STATUS=MR","SCALING_FORMAT=MLN","FA_ADJUSTED=GAAP","Sort=A","Dates=H","DateFormat=P","Fill=—","Direction=H","UseDPDF=Y")</f>
        <v>#NAME?</v>
      </c>
      <c r="F156" s="12" t="e">
        <f ca="1">_xll.BDH($A156,$C156,F$4,F$4,"Currency=USD","Period=FY","BEST_FPERIOD_OVERRIDE=FY","FILING_STATUS=MR","SCALING_FORMAT=MLN","FA_ADJUSTED=GAAP","Sort=A","Dates=H","DateFormat=P","Fill=—","Direction=H","UseDPDF=Y")</f>
        <v>#NAME?</v>
      </c>
      <c r="G156" s="12" t="e">
        <f ca="1">_xll.BDH($A156,$C156,G$4,G$4,"Currency=USD","Period=FY","BEST_FPERIOD_OVERRIDE=FY","FILING_STATUS=MR","SCALING_FORMAT=MLN","FA_ADJUSTED=GAAP","Sort=A","Dates=H","DateFormat=P","Fill=—","Direction=H","UseDPDF=Y")</f>
        <v>#NAME?</v>
      </c>
      <c r="H156" s="12" t="e">
        <f ca="1">_xll.BDH($A156,$C156,H$4,H$4,"Currency=USD","Period=FY","BEST_FPERIOD_OVERRIDE=FY","FILING_STATUS=MR","SCALING_FORMAT=MLN","FA_ADJUSTED=GAAP","Sort=A","Dates=H","DateFormat=P","Fill=—","Direction=H","UseDPDF=Y")</f>
        <v>#NAME?</v>
      </c>
      <c r="I156" s="12" t="e">
        <f ca="1">_xll.BDH($A156,$C156,I$4,I$4,"Currency=USD","Period=FY","BEST_FPERIOD_OVERRIDE=FY","FILING_STATUS=MR","SCALING_FORMAT=MLN","FA_ADJUSTED=GAAP","Sort=A","Dates=H","DateFormat=P","Fill=—","Direction=H","UseDPDF=Y")</f>
        <v>#NAME?</v>
      </c>
      <c r="J156" s="12" t="e">
        <f ca="1">_xll.BDH($A156,$C156,J$4,J$4,"Currency=USD","Period=FY","BEST_FPERIOD_OVERRIDE=FY","FILING_STATUS=MR","SCALING_FORMAT=MLN","FA_ADJUSTED=GAAP","Sort=A","Dates=H","DateFormat=P","Fill=—","Direction=H","UseDPDF=Y")</f>
        <v>#NAME?</v>
      </c>
      <c r="K156" s="12" t="e">
        <f ca="1">_xll.BDH($A156,$C156,K$4,K$4,"Currency=USD","Period=FY","BEST_FPERIOD_OVERRIDE=FY","FILING_STATUS=MR","SCALING_FORMAT=MLN","FA_ADJUSTED=GAAP","Sort=A","Dates=H","DateFormat=P","Fill=—","Direction=H","UseDPDF=Y")</f>
        <v>#NAME?</v>
      </c>
      <c r="L156" s="12" t="e">
        <f ca="1">_xll.BDH($A156,$C156,L$4,L$4,"Currency=USD","Period=FY","BEST_FPERIOD_OVERRIDE=FY","FILING_STATUS=MR","SCALING_FORMAT=MLN","FA_ADJUSTED=GAAP","Sort=A","Dates=H","DateFormat=P","Fill=—","Direction=H","UseDPDF=Y")</f>
        <v>#NAME?</v>
      </c>
      <c r="M156" s="12" t="e">
        <f ca="1">_xll.BDH($A156,$C156,M$4,M$4,"Currency=USD","Period=FY","BEST_FPERIOD_OVERRIDE=FY","FILING_STATUS=MR","SCALING_FORMAT=MLN","FA_ADJUSTED=GAAP","Sort=A","Dates=H","DateFormat=P","Fill=—","Direction=H","UseDPDF=Y")</f>
        <v>#NAME?</v>
      </c>
      <c r="N156" s="12" t="e">
        <f ca="1">_xll.BDH($A156,$C156,N$4,N$4,"Currency=USD","Period=FY","BEST_FPERIOD_OVERRIDE=FY","FILING_STATUS=MR","SCALING_FORMAT=MLN","FA_ADJUSTED=GAAP","Sort=A","Dates=H","DateFormat=P","Fill=—","Direction=H","UseDPDF=Y")</f>
        <v>#NAME?</v>
      </c>
      <c r="O156" s="12" t="e">
        <f ca="1">_xll.BDH($A156,$C156,O$4,O$4,"Currency=USD","Period=FY","BEST_FPERIOD_OVERRIDE=FY","FILING_STATUS=MR","SCALING_FORMAT=MLN","FA_ADJUSTED=GAAP","Sort=A","Dates=H","DateFormat=P","Fill=—","Direction=H","UseDPDF=Y")</f>
        <v>#NAME?</v>
      </c>
      <c r="P156" s="12" t="e">
        <f ca="1">_xll.BDH($A156,$C156,P$4,P$4,"Currency=USD","Period=FY","BEST_FPERIOD_OVERRIDE=FY","FILING_STATUS=MR","SCALING_FORMAT=MLN","FA_ADJUSTED=GAAP","Sort=A","Dates=H","DateFormat=P","Fill=—","Direction=H","UseDPDF=Y")</f>
        <v>#NAME?</v>
      </c>
      <c r="Q156" s="12" t="e">
        <f ca="1">_xll.BDH($A156,$C156,Q$4,Q$4,"Currency=USD","Period=FY","BEST_FPERIOD_OVERRIDE=FY","FILING_STATUS=MR","SCALING_FORMAT=MLN","FA_ADJUSTED=GAAP","Sort=A","Dates=H","DateFormat=P","Fill=—","Direction=H","UseDPDF=Y")</f>
        <v>#NAME?</v>
      </c>
      <c r="R156" s="12" t="e">
        <f ca="1">_xll.BDH($A156,$C156,R$4,R$4,"Currency=USD","Period=FY","BEST_FPERIOD_OVERRIDE=FY","FILING_STATUS=MR","SCALING_FORMAT=MLN","FA_ADJUSTED=GAAP","Sort=A","Dates=H","DateFormat=P","Fill=—","Direction=H","UseDPDF=Y")</f>
        <v>#NAME?</v>
      </c>
      <c r="S156" s="12" t="e">
        <f ca="1">_xll.BDH($A156,$C156,S$4,S$4,"Currency=USD","Period=FY","BEST_FPERIOD_OVERRIDE=FY","FILING_STATUS=MR","SCALING_FORMAT=MLN","FA_ADJUSTED=GAAP","Sort=A","Dates=H","DateFormat=P","Fill=—","Direction=H","UseDPDF=Y")</f>
        <v>#NAME?</v>
      </c>
      <c r="T156" s="12" t="e">
        <f ca="1">_xll.BDH($A156,$C156,T$4,T$4,"Currency=USD","Period=FY","BEST_FPERIOD_OVERRIDE=FY","FILING_STATUS=MR","SCALING_FORMAT=MLN","FA_ADJUSTED=GAAP","Sort=A","Dates=H","DateFormat=P","Fill=—","Direction=H","UseDPDF=Y")</f>
        <v>#NAME?</v>
      </c>
      <c r="U156" s="12" t="e">
        <f ca="1">_xll.BDH($A156,$C156,U$4,U$4,"Currency=USD","Period=FY","BEST_FPERIOD_OVERRIDE=FY","FILING_STATUS=MR","SCALING_FORMAT=MLN","FA_ADJUSTED=GAAP","Sort=A","Dates=H","DateFormat=P","Fill=—","Direction=H","UseDPDF=Y")</f>
        <v>#NAME?</v>
      </c>
      <c r="V156" s="12" t="e">
        <f ca="1">_xll.BDH($A156,$C156,V$4,V$4,"Currency=USD","Period=FY","BEST_FPERIOD_OVERRIDE=FY","FILING_STATUS=MR","SCALING_FORMAT=MLN","FA_ADJUSTED=GAAP","Sort=A","Dates=H","DateFormat=P","Fill=—","Direction=H","UseDPDF=Y")</f>
        <v>#NAME?</v>
      </c>
      <c r="W156" s="12" t="e">
        <f ca="1">_xll.BDH($A156,$C156,W$4,W$4,"Currency=USD","Period=FY","BEST_FPERIOD_OVERRIDE=FY","FILING_STATUS=MR","SCALING_FORMAT=MLN","FA_ADJUSTED=GAAP","Sort=A","Dates=H","DateFormat=P","Fill=—","Direction=H","UseDPDF=Y")</f>
        <v>#NAME?</v>
      </c>
      <c r="X156" s="12" t="e">
        <f ca="1">_xll.BDH($A156,$C156,X$4,X$4,"Currency=USD","Period=FY","BEST_FPERIOD_OVERRIDE=FY","FILING_STATUS=MR","SCALING_FORMAT=MLN","FA_ADJUSTED=GAAP","Sort=A","Dates=H","DateFormat=P","Fill=—","Direction=H","UseDPDF=Y")</f>
        <v>#NAME?</v>
      </c>
      <c r="Y156" s="12" t="e">
        <f ca="1">_xll.BDH($A156,$C156,Y$4,Y$4,"Currency=USD","Period=FY","BEST_FPERIOD_OVERRIDE=FY","FILING_STATUS=MR","SCALING_FORMAT=MLN","FA_ADJUSTED=GAAP","Sort=A","Dates=H","DateFormat=P","Fill=—","Direction=H","UseDPDF=Y")</f>
        <v>#NAME?</v>
      </c>
      <c r="Z156" s="12" t="e">
        <f ca="1">_xll.BDH($A156,$C156,Z$4,Z$4,"Currency=USD","Period=FY","BEST_FPERIOD_OVERRIDE=FY","FILING_STATUS=MR","SCALING_FORMAT=MLN","FA_ADJUSTED=GAAP","Sort=A","Dates=H","DateFormat=P","Fill=—","Direction=H","UseDPDF=Y")</f>
        <v>#NAME?</v>
      </c>
      <c r="AA156" s="12" t="e">
        <f ca="1">_xll.BDH($A156,$C156,AA$4,AA$4,"Currency=USD","Period=FY","BEST_FPERIOD_OVERRIDE=FY","FILING_STATUS=MR","SCALING_FORMAT=MLN","FA_ADJUSTED=GAAP","Sort=A","Dates=H","DateFormat=P","Fill=—","Direction=H","UseDPDF=Y")</f>
        <v>#NAME?</v>
      </c>
      <c r="AB156" s="12" t="e">
        <f ca="1">_xll.BDH($A156,$C156,AB$4,AB$4,"Currency=USD","Period=FY","BEST_FPERIOD_OVERRIDE=FY","FILING_STATUS=MR","SCALING_FORMAT=MLN","FA_ADJUSTED=GAAP","Sort=A","Dates=H","DateFormat=P","Fill=—","Direction=H","UseDPDF=Y")</f>
        <v>#NAME?</v>
      </c>
    </row>
    <row r="157" spans="1:28" x14ac:dyDescent="0.25">
      <c r="A157" s="32" t="s">
        <v>520</v>
      </c>
      <c r="B157" s="37" t="s">
        <v>265</v>
      </c>
      <c r="C157" s="33" t="s">
        <v>264</v>
      </c>
      <c r="D157" s="12" t="e">
        <f ca="1">_xll.BDH($A157,$C157,D$4,D$4,"Currency=USD","Period=FY","BEST_FPERIOD_OVERRIDE=FY","FILING_STATUS=MR","SCALING_FORMAT=MLN","FA_ADJUSTED=GAAP","Sort=A","Dates=H","DateFormat=P","Fill=—","Direction=H","UseDPDF=Y")</f>
        <v>#NAME?</v>
      </c>
      <c r="E157" s="12" t="e">
        <f ca="1">_xll.BDH($A157,$C157,E$4,E$4,"Currency=USD","Period=FY","BEST_FPERIOD_OVERRIDE=FY","FILING_STATUS=MR","SCALING_FORMAT=MLN","FA_ADJUSTED=GAAP","Sort=A","Dates=H","DateFormat=P","Fill=—","Direction=H","UseDPDF=Y")</f>
        <v>#NAME?</v>
      </c>
      <c r="F157" s="12" t="e">
        <f ca="1">_xll.BDH($A157,$C157,F$4,F$4,"Currency=USD","Period=FY","BEST_FPERIOD_OVERRIDE=FY","FILING_STATUS=MR","SCALING_FORMAT=MLN","FA_ADJUSTED=GAAP","Sort=A","Dates=H","DateFormat=P","Fill=—","Direction=H","UseDPDF=Y")</f>
        <v>#NAME?</v>
      </c>
      <c r="G157" s="12" t="e">
        <f ca="1">_xll.BDH($A157,$C157,G$4,G$4,"Currency=USD","Period=FY","BEST_FPERIOD_OVERRIDE=FY","FILING_STATUS=MR","SCALING_FORMAT=MLN","FA_ADJUSTED=GAAP","Sort=A","Dates=H","DateFormat=P","Fill=—","Direction=H","UseDPDF=Y")</f>
        <v>#NAME?</v>
      </c>
      <c r="H157" s="12" t="e">
        <f ca="1">_xll.BDH($A157,$C157,H$4,H$4,"Currency=USD","Period=FY","BEST_FPERIOD_OVERRIDE=FY","FILING_STATUS=MR","SCALING_FORMAT=MLN","FA_ADJUSTED=GAAP","Sort=A","Dates=H","DateFormat=P","Fill=—","Direction=H","UseDPDF=Y")</f>
        <v>#NAME?</v>
      </c>
      <c r="I157" s="12" t="e">
        <f ca="1">_xll.BDH($A157,$C157,I$4,I$4,"Currency=USD","Period=FY","BEST_FPERIOD_OVERRIDE=FY","FILING_STATUS=MR","SCALING_FORMAT=MLN","FA_ADJUSTED=GAAP","Sort=A","Dates=H","DateFormat=P","Fill=—","Direction=H","UseDPDF=Y")</f>
        <v>#NAME?</v>
      </c>
      <c r="J157" s="12" t="e">
        <f ca="1">_xll.BDH($A157,$C157,J$4,J$4,"Currency=USD","Period=FY","BEST_FPERIOD_OVERRIDE=FY","FILING_STATUS=MR","SCALING_FORMAT=MLN","FA_ADJUSTED=GAAP","Sort=A","Dates=H","DateFormat=P","Fill=—","Direction=H","UseDPDF=Y")</f>
        <v>#NAME?</v>
      </c>
      <c r="K157" s="12" t="e">
        <f ca="1">_xll.BDH($A157,$C157,K$4,K$4,"Currency=USD","Period=FY","BEST_FPERIOD_OVERRIDE=FY","FILING_STATUS=MR","SCALING_FORMAT=MLN","FA_ADJUSTED=GAAP","Sort=A","Dates=H","DateFormat=P","Fill=—","Direction=H","UseDPDF=Y")</f>
        <v>#NAME?</v>
      </c>
      <c r="L157" s="12" t="e">
        <f ca="1">_xll.BDH($A157,$C157,L$4,L$4,"Currency=USD","Period=FY","BEST_FPERIOD_OVERRIDE=FY","FILING_STATUS=MR","SCALING_FORMAT=MLN","FA_ADJUSTED=GAAP","Sort=A","Dates=H","DateFormat=P","Fill=—","Direction=H","UseDPDF=Y")</f>
        <v>#NAME?</v>
      </c>
      <c r="M157" s="12" t="e">
        <f ca="1">_xll.BDH($A157,$C157,M$4,M$4,"Currency=USD","Period=FY","BEST_FPERIOD_OVERRIDE=FY","FILING_STATUS=MR","SCALING_FORMAT=MLN","FA_ADJUSTED=GAAP","Sort=A","Dates=H","DateFormat=P","Fill=—","Direction=H","UseDPDF=Y")</f>
        <v>#NAME?</v>
      </c>
      <c r="N157" s="12" t="e">
        <f ca="1">_xll.BDH($A157,$C157,N$4,N$4,"Currency=USD","Period=FY","BEST_FPERIOD_OVERRIDE=FY","FILING_STATUS=MR","SCALING_FORMAT=MLN","FA_ADJUSTED=GAAP","Sort=A","Dates=H","DateFormat=P","Fill=—","Direction=H","UseDPDF=Y")</f>
        <v>#NAME?</v>
      </c>
      <c r="O157" s="12" t="e">
        <f ca="1">_xll.BDH($A157,$C157,O$4,O$4,"Currency=USD","Period=FY","BEST_FPERIOD_OVERRIDE=FY","FILING_STATUS=MR","SCALING_FORMAT=MLN","FA_ADJUSTED=GAAP","Sort=A","Dates=H","DateFormat=P","Fill=—","Direction=H","UseDPDF=Y")</f>
        <v>#NAME?</v>
      </c>
      <c r="P157" s="12" t="e">
        <f ca="1">_xll.BDH($A157,$C157,P$4,P$4,"Currency=USD","Period=FY","BEST_FPERIOD_OVERRIDE=FY","FILING_STATUS=MR","SCALING_FORMAT=MLN","FA_ADJUSTED=GAAP","Sort=A","Dates=H","DateFormat=P","Fill=—","Direction=H","UseDPDF=Y")</f>
        <v>#NAME?</v>
      </c>
      <c r="Q157" s="12" t="e">
        <f ca="1">_xll.BDH($A157,$C157,Q$4,Q$4,"Currency=USD","Period=FY","BEST_FPERIOD_OVERRIDE=FY","FILING_STATUS=MR","SCALING_FORMAT=MLN","FA_ADJUSTED=GAAP","Sort=A","Dates=H","DateFormat=P","Fill=—","Direction=H","UseDPDF=Y")</f>
        <v>#NAME?</v>
      </c>
      <c r="R157" s="12" t="e">
        <f ca="1">_xll.BDH($A157,$C157,R$4,R$4,"Currency=USD","Period=FY","BEST_FPERIOD_OVERRIDE=FY","FILING_STATUS=MR","SCALING_FORMAT=MLN","FA_ADJUSTED=GAAP","Sort=A","Dates=H","DateFormat=P","Fill=—","Direction=H","UseDPDF=Y")</f>
        <v>#NAME?</v>
      </c>
      <c r="S157" s="12" t="e">
        <f ca="1">_xll.BDH($A157,$C157,S$4,S$4,"Currency=USD","Period=FY","BEST_FPERIOD_OVERRIDE=FY","FILING_STATUS=MR","SCALING_FORMAT=MLN","FA_ADJUSTED=GAAP","Sort=A","Dates=H","DateFormat=P","Fill=—","Direction=H","UseDPDF=Y")</f>
        <v>#NAME?</v>
      </c>
      <c r="T157" s="12" t="e">
        <f ca="1">_xll.BDH($A157,$C157,T$4,T$4,"Currency=USD","Period=FY","BEST_FPERIOD_OVERRIDE=FY","FILING_STATUS=MR","SCALING_FORMAT=MLN","FA_ADJUSTED=GAAP","Sort=A","Dates=H","DateFormat=P","Fill=—","Direction=H","UseDPDF=Y")</f>
        <v>#NAME?</v>
      </c>
      <c r="U157" s="12" t="e">
        <f ca="1">_xll.BDH($A157,$C157,U$4,U$4,"Currency=USD","Period=FY","BEST_FPERIOD_OVERRIDE=FY","FILING_STATUS=MR","SCALING_FORMAT=MLN","FA_ADJUSTED=GAAP","Sort=A","Dates=H","DateFormat=P","Fill=—","Direction=H","UseDPDF=Y")</f>
        <v>#NAME?</v>
      </c>
      <c r="V157" s="12" t="e">
        <f ca="1">_xll.BDH($A157,$C157,V$4,V$4,"Currency=USD","Period=FY","BEST_FPERIOD_OVERRIDE=FY","FILING_STATUS=MR","SCALING_FORMAT=MLN","FA_ADJUSTED=GAAP","Sort=A","Dates=H","DateFormat=P","Fill=—","Direction=H","UseDPDF=Y")</f>
        <v>#NAME?</v>
      </c>
      <c r="W157" s="12" t="e">
        <f ca="1">_xll.BDH($A157,$C157,W$4,W$4,"Currency=USD","Period=FY","BEST_FPERIOD_OVERRIDE=FY","FILING_STATUS=MR","SCALING_FORMAT=MLN","FA_ADJUSTED=GAAP","Sort=A","Dates=H","DateFormat=P","Fill=—","Direction=H","UseDPDF=Y")</f>
        <v>#NAME?</v>
      </c>
      <c r="X157" s="12" t="e">
        <f ca="1">_xll.BDH($A157,$C157,X$4,X$4,"Currency=USD","Period=FY","BEST_FPERIOD_OVERRIDE=FY","FILING_STATUS=MR","SCALING_FORMAT=MLN","FA_ADJUSTED=GAAP","Sort=A","Dates=H","DateFormat=P","Fill=—","Direction=H","UseDPDF=Y")</f>
        <v>#NAME?</v>
      </c>
      <c r="Y157" s="12" t="e">
        <f ca="1">_xll.BDH($A157,$C157,Y$4,Y$4,"Currency=USD","Period=FY","BEST_FPERIOD_OVERRIDE=FY","FILING_STATUS=MR","SCALING_FORMAT=MLN","FA_ADJUSTED=GAAP","Sort=A","Dates=H","DateFormat=P","Fill=—","Direction=H","UseDPDF=Y")</f>
        <v>#NAME?</v>
      </c>
      <c r="Z157" s="12" t="e">
        <f ca="1">_xll.BDH($A157,$C157,Z$4,Z$4,"Currency=USD","Period=FY","BEST_FPERIOD_OVERRIDE=FY","FILING_STATUS=MR","SCALING_FORMAT=MLN","FA_ADJUSTED=GAAP","Sort=A","Dates=H","DateFormat=P","Fill=—","Direction=H","UseDPDF=Y")</f>
        <v>#NAME?</v>
      </c>
      <c r="AA157" s="12" t="e">
        <f ca="1">_xll.BDH($A157,$C157,AA$4,AA$4,"Currency=USD","Period=FY","BEST_FPERIOD_OVERRIDE=FY","FILING_STATUS=MR","SCALING_FORMAT=MLN","FA_ADJUSTED=GAAP","Sort=A","Dates=H","DateFormat=P","Fill=—","Direction=H","UseDPDF=Y")</f>
        <v>#NAME?</v>
      </c>
      <c r="AB157" s="12" t="e">
        <f ca="1">_xll.BDH($A157,$C157,AB$4,AB$4,"Currency=USD","Period=FY","BEST_FPERIOD_OVERRIDE=FY","FILING_STATUS=MR","SCALING_FORMAT=MLN","FA_ADJUSTED=GAAP","Sort=A","Dates=H","DateFormat=P","Fill=—","Direction=H","UseDPDF=Y")</f>
        <v>#NAME?</v>
      </c>
    </row>
    <row r="158" spans="1:28" x14ac:dyDescent="0.25">
      <c r="A158" s="32" t="s">
        <v>520</v>
      </c>
      <c r="B158" s="37" t="s">
        <v>266</v>
      </c>
      <c r="C158" s="33" t="s">
        <v>267</v>
      </c>
      <c r="D158" s="12" t="e">
        <f ca="1">_xll.BDH($A158,$C158,D$4,D$4,"Currency=USD","Period=FY","BEST_FPERIOD_OVERRIDE=FY","FILING_STATUS=MR","SCALING_FORMAT=MLN","FA_ADJUSTED=GAAP","Sort=A","Dates=H","DateFormat=P","Fill=—","Direction=H","UseDPDF=Y")</f>
        <v>#NAME?</v>
      </c>
      <c r="E158" s="12" t="e">
        <f ca="1">_xll.BDH($A158,$C158,E$4,E$4,"Currency=USD","Period=FY","BEST_FPERIOD_OVERRIDE=FY","FILING_STATUS=MR","SCALING_FORMAT=MLN","FA_ADJUSTED=GAAP","Sort=A","Dates=H","DateFormat=P","Fill=—","Direction=H","UseDPDF=Y")</f>
        <v>#NAME?</v>
      </c>
      <c r="F158" s="12" t="e">
        <f ca="1">_xll.BDH($A158,$C158,F$4,F$4,"Currency=USD","Period=FY","BEST_FPERIOD_OVERRIDE=FY","FILING_STATUS=MR","SCALING_FORMAT=MLN","FA_ADJUSTED=GAAP","Sort=A","Dates=H","DateFormat=P","Fill=—","Direction=H","UseDPDF=Y")</f>
        <v>#NAME?</v>
      </c>
      <c r="G158" s="12" t="e">
        <f ca="1">_xll.BDH($A158,$C158,G$4,G$4,"Currency=USD","Period=FY","BEST_FPERIOD_OVERRIDE=FY","FILING_STATUS=MR","SCALING_FORMAT=MLN","FA_ADJUSTED=GAAP","Sort=A","Dates=H","DateFormat=P","Fill=—","Direction=H","UseDPDF=Y")</f>
        <v>#NAME?</v>
      </c>
      <c r="H158" s="12" t="e">
        <f ca="1">_xll.BDH($A158,$C158,H$4,H$4,"Currency=USD","Period=FY","BEST_FPERIOD_OVERRIDE=FY","FILING_STATUS=MR","SCALING_FORMAT=MLN","FA_ADJUSTED=GAAP","Sort=A","Dates=H","DateFormat=P","Fill=—","Direction=H","UseDPDF=Y")</f>
        <v>#NAME?</v>
      </c>
      <c r="I158" s="12" t="e">
        <f ca="1">_xll.BDH($A158,$C158,I$4,I$4,"Currency=USD","Period=FY","BEST_FPERIOD_OVERRIDE=FY","FILING_STATUS=MR","SCALING_FORMAT=MLN","FA_ADJUSTED=GAAP","Sort=A","Dates=H","DateFormat=P","Fill=—","Direction=H","UseDPDF=Y")</f>
        <v>#NAME?</v>
      </c>
      <c r="J158" s="12" t="e">
        <f ca="1">_xll.BDH($A158,$C158,J$4,J$4,"Currency=USD","Period=FY","BEST_FPERIOD_OVERRIDE=FY","FILING_STATUS=MR","SCALING_FORMAT=MLN","FA_ADJUSTED=GAAP","Sort=A","Dates=H","DateFormat=P","Fill=—","Direction=H","UseDPDF=Y")</f>
        <v>#NAME?</v>
      </c>
      <c r="K158" s="12" t="e">
        <f ca="1">_xll.BDH($A158,$C158,K$4,K$4,"Currency=USD","Period=FY","BEST_FPERIOD_OVERRIDE=FY","FILING_STATUS=MR","SCALING_FORMAT=MLN","FA_ADJUSTED=GAAP","Sort=A","Dates=H","DateFormat=P","Fill=—","Direction=H","UseDPDF=Y")</f>
        <v>#NAME?</v>
      </c>
      <c r="L158" s="12" t="e">
        <f ca="1">_xll.BDH($A158,$C158,L$4,L$4,"Currency=USD","Period=FY","BEST_FPERIOD_OVERRIDE=FY","FILING_STATUS=MR","SCALING_FORMAT=MLN","FA_ADJUSTED=GAAP","Sort=A","Dates=H","DateFormat=P","Fill=—","Direction=H","UseDPDF=Y")</f>
        <v>#NAME?</v>
      </c>
      <c r="M158" s="12" t="e">
        <f ca="1">_xll.BDH($A158,$C158,M$4,M$4,"Currency=USD","Period=FY","BEST_FPERIOD_OVERRIDE=FY","FILING_STATUS=MR","SCALING_FORMAT=MLN","FA_ADJUSTED=GAAP","Sort=A","Dates=H","DateFormat=P","Fill=—","Direction=H","UseDPDF=Y")</f>
        <v>#NAME?</v>
      </c>
      <c r="N158" s="12" t="e">
        <f ca="1">_xll.BDH($A158,$C158,N$4,N$4,"Currency=USD","Period=FY","BEST_FPERIOD_OVERRIDE=FY","FILING_STATUS=MR","SCALING_FORMAT=MLN","FA_ADJUSTED=GAAP","Sort=A","Dates=H","DateFormat=P","Fill=—","Direction=H","UseDPDF=Y")</f>
        <v>#NAME?</v>
      </c>
      <c r="O158" s="12" t="e">
        <f ca="1">_xll.BDH($A158,$C158,O$4,O$4,"Currency=USD","Period=FY","BEST_FPERIOD_OVERRIDE=FY","FILING_STATUS=MR","SCALING_FORMAT=MLN","FA_ADJUSTED=GAAP","Sort=A","Dates=H","DateFormat=P","Fill=—","Direction=H","UseDPDF=Y")</f>
        <v>#NAME?</v>
      </c>
      <c r="P158" s="12" t="e">
        <f ca="1">_xll.BDH($A158,$C158,P$4,P$4,"Currency=USD","Period=FY","BEST_FPERIOD_OVERRIDE=FY","FILING_STATUS=MR","SCALING_FORMAT=MLN","FA_ADJUSTED=GAAP","Sort=A","Dates=H","DateFormat=P","Fill=—","Direction=H","UseDPDF=Y")</f>
        <v>#NAME?</v>
      </c>
      <c r="Q158" s="12" t="e">
        <f ca="1">_xll.BDH($A158,$C158,Q$4,Q$4,"Currency=USD","Period=FY","BEST_FPERIOD_OVERRIDE=FY","FILING_STATUS=MR","SCALING_FORMAT=MLN","FA_ADJUSTED=GAAP","Sort=A","Dates=H","DateFormat=P","Fill=—","Direction=H","UseDPDF=Y")</f>
        <v>#NAME?</v>
      </c>
      <c r="R158" s="12" t="e">
        <f ca="1">_xll.BDH($A158,$C158,R$4,R$4,"Currency=USD","Period=FY","BEST_FPERIOD_OVERRIDE=FY","FILING_STATUS=MR","SCALING_FORMAT=MLN","FA_ADJUSTED=GAAP","Sort=A","Dates=H","DateFormat=P","Fill=—","Direction=H","UseDPDF=Y")</f>
        <v>#NAME?</v>
      </c>
      <c r="S158" s="12" t="e">
        <f ca="1">_xll.BDH($A158,$C158,S$4,S$4,"Currency=USD","Period=FY","BEST_FPERIOD_OVERRIDE=FY","FILING_STATUS=MR","SCALING_FORMAT=MLN","FA_ADJUSTED=GAAP","Sort=A","Dates=H","DateFormat=P","Fill=—","Direction=H","UseDPDF=Y")</f>
        <v>#NAME?</v>
      </c>
      <c r="T158" s="12" t="e">
        <f ca="1">_xll.BDH($A158,$C158,T$4,T$4,"Currency=USD","Period=FY","BEST_FPERIOD_OVERRIDE=FY","FILING_STATUS=MR","SCALING_FORMAT=MLN","FA_ADJUSTED=GAAP","Sort=A","Dates=H","DateFormat=P","Fill=—","Direction=H","UseDPDF=Y")</f>
        <v>#NAME?</v>
      </c>
      <c r="U158" s="12" t="e">
        <f ca="1">_xll.BDH($A158,$C158,U$4,U$4,"Currency=USD","Period=FY","BEST_FPERIOD_OVERRIDE=FY","FILING_STATUS=MR","SCALING_FORMAT=MLN","FA_ADJUSTED=GAAP","Sort=A","Dates=H","DateFormat=P","Fill=—","Direction=H","UseDPDF=Y")</f>
        <v>#NAME?</v>
      </c>
      <c r="V158" s="12" t="e">
        <f ca="1">_xll.BDH($A158,$C158,V$4,V$4,"Currency=USD","Period=FY","BEST_FPERIOD_OVERRIDE=FY","FILING_STATUS=MR","SCALING_FORMAT=MLN","FA_ADJUSTED=GAAP","Sort=A","Dates=H","DateFormat=P","Fill=—","Direction=H","UseDPDF=Y")</f>
        <v>#NAME?</v>
      </c>
      <c r="W158" s="12" t="e">
        <f ca="1">_xll.BDH($A158,$C158,W$4,W$4,"Currency=USD","Period=FY","BEST_FPERIOD_OVERRIDE=FY","FILING_STATUS=MR","SCALING_FORMAT=MLN","FA_ADJUSTED=GAAP","Sort=A","Dates=H","DateFormat=P","Fill=—","Direction=H","UseDPDF=Y")</f>
        <v>#NAME?</v>
      </c>
      <c r="X158" s="12" t="e">
        <f ca="1">_xll.BDH($A158,$C158,X$4,X$4,"Currency=USD","Period=FY","BEST_FPERIOD_OVERRIDE=FY","FILING_STATUS=MR","SCALING_FORMAT=MLN","FA_ADJUSTED=GAAP","Sort=A","Dates=H","DateFormat=P","Fill=—","Direction=H","UseDPDF=Y")</f>
        <v>#NAME?</v>
      </c>
      <c r="Y158" s="12" t="e">
        <f ca="1">_xll.BDH($A158,$C158,Y$4,Y$4,"Currency=USD","Period=FY","BEST_FPERIOD_OVERRIDE=FY","FILING_STATUS=MR","SCALING_FORMAT=MLN","FA_ADJUSTED=GAAP","Sort=A","Dates=H","DateFormat=P","Fill=—","Direction=H","UseDPDF=Y")</f>
        <v>#NAME?</v>
      </c>
      <c r="Z158" s="12" t="e">
        <f ca="1">_xll.BDH($A158,$C158,Z$4,Z$4,"Currency=USD","Period=FY","BEST_FPERIOD_OVERRIDE=FY","FILING_STATUS=MR","SCALING_FORMAT=MLN","FA_ADJUSTED=GAAP","Sort=A","Dates=H","DateFormat=P","Fill=—","Direction=H","UseDPDF=Y")</f>
        <v>#NAME?</v>
      </c>
      <c r="AA158" s="12" t="e">
        <f ca="1">_xll.BDH($A158,$C158,AA$4,AA$4,"Currency=USD","Period=FY","BEST_FPERIOD_OVERRIDE=FY","FILING_STATUS=MR","SCALING_FORMAT=MLN","FA_ADJUSTED=GAAP","Sort=A","Dates=H","DateFormat=P","Fill=—","Direction=H","UseDPDF=Y")</f>
        <v>#NAME?</v>
      </c>
      <c r="AB158" s="12" t="e">
        <f ca="1">_xll.BDH($A158,$C158,AB$4,AB$4,"Currency=USD","Period=FY","BEST_FPERIOD_OVERRIDE=FY","FILING_STATUS=MR","SCALING_FORMAT=MLN","FA_ADJUSTED=GAAP","Sort=A","Dates=H","DateFormat=P","Fill=—","Direction=H","UseDPDF=Y")</f>
        <v>#NAME?</v>
      </c>
    </row>
    <row r="159" spans="1:28" x14ac:dyDescent="0.25">
      <c r="A159" s="32" t="s">
        <v>521</v>
      </c>
      <c r="B159" s="37" t="s">
        <v>185</v>
      </c>
      <c r="C159" s="33" t="s">
        <v>186</v>
      </c>
      <c r="D159" s="12" t="e">
        <f ca="1">_xll.BDH($A159,$C159,D$4,D$4,"Currency=USD","Period=FY","BEST_FPERIOD_OVERRIDE=FY","FILING_STATUS=MR","SCALING_FORMAT=MLN","FA_ADJUSTED=GAAP","Sort=A","Dates=H","DateFormat=P","Fill=—","Direction=H","UseDPDF=Y")</f>
        <v>#NAME?</v>
      </c>
      <c r="E159" s="12" t="e">
        <f ca="1">_xll.BDH($A159,$C159,E$4,E$4,"Currency=USD","Period=FY","BEST_FPERIOD_OVERRIDE=FY","FILING_STATUS=MR","SCALING_FORMAT=MLN","FA_ADJUSTED=GAAP","Sort=A","Dates=H","DateFormat=P","Fill=—","Direction=H","UseDPDF=Y")</f>
        <v>#NAME?</v>
      </c>
      <c r="F159" s="12" t="e">
        <f ca="1">_xll.BDH($A159,$C159,F$4,F$4,"Currency=USD","Period=FY","BEST_FPERIOD_OVERRIDE=FY","FILING_STATUS=MR","SCALING_FORMAT=MLN","FA_ADJUSTED=GAAP","Sort=A","Dates=H","DateFormat=P","Fill=—","Direction=H","UseDPDF=Y")</f>
        <v>#NAME?</v>
      </c>
      <c r="G159" s="12" t="e">
        <f ca="1">_xll.BDH($A159,$C159,G$4,G$4,"Currency=USD","Period=FY","BEST_FPERIOD_OVERRIDE=FY","FILING_STATUS=MR","SCALING_FORMAT=MLN","FA_ADJUSTED=GAAP","Sort=A","Dates=H","DateFormat=P","Fill=—","Direction=H","UseDPDF=Y")</f>
        <v>#NAME?</v>
      </c>
      <c r="H159" s="12" t="e">
        <f ca="1">_xll.BDH($A159,$C159,H$4,H$4,"Currency=USD","Period=FY","BEST_FPERIOD_OVERRIDE=FY","FILING_STATUS=MR","SCALING_FORMAT=MLN","FA_ADJUSTED=GAAP","Sort=A","Dates=H","DateFormat=P","Fill=—","Direction=H","UseDPDF=Y")</f>
        <v>#NAME?</v>
      </c>
      <c r="I159" s="12" t="e">
        <f ca="1">_xll.BDH($A159,$C159,I$4,I$4,"Currency=USD","Period=FY","BEST_FPERIOD_OVERRIDE=FY","FILING_STATUS=MR","SCALING_FORMAT=MLN","FA_ADJUSTED=GAAP","Sort=A","Dates=H","DateFormat=P","Fill=—","Direction=H","UseDPDF=Y")</f>
        <v>#NAME?</v>
      </c>
      <c r="J159" s="12" t="e">
        <f ca="1">_xll.BDH($A159,$C159,J$4,J$4,"Currency=USD","Period=FY","BEST_FPERIOD_OVERRIDE=FY","FILING_STATUS=MR","SCALING_FORMAT=MLN","FA_ADJUSTED=GAAP","Sort=A","Dates=H","DateFormat=P","Fill=—","Direction=H","UseDPDF=Y")</f>
        <v>#NAME?</v>
      </c>
      <c r="K159" s="12" t="e">
        <f ca="1">_xll.BDH($A159,$C159,K$4,K$4,"Currency=USD","Period=FY","BEST_FPERIOD_OVERRIDE=FY","FILING_STATUS=MR","SCALING_FORMAT=MLN","FA_ADJUSTED=GAAP","Sort=A","Dates=H","DateFormat=P","Fill=—","Direction=H","UseDPDF=Y")</f>
        <v>#NAME?</v>
      </c>
      <c r="L159" s="12" t="e">
        <f ca="1">_xll.BDH($A159,$C159,L$4,L$4,"Currency=USD","Period=FY","BEST_FPERIOD_OVERRIDE=FY","FILING_STATUS=MR","SCALING_FORMAT=MLN","FA_ADJUSTED=GAAP","Sort=A","Dates=H","DateFormat=P","Fill=—","Direction=H","UseDPDF=Y")</f>
        <v>#NAME?</v>
      </c>
      <c r="M159" s="12" t="e">
        <f ca="1">_xll.BDH($A159,$C159,M$4,M$4,"Currency=USD","Period=FY","BEST_FPERIOD_OVERRIDE=FY","FILING_STATUS=MR","SCALING_FORMAT=MLN","FA_ADJUSTED=GAAP","Sort=A","Dates=H","DateFormat=P","Fill=—","Direction=H","UseDPDF=Y")</f>
        <v>#NAME?</v>
      </c>
      <c r="N159" s="12" t="e">
        <f ca="1">_xll.BDH($A159,$C159,N$4,N$4,"Currency=USD","Period=FY","BEST_FPERIOD_OVERRIDE=FY","FILING_STATUS=MR","SCALING_FORMAT=MLN","FA_ADJUSTED=GAAP","Sort=A","Dates=H","DateFormat=P","Fill=—","Direction=H","UseDPDF=Y")</f>
        <v>#NAME?</v>
      </c>
      <c r="O159" s="12" t="e">
        <f ca="1">_xll.BDH($A159,$C159,O$4,O$4,"Currency=USD","Period=FY","BEST_FPERIOD_OVERRIDE=FY","FILING_STATUS=MR","SCALING_FORMAT=MLN","FA_ADJUSTED=GAAP","Sort=A","Dates=H","DateFormat=P","Fill=—","Direction=H","UseDPDF=Y")</f>
        <v>#NAME?</v>
      </c>
      <c r="P159" s="12" t="e">
        <f ca="1">_xll.BDH($A159,$C159,P$4,P$4,"Currency=USD","Period=FY","BEST_FPERIOD_OVERRIDE=FY","FILING_STATUS=MR","SCALING_FORMAT=MLN","FA_ADJUSTED=GAAP","Sort=A","Dates=H","DateFormat=P","Fill=—","Direction=H","UseDPDF=Y")</f>
        <v>#NAME?</v>
      </c>
      <c r="Q159" s="12" t="e">
        <f ca="1">_xll.BDH($A159,$C159,Q$4,Q$4,"Currency=USD","Period=FY","BEST_FPERIOD_OVERRIDE=FY","FILING_STATUS=MR","SCALING_FORMAT=MLN","FA_ADJUSTED=GAAP","Sort=A","Dates=H","DateFormat=P","Fill=—","Direction=H","UseDPDF=Y")</f>
        <v>#NAME?</v>
      </c>
      <c r="R159" s="12" t="e">
        <f ca="1">_xll.BDH($A159,$C159,R$4,R$4,"Currency=USD","Period=FY","BEST_FPERIOD_OVERRIDE=FY","FILING_STATUS=MR","SCALING_FORMAT=MLN","FA_ADJUSTED=GAAP","Sort=A","Dates=H","DateFormat=P","Fill=—","Direction=H","UseDPDF=Y")</f>
        <v>#NAME?</v>
      </c>
      <c r="S159" s="12" t="e">
        <f ca="1">_xll.BDH($A159,$C159,S$4,S$4,"Currency=USD","Period=FY","BEST_FPERIOD_OVERRIDE=FY","FILING_STATUS=MR","SCALING_FORMAT=MLN","FA_ADJUSTED=GAAP","Sort=A","Dates=H","DateFormat=P","Fill=—","Direction=H","UseDPDF=Y")</f>
        <v>#NAME?</v>
      </c>
      <c r="T159" s="12" t="e">
        <f ca="1">_xll.BDH($A159,$C159,T$4,T$4,"Currency=USD","Period=FY","BEST_FPERIOD_OVERRIDE=FY","FILING_STATUS=MR","SCALING_FORMAT=MLN","FA_ADJUSTED=GAAP","Sort=A","Dates=H","DateFormat=P","Fill=—","Direction=H","UseDPDF=Y")</f>
        <v>#NAME?</v>
      </c>
      <c r="U159" s="12" t="e">
        <f ca="1">_xll.BDH($A159,$C159,U$4,U$4,"Currency=USD","Period=FY","BEST_FPERIOD_OVERRIDE=FY","FILING_STATUS=MR","SCALING_FORMAT=MLN","FA_ADJUSTED=GAAP","Sort=A","Dates=H","DateFormat=P","Fill=—","Direction=H","UseDPDF=Y")</f>
        <v>#NAME?</v>
      </c>
      <c r="V159" s="12" t="e">
        <f ca="1">_xll.BDH($A159,$C159,V$4,V$4,"Currency=USD","Period=FY","BEST_FPERIOD_OVERRIDE=FY","FILING_STATUS=MR","SCALING_FORMAT=MLN","FA_ADJUSTED=GAAP","Sort=A","Dates=H","DateFormat=P","Fill=—","Direction=H","UseDPDF=Y")</f>
        <v>#NAME?</v>
      </c>
      <c r="W159" s="12" t="e">
        <f ca="1">_xll.BDH($A159,$C159,W$4,W$4,"Currency=USD","Period=FY","BEST_FPERIOD_OVERRIDE=FY","FILING_STATUS=MR","SCALING_FORMAT=MLN","FA_ADJUSTED=GAAP","Sort=A","Dates=H","DateFormat=P","Fill=—","Direction=H","UseDPDF=Y")</f>
        <v>#NAME?</v>
      </c>
      <c r="X159" s="12" t="e">
        <f ca="1">_xll.BDH($A159,$C159,X$4,X$4,"Currency=USD","Period=FY","BEST_FPERIOD_OVERRIDE=FY","FILING_STATUS=MR","SCALING_FORMAT=MLN","FA_ADJUSTED=GAAP","Sort=A","Dates=H","DateFormat=P","Fill=—","Direction=H","UseDPDF=Y")</f>
        <v>#NAME?</v>
      </c>
      <c r="Y159" s="12" t="e">
        <f ca="1">_xll.BDH($A159,$C159,Y$4,Y$4,"Currency=USD","Period=FY","BEST_FPERIOD_OVERRIDE=FY","FILING_STATUS=MR","SCALING_FORMAT=MLN","FA_ADJUSTED=GAAP","Sort=A","Dates=H","DateFormat=P","Fill=—","Direction=H","UseDPDF=Y")</f>
        <v>#NAME?</v>
      </c>
      <c r="Z159" s="12" t="e">
        <f ca="1">_xll.BDH($A159,$C159,Z$4,Z$4,"Currency=USD","Period=FY","BEST_FPERIOD_OVERRIDE=FY","FILING_STATUS=MR","SCALING_FORMAT=MLN","FA_ADJUSTED=GAAP","Sort=A","Dates=H","DateFormat=P","Fill=—","Direction=H","UseDPDF=Y")</f>
        <v>#NAME?</v>
      </c>
      <c r="AA159" s="12" t="e">
        <f ca="1">_xll.BDH($A159,$C159,AA$4,AA$4,"Currency=USD","Period=FY","BEST_FPERIOD_OVERRIDE=FY","FILING_STATUS=MR","SCALING_FORMAT=MLN","FA_ADJUSTED=GAAP","Sort=A","Dates=H","DateFormat=P","Fill=—","Direction=H","UseDPDF=Y")</f>
        <v>#NAME?</v>
      </c>
      <c r="AB159" s="12" t="e">
        <f ca="1">_xll.BDH($A159,$C159,AB$4,AB$4,"Currency=USD","Period=FY","BEST_FPERIOD_OVERRIDE=FY","FILING_STATUS=MR","SCALING_FORMAT=MLN","FA_ADJUSTED=GAAP","Sort=A","Dates=H","DateFormat=P","Fill=—","Direction=H","UseDPDF=Y")</f>
        <v>#NAME?</v>
      </c>
    </row>
    <row r="160" spans="1:28" x14ac:dyDescent="0.25">
      <c r="A160" s="32" t="s">
        <v>521</v>
      </c>
      <c r="B160" s="37" t="s">
        <v>187</v>
      </c>
      <c r="C160" s="33" t="s">
        <v>188</v>
      </c>
      <c r="D160" s="12" t="e">
        <f ca="1">_xll.BDH($A160,$C160,D$4,D$4,"Currency=USD","Period=FY","BEST_FPERIOD_OVERRIDE=FY","FILING_STATUS=MR","SCALING_FORMAT=MLN","FA_ADJUSTED=GAAP","Sort=A","Dates=H","DateFormat=P","Fill=—","Direction=H","UseDPDF=Y")</f>
        <v>#NAME?</v>
      </c>
      <c r="E160" s="12" t="e">
        <f ca="1">_xll.BDH($A160,$C160,E$4,E$4,"Currency=USD","Period=FY","BEST_FPERIOD_OVERRIDE=FY","FILING_STATUS=MR","SCALING_FORMAT=MLN","FA_ADJUSTED=GAAP","Sort=A","Dates=H","DateFormat=P","Fill=—","Direction=H","UseDPDF=Y")</f>
        <v>#NAME?</v>
      </c>
      <c r="F160" s="12" t="e">
        <f ca="1">_xll.BDH($A160,$C160,F$4,F$4,"Currency=USD","Period=FY","BEST_FPERIOD_OVERRIDE=FY","FILING_STATUS=MR","SCALING_FORMAT=MLN","FA_ADJUSTED=GAAP","Sort=A","Dates=H","DateFormat=P","Fill=—","Direction=H","UseDPDF=Y")</f>
        <v>#NAME?</v>
      </c>
      <c r="G160" s="12" t="e">
        <f ca="1">_xll.BDH($A160,$C160,G$4,G$4,"Currency=USD","Period=FY","BEST_FPERIOD_OVERRIDE=FY","FILING_STATUS=MR","SCALING_FORMAT=MLN","FA_ADJUSTED=GAAP","Sort=A","Dates=H","DateFormat=P","Fill=—","Direction=H","UseDPDF=Y")</f>
        <v>#NAME?</v>
      </c>
      <c r="H160" s="12" t="e">
        <f ca="1">_xll.BDH($A160,$C160,H$4,H$4,"Currency=USD","Period=FY","BEST_FPERIOD_OVERRIDE=FY","FILING_STATUS=MR","SCALING_FORMAT=MLN","FA_ADJUSTED=GAAP","Sort=A","Dates=H","DateFormat=P","Fill=—","Direction=H","UseDPDF=Y")</f>
        <v>#NAME?</v>
      </c>
      <c r="I160" s="12" t="e">
        <f ca="1">_xll.BDH($A160,$C160,I$4,I$4,"Currency=USD","Period=FY","BEST_FPERIOD_OVERRIDE=FY","FILING_STATUS=MR","SCALING_FORMAT=MLN","FA_ADJUSTED=GAAP","Sort=A","Dates=H","DateFormat=P","Fill=—","Direction=H","UseDPDF=Y")</f>
        <v>#NAME?</v>
      </c>
      <c r="J160" s="12" t="e">
        <f ca="1">_xll.BDH($A160,$C160,J$4,J$4,"Currency=USD","Period=FY","BEST_FPERIOD_OVERRIDE=FY","FILING_STATUS=MR","SCALING_FORMAT=MLN","FA_ADJUSTED=GAAP","Sort=A","Dates=H","DateFormat=P","Fill=—","Direction=H","UseDPDF=Y")</f>
        <v>#NAME?</v>
      </c>
      <c r="K160" s="12" t="e">
        <f ca="1">_xll.BDH($A160,$C160,K$4,K$4,"Currency=USD","Period=FY","BEST_FPERIOD_OVERRIDE=FY","FILING_STATUS=MR","SCALING_FORMAT=MLN","FA_ADJUSTED=GAAP","Sort=A","Dates=H","DateFormat=P","Fill=—","Direction=H","UseDPDF=Y")</f>
        <v>#NAME?</v>
      </c>
      <c r="L160" s="12" t="e">
        <f ca="1">_xll.BDH($A160,$C160,L$4,L$4,"Currency=USD","Period=FY","BEST_FPERIOD_OVERRIDE=FY","FILING_STATUS=MR","SCALING_FORMAT=MLN","FA_ADJUSTED=GAAP","Sort=A","Dates=H","DateFormat=P","Fill=—","Direction=H","UseDPDF=Y")</f>
        <v>#NAME?</v>
      </c>
      <c r="M160" s="12" t="e">
        <f ca="1">_xll.BDH($A160,$C160,M$4,M$4,"Currency=USD","Period=FY","BEST_FPERIOD_OVERRIDE=FY","FILING_STATUS=MR","SCALING_FORMAT=MLN","FA_ADJUSTED=GAAP","Sort=A","Dates=H","DateFormat=P","Fill=—","Direction=H","UseDPDF=Y")</f>
        <v>#NAME?</v>
      </c>
      <c r="N160" s="12" t="e">
        <f ca="1">_xll.BDH($A160,$C160,N$4,N$4,"Currency=USD","Period=FY","BEST_FPERIOD_OVERRIDE=FY","FILING_STATUS=MR","SCALING_FORMAT=MLN","FA_ADJUSTED=GAAP","Sort=A","Dates=H","DateFormat=P","Fill=—","Direction=H","UseDPDF=Y")</f>
        <v>#NAME?</v>
      </c>
      <c r="O160" s="12" t="e">
        <f ca="1">_xll.BDH($A160,$C160,O$4,O$4,"Currency=USD","Period=FY","BEST_FPERIOD_OVERRIDE=FY","FILING_STATUS=MR","SCALING_FORMAT=MLN","FA_ADJUSTED=GAAP","Sort=A","Dates=H","DateFormat=P","Fill=—","Direction=H","UseDPDF=Y")</f>
        <v>#NAME?</v>
      </c>
      <c r="P160" s="12" t="e">
        <f ca="1">_xll.BDH($A160,$C160,P$4,P$4,"Currency=USD","Period=FY","BEST_FPERIOD_OVERRIDE=FY","FILING_STATUS=MR","SCALING_FORMAT=MLN","FA_ADJUSTED=GAAP","Sort=A","Dates=H","DateFormat=P","Fill=—","Direction=H","UseDPDF=Y")</f>
        <v>#NAME?</v>
      </c>
      <c r="Q160" s="12" t="e">
        <f ca="1">_xll.BDH($A160,$C160,Q$4,Q$4,"Currency=USD","Period=FY","BEST_FPERIOD_OVERRIDE=FY","FILING_STATUS=MR","SCALING_FORMAT=MLN","FA_ADJUSTED=GAAP","Sort=A","Dates=H","DateFormat=P","Fill=—","Direction=H","UseDPDF=Y")</f>
        <v>#NAME?</v>
      </c>
      <c r="R160" s="12" t="e">
        <f ca="1">_xll.BDH($A160,$C160,R$4,R$4,"Currency=USD","Period=FY","BEST_FPERIOD_OVERRIDE=FY","FILING_STATUS=MR","SCALING_FORMAT=MLN","FA_ADJUSTED=GAAP","Sort=A","Dates=H","DateFormat=P","Fill=—","Direction=H","UseDPDF=Y")</f>
        <v>#NAME?</v>
      </c>
      <c r="S160" s="12" t="e">
        <f ca="1">_xll.BDH($A160,$C160,S$4,S$4,"Currency=USD","Period=FY","BEST_FPERIOD_OVERRIDE=FY","FILING_STATUS=MR","SCALING_FORMAT=MLN","FA_ADJUSTED=GAAP","Sort=A","Dates=H","DateFormat=P","Fill=—","Direction=H","UseDPDF=Y")</f>
        <v>#NAME?</v>
      </c>
      <c r="T160" s="12" t="e">
        <f ca="1">_xll.BDH($A160,$C160,T$4,T$4,"Currency=USD","Period=FY","BEST_FPERIOD_OVERRIDE=FY","FILING_STATUS=MR","SCALING_FORMAT=MLN","FA_ADJUSTED=GAAP","Sort=A","Dates=H","DateFormat=P","Fill=—","Direction=H","UseDPDF=Y")</f>
        <v>#NAME?</v>
      </c>
      <c r="U160" s="12" t="e">
        <f ca="1">_xll.BDH($A160,$C160,U$4,U$4,"Currency=USD","Period=FY","BEST_FPERIOD_OVERRIDE=FY","FILING_STATUS=MR","SCALING_FORMAT=MLN","FA_ADJUSTED=GAAP","Sort=A","Dates=H","DateFormat=P","Fill=—","Direction=H","UseDPDF=Y")</f>
        <v>#NAME?</v>
      </c>
      <c r="V160" s="12" t="e">
        <f ca="1">_xll.BDH($A160,$C160,V$4,V$4,"Currency=USD","Period=FY","BEST_FPERIOD_OVERRIDE=FY","FILING_STATUS=MR","SCALING_FORMAT=MLN","FA_ADJUSTED=GAAP","Sort=A","Dates=H","DateFormat=P","Fill=—","Direction=H","UseDPDF=Y")</f>
        <v>#NAME?</v>
      </c>
      <c r="W160" s="12" t="e">
        <f ca="1">_xll.BDH($A160,$C160,W$4,W$4,"Currency=USD","Period=FY","BEST_FPERIOD_OVERRIDE=FY","FILING_STATUS=MR","SCALING_FORMAT=MLN","FA_ADJUSTED=GAAP","Sort=A","Dates=H","DateFormat=P","Fill=—","Direction=H","UseDPDF=Y")</f>
        <v>#NAME?</v>
      </c>
      <c r="X160" s="12" t="e">
        <f ca="1">_xll.BDH($A160,$C160,X$4,X$4,"Currency=USD","Period=FY","BEST_FPERIOD_OVERRIDE=FY","FILING_STATUS=MR","SCALING_FORMAT=MLN","FA_ADJUSTED=GAAP","Sort=A","Dates=H","DateFormat=P","Fill=—","Direction=H","UseDPDF=Y")</f>
        <v>#NAME?</v>
      </c>
      <c r="Y160" s="12" t="e">
        <f ca="1">_xll.BDH($A160,$C160,Y$4,Y$4,"Currency=USD","Period=FY","BEST_FPERIOD_OVERRIDE=FY","FILING_STATUS=MR","SCALING_FORMAT=MLN","FA_ADJUSTED=GAAP","Sort=A","Dates=H","DateFormat=P","Fill=—","Direction=H","UseDPDF=Y")</f>
        <v>#NAME?</v>
      </c>
      <c r="Z160" s="12" t="e">
        <f ca="1">_xll.BDH($A160,$C160,Z$4,Z$4,"Currency=USD","Period=FY","BEST_FPERIOD_OVERRIDE=FY","FILING_STATUS=MR","SCALING_FORMAT=MLN","FA_ADJUSTED=GAAP","Sort=A","Dates=H","DateFormat=P","Fill=—","Direction=H","UseDPDF=Y")</f>
        <v>#NAME?</v>
      </c>
      <c r="AA160" s="12" t="e">
        <f ca="1">_xll.BDH($A160,$C160,AA$4,AA$4,"Currency=USD","Period=FY","BEST_FPERIOD_OVERRIDE=FY","FILING_STATUS=MR","SCALING_FORMAT=MLN","FA_ADJUSTED=GAAP","Sort=A","Dates=H","DateFormat=P","Fill=—","Direction=H","UseDPDF=Y")</f>
        <v>#NAME?</v>
      </c>
      <c r="AB160" s="12" t="e">
        <f ca="1">_xll.BDH($A160,$C160,AB$4,AB$4,"Currency=USD","Period=FY","BEST_FPERIOD_OVERRIDE=FY","FILING_STATUS=MR","SCALING_FORMAT=MLN","FA_ADJUSTED=GAAP","Sort=A","Dates=H","DateFormat=P","Fill=—","Direction=H","UseDPDF=Y")</f>
        <v>#NAME?</v>
      </c>
    </row>
    <row r="161" spans="1:28" x14ac:dyDescent="0.25">
      <c r="A161" s="32" t="s">
        <v>521</v>
      </c>
      <c r="B161" s="37" t="s">
        <v>189</v>
      </c>
      <c r="C161" s="33" t="s">
        <v>190</v>
      </c>
      <c r="D161" s="12" t="e">
        <f ca="1">_xll.BDH($A161,$C161,D$4,D$4,"Currency=USD","Period=FY","BEST_FPERIOD_OVERRIDE=FY","FILING_STATUS=MR","SCALING_FORMAT=MLN","FA_ADJUSTED=GAAP","Sort=A","Dates=H","DateFormat=P","Fill=—","Direction=H","UseDPDF=Y")</f>
        <v>#NAME?</v>
      </c>
      <c r="E161" s="12" t="e">
        <f ca="1">_xll.BDH($A161,$C161,E$4,E$4,"Currency=USD","Period=FY","BEST_FPERIOD_OVERRIDE=FY","FILING_STATUS=MR","SCALING_FORMAT=MLN","FA_ADJUSTED=GAAP","Sort=A","Dates=H","DateFormat=P","Fill=—","Direction=H","UseDPDF=Y")</f>
        <v>#NAME?</v>
      </c>
      <c r="F161" s="12" t="e">
        <f ca="1">_xll.BDH($A161,$C161,F$4,F$4,"Currency=USD","Period=FY","BEST_FPERIOD_OVERRIDE=FY","FILING_STATUS=MR","SCALING_FORMAT=MLN","FA_ADJUSTED=GAAP","Sort=A","Dates=H","DateFormat=P","Fill=—","Direction=H","UseDPDF=Y")</f>
        <v>#NAME?</v>
      </c>
      <c r="G161" s="12" t="e">
        <f ca="1">_xll.BDH($A161,$C161,G$4,G$4,"Currency=USD","Period=FY","BEST_FPERIOD_OVERRIDE=FY","FILING_STATUS=MR","SCALING_FORMAT=MLN","FA_ADJUSTED=GAAP","Sort=A","Dates=H","DateFormat=P","Fill=—","Direction=H","UseDPDF=Y")</f>
        <v>#NAME?</v>
      </c>
      <c r="H161" s="12" t="e">
        <f ca="1">_xll.BDH($A161,$C161,H$4,H$4,"Currency=USD","Period=FY","BEST_FPERIOD_OVERRIDE=FY","FILING_STATUS=MR","SCALING_FORMAT=MLN","FA_ADJUSTED=GAAP","Sort=A","Dates=H","DateFormat=P","Fill=—","Direction=H","UseDPDF=Y")</f>
        <v>#NAME?</v>
      </c>
      <c r="I161" s="12" t="e">
        <f ca="1">_xll.BDH($A161,$C161,I$4,I$4,"Currency=USD","Period=FY","BEST_FPERIOD_OVERRIDE=FY","FILING_STATUS=MR","SCALING_FORMAT=MLN","FA_ADJUSTED=GAAP","Sort=A","Dates=H","DateFormat=P","Fill=—","Direction=H","UseDPDF=Y")</f>
        <v>#NAME?</v>
      </c>
      <c r="J161" s="12" t="e">
        <f ca="1">_xll.BDH($A161,$C161,J$4,J$4,"Currency=USD","Period=FY","BEST_FPERIOD_OVERRIDE=FY","FILING_STATUS=MR","SCALING_FORMAT=MLN","FA_ADJUSTED=GAAP","Sort=A","Dates=H","DateFormat=P","Fill=—","Direction=H","UseDPDF=Y")</f>
        <v>#NAME?</v>
      </c>
      <c r="K161" s="12" t="e">
        <f ca="1">_xll.BDH($A161,$C161,K$4,K$4,"Currency=USD","Period=FY","BEST_FPERIOD_OVERRIDE=FY","FILING_STATUS=MR","SCALING_FORMAT=MLN","FA_ADJUSTED=GAAP","Sort=A","Dates=H","DateFormat=P","Fill=—","Direction=H","UseDPDF=Y")</f>
        <v>#NAME?</v>
      </c>
      <c r="L161" s="12" t="e">
        <f ca="1">_xll.BDH($A161,$C161,L$4,L$4,"Currency=USD","Period=FY","BEST_FPERIOD_OVERRIDE=FY","FILING_STATUS=MR","SCALING_FORMAT=MLN","FA_ADJUSTED=GAAP","Sort=A","Dates=H","DateFormat=P","Fill=—","Direction=H","UseDPDF=Y")</f>
        <v>#NAME?</v>
      </c>
      <c r="M161" s="12" t="e">
        <f ca="1">_xll.BDH($A161,$C161,M$4,M$4,"Currency=USD","Period=FY","BEST_FPERIOD_OVERRIDE=FY","FILING_STATUS=MR","SCALING_FORMAT=MLN","FA_ADJUSTED=GAAP","Sort=A","Dates=H","DateFormat=P","Fill=—","Direction=H","UseDPDF=Y")</f>
        <v>#NAME?</v>
      </c>
      <c r="N161" s="12" t="e">
        <f ca="1">_xll.BDH($A161,$C161,N$4,N$4,"Currency=USD","Period=FY","BEST_FPERIOD_OVERRIDE=FY","FILING_STATUS=MR","SCALING_FORMAT=MLN","FA_ADJUSTED=GAAP","Sort=A","Dates=H","DateFormat=P","Fill=—","Direction=H","UseDPDF=Y")</f>
        <v>#NAME?</v>
      </c>
      <c r="O161" s="12" t="e">
        <f ca="1">_xll.BDH($A161,$C161,O$4,O$4,"Currency=USD","Period=FY","BEST_FPERIOD_OVERRIDE=FY","FILING_STATUS=MR","SCALING_FORMAT=MLN","FA_ADJUSTED=GAAP","Sort=A","Dates=H","DateFormat=P","Fill=—","Direction=H","UseDPDF=Y")</f>
        <v>#NAME?</v>
      </c>
      <c r="P161" s="12" t="e">
        <f ca="1">_xll.BDH($A161,$C161,P$4,P$4,"Currency=USD","Period=FY","BEST_FPERIOD_OVERRIDE=FY","FILING_STATUS=MR","SCALING_FORMAT=MLN","FA_ADJUSTED=GAAP","Sort=A","Dates=H","DateFormat=P","Fill=—","Direction=H","UseDPDF=Y")</f>
        <v>#NAME?</v>
      </c>
      <c r="Q161" s="12" t="e">
        <f ca="1">_xll.BDH($A161,$C161,Q$4,Q$4,"Currency=USD","Period=FY","BEST_FPERIOD_OVERRIDE=FY","FILING_STATUS=MR","SCALING_FORMAT=MLN","FA_ADJUSTED=GAAP","Sort=A","Dates=H","DateFormat=P","Fill=—","Direction=H","UseDPDF=Y")</f>
        <v>#NAME?</v>
      </c>
      <c r="R161" s="12" t="e">
        <f ca="1">_xll.BDH($A161,$C161,R$4,R$4,"Currency=USD","Period=FY","BEST_FPERIOD_OVERRIDE=FY","FILING_STATUS=MR","SCALING_FORMAT=MLN","FA_ADJUSTED=GAAP","Sort=A","Dates=H","DateFormat=P","Fill=—","Direction=H","UseDPDF=Y")</f>
        <v>#NAME?</v>
      </c>
      <c r="S161" s="12" t="e">
        <f ca="1">_xll.BDH($A161,$C161,S$4,S$4,"Currency=USD","Period=FY","BEST_FPERIOD_OVERRIDE=FY","FILING_STATUS=MR","SCALING_FORMAT=MLN","FA_ADJUSTED=GAAP","Sort=A","Dates=H","DateFormat=P","Fill=—","Direction=H","UseDPDF=Y")</f>
        <v>#NAME?</v>
      </c>
      <c r="T161" s="12" t="e">
        <f ca="1">_xll.BDH($A161,$C161,T$4,T$4,"Currency=USD","Period=FY","BEST_FPERIOD_OVERRIDE=FY","FILING_STATUS=MR","SCALING_FORMAT=MLN","FA_ADJUSTED=GAAP","Sort=A","Dates=H","DateFormat=P","Fill=—","Direction=H","UseDPDF=Y")</f>
        <v>#NAME?</v>
      </c>
      <c r="U161" s="12" t="e">
        <f ca="1">_xll.BDH($A161,$C161,U$4,U$4,"Currency=USD","Period=FY","BEST_FPERIOD_OVERRIDE=FY","FILING_STATUS=MR","SCALING_FORMAT=MLN","FA_ADJUSTED=GAAP","Sort=A","Dates=H","DateFormat=P","Fill=—","Direction=H","UseDPDF=Y")</f>
        <v>#NAME?</v>
      </c>
      <c r="V161" s="12" t="e">
        <f ca="1">_xll.BDH($A161,$C161,V$4,V$4,"Currency=USD","Period=FY","BEST_FPERIOD_OVERRIDE=FY","FILING_STATUS=MR","SCALING_FORMAT=MLN","FA_ADJUSTED=GAAP","Sort=A","Dates=H","DateFormat=P","Fill=—","Direction=H","UseDPDF=Y")</f>
        <v>#NAME?</v>
      </c>
      <c r="W161" s="12" t="e">
        <f ca="1">_xll.BDH($A161,$C161,W$4,W$4,"Currency=USD","Period=FY","BEST_FPERIOD_OVERRIDE=FY","FILING_STATUS=MR","SCALING_FORMAT=MLN","FA_ADJUSTED=GAAP","Sort=A","Dates=H","DateFormat=P","Fill=—","Direction=H","UseDPDF=Y")</f>
        <v>#NAME?</v>
      </c>
      <c r="X161" s="12" t="e">
        <f ca="1">_xll.BDH($A161,$C161,X$4,X$4,"Currency=USD","Period=FY","BEST_FPERIOD_OVERRIDE=FY","FILING_STATUS=MR","SCALING_FORMAT=MLN","FA_ADJUSTED=GAAP","Sort=A","Dates=H","DateFormat=P","Fill=—","Direction=H","UseDPDF=Y")</f>
        <v>#NAME?</v>
      </c>
      <c r="Y161" s="12" t="e">
        <f ca="1">_xll.BDH($A161,$C161,Y$4,Y$4,"Currency=USD","Period=FY","BEST_FPERIOD_OVERRIDE=FY","FILING_STATUS=MR","SCALING_FORMAT=MLN","FA_ADJUSTED=GAAP","Sort=A","Dates=H","DateFormat=P","Fill=—","Direction=H","UseDPDF=Y")</f>
        <v>#NAME?</v>
      </c>
      <c r="Z161" s="12" t="e">
        <f ca="1">_xll.BDH($A161,$C161,Z$4,Z$4,"Currency=USD","Period=FY","BEST_FPERIOD_OVERRIDE=FY","FILING_STATUS=MR","SCALING_FORMAT=MLN","FA_ADJUSTED=GAAP","Sort=A","Dates=H","DateFormat=P","Fill=—","Direction=H","UseDPDF=Y")</f>
        <v>#NAME?</v>
      </c>
      <c r="AA161" s="12" t="e">
        <f ca="1">_xll.BDH($A161,$C161,AA$4,AA$4,"Currency=USD","Period=FY","BEST_FPERIOD_OVERRIDE=FY","FILING_STATUS=MR","SCALING_FORMAT=MLN","FA_ADJUSTED=GAAP","Sort=A","Dates=H","DateFormat=P","Fill=—","Direction=H","UseDPDF=Y")</f>
        <v>#NAME?</v>
      </c>
      <c r="AB161" s="12" t="e">
        <f ca="1">_xll.BDH($A161,$C161,AB$4,AB$4,"Currency=USD","Period=FY","BEST_FPERIOD_OVERRIDE=FY","FILING_STATUS=MR","SCALING_FORMAT=MLN","FA_ADJUSTED=GAAP","Sort=A","Dates=H","DateFormat=P","Fill=—","Direction=H","UseDPDF=Y")</f>
        <v>#NAME?</v>
      </c>
    </row>
    <row r="162" spans="1:28" x14ac:dyDescent="0.25">
      <c r="A162" s="32" t="s">
        <v>521</v>
      </c>
      <c r="B162" s="37" t="s">
        <v>191</v>
      </c>
      <c r="C162" s="33" t="s">
        <v>192</v>
      </c>
      <c r="D162" s="12" t="e">
        <f ca="1">_xll.BDH($A162,$C162,D$4,D$4,"Currency=USD","Period=FY","BEST_FPERIOD_OVERRIDE=FY","FILING_STATUS=MR","SCALING_FORMAT=MLN","FA_ADJUSTED=GAAP","Sort=A","Dates=H","DateFormat=P","Fill=—","Direction=H","UseDPDF=Y")</f>
        <v>#NAME?</v>
      </c>
      <c r="E162" s="12" t="e">
        <f ca="1">_xll.BDH($A162,$C162,E$4,E$4,"Currency=USD","Period=FY","BEST_FPERIOD_OVERRIDE=FY","FILING_STATUS=MR","SCALING_FORMAT=MLN","FA_ADJUSTED=GAAP","Sort=A","Dates=H","DateFormat=P","Fill=—","Direction=H","UseDPDF=Y")</f>
        <v>#NAME?</v>
      </c>
      <c r="F162" s="12" t="e">
        <f ca="1">_xll.BDH($A162,$C162,F$4,F$4,"Currency=USD","Period=FY","BEST_FPERIOD_OVERRIDE=FY","FILING_STATUS=MR","SCALING_FORMAT=MLN","FA_ADJUSTED=GAAP","Sort=A","Dates=H","DateFormat=P","Fill=—","Direction=H","UseDPDF=Y")</f>
        <v>#NAME?</v>
      </c>
      <c r="G162" s="12" t="e">
        <f ca="1">_xll.BDH($A162,$C162,G$4,G$4,"Currency=USD","Period=FY","BEST_FPERIOD_OVERRIDE=FY","FILING_STATUS=MR","SCALING_FORMAT=MLN","FA_ADJUSTED=GAAP","Sort=A","Dates=H","DateFormat=P","Fill=—","Direction=H","UseDPDF=Y")</f>
        <v>#NAME?</v>
      </c>
      <c r="H162" s="12" t="e">
        <f ca="1">_xll.BDH($A162,$C162,H$4,H$4,"Currency=USD","Period=FY","BEST_FPERIOD_OVERRIDE=FY","FILING_STATUS=MR","SCALING_FORMAT=MLN","FA_ADJUSTED=GAAP","Sort=A","Dates=H","DateFormat=P","Fill=—","Direction=H","UseDPDF=Y")</f>
        <v>#NAME?</v>
      </c>
      <c r="I162" s="12" t="e">
        <f ca="1">_xll.BDH($A162,$C162,I$4,I$4,"Currency=USD","Period=FY","BEST_FPERIOD_OVERRIDE=FY","FILING_STATUS=MR","SCALING_FORMAT=MLN","FA_ADJUSTED=GAAP","Sort=A","Dates=H","DateFormat=P","Fill=—","Direction=H","UseDPDF=Y")</f>
        <v>#NAME?</v>
      </c>
      <c r="J162" s="12" t="e">
        <f ca="1">_xll.BDH($A162,$C162,J$4,J$4,"Currency=USD","Period=FY","BEST_FPERIOD_OVERRIDE=FY","FILING_STATUS=MR","SCALING_FORMAT=MLN","FA_ADJUSTED=GAAP","Sort=A","Dates=H","DateFormat=P","Fill=—","Direction=H","UseDPDF=Y")</f>
        <v>#NAME?</v>
      </c>
      <c r="K162" s="12" t="e">
        <f ca="1">_xll.BDH($A162,$C162,K$4,K$4,"Currency=USD","Period=FY","BEST_FPERIOD_OVERRIDE=FY","FILING_STATUS=MR","SCALING_FORMAT=MLN","FA_ADJUSTED=GAAP","Sort=A","Dates=H","DateFormat=P","Fill=—","Direction=H","UseDPDF=Y")</f>
        <v>#NAME?</v>
      </c>
      <c r="L162" s="12" t="e">
        <f ca="1">_xll.BDH($A162,$C162,L$4,L$4,"Currency=USD","Period=FY","BEST_FPERIOD_OVERRIDE=FY","FILING_STATUS=MR","SCALING_FORMAT=MLN","FA_ADJUSTED=GAAP","Sort=A","Dates=H","DateFormat=P","Fill=—","Direction=H","UseDPDF=Y")</f>
        <v>#NAME?</v>
      </c>
      <c r="M162" s="12" t="e">
        <f ca="1">_xll.BDH($A162,$C162,M$4,M$4,"Currency=USD","Period=FY","BEST_FPERIOD_OVERRIDE=FY","FILING_STATUS=MR","SCALING_FORMAT=MLN","FA_ADJUSTED=GAAP","Sort=A","Dates=H","DateFormat=P","Fill=—","Direction=H","UseDPDF=Y")</f>
        <v>#NAME?</v>
      </c>
      <c r="N162" s="12" t="e">
        <f ca="1">_xll.BDH($A162,$C162,N$4,N$4,"Currency=USD","Period=FY","BEST_FPERIOD_OVERRIDE=FY","FILING_STATUS=MR","SCALING_FORMAT=MLN","FA_ADJUSTED=GAAP","Sort=A","Dates=H","DateFormat=P","Fill=—","Direction=H","UseDPDF=Y")</f>
        <v>#NAME?</v>
      </c>
      <c r="O162" s="12" t="e">
        <f ca="1">_xll.BDH($A162,$C162,O$4,O$4,"Currency=USD","Period=FY","BEST_FPERIOD_OVERRIDE=FY","FILING_STATUS=MR","SCALING_FORMAT=MLN","FA_ADJUSTED=GAAP","Sort=A","Dates=H","DateFormat=P","Fill=—","Direction=H","UseDPDF=Y")</f>
        <v>#NAME?</v>
      </c>
      <c r="P162" s="12" t="e">
        <f ca="1">_xll.BDH($A162,$C162,P$4,P$4,"Currency=USD","Period=FY","BEST_FPERIOD_OVERRIDE=FY","FILING_STATUS=MR","SCALING_FORMAT=MLN","FA_ADJUSTED=GAAP","Sort=A","Dates=H","DateFormat=P","Fill=—","Direction=H","UseDPDF=Y")</f>
        <v>#NAME?</v>
      </c>
      <c r="Q162" s="12" t="e">
        <f ca="1">_xll.BDH($A162,$C162,Q$4,Q$4,"Currency=USD","Period=FY","BEST_FPERIOD_OVERRIDE=FY","FILING_STATUS=MR","SCALING_FORMAT=MLN","FA_ADJUSTED=GAAP","Sort=A","Dates=H","DateFormat=P","Fill=—","Direction=H","UseDPDF=Y")</f>
        <v>#NAME?</v>
      </c>
      <c r="R162" s="12" t="e">
        <f ca="1">_xll.BDH($A162,$C162,R$4,R$4,"Currency=USD","Period=FY","BEST_FPERIOD_OVERRIDE=FY","FILING_STATUS=MR","SCALING_FORMAT=MLN","FA_ADJUSTED=GAAP","Sort=A","Dates=H","DateFormat=P","Fill=—","Direction=H","UseDPDF=Y")</f>
        <v>#NAME?</v>
      </c>
      <c r="S162" s="12" t="e">
        <f ca="1">_xll.BDH($A162,$C162,S$4,S$4,"Currency=USD","Period=FY","BEST_FPERIOD_OVERRIDE=FY","FILING_STATUS=MR","SCALING_FORMAT=MLN","FA_ADJUSTED=GAAP","Sort=A","Dates=H","DateFormat=P","Fill=—","Direction=H","UseDPDF=Y")</f>
        <v>#NAME?</v>
      </c>
      <c r="T162" s="12" t="e">
        <f ca="1">_xll.BDH($A162,$C162,T$4,T$4,"Currency=USD","Period=FY","BEST_FPERIOD_OVERRIDE=FY","FILING_STATUS=MR","SCALING_FORMAT=MLN","FA_ADJUSTED=GAAP","Sort=A","Dates=H","DateFormat=P","Fill=—","Direction=H","UseDPDF=Y")</f>
        <v>#NAME?</v>
      </c>
      <c r="U162" s="12" t="e">
        <f ca="1">_xll.BDH($A162,$C162,U$4,U$4,"Currency=USD","Period=FY","BEST_FPERIOD_OVERRIDE=FY","FILING_STATUS=MR","SCALING_FORMAT=MLN","FA_ADJUSTED=GAAP","Sort=A","Dates=H","DateFormat=P","Fill=—","Direction=H","UseDPDF=Y")</f>
        <v>#NAME?</v>
      </c>
      <c r="V162" s="12" t="e">
        <f ca="1">_xll.BDH($A162,$C162,V$4,V$4,"Currency=USD","Period=FY","BEST_FPERIOD_OVERRIDE=FY","FILING_STATUS=MR","SCALING_FORMAT=MLN","FA_ADJUSTED=GAAP","Sort=A","Dates=H","DateFormat=P","Fill=—","Direction=H","UseDPDF=Y")</f>
        <v>#NAME?</v>
      </c>
      <c r="W162" s="12" t="e">
        <f ca="1">_xll.BDH($A162,$C162,W$4,W$4,"Currency=USD","Period=FY","BEST_FPERIOD_OVERRIDE=FY","FILING_STATUS=MR","SCALING_FORMAT=MLN","FA_ADJUSTED=GAAP","Sort=A","Dates=H","DateFormat=P","Fill=—","Direction=H","UseDPDF=Y")</f>
        <v>#NAME?</v>
      </c>
      <c r="X162" s="12" t="e">
        <f ca="1">_xll.BDH($A162,$C162,X$4,X$4,"Currency=USD","Period=FY","BEST_FPERIOD_OVERRIDE=FY","FILING_STATUS=MR","SCALING_FORMAT=MLN","FA_ADJUSTED=GAAP","Sort=A","Dates=H","DateFormat=P","Fill=—","Direction=H","UseDPDF=Y")</f>
        <v>#NAME?</v>
      </c>
      <c r="Y162" s="12" t="e">
        <f ca="1">_xll.BDH($A162,$C162,Y$4,Y$4,"Currency=USD","Period=FY","BEST_FPERIOD_OVERRIDE=FY","FILING_STATUS=MR","SCALING_FORMAT=MLN","FA_ADJUSTED=GAAP","Sort=A","Dates=H","DateFormat=P","Fill=—","Direction=H","UseDPDF=Y")</f>
        <v>#NAME?</v>
      </c>
      <c r="Z162" s="12" t="e">
        <f ca="1">_xll.BDH($A162,$C162,Z$4,Z$4,"Currency=USD","Period=FY","BEST_FPERIOD_OVERRIDE=FY","FILING_STATUS=MR","SCALING_FORMAT=MLN","FA_ADJUSTED=GAAP","Sort=A","Dates=H","DateFormat=P","Fill=—","Direction=H","UseDPDF=Y")</f>
        <v>#NAME?</v>
      </c>
      <c r="AA162" s="12" t="e">
        <f ca="1">_xll.BDH($A162,$C162,AA$4,AA$4,"Currency=USD","Period=FY","BEST_FPERIOD_OVERRIDE=FY","FILING_STATUS=MR","SCALING_FORMAT=MLN","FA_ADJUSTED=GAAP","Sort=A","Dates=H","DateFormat=P","Fill=—","Direction=H","UseDPDF=Y")</f>
        <v>#NAME?</v>
      </c>
      <c r="AB162" s="12" t="e">
        <f ca="1">_xll.BDH($A162,$C162,AB$4,AB$4,"Currency=USD","Period=FY","BEST_FPERIOD_OVERRIDE=FY","FILING_STATUS=MR","SCALING_FORMAT=MLN","FA_ADJUSTED=GAAP","Sort=A","Dates=H","DateFormat=P","Fill=—","Direction=H","UseDPDF=Y")</f>
        <v>#NAME?</v>
      </c>
    </row>
    <row r="163" spans="1:28" x14ac:dyDescent="0.25">
      <c r="A163" s="32" t="s">
        <v>521</v>
      </c>
      <c r="B163" s="37" t="s">
        <v>193</v>
      </c>
      <c r="C163" s="33" t="s">
        <v>194</v>
      </c>
      <c r="D163" s="12" t="e">
        <f ca="1">_xll.BDH($A163,$C163,D$4,D$4,"Currency=USD","Period=FY","BEST_FPERIOD_OVERRIDE=FY","FILING_STATUS=MR","SCALING_FORMAT=MLN","FA_ADJUSTED=GAAP","Sort=A","Dates=H","DateFormat=P","Fill=—","Direction=H","UseDPDF=Y")</f>
        <v>#NAME?</v>
      </c>
      <c r="E163" s="12" t="e">
        <f ca="1">_xll.BDH($A163,$C163,E$4,E$4,"Currency=USD","Period=FY","BEST_FPERIOD_OVERRIDE=FY","FILING_STATUS=MR","SCALING_FORMAT=MLN","FA_ADJUSTED=GAAP","Sort=A","Dates=H","DateFormat=P","Fill=—","Direction=H","UseDPDF=Y")</f>
        <v>#NAME?</v>
      </c>
      <c r="F163" s="12" t="e">
        <f ca="1">_xll.BDH($A163,$C163,F$4,F$4,"Currency=USD","Period=FY","BEST_FPERIOD_OVERRIDE=FY","FILING_STATUS=MR","SCALING_FORMAT=MLN","FA_ADJUSTED=GAAP","Sort=A","Dates=H","DateFormat=P","Fill=—","Direction=H","UseDPDF=Y")</f>
        <v>#NAME?</v>
      </c>
      <c r="G163" s="12" t="e">
        <f ca="1">_xll.BDH($A163,$C163,G$4,G$4,"Currency=USD","Period=FY","BEST_FPERIOD_OVERRIDE=FY","FILING_STATUS=MR","SCALING_FORMAT=MLN","FA_ADJUSTED=GAAP","Sort=A","Dates=H","DateFormat=P","Fill=—","Direction=H","UseDPDF=Y")</f>
        <v>#NAME?</v>
      </c>
      <c r="H163" s="12" t="e">
        <f ca="1">_xll.BDH($A163,$C163,H$4,H$4,"Currency=USD","Period=FY","BEST_FPERIOD_OVERRIDE=FY","FILING_STATUS=MR","SCALING_FORMAT=MLN","FA_ADJUSTED=GAAP","Sort=A","Dates=H","DateFormat=P","Fill=—","Direction=H","UseDPDF=Y")</f>
        <v>#NAME?</v>
      </c>
      <c r="I163" s="12" t="e">
        <f ca="1">_xll.BDH($A163,$C163,I$4,I$4,"Currency=USD","Period=FY","BEST_FPERIOD_OVERRIDE=FY","FILING_STATUS=MR","SCALING_FORMAT=MLN","FA_ADJUSTED=GAAP","Sort=A","Dates=H","DateFormat=P","Fill=—","Direction=H","UseDPDF=Y")</f>
        <v>#NAME?</v>
      </c>
      <c r="J163" s="12" t="e">
        <f ca="1">_xll.BDH($A163,$C163,J$4,J$4,"Currency=USD","Period=FY","BEST_FPERIOD_OVERRIDE=FY","FILING_STATUS=MR","SCALING_FORMAT=MLN","FA_ADJUSTED=GAAP","Sort=A","Dates=H","DateFormat=P","Fill=—","Direction=H","UseDPDF=Y")</f>
        <v>#NAME?</v>
      </c>
      <c r="K163" s="12" t="e">
        <f ca="1">_xll.BDH($A163,$C163,K$4,K$4,"Currency=USD","Period=FY","BEST_FPERIOD_OVERRIDE=FY","FILING_STATUS=MR","SCALING_FORMAT=MLN","FA_ADJUSTED=GAAP","Sort=A","Dates=H","DateFormat=P","Fill=—","Direction=H","UseDPDF=Y")</f>
        <v>#NAME?</v>
      </c>
      <c r="L163" s="12" t="e">
        <f ca="1">_xll.BDH($A163,$C163,L$4,L$4,"Currency=USD","Period=FY","BEST_FPERIOD_OVERRIDE=FY","FILING_STATUS=MR","SCALING_FORMAT=MLN","FA_ADJUSTED=GAAP","Sort=A","Dates=H","DateFormat=P","Fill=—","Direction=H","UseDPDF=Y")</f>
        <v>#NAME?</v>
      </c>
      <c r="M163" s="12" t="e">
        <f ca="1">_xll.BDH($A163,$C163,M$4,M$4,"Currency=USD","Period=FY","BEST_FPERIOD_OVERRIDE=FY","FILING_STATUS=MR","SCALING_FORMAT=MLN","FA_ADJUSTED=GAAP","Sort=A","Dates=H","DateFormat=P","Fill=—","Direction=H","UseDPDF=Y")</f>
        <v>#NAME?</v>
      </c>
      <c r="N163" s="12" t="e">
        <f ca="1">_xll.BDH($A163,$C163,N$4,N$4,"Currency=USD","Period=FY","BEST_FPERIOD_OVERRIDE=FY","FILING_STATUS=MR","SCALING_FORMAT=MLN","FA_ADJUSTED=GAAP","Sort=A","Dates=H","DateFormat=P","Fill=—","Direction=H","UseDPDF=Y")</f>
        <v>#NAME?</v>
      </c>
      <c r="O163" s="12" t="e">
        <f ca="1">_xll.BDH($A163,$C163,O$4,O$4,"Currency=USD","Period=FY","BEST_FPERIOD_OVERRIDE=FY","FILING_STATUS=MR","SCALING_FORMAT=MLN","FA_ADJUSTED=GAAP","Sort=A","Dates=H","DateFormat=P","Fill=—","Direction=H","UseDPDF=Y")</f>
        <v>#NAME?</v>
      </c>
      <c r="P163" s="12" t="e">
        <f ca="1">_xll.BDH($A163,$C163,P$4,P$4,"Currency=USD","Period=FY","BEST_FPERIOD_OVERRIDE=FY","FILING_STATUS=MR","SCALING_FORMAT=MLN","FA_ADJUSTED=GAAP","Sort=A","Dates=H","DateFormat=P","Fill=—","Direction=H","UseDPDF=Y")</f>
        <v>#NAME?</v>
      </c>
      <c r="Q163" s="12" t="e">
        <f ca="1">_xll.BDH($A163,$C163,Q$4,Q$4,"Currency=USD","Period=FY","BEST_FPERIOD_OVERRIDE=FY","FILING_STATUS=MR","SCALING_FORMAT=MLN","FA_ADJUSTED=GAAP","Sort=A","Dates=H","DateFormat=P","Fill=—","Direction=H","UseDPDF=Y")</f>
        <v>#NAME?</v>
      </c>
      <c r="R163" s="12" t="e">
        <f ca="1">_xll.BDH($A163,$C163,R$4,R$4,"Currency=USD","Period=FY","BEST_FPERIOD_OVERRIDE=FY","FILING_STATUS=MR","SCALING_FORMAT=MLN","FA_ADJUSTED=GAAP","Sort=A","Dates=H","DateFormat=P","Fill=—","Direction=H","UseDPDF=Y")</f>
        <v>#NAME?</v>
      </c>
      <c r="S163" s="12" t="e">
        <f ca="1">_xll.BDH($A163,$C163,S$4,S$4,"Currency=USD","Period=FY","BEST_FPERIOD_OVERRIDE=FY","FILING_STATUS=MR","SCALING_FORMAT=MLN","FA_ADJUSTED=GAAP","Sort=A","Dates=H","DateFormat=P","Fill=—","Direction=H","UseDPDF=Y")</f>
        <v>#NAME?</v>
      </c>
      <c r="T163" s="12" t="e">
        <f ca="1">_xll.BDH($A163,$C163,T$4,T$4,"Currency=USD","Period=FY","BEST_FPERIOD_OVERRIDE=FY","FILING_STATUS=MR","SCALING_FORMAT=MLN","FA_ADJUSTED=GAAP","Sort=A","Dates=H","DateFormat=P","Fill=—","Direction=H","UseDPDF=Y")</f>
        <v>#NAME?</v>
      </c>
      <c r="U163" s="12" t="e">
        <f ca="1">_xll.BDH($A163,$C163,U$4,U$4,"Currency=USD","Period=FY","BEST_FPERIOD_OVERRIDE=FY","FILING_STATUS=MR","SCALING_FORMAT=MLN","FA_ADJUSTED=GAAP","Sort=A","Dates=H","DateFormat=P","Fill=—","Direction=H","UseDPDF=Y")</f>
        <v>#NAME?</v>
      </c>
      <c r="V163" s="12" t="e">
        <f ca="1">_xll.BDH($A163,$C163,V$4,V$4,"Currency=USD","Period=FY","BEST_FPERIOD_OVERRIDE=FY","FILING_STATUS=MR","SCALING_FORMAT=MLN","FA_ADJUSTED=GAAP","Sort=A","Dates=H","DateFormat=P","Fill=—","Direction=H","UseDPDF=Y")</f>
        <v>#NAME?</v>
      </c>
      <c r="W163" s="12" t="e">
        <f ca="1">_xll.BDH($A163,$C163,W$4,W$4,"Currency=USD","Period=FY","BEST_FPERIOD_OVERRIDE=FY","FILING_STATUS=MR","SCALING_FORMAT=MLN","FA_ADJUSTED=GAAP","Sort=A","Dates=H","DateFormat=P","Fill=—","Direction=H","UseDPDF=Y")</f>
        <v>#NAME?</v>
      </c>
      <c r="X163" s="12" t="e">
        <f ca="1">_xll.BDH($A163,$C163,X$4,X$4,"Currency=USD","Period=FY","BEST_FPERIOD_OVERRIDE=FY","FILING_STATUS=MR","SCALING_FORMAT=MLN","FA_ADJUSTED=GAAP","Sort=A","Dates=H","DateFormat=P","Fill=—","Direction=H","UseDPDF=Y")</f>
        <v>#NAME?</v>
      </c>
      <c r="Y163" s="12" t="e">
        <f ca="1">_xll.BDH($A163,$C163,Y$4,Y$4,"Currency=USD","Period=FY","BEST_FPERIOD_OVERRIDE=FY","FILING_STATUS=MR","SCALING_FORMAT=MLN","FA_ADJUSTED=GAAP","Sort=A","Dates=H","DateFormat=P","Fill=—","Direction=H","UseDPDF=Y")</f>
        <v>#NAME?</v>
      </c>
      <c r="Z163" s="12" t="e">
        <f ca="1">_xll.BDH($A163,$C163,Z$4,Z$4,"Currency=USD","Period=FY","BEST_FPERIOD_OVERRIDE=FY","FILING_STATUS=MR","SCALING_FORMAT=MLN","FA_ADJUSTED=GAAP","Sort=A","Dates=H","DateFormat=P","Fill=—","Direction=H","UseDPDF=Y")</f>
        <v>#NAME?</v>
      </c>
      <c r="AA163" s="12" t="e">
        <f ca="1">_xll.BDH($A163,$C163,AA$4,AA$4,"Currency=USD","Period=FY","BEST_FPERIOD_OVERRIDE=FY","FILING_STATUS=MR","SCALING_FORMAT=MLN","FA_ADJUSTED=GAAP","Sort=A","Dates=H","DateFormat=P","Fill=—","Direction=H","UseDPDF=Y")</f>
        <v>#NAME?</v>
      </c>
      <c r="AB163" s="12" t="e">
        <f ca="1">_xll.BDH($A163,$C163,AB$4,AB$4,"Currency=USD","Period=FY","BEST_FPERIOD_OVERRIDE=FY","FILING_STATUS=MR","SCALING_FORMAT=MLN","FA_ADJUSTED=GAAP","Sort=A","Dates=H","DateFormat=P","Fill=—","Direction=H","UseDPDF=Y")</f>
        <v>#NAME?</v>
      </c>
    </row>
    <row r="164" spans="1:28" x14ac:dyDescent="0.25">
      <c r="A164" s="32" t="s">
        <v>521</v>
      </c>
      <c r="B164" s="37" t="s">
        <v>248</v>
      </c>
      <c r="C164" s="33" t="s">
        <v>248</v>
      </c>
      <c r="D164" s="12" t="e">
        <f ca="1">_xll.BDH($A164,$C164,D$4,D$4,"Currency=USD","Period=FY","BEST_FPERIOD_OVERRIDE=FY","FILING_STATUS=MR","SCALING_FORMAT=MLN","FA_ADJUSTED=GAAP","Sort=A","Dates=H","DateFormat=P","Fill=—","Direction=H","UseDPDF=Y")</f>
        <v>#NAME?</v>
      </c>
      <c r="E164" s="12" t="e">
        <f ca="1">_xll.BDH($A164,$C164,E$4,E$4,"Currency=USD","Period=FY","BEST_FPERIOD_OVERRIDE=FY","FILING_STATUS=MR","SCALING_FORMAT=MLN","FA_ADJUSTED=GAAP","Sort=A","Dates=H","DateFormat=P","Fill=—","Direction=H","UseDPDF=Y")</f>
        <v>#NAME?</v>
      </c>
      <c r="F164" s="12" t="e">
        <f ca="1">_xll.BDH($A164,$C164,F$4,F$4,"Currency=USD","Period=FY","BEST_FPERIOD_OVERRIDE=FY","FILING_STATUS=MR","SCALING_FORMAT=MLN","FA_ADJUSTED=GAAP","Sort=A","Dates=H","DateFormat=P","Fill=—","Direction=H","UseDPDF=Y")</f>
        <v>#NAME?</v>
      </c>
      <c r="G164" s="12" t="e">
        <f ca="1">_xll.BDH($A164,$C164,G$4,G$4,"Currency=USD","Period=FY","BEST_FPERIOD_OVERRIDE=FY","FILING_STATUS=MR","SCALING_FORMAT=MLN","FA_ADJUSTED=GAAP","Sort=A","Dates=H","DateFormat=P","Fill=—","Direction=H","UseDPDF=Y")</f>
        <v>#NAME?</v>
      </c>
      <c r="H164" s="12" t="e">
        <f ca="1">_xll.BDH($A164,$C164,H$4,H$4,"Currency=USD","Period=FY","BEST_FPERIOD_OVERRIDE=FY","FILING_STATUS=MR","SCALING_FORMAT=MLN","FA_ADJUSTED=GAAP","Sort=A","Dates=H","DateFormat=P","Fill=—","Direction=H","UseDPDF=Y")</f>
        <v>#NAME?</v>
      </c>
      <c r="I164" s="12" t="e">
        <f ca="1">_xll.BDH($A164,$C164,I$4,I$4,"Currency=USD","Period=FY","BEST_FPERIOD_OVERRIDE=FY","FILING_STATUS=MR","SCALING_FORMAT=MLN","FA_ADJUSTED=GAAP","Sort=A","Dates=H","DateFormat=P","Fill=—","Direction=H","UseDPDF=Y")</f>
        <v>#NAME?</v>
      </c>
      <c r="J164" s="12" t="e">
        <f ca="1">_xll.BDH($A164,$C164,J$4,J$4,"Currency=USD","Period=FY","BEST_FPERIOD_OVERRIDE=FY","FILING_STATUS=MR","SCALING_FORMAT=MLN","FA_ADJUSTED=GAAP","Sort=A","Dates=H","DateFormat=P","Fill=—","Direction=H","UseDPDF=Y")</f>
        <v>#NAME?</v>
      </c>
      <c r="K164" s="12" t="e">
        <f ca="1">_xll.BDH($A164,$C164,K$4,K$4,"Currency=USD","Period=FY","BEST_FPERIOD_OVERRIDE=FY","FILING_STATUS=MR","SCALING_FORMAT=MLN","FA_ADJUSTED=GAAP","Sort=A","Dates=H","DateFormat=P","Fill=—","Direction=H","UseDPDF=Y")</f>
        <v>#NAME?</v>
      </c>
      <c r="L164" s="12" t="e">
        <f ca="1">_xll.BDH($A164,$C164,L$4,L$4,"Currency=USD","Period=FY","BEST_FPERIOD_OVERRIDE=FY","FILING_STATUS=MR","SCALING_FORMAT=MLN","FA_ADJUSTED=GAAP","Sort=A","Dates=H","DateFormat=P","Fill=—","Direction=H","UseDPDF=Y")</f>
        <v>#NAME?</v>
      </c>
      <c r="M164" s="12" t="e">
        <f ca="1">_xll.BDH($A164,$C164,M$4,M$4,"Currency=USD","Period=FY","BEST_FPERIOD_OVERRIDE=FY","FILING_STATUS=MR","SCALING_FORMAT=MLN","FA_ADJUSTED=GAAP","Sort=A","Dates=H","DateFormat=P","Fill=—","Direction=H","UseDPDF=Y")</f>
        <v>#NAME?</v>
      </c>
      <c r="N164" s="12" t="e">
        <f ca="1">_xll.BDH($A164,$C164,N$4,N$4,"Currency=USD","Period=FY","BEST_FPERIOD_OVERRIDE=FY","FILING_STATUS=MR","SCALING_FORMAT=MLN","FA_ADJUSTED=GAAP","Sort=A","Dates=H","DateFormat=P","Fill=—","Direction=H","UseDPDF=Y")</f>
        <v>#NAME?</v>
      </c>
      <c r="O164" s="12" t="e">
        <f ca="1">_xll.BDH($A164,$C164,O$4,O$4,"Currency=USD","Period=FY","BEST_FPERIOD_OVERRIDE=FY","FILING_STATUS=MR","SCALING_FORMAT=MLN","FA_ADJUSTED=GAAP","Sort=A","Dates=H","DateFormat=P","Fill=—","Direction=H","UseDPDF=Y")</f>
        <v>#NAME?</v>
      </c>
      <c r="P164" s="12" t="e">
        <f ca="1">_xll.BDH($A164,$C164,P$4,P$4,"Currency=USD","Period=FY","BEST_FPERIOD_OVERRIDE=FY","FILING_STATUS=MR","SCALING_FORMAT=MLN","FA_ADJUSTED=GAAP","Sort=A","Dates=H","DateFormat=P","Fill=—","Direction=H","UseDPDF=Y")</f>
        <v>#NAME?</v>
      </c>
      <c r="Q164" s="12" t="e">
        <f ca="1">_xll.BDH($A164,$C164,Q$4,Q$4,"Currency=USD","Period=FY","BEST_FPERIOD_OVERRIDE=FY","FILING_STATUS=MR","SCALING_FORMAT=MLN","FA_ADJUSTED=GAAP","Sort=A","Dates=H","DateFormat=P","Fill=—","Direction=H","UseDPDF=Y")</f>
        <v>#NAME?</v>
      </c>
      <c r="R164" s="12" t="e">
        <f ca="1">_xll.BDH($A164,$C164,R$4,R$4,"Currency=USD","Period=FY","BEST_FPERIOD_OVERRIDE=FY","FILING_STATUS=MR","SCALING_FORMAT=MLN","FA_ADJUSTED=GAAP","Sort=A","Dates=H","DateFormat=P","Fill=—","Direction=H","UseDPDF=Y")</f>
        <v>#NAME?</v>
      </c>
      <c r="S164" s="12" t="e">
        <f ca="1">_xll.BDH($A164,$C164,S$4,S$4,"Currency=USD","Period=FY","BEST_FPERIOD_OVERRIDE=FY","FILING_STATUS=MR","SCALING_FORMAT=MLN","FA_ADJUSTED=GAAP","Sort=A","Dates=H","DateFormat=P","Fill=—","Direction=H","UseDPDF=Y")</f>
        <v>#NAME?</v>
      </c>
      <c r="T164" s="12" t="e">
        <f ca="1">_xll.BDH($A164,$C164,T$4,T$4,"Currency=USD","Period=FY","BEST_FPERIOD_OVERRIDE=FY","FILING_STATUS=MR","SCALING_FORMAT=MLN","FA_ADJUSTED=GAAP","Sort=A","Dates=H","DateFormat=P","Fill=—","Direction=H","UseDPDF=Y")</f>
        <v>#NAME?</v>
      </c>
      <c r="U164" s="12" t="e">
        <f ca="1">_xll.BDH($A164,$C164,U$4,U$4,"Currency=USD","Period=FY","BEST_FPERIOD_OVERRIDE=FY","FILING_STATUS=MR","SCALING_FORMAT=MLN","FA_ADJUSTED=GAAP","Sort=A","Dates=H","DateFormat=P","Fill=—","Direction=H","UseDPDF=Y")</f>
        <v>#NAME?</v>
      </c>
      <c r="V164" s="12" t="e">
        <f ca="1">_xll.BDH($A164,$C164,V$4,V$4,"Currency=USD","Period=FY","BEST_FPERIOD_OVERRIDE=FY","FILING_STATUS=MR","SCALING_FORMAT=MLN","FA_ADJUSTED=GAAP","Sort=A","Dates=H","DateFormat=P","Fill=—","Direction=H","UseDPDF=Y")</f>
        <v>#NAME?</v>
      </c>
      <c r="W164" s="12" t="e">
        <f ca="1">_xll.BDH($A164,$C164,W$4,W$4,"Currency=USD","Period=FY","BEST_FPERIOD_OVERRIDE=FY","FILING_STATUS=MR","SCALING_FORMAT=MLN","FA_ADJUSTED=GAAP","Sort=A","Dates=H","DateFormat=P","Fill=—","Direction=H","UseDPDF=Y")</f>
        <v>#NAME?</v>
      </c>
      <c r="X164" s="12" t="e">
        <f ca="1">_xll.BDH($A164,$C164,X$4,X$4,"Currency=USD","Period=FY","BEST_FPERIOD_OVERRIDE=FY","FILING_STATUS=MR","SCALING_FORMAT=MLN","FA_ADJUSTED=GAAP","Sort=A","Dates=H","DateFormat=P","Fill=—","Direction=H","UseDPDF=Y")</f>
        <v>#NAME?</v>
      </c>
      <c r="Y164" s="12" t="e">
        <f ca="1">_xll.BDH($A164,$C164,Y$4,Y$4,"Currency=USD","Period=FY","BEST_FPERIOD_OVERRIDE=FY","FILING_STATUS=MR","SCALING_FORMAT=MLN","FA_ADJUSTED=GAAP","Sort=A","Dates=H","DateFormat=P","Fill=—","Direction=H","UseDPDF=Y")</f>
        <v>#NAME?</v>
      </c>
      <c r="Z164" s="12" t="e">
        <f ca="1">_xll.BDH($A164,$C164,Z$4,Z$4,"Currency=USD","Period=FY","BEST_FPERIOD_OVERRIDE=FY","FILING_STATUS=MR","SCALING_FORMAT=MLN","FA_ADJUSTED=GAAP","Sort=A","Dates=H","DateFormat=P","Fill=—","Direction=H","UseDPDF=Y")</f>
        <v>#NAME?</v>
      </c>
      <c r="AA164" s="12" t="e">
        <f ca="1">_xll.BDH($A164,$C164,AA$4,AA$4,"Currency=USD","Period=FY","BEST_FPERIOD_OVERRIDE=FY","FILING_STATUS=MR","SCALING_FORMAT=MLN","FA_ADJUSTED=GAAP","Sort=A","Dates=H","DateFormat=P","Fill=—","Direction=H","UseDPDF=Y")</f>
        <v>#NAME?</v>
      </c>
      <c r="AB164" s="12" t="e">
        <f ca="1">_xll.BDH($A164,$C164,AB$4,AB$4,"Currency=USD","Period=FY","BEST_FPERIOD_OVERRIDE=FY","FILING_STATUS=MR","SCALING_FORMAT=MLN","FA_ADJUSTED=GAAP","Sort=A","Dates=H","DateFormat=P","Fill=—","Direction=H","UseDPDF=Y")</f>
        <v>#NAME?</v>
      </c>
    </row>
    <row r="165" spans="1:28" x14ac:dyDescent="0.25">
      <c r="A165" s="32" t="s">
        <v>521</v>
      </c>
      <c r="B165" s="37" t="s">
        <v>249</v>
      </c>
      <c r="C165" s="33" t="s">
        <v>251</v>
      </c>
      <c r="D165" s="12" t="e">
        <f ca="1">_xll.BDH($A165,$C165,D$4,D$4,"Currency=USD","Period=FY","BEST_FPERIOD_OVERRIDE=FY","FILING_STATUS=MR","SCALING_FORMAT=MLN","FA_ADJUSTED=GAAP","Sort=A","Dates=H","DateFormat=P","Fill=—","Direction=H","UseDPDF=Y")</f>
        <v>#NAME?</v>
      </c>
      <c r="E165" s="12" t="e">
        <f ca="1">_xll.BDH($A165,$C165,E$4,E$4,"Currency=USD","Period=FY","BEST_FPERIOD_OVERRIDE=FY","FILING_STATUS=MR","SCALING_FORMAT=MLN","FA_ADJUSTED=GAAP","Sort=A","Dates=H","DateFormat=P","Fill=—","Direction=H","UseDPDF=Y")</f>
        <v>#NAME?</v>
      </c>
      <c r="F165" s="12" t="e">
        <f ca="1">_xll.BDH($A165,$C165,F$4,F$4,"Currency=USD","Period=FY","BEST_FPERIOD_OVERRIDE=FY","FILING_STATUS=MR","SCALING_FORMAT=MLN","FA_ADJUSTED=GAAP","Sort=A","Dates=H","DateFormat=P","Fill=—","Direction=H","UseDPDF=Y")</f>
        <v>#NAME?</v>
      </c>
      <c r="G165" s="12" t="e">
        <f ca="1">_xll.BDH($A165,$C165,G$4,G$4,"Currency=USD","Period=FY","BEST_FPERIOD_OVERRIDE=FY","FILING_STATUS=MR","SCALING_FORMAT=MLN","FA_ADJUSTED=GAAP","Sort=A","Dates=H","DateFormat=P","Fill=—","Direction=H","UseDPDF=Y")</f>
        <v>#NAME?</v>
      </c>
      <c r="H165" s="12" t="e">
        <f ca="1">_xll.BDH($A165,$C165,H$4,H$4,"Currency=USD","Period=FY","BEST_FPERIOD_OVERRIDE=FY","FILING_STATUS=MR","SCALING_FORMAT=MLN","FA_ADJUSTED=GAAP","Sort=A","Dates=H","DateFormat=P","Fill=—","Direction=H","UseDPDF=Y")</f>
        <v>#NAME?</v>
      </c>
      <c r="I165" s="12" t="e">
        <f ca="1">_xll.BDH($A165,$C165,I$4,I$4,"Currency=USD","Period=FY","BEST_FPERIOD_OVERRIDE=FY","FILING_STATUS=MR","SCALING_FORMAT=MLN","FA_ADJUSTED=GAAP","Sort=A","Dates=H","DateFormat=P","Fill=—","Direction=H","UseDPDF=Y")</f>
        <v>#NAME?</v>
      </c>
      <c r="J165" s="12" t="e">
        <f ca="1">_xll.BDH($A165,$C165,J$4,J$4,"Currency=USD","Period=FY","BEST_FPERIOD_OVERRIDE=FY","FILING_STATUS=MR","SCALING_FORMAT=MLN","FA_ADJUSTED=GAAP","Sort=A","Dates=H","DateFormat=P","Fill=—","Direction=H","UseDPDF=Y")</f>
        <v>#NAME?</v>
      </c>
      <c r="K165" s="12" t="e">
        <f ca="1">_xll.BDH($A165,$C165,K$4,K$4,"Currency=USD","Period=FY","BEST_FPERIOD_OVERRIDE=FY","FILING_STATUS=MR","SCALING_FORMAT=MLN","FA_ADJUSTED=GAAP","Sort=A","Dates=H","DateFormat=P","Fill=—","Direction=H","UseDPDF=Y")</f>
        <v>#NAME?</v>
      </c>
      <c r="L165" s="12" t="e">
        <f ca="1">_xll.BDH($A165,$C165,L$4,L$4,"Currency=USD","Period=FY","BEST_FPERIOD_OVERRIDE=FY","FILING_STATUS=MR","SCALING_FORMAT=MLN","FA_ADJUSTED=GAAP","Sort=A","Dates=H","DateFormat=P","Fill=—","Direction=H","UseDPDF=Y")</f>
        <v>#NAME?</v>
      </c>
      <c r="M165" s="12" t="e">
        <f ca="1">_xll.BDH($A165,$C165,M$4,M$4,"Currency=USD","Period=FY","BEST_FPERIOD_OVERRIDE=FY","FILING_STATUS=MR","SCALING_FORMAT=MLN","FA_ADJUSTED=GAAP","Sort=A","Dates=H","DateFormat=P","Fill=—","Direction=H","UseDPDF=Y")</f>
        <v>#NAME?</v>
      </c>
      <c r="N165" s="12" t="e">
        <f ca="1">_xll.BDH($A165,$C165,N$4,N$4,"Currency=USD","Period=FY","BEST_FPERIOD_OVERRIDE=FY","FILING_STATUS=MR","SCALING_FORMAT=MLN","FA_ADJUSTED=GAAP","Sort=A","Dates=H","DateFormat=P","Fill=—","Direction=H","UseDPDF=Y")</f>
        <v>#NAME?</v>
      </c>
      <c r="O165" s="12" t="e">
        <f ca="1">_xll.BDH($A165,$C165,O$4,O$4,"Currency=USD","Period=FY","BEST_FPERIOD_OVERRIDE=FY","FILING_STATUS=MR","SCALING_FORMAT=MLN","FA_ADJUSTED=GAAP","Sort=A","Dates=H","DateFormat=P","Fill=—","Direction=H","UseDPDF=Y")</f>
        <v>#NAME?</v>
      </c>
      <c r="P165" s="12" t="e">
        <f ca="1">_xll.BDH($A165,$C165,P$4,P$4,"Currency=USD","Period=FY","BEST_FPERIOD_OVERRIDE=FY","FILING_STATUS=MR","SCALING_FORMAT=MLN","FA_ADJUSTED=GAAP","Sort=A","Dates=H","DateFormat=P","Fill=—","Direction=H","UseDPDF=Y")</f>
        <v>#NAME?</v>
      </c>
      <c r="Q165" s="12" t="e">
        <f ca="1">_xll.BDH($A165,$C165,Q$4,Q$4,"Currency=USD","Period=FY","BEST_FPERIOD_OVERRIDE=FY","FILING_STATUS=MR","SCALING_FORMAT=MLN","FA_ADJUSTED=GAAP","Sort=A","Dates=H","DateFormat=P","Fill=—","Direction=H","UseDPDF=Y")</f>
        <v>#NAME?</v>
      </c>
      <c r="R165" s="12" t="e">
        <f ca="1">_xll.BDH($A165,$C165,R$4,R$4,"Currency=USD","Period=FY","BEST_FPERIOD_OVERRIDE=FY","FILING_STATUS=MR","SCALING_FORMAT=MLN","FA_ADJUSTED=GAAP","Sort=A","Dates=H","DateFormat=P","Fill=—","Direction=H","UseDPDF=Y")</f>
        <v>#NAME?</v>
      </c>
      <c r="S165" s="12" t="e">
        <f ca="1">_xll.BDH($A165,$C165,S$4,S$4,"Currency=USD","Period=FY","BEST_FPERIOD_OVERRIDE=FY","FILING_STATUS=MR","SCALING_FORMAT=MLN","FA_ADJUSTED=GAAP","Sort=A","Dates=H","DateFormat=P","Fill=—","Direction=H","UseDPDF=Y")</f>
        <v>#NAME?</v>
      </c>
      <c r="T165" s="12" t="e">
        <f ca="1">_xll.BDH($A165,$C165,T$4,T$4,"Currency=USD","Period=FY","BEST_FPERIOD_OVERRIDE=FY","FILING_STATUS=MR","SCALING_FORMAT=MLN","FA_ADJUSTED=GAAP","Sort=A","Dates=H","DateFormat=P","Fill=—","Direction=H","UseDPDF=Y")</f>
        <v>#NAME?</v>
      </c>
      <c r="U165" s="12" t="e">
        <f ca="1">_xll.BDH($A165,$C165,U$4,U$4,"Currency=USD","Period=FY","BEST_FPERIOD_OVERRIDE=FY","FILING_STATUS=MR","SCALING_FORMAT=MLN","FA_ADJUSTED=GAAP","Sort=A","Dates=H","DateFormat=P","Fill=—","Direction=H","UseDPDF=Y")</f>
        <v>#NAME?</v>
      </c>
      <c r="V165" s="12" t="e">
        <f ca="1">_xll.BDH($A165,$C165,V$4,V$4,"Currency=USD","Period=FY","BEST_FPERIOD_OVERRIDE=FY","FILING_STATUS=MR","SCALING_FORMAT=MLN","FA_ADJUSTED=GAAP","Sort=A","Dates=H","DateFormat=P","Fill=—","Direction=H","UseDPDF=Y")</f>
        <v>#NAME?</v>
      </c>
      <c r="W165" s="12" t="e">
        <f ca="1">_xll.BDH($A165,$C165,W$4,W$4,"Currency=USD","Period=FY","BEST_FPERIOD_OVERRIDE=FY","FILING_STATUS=MR","SCALING_FORMAT=MLN","FA_ADJUSTED=GAAP","Sort=A","Dates=H","DateFormat=P","Fill=—","Direction=H","UseDPDF=Y")</f>
        <v>#NAME?</v>
      </c>
      <c r="X165" s="12" t="e">
        <f ca="1">_xll.BDH($A165,$C165,X$4,X$4,"Currency=USD","Period=FY","BEST_FPERIOD_OVERRIDE=FY","FILING_STATUS=MR","SCALING_FORMAT=MLN","FA_ADJUSTED=GAAP","Sort=A","Dates=H","DateFormat=P","Fill=—","Direction=H","UseDPDF=Y")</f>
        <v>#NAME?</v>
      </c>
      <c r="Y165" s="12" t="e">
        <f ca="1">_xll.BDH($A165,$C165,Y$4,Y$4,"Currency=USD","Period=FY","BEST_FPERIOD_OVERRIDE=FY","FILING_STATUS=MR","SCALING_FORMAT=MLN","FA_ADJUSTED=GAAP","Sort=A","Dates=H","DateFormat=P","Fill=—","Direction=H","UseDPDF=Y")</f>
        <v>#NAME?</v>
      </c>
      <c r="Z165" s="12" t="e">
        <f ca="1">_xll.BDH($A165,$C165,Z$4,Z$4,"Currency=USD","Period=FY","BEST_FPERIOD_OVERRIDE=FY","FILING_STATUS=MR","SCALING_FORMAT=MLN","FA_ADJUSTED=GAAP","Sort=A","Dates=H","DateFormat=P","Fill=—","Direction=H","UseDPDF=Y")</f>
        <v>#NAME?</v>
      </c>
      <c r="AA165" s="12" t="e">
        <f ca="1">_xll.BDH($A165,$C165,AA$4,AA$4,"Currency=USD","Period=FY","BEST_FPERIOD_OVERRIDE=FY","FILING_STATUS=MR","SCALING_FORMAT=MLN","FA_ADJUSTED=GAAP","Sort=A","Dates=H","DateFormat=P","Fill=—","Direction=H","UseDPDF=Y")</f>
        <v>#NAME?</v>
      </c>
      <c r="AB165" s="12" t="e">
        <f ca="1">_xll.BDH($A165,$C165,AB$4,AB$4,"Currency=USD","Period=FY","BEST_FPERIOD_OVERRIDE=FY","FILING_STATUS=MR","SCALING_FORMAT=MLN","FA_ADJUSTED=GAAP","Sort=A","Dates=H","DateFormat=P","Fill=—","Direction=H","UseDPDF=Y")</f>
        <v>#NAME?</v>
      </c>
    </row>
    <row r="166" spans="1:28" x14ac:dyDescent="0.25">
      <c r="A166" s="32" t="s">
        <v>521</v>
      </c>
      <c r="B166" s="37" t="s">
        <v>250</v>
      </c>
      <c r="C166" s="33" t="s">
        <v>252</v>
      </c>
      <c r="D166" s="12" t="e">
        <f ca="1">_xll.BDH($A166,$C166,D$4,D$4,"Currency=USD","Period=FY","BEST_FPERIOD_OVERRIDE=FY","FILING_STATUS=MR","SCALING_FORMAT=MLN","FA_ADJUSTED=GAAP","Sort=A","Dates=H","DateFormat=P","Fill=—","Direction=H","UseDPDF=Y")</f>
        <v>#NAME?</v>
      </c>
      <c r="E166" s="12" t="e">
        <f ca="1">_xll.BDH($A166,$C166,E$4,E$4,"Currency=USD","Period=FY","BEST_FPERIOD_OVERRIDE=FY","FILING_STATUS=MR","SCALING_FORMAT=MLN","FA_ADJUSTED=GAAP","Sort=A","Dates=H","DateFormat=P","Fill=—","Direction=H","UseDPDF=Y")</f>
        <v>#NAME?</v>
      </c>
      <c r="F166" s="12" t="e">
        <f ca="1">_xll.BDH($A166,$C166,F$4,F$4,"Currency=USD","Period=FY","BEST_FPERIOD_OVERRIDE=FY","FILING_STATUS=MR","SCALING_FORMAT=MLN","FA_ADJUSTED=GAAP","Sort=A","Dates=H","DateFormat=P","Fill=—","Direction=H","UseDPDF=Y")</f>
        <v>#NAME?</v>
      </c>
      <c r="G166" s="12" t="e">
        <f ca="1">_xll.BDH($A166,$C166,G$4,G$4,"Currency=USD","Period=FY","BEST_FPERIOD_OVERRIDE=FY","FILING_STATUS=MR","SCALING_FORMAT=MLN","FA_ADJUSTED=GAAP","Sort=A","Dates=H","DateFormat=P","Fill=—","Direction=H","UseDPDF=Y")</f>
        <v>#NAME?</v>
      </c>
      <c r="H166" s="12" t="e">
        <f ca="1">_xll.BDH($A166,$C166,H$4,H$4,"Currency=USD","Period=FY","BEST_FPERIOD_OVERRIDE=FY","FILING_STATUS=MR","SCALING_FORMAT=MLN","FA_ADJUSTED=GAAP","Sort=A","Dates=H","DateFormat=P","Fill=—","Direction=H","UseDPDF=Y")</f>
        <v>#NAME?</v>
      </c>
      <c r="I166" s="12" t="e">
        <f ca="1">_xll.BDH($A166,$C166,I$4,I$4,"Currency=USD","Period=FY","BEST_FPERIOD_OVERRIDE=FY","FILING_STATUS=MR","SCALING_FORMAT=MLN","FA_ADJUSTED=GAAP","Sort=A","Dates=H","DateFormat=P","Fill=—","Direction=H","UseDPDF=Y")</f>
        <v>#NAME?</v>
      </c>
      <c r="J166" s="12" t="e">
        <f ca="1">_xll.BDH($A166,$C166,J$4,J$4,"Currency=USD","Period=FY","BEST_FPERIOD_OVERRIDE=FY","FILING_STATUS=MR","SCALING_FORMAT=MLN","FA_ADJUSTED=GAAP","Sort=A","Dates=H","DateFormat=P","Fill=—","Direction=H","UseDPDF=Y")</f>
        <v>#NAME?</v>
      </c>
      <c r="K166" s="12" t="e">
        <f ca="1">_xll.BDH($A166,$C166,K$4,K$4,"Currency=USD","Period=FY","BEST_FPERIOD_OVERRIDE=FY","FILING_STATUS=MR","SCALING_FORMAT=MLN","FA_ADJUSTED=GAAP","Sort=A","Dates=H","DateFormat=P","Fill=—","Direction=H","UseDPDF=Y")</f>
        <v>#NAME?</v>
      </c>
      <c r="L166" s="12" t="e">
        <f ca="1">_xll.BDH($A166,$C166,L$4,L$4,"Currency=USD","Period=FY","BEST_FPERIOD_OVERRIDE=FY","FILING_STATUS=MR","SCALING_FORMAT=MLN","FA_ADJUSTED=GAAP","Sort=A","Dates=H","DateFormat=P","Fill=—","Direction=H","UseDPDF=Y")</f>
        <v>#NAME?</v>
      </c>
      <c r="M166" s="12" t="e">
        <f ca="1">_xll.BDH($A166,$C166,M$4,M$4,"Currency=USD","Period=FY","BEST_FPERIOD_OVERRIDE=FY","FILING_STATUS=MR","SCALING_FORMAT=MLN","FA_ADJUSTED=GAAP","Sort=A","Dates=H","DateFormat=P","Fill=—","Direction=H","UseDPDF=Y")</f>
        <v>#NAME?</v>
      </c>
      <c r="N166" s="12" t="e">
        <f ca="1">_xll.BDH($A166,$C166,N$4,N$4,"Currency=USD","Period=FY","BEST_FPERIOD_OVERRIDE=FY","FILING_STATUS=MR","SCALING_FORMAT=MLN","FA_ADJUSTED=GAAP","Sort=A","Dates=H","DateFormat=P","Fill=—","Direction=H","UseDPDF=Y")</f>
        <v>#NAME?</v>
      </c>
      <c r="O166" s="12" t="e">
        <f ca="1">_xll.BDH($A166,$C166,O$4,O$4,"Currency=USD","Period=FY","BEST_FPERIOD_OVERRIDE=FY","FILING_STATUS=MR","SCALING_FORMAT=MLN","FA_ADJUSTED=GAAP","Sort=A","Dates=H","DateFormat=P","Fill=—","Direction=H","UseDPDF=Y")</f>
        <v>#NAME?</v>
      </c>
      <c r="P166" s="12" t="e">
        <f ca="1">_xll.BDH($A166,$C166,P$4,P$4,"Currency=USD","Period=FY","BEST_FPERIOD_OVERRIDE=FY","FILING_STATUS=MR","SCALING_FORMAT=MLN","FA_ADJUSTED=GAAP","Sort=A","Dates=H","DateFormat=P","Fill=—","Direction=H","UseDPDF=Y")</f>
        <v>#NAME?</v>
      </c>
      <c r="Q166" s="12" t="e">
        <f ca="1">_xll.BDH($A166,$C166,Q$4,Q$4,"Currency=USD","Period=FY","BEST_FPERIOD_OVERRIDE=FY","FILING_STATUS=MR","SCALING_FORMAT=MLN","FA_ADJUSTED=GAAP","Sort=A","Dates=H","DateFormat=P","Fill=—","Direction=H","UseDPDF=Y")</f>
        <v>#NAME?</v>
      </c>
      <c r="R166" s="12" t="e">
        <f ca="1">_xll.BDH($A166,$C166,R$4,R$4,"Currency=USD","Period=FY","BEST_FPERIOD_OVERRIDE=FY","FILING_STATUS=MR","SCALING_FORMAT=MLN","FA_ADJUSTED=GAAP","Sort=A","Dates=H","DateFormat=P","Fill=—","Direction=H","UseDPDF=Y")</f>
        <v>#NAME?</v>
      </c>
      <c r="S166" s="12" t="e">
        <f ca="1">_xll.BDH($A166,$C166,S$4,S$4,"Currency=USD","Period=FY","BEST_FPERIOD_OVERRIDE=FY","FILING_STATUS=MR","SCALING_FORMAT=MLN","FA_ADJUSTED=GAAP","Sort=A","Dates=H","DateFormat=P","Fill=—","Direction=H","UseDPDF=Y")</f>
        <v>#NAME?</v>
      </c>
      <c r="T166" s="12" t="e">
        <f ca="1">_xll.BDH($A166,$C166,T$4,T$4,"Currency=USD","Period=FY","BEST_FPERIOD_OVERRIDE=FY","FILING_STATUS=MR","SCALING_FORMAT=MLN","FA_ADJUSTED=GAAP","Sort=A","Dates=H","DateFormat=P","Fill=—","Direction=H","UseDPDF=Y")</f>
        <v>#NAME?</v>
      </c>
      <c r="U166" s="12" t="e">
        <f ca="1">_xll.BDH($A166,$C166,U$4,U$4,"Currency=USD","Period=FY","BEST_FPERIOD_OVERRIDE=FY","FILING_STATUS=MR","SCALING_FORMAT=MLN","FA_ADJUSTED=GAAP","Sort=A","Dates=H","DateFormat=P","Fill=—","Direction=H","UseDPDF=Y")</f>
        <v>#NAME?</v>
      </c>
      <c r="V166" s="12" t="e">
        <f ca="1">_xll.BDH($A166,$C166,V$4,V$4,"Currency=USD","Period=FY","BEST_FPERIOD_OVERRIDE=FY","FILING_STATUS=MR","SCALING_FORMAT=MLN","FA_ADJUSTED=GAAP","Sort=A","Dates=H","DateFormat=P","Fill=—","Direction=H","UseDPDF=Y")</f>
        <v>#NAME?</v>
      </c>
      <c r="W166" s="12" t="e">
        <f ca="1">_xll.BDH($A166,$C166,W$4,W$4,"Currency=USD","Period=FY","BEST_FPERIOD_OVERRIDE=FY","FILING_STATUS=MR","SCALING_FORMAT=MLN","FA_ADJUSTED=GAAP","Sort=A","Dates=H","DateFormat=P","Fill=—","Direction=H","UseDPDF=Y")</f>
        <v>#NAME?</v>
      </c>
      <c r="X166" s="12" t="e">
        <f ca="1">_xll.BDH($A166,$C166,X$4,X$4,"Currency=USD","Period=FY","BEST_FPERIOD_OVERRIDE=FY","FILING_STATUS=MR","SCALING_FORMAT=MLN","FA_ADJUSTED=GAAP","Sort=A","Dates=H","DateFormat=P","Fill=—","Direction=H","UseDPDF=Y")</f>
        <v>#NAME?</v>
      </c>
      <c r="Y166" s="12" t="e">
        <f ca="1">_xll.BDH($A166,$C166,Y$4,Y$4,"Currency=USD","Period=FY","BEST_FPERIOD_OVERRIDE=FY","FILING_STATUS=MR","SCALING_FORMAT=MLN","FA_ADJUSTED=GAAP","Sort=A","Dates=H","DateFormat=P","Fill=—","Direction=H","UseDPDF=Y")</f>
        <v>#NAME?</v>
      </c>
      <c r="Z166" s="12" t="e">
        <f ca="1">_xll.BDH($A166,$C166,Z$4,Z$4,"Currency=USD","Period=FY","BEST_FPERIOD_OVERRIDE=FY","FILING_STATUS=MR","SCALING_FORMAT=MLN","FA_ADJUSTED=GAAP","Sort=A","Dates=H","DateFormat=P","Fill=—","Direction=H","UseDPDF=Y")</f>
        <v>#NAME?</v>
      </c>
      <c r="AA166" s="12" t="e">
        <f ca="1">_xll.BDH($A166,$C166,AA$4,AA$4,"Currency=USD","Period=FY","BEST_FPERIOD_OVERRIDE=FY","FILING_STATUS=MR","SCALING_FORMAT=MLN","FA_ADJUSTED=GAAP","Sort=A","Dates=H","DateFormat=P","Fill=—","Direction=H","UseDPDF=Y")</f>
        <v>#NAME?</v>
      </c>
      <c r="AB166" s="12" t="e">
        <f ca="1">_xll.BDH($A166,$C166,AB$4,AB$4,"Currency=USD","Period=FY","BEST_FPERIOD_OVERRIDE=FY","FILING_STATUS=MR","SCALING_FORMAT=MLN","FA_ADJUSTED=GAAP","Sort=A","Dates=H","DateFormat=P","Fill=—","Direction=H","UseDPDF=Y")</f>
        <v>#NAME?</v>
      </c>
    </row>
    <row r="167" spans="1:28" x14ac:dyDescent="0.25">
      <c r="A167" s="32" t="s">
        <v>521</v>
      </c>
      <c r="B167" s="37" t="s">
        <v>13</v>
      </c>
      <c r="C167" s="33" t="s">
        <v>253</v>
      </c>
      <c r="D167" s="12" t="e">
        <f ca="1">_xll.BDH($A167,$C167,D$4,D$4,"Currency=USD","Period=FY","BEST_FPERIOD_OVERRIDE=FY","FILING_STATUS=MR","SCALING_FORMAT=MLN","FA_ADJUSTED=GAAP","Sort=A","Dates=H","DateFormat=P","Fill=—","Direction=H","UseDPDF=Y")</f>
        <v>#NAME?</v>
      </c>
      <c r="E167" s="12" t="e">
        <f ca="1">_xll.BDH($A167,$C167,E$4,E$4,"Currency=USD","Period=FY","BEST_FPERIOD_OVERRIDE=FY","FILING_STATUS=MR","SCALING_FORMAT=MLN","FA_ADJUSTED=GAAP","Sort=A","Dates=H","DateFormat=P","Fill=—","Direction=H","UseDPDF=Y")</f>
        <v>#NAME?</v>
      </c>
      <c r="F167" s="12" t="e">
        <f ca="1">_xll.BDH($A167,$C167,F$4,F$4,"Currency=USD","Period=FY","BEST_FPERIOD_OVERRIDE=FY","FILING_STATUS=MR","SCALING_FORMAT=MLN","FA_ADJUSTED=GAAP","Sort=A","Dates=H","DateFormat=P","Fill=—","Direction=H","UseDPDF=Y")</f>
        <v>#NAME?</v>
      </c>
      <c r="G167" s="12" t="e">
        <f ca="1">_xll.BDH($A167,$C167,G$4,G$4,"Currency=USD","Period=FY","BEST_FPERIOD_OVERRIDE=FY","FILING_STATUS=MR","SCALING_FORMAT=MLN","FA_ADJUSTED=GAAP","Sort=A","Dates=H","DateFormat=P","Fill=—","Direction=H","UseDPDF=Y")</f>
        <v>#NAME?</v>
      </c>
      <c r="H167" s="12" t="e">
        <f ca="1">_xll.BDH($A167,$C167,H$4,H$4,"Currency=USD","Period=FY","BEST_FPERIOD_OVERRIDE=FY","FILING_STATUS=MR","SCALING_FORMAT=MLN","FA_ADJUSTED=GAAP","Sort=A","Dates=H","DateFormat=P","Fill=—","Direction=H","UseDPDF=Y")</f>
        <v>#NAME?</v>
      </c>
      <c r="I167" s="12" t="e">
        <f ca="1">_xll.BDH($A167,$C167,I$4,I$4,"Currency=USD","Period=FY","BEST_FPERIOD_OVERRIDE=FY","FILING_STATUS=MR","SCALING_FORMAT=MLN","FA_ADJUSTED=GAAP","Sort=A","Dates=H","DateFormat=P","Fill=—","Direction=H","UseDPDF=Y")</f>
        <v>#NAME?</v>
      </c>
      <c r="J167" s="12" t="e">
        <f ca="1">_xll.BDH($A167,$C167,J$4,J$4,"Currency=USD","Period=FY","BEST_FPERIOD_OVERRIDE=FY","FILING_STATUS=MR","SCALING_FORMAT=MLN","FA_ADJUSTED=GAAP","Sort=A","Dates=H","DateFormat=P","Fill=—","Direction=H","UseDPDF=Y")</f>
        <v>#NAME?</v>
      </c>
      <c r="K167" s="12" t="e">
        <f ca="1">_xll.BDH($A167,$C167,K$4,K$4,"Currency=USD","Period=FY","BEST_FPERIOD_OVERRIDE=FY","FILING_STATUS=MR","SCALING_FORMAT=MLN","FA_ADJUSTED=GAAP","Sort=A","Dates=H","DateFormat=P","Fill=—","Direction=H","UseDPDF=Y")</f>
        <v>#NAME?</v>
      </c>
      <c r="L167" s="12" t="e">
        <f ca="1">_xll.BDH($A167,$C167,L$4,L$4,"Currency=USD","Period=FY","BEST_FPERIOD_OVERRIDE=FY","FILING_STATUS=MR","SCALING_FORMAT=MLN","FA_ADJUSTED=GAAP","Sort=A","Dates=H","DateFormat=P","Fill=—","Direction=H","UseDPDF=Y")</f>
        <v>#NAME?</v>
      </c>
      <c r="M167" s="12" t="e">
        <f ca="1">_xll.BDH($A167,$C167,M$4,M$4,"Currency=USD","Period=FY","BEST_FPERIOD_OVERRIDE=FY","FILING_STATUS=MR","SCALING_FORMAT=MLN","FA_ADJUSTED=GAAP","Sort=A","Dates=H","DateFormat=P","Fill=—","Direction=H","UseDPDF=Y")</f>
        <v>#NAME?</v>
      </c>
      <c r="N167" s="12" t="e">
        <f ca="1">_xll.BDH($A167,$C167,N$4,N$4,"Currency=USD","Period=FY","BEST_FPERIOD_OVERRIDE=FY","FILING_STATUS=MR","SCALING_FORMAT=MLN","FA_ADJUSTED=GAAP","Sort=A","Dates=H","DateFormat=P","Fill=—","Direction=H","UseDPDF=Y")</f>
        <v>#NAME?</v>
      </c>
      <c r="O167" s="12" t="e">
        <f ca="1">_xll.BDH($A167,$C167,O$4,O$4,"Currency=USD","Period=FY","BEST_FPERIOD_OVERRIDE=FY","FILING_STATUS=MR","SCALING_FORMAT=MLN","FA_ADJUSTED=GAAP","Sort=A","Dates=H","DateFormat=P","Fill=—","Direction=H","UseDPDF=Y")</f>
        <v>#NAME?</v>
      </c>
      <c r="P167" s="12" t="e">
        <f ca="1">_xll.BDH($A167,$C167,P$4,P$4,"Currency=USD","Period=FY","BEST_FPERIOD_OVERRIDE=FY","FILING_STATUS=MR","SCALING_FORMAT=MLN","FA_ADJUSTED=GAAP","Sort=A","Dates=H","DateFormat=P","Fill=—","Direction=H","UseDPDF=Y")</f>
        <v>#NAME?</v>
      </c>
      <c r="Q167" s="12" t="e">
        <f ca="1">_xll.BDH($A167,$C167,Q$4,Q$4,"Currency=USD","Period=FY","BEST_FPERIOD_OVERRIDE=FY","FILING_STATUS=MR","SCALING_FORMAT=MLN","FA_ADJUSTED=GAAP","Sort=A","Dates=H","DateFormat=P","Fill=—","Direction=H","UseDPDF=Y")</f>
        <v>#NAME?</v>
      </c>
      <c r="R167" s="12" t="e">
        <f ca="1">_xll.BDH($A167,$C167,R$4,R$4,"Currency=USD","Period=FY","BEST_FPERIOD_OVERRIDE=FY","FILING_STATUS=MR","SCALING_FORMAT=MLN","FA_ADJUSTED=GAAP","Sort=A","Dates=H","DateFormat=P","Fill=—","Direction=H","UseDPDF=Y")</f>
        <v>#NAME?</v>
      </c>
      <c r="S167" s="12" t="e">
        <f ca="1">_xll.BDH($A167,$C167,S$4,S$4,"Currency=USD","Period=FY","BEST_FPERIOD_OVERRIDE=FY","FILING_STATUS=MR","SCALING_FORMAT=MLN","FA_ADJUSTED=GAAP","Sort=A","Dates=H","DateFormat=P","Fill=—","Direction=H","UseDPDF=Y")</f>
        <v>#NAME?</v>
      </c>
      <c r="T167" s="12" t="e">
        <f ca="1">_xll.BDH($A167,$C167,T$4,T$4,"Currency=USD","Period=FY","BEST_FPERIOD_OVERRIDE=FY","FILING_STATUS=MR","SCALING_FORMAT=MLN","FA_ADJUSTED=GAAP","Sort=A","Dates=H","DateFormat=P","Fill=—","Direction=H","UseDPDF=Y")</f>
        <v>#NAME?</v>
      </c>
      <c r="U167" s="12" t="e">
        <f ca="1">_xll.BDH($A167,$C167,U$4,U$4,"Currency=USD","Period=FY","BEST_FPERIOD_OVERRIDE=FY","FILING_STATUS=MR","SCALING_FORMAT=MLN","FA_ADJUSTED=GAAP","Sort=A","Dates=H","DateFormat=P","Fill=—","Direction=H","UseDPDF=Y")</f>
        <v>#NAME?</v>
      </c>
      <c r="V167" s="12" t="e">
        <f ca="1">_xll.BDH($A167,$C167,V$4,V$4,"Currency=USD","Period=FY","BEST_FPERIOD_OVERRIDE=FY","FILING_STATUS=MR","SCALING_FORMAT=MLN","FA_ADJUSTED=GAAP","Sort=A","Dates=H","DateFormat=P","Fill=—","Direction=H","UseDPDF=Y")</f>
        <v>#NAME?</v>
      </c>
      <c r="W167" s="12" t="e">
        <f ca="1">_xll.BDH($A167,$C167,W$4,W$4,"Currency=USD","Period=FY","BEST_FPERIOD_OVERRIDE=FY","FILING_STATUS=MR","SCALING_FORMAT=MLN","FA_ADJUSTED=GAAP","Sort=A","Dates=H","DateFormat=P","Fill=—","Direction=H","UseDPDF=Y")</f>
        <v>#NAME?</v>
      </c>
      <c r="X167" s="12" t="e">
        <f ca="1">_xll.BDH($A167,$C167,X$4,X$4,"Currency=USD","Period=FY","BEST_FPERIOD_OVERRIDE=FY","FILING_STATUS=MR","SCALING_FORMAT=MLN","FA_ADJUSTED=GAAP","Sort=A","Dates=H","DateFormat=P","Fill=—","Direction=H","UseDPDF=Y")</f>
        <v>#NAME?</v>
      </c>
      <c r="Y167" s="12" t="e">
        <f ca="1">_xll.BDH($A167,$C167,Y$4,Y$4,"Currency=USD","Period=FY","BEST_FPERIOD_OVERRIDE=FY","FILING_STATUS=MR","SCALING_FORMAT=MLN","FA_ADJUSTED=GAAP","Sort=A","Dates=H","DateFormat=P","Fill=—","Direction=H","UseDPDF=Y")</f>
        <v>#NAME?</v>
      </c>
      <c r="Z167" s="12" t="e">
        <f ca="1">_xll.BDH($A167,$C167,Z$4,Z$4,"Currency=USD","Period=FY","BEST_FPERIOD_OVERRIDE=FY","FILING_STATUS=MR","SCALING_FORMAT=MLN","FA_ADJUSTED=GAAP","Sort=A","Dates=H","DateFormat=P","Fill=—","Direction=H","UseDPDF=Y")</f>
        <v>#NAME?</v>
      </c>
      <c r="AA167" s="12" t="e">
        <f ca="1">_xll.BDH($A167,$C167,AA$4,AA$4,"Currency=USD","Period=FY","BEST_FPERIOD_OVERRIDE=FY","FILING_STATUS=MR","SCALING_FORMAT=MLN","FA_ADJUSTED=GAAP","Sort=A","Dates=H","DateFormat=P","Fill=—","Direction=H","UseDPDF=Y")</f>
        <v>#NAME?</v>
      </c>
      <c r="AB167" s="12" t="e">
        <f ca="1">_xll.BDH($A167,$C167,AB$4,AB$4,"Currency=USD","Period=FY","BEST_FPERIOD_OVERRIDE=FY","FILING_STATUS=MR","SCALING_FORMAT=MLN","FA_ADJUSTED=GAAP","Sort=A","Dates=H","DateFormat=P","Fill=—","Direction=H","UseDPDF=Y")</f>
        <v>#NAME?</v>
      </c>
    </row>
    <row r="168" spans="1:28" x14ac:dyDescent="0.25">
      <c r="A168" s="32" t="s">
        <v>521</v>
      </c>
      <c r="B168" s="37" t="s">
        <v>254</v>
      </c>
      <c r="C168" s="33" t="s">
        <v>254</v>
      </c>
      <c r="D168" s="12" t="e">
        <f ca="1">_xll.BDH($A168,$C168,D$4,D$4,"Currency=USD","Period=FY","BEST_FPERIOD_OVERRIDE=FY","FILING_STATUS=MR","SCALING_FORMAT=MLN","FA_ADJUSTED=GAAP","Sort=A","Dates=H","DateFormat=P","Fill=—","Direction=H","UseDPDF=Y")</f>
        <v>#NAME?</v>
      </c>
      <c r="E168" s="12" t="e">
        <f ca="1">_xll.BDH($A168,$C168,E$4,E$4,"Currency=USD","Period=FY","BEST_FPERIOD_OVERRIDE=FY","FILING_STATUS=MR","SCALING_FORMAT=MLN","FA_ADJUSTED=GAAP","Sort=A","Dates=H","DateFormat=P","Fill=—","Direction=H","UseDPDF=Y")</f>
        <v>#NAME?</v>
      </c>
      <c r="F168" s="12" t="e">
        <f ca="1">_xll.BDH($A168,$C168,F$4,F$4,"Currency=USD","Period=FY","BEST_FPERIOD_OVERRIDE=FY","FILING_STATUS=MR","SCALING_FORMAT=MLN","FA_ADJUSTED=GAAP","Sort=A","Dates=H","DateFormat=P","Fill=—","Direction=H","UseDPDF=Y")</f>
        <v>#NAME?</v>
      </c>
      <c r="G168" s="12" t="e">
        <f ca="1">_xll.BDH($A168,$C168,G$4,G$4,"Currency=USD","Period=FY","BEST_FPERIOD_OVERRIDE=FY","FILING_STATUS=MR","SCALING_FORMAT=MLN","FA_ADJUSTED=GAAP","Sort=A","Dates=H","DateFormat=P","Fill=—","Direction=H","UseDPDF=Y")</f>
        <v>#NAME?</v>
      </c>
      <c r="H168" s="12" t="e">
        <f ca="1">_xll.BDH($A168,$C168,H$4,H$4,"Currency=USD","Period=FY","BEST_FPERIOD_OVERRIDE=FY","FILING_STATUS=MR","SCALING_FORMAT=MLN","FA_ADJUSTED=GAAP","Sort=A","Dates=H","DateFormat=P","Fill=—","Direction=H","UseDPDF=Y")</f>
        <v>#NAME?</v>
      </c>
      <c r="I168" s="12" t="e">
        <f ca="1">_xll.BDH($A168,$C168,I$4,I$4,"Currency=USD","Period=FY","BEST_FPERIOD_OVERRIDE=FY","FILING_STATUS=MR","SCALING_FORMAT=MLN","FA_ADJUSTED=GAAP","Sort=A","Dates=H","DateFormat=P","Fill=—","Direction=H","UseDPDF=Y")</f>
        <v>#NAME?</v>
      </c>
      <c r="J168" s="12" t="e">
        <f ca="1">_xll.BDH($A168,$C168,J$4,J$4,"Currency=USD","Period=FY","BEST_FPERIOD_OVERRIDE=FY","FILING_STATUS=MR","SCALING_FORMAT=MLN","FA_ADJUSTED=GAAP","Sort=A","Dates=H","DateFormat=P","Fill=—","Direction=H","UseDPDF=Y")</f>
        <v>#NAME?</v>
      </c>
      <c r="K168" s="12" t="e">
        <f ca="1">_xll.BDH($A168,$C168,K$4,K$4,"Currency=USD","Period=FY","BEST_FPERIOD_OVERRIDE=FY","FILING_STATUS=MR","SCALING_FORMAT=MLN","FA_ADJUSTED=GAAP","Sort=A","Dates=H","DateFormat=P","Fill=—","Direction=H","UseDPDF=Y")</f>
        <v>#NAME?</v>
      </c>
      <c r="L168" s="12" t="e">
        <f ca="1">_xll.BDH($A168,$C168,L$4,L$4,"Currency=USD","Period=FY","BEST_FPERIOD_OVERRIDE=FY","FILING_STATUS=MR","SCALING_FORMAT=MLN","FA_ADJUSTED=GAAP","Sort=A","Dates=H","DateFormat=P","Fill=—","Direction=H","UseDPDF=Y")</f>
        <v>#NAME?</v>
      </c>
      <c r="M168" s="12" t="e">
        <f ca="1">_xll.BDH($A168,$C168,M$4,M$4,"Currency=USD","Period=FY","BEST_FPERIOD_OVERRIDE=FY","FILING_STATUS=MR","SCALING_FORMAT=MLN","FA_ADJUSTED=GAAP","Sort=A","Dates=H","DateFormat=P","Fill=—","Direction=H","UseDPDF=Y")</f>
        <v>#NAME?</v>
      </c>
      <c r="N168" s="12" t="e">
        <f ca="1">_xll.BDH($A168,$C168,N$4,N$4,"Currency=USD","Period=FY","BEST_FPERIOD_OVERRIDE=FY","FILING_STATUS=MR","SCALING_FORMAT=MLN","FA_ADJUSTED=GAAP","Sort=A","Dates=H","DateFormat=P","Fill=—","Direction=H","UseDPDF=Y")</f>
        <v>#NAME?</v>
      </c>
      <c r="O168" s="12" t="e">
        <f ca="1">_xll.BDH($A168,$C168,O$4,O$4,"Currency=USD","Period=FY","BEST_FPERIOD_OVERRIDE=FY","FILING_STATUS=MR","SCALING_FORMAT=MLN","FA_ADJUSTED=GAAP","Sort=A","Dates=H","DateFormat=P","Fill=—","Direction=H","UseDPDF=Y")</f>
        <v>#NAME?</v>
      </c>
      <c r="P168" s="12" t="e">
        <f ca="1">_xll.BDH($A168,$C168,P$4,P$4,"Currency=USD","Period=FY","BEST_FPERIOD_OVERRIDE=FY","FILING_STATUS=MR","SCALING_FORMAT=MLN","FA_ADJUSTED=GAAP","Sort=A","Dates=H","DateFormat=P","Fill=—","Direction=H","UseDPDF=Y")</f>
        <v>#NAME?</v>
      </c>
      <c r="Q168" s="12" t="e">
        <f ca="1">_xll.BDH($A168,$C168,Q$4,Q$4,"Currency=USD","Period=FY","BEST_FPERIOD_OVERRIDE=FY","FILING_STATUS=MR","SCALING_FORMAT=MLN","FA_ADJUSTED=GAAP","Sort=A","Dates=H","DateFormat=P","Fill=—","Direction=H","UseDPDF=Y")</f>
        <v>#NAME?</v>
      </c>
      <c r="R168" s="12" t="e">
        <f ca="1">_xll.BDH($A168,$C168,R$4,R$4,"Currency=USD","Period=FY","BEST_FPERIOD_OVERRIDE=FY","FILING_STATUS=MR","SCALING_FORMAT=MLN","FA_ADJUSTED=GAAP","Sort=A","Dates=H","DateFormat=P","Fill=—","Direction=H","UseDPDF=Y")</f>
        <v>#NAME?</v>
      </c>
      <c r="S168" s="12" t="e">
        <f ca="1">_xll.BDH($A168,$C168,S$4,S$4,"Currency=USD","Period=FY","BEST_FPERIOD_OVERRIDE=FY","FILING_STATUS=MR","SCALING_FORMAT=MLN","FA_ADJUSTED=GAAP","Sort=A","Dates=H","DateFormat=P","Fill=—","Direction=H","UseDPDF=Y")</f>
        <v>#NAME?</v>
      </c>
      <c r="T168" s="12" t="e">
        <f ca="1">_xll.BDH($A168,$C168,T$4,T$4,"Currency=USD","Period=FY","BEST_FPERIOD_OVERRIDE=FY","FILING_STATUS=MR","SCALING_FORMAT=MLN","FA_ADJUSTED=GAAP","Sort=A","Dates=H","DateFormat=P","Fill=—","Direction=H","UseDPDF=Y")</f>
        <v>#NAME?</v>
      </c>
      <c r="U168" s="12" t="e">
        <f ca="1">_xll.BDH($A168,$C168,U$4,U$4,"Currency=USD","Period=FY","BEST_FPERIOD_OVERRIDE=FY","FILING_STATUS=MR","SCALING_FORMAT=MLN","FA_ADJUSTED=GAAP","Sort=A","Dates=H","DateFormat=P","Fill=—","Direction=H","UseDPDF=Y")</f>
        <v>#NAME?</v>
      </c>
      <c r="V168" s="12" t="e">
        <f ca="1">_xll.BDH($A168,$C168,V$4,V$4,"Currency=USD","Period=FY","BEST_FPERIOD_OVERRIDE=FY","FILING_STATUS=MR","SCALING_FORMAT=MLN","FA_ADJUSTED=GAAP","Sort=A","Dates=H","DateFormat=P","Fill=—","Direction=H","UseDPDF=Y")</f>
        <v>#NAME?</v>
      </c>
      <c r="W168" s="12" t="e">
        <f ca="1">_xll.BDH($A168,$C168,W$4,W$4,"Currency=USD","Period=FY","BEST_FPERIOD_OVERRIDE=FY","FILING_STATUS=MR","SCALING_FORMAT=MLN","FA_ADJUSTED=GAAP","Sort=A","Dates=H","DateFormat=P","Fill=—","Direction=H","UseDPDF=Y")</f>
        <v>#NAME?</v>
      </c>
      <c r="X168" s="12" t="e">
        <f ca="1">_xll.BDH($A168,$C168,X$4,X$4,"Currency=USD","Period=FY","BEST_FPERIOD_OVERRIDE=FY","FILING_STATUS=MR","SCALING_FORMAT=MLN","FA_ADJUSTED=GAAP","Sort=A","Dates=H","DateFormat=P","Fill=—","Direction=H","UseDPDF=Y")</f>
        <v>#NAME?</v>
      </c>
      <c r="Y168" s="12" t="e">
        <f ca="1">_xll.BDH($A168,$C168,Y$4,Y$4,"Currency=USD","Period=FY","BEST_FPERIOD_OVERRIDE=FY","FILING_STATUS=MR","SCALING_FORMAT=MLN","FA_ADJUSTED=GAAP","Sort=A","Dates=H","DateFormat=P","Fill=—","Direction=H","UseDPDF=Y")</f>
        <v>#NAME?</v>
      </c>
      <c r="Z168" s="12" t="e">
        <f ca="1">_xll.BDH($A168,$C168,Z$4,Z$4,"Currency=USD","Period=FY","BEST_FPERIOD_OVERRIDE=FY","FILING_STATUS=MR","SCALING_FORMAT=MLN","FA_ADJUSTED=GAAP","Sort=A","Dates=H","DateFormat=P","Fill=—","Direction=H","UseDPDF=Y")</f>
        <v>#NAME?</v>
      </c>
      <c r="AA168" s="12" t="e">
        <f ca="1">_xll.BDH($A168,$C168,AA$4,AA$4,"Currency=USD","Period=FY","BEST_FPERIOD_OVERRIDE=FY","FILING_STATUS=MR","SCALING_FORMAT=MLN","FA_ADJUSTED=GAAP","Sort=A","Dates=H","DateFormat=P","Fill=—","Direction=H","UseDPDF=Y")</f>
        <v>#NAME?</v>
      </c>
      <c r="AB168" s="12" t="e">
        <f ca="1">_xll.BDH($A168,$C168,AB$4,AB$4,"Currency=USD","Period=FY","BEST_FPERIOD_OVERRIDE=FY","FILING_STATUS=MR","SCALING_FORMAT=MLN","FA_ADJUSTED=GAAP","Sort=A","Dates=H","DateFormat=P","Fill=—","Direction=H","UseDPDF=Y")</f>
        <v>#NAME?</v>
      </c>
    </row>
    <row r="169" spans="1:28" x14ac:dyDescent="0.25">
      <c r="A169" s="32" t="s">
        <v>521</v>
      </c>
      <c r="B169" s="37" t="s">
        <v>256</v>
      </c>
      <c r="C169" s="33" t="s">
        <v>255</v>
      </c>
      <c r="D169" s="12" t="e">
        <f ca="1">_xll.BDH($A169,$C169,D$4,D$4,"Currency=USD","Period=FY","BEST_FPERIOD_OVERRIDE=FY","FILING_STATUS=MR","SCALING_FORMAT=MLN","FA_ADJUSTED=GAAP","Sort=A","Dates=H","DateFormat=P","Fill=—","Direction=H","UseDPDF=Y")</f>
        <v>#NAME?</v>
      </c>
      <c r="E169" s="12" t="e">
        <f ca="1">_xll.BDH($A169,$C169,E$4,E$4,"Currency=USD","Period=FY","BEST_FPERIOD_OVERRIDE=FY","FILING_STATUS=MR","SCALING_FORMAT=MLN","FA_ADJUSTED=GAAP","Sort=A","Dates=H","DateFormat=P","Fill=—","Direction=H","UseDPDF=Y")</f>
        <v>#NAME?</v>
      </c>
      <c r="F169" s="12" t="e">
        <f ca="1">_xll.BDH($A169,$C169,F$4,F$4,"Currency=USD","Period=FY","BEST_FPERIOD_OVERRIDE=FY","FILING_STATUS=MR","SCALING_FORMAT=MLN","FA_ADJUSTED=GAAP","Sort=A","Dates=H","DateFormat=P","Fill=—","Direction=H","UseDPDF=Y")</f>
        <v>#NAME?</v>
      </c>
      <c r="G169" s="12" t="e">
        <f ca="1">_xll.BDH($A169,$C169,G$4,G$4,"Currency=USD","Period=FY","BEST_FPERIOD_OVERRIDE=FY","FILING_STATUS=MR","SCALING_FORMAT=MLN","FA_ADJUSTED=GAAP","Sort=A","Dates=H","DateFormat=P","Fill=—","Direction=H","UseDPDF=Y")</f>
        <v>#NAME?</v>
      </c>
      <c r="H169" s="12" t="e">
        <f ca="1">_xll.BDH($A169,$C169,H$4,H$4,"Currency=USD","Period=FY","BEST_FPERIOD_OVERRIDE=FY","FILING_STATUS=MR","SCALING_FORMAT=MLN","FA_ADJUSTED=GAAP","Sort=A","Dates=H","DateFormat=P","Fill=—","Direction=H","UseDPDF=Y")</f>
        <v>#NAME?</v>
      </c>
      <c r="I169" s="12" t="e">
        <f ca="1">_xll.BDH($A169,$C169,I$4,I$4,"Currency=USD","Period=FY","BEST_FPERIOD_OVERRIDE=FY","FILING_STATUS=MR","SCALING_FORMAT=MLN","FA_ADJUSTED=GAAP","Sort=A","Dates=H","DateFormat=P","Fill=—","Direction=H","UseDPDF=Y")</f>
        <v>#NAME?</v>
      </c>
      <c r="J169" s="12" t="e">
        <f ca="1">_xll.BDH($A169,$C169,J$4,J$4,"Currency=USD","Period=FY","BEST_FPERIOD_OVERRIDE=FY","FILING_STATUS=MR","SCALING_FORMAT=MLN","FA_ADJUSTED=GAAP","Sort=A","Dates=H","DateFormat=P","Fill=—","Direction=H","UseDPDF=Y")</f>
        <v>#NAME?</v>
      </c>
      <c r="K169" s="12" t="e">
        <f ca="1">_xll.BDH($A169,$C169,K$4,K$4,"Currency=USD","Period=FY","BEST_FPERIOD_OVERRIDE=FY","FILING_STATUS=MR","SCALING_FORMAT=MLN","FA_ADJUSTED=GAAP","Sort=A","Dates=H","DateFormat=P","Fill=—","Direction=H","UseDPDF=Y")</f>
        <v>#NAME?</v>
      </c>
      <c r="L169" s="12" t="e">
        <f ca="1">_xll.BDH($A169,$C169,L$4,L$4,"Currency=USD","Period=FY","BEST_FPERIOD_OVERRIDE=FY","FILING_STATUS=MR","SCALING_FORMAT=MLN","FA_ADJUSTED=GAAP","Sort=A","Dates=H","DateFormat=P","Fill=—","Direction=H","UseDPDF=Y")</f>
        <v>#NAME?</v>
      </c>
      <c r="M169" s="12" t="e">
        <f ca="1">_xll.BDH($A169,$C169,M$4,M$4,"Currency=USD","Period=FY","BEST_FPERIOD_OVERRIDE=FY","FILING_STATUS=MR","SCALING_FORMAT=MLN","FA_ADJUSTED=GAAP","Sort=A","Dates=H","DateFormat=P","Fill=—","Direction=H","UseDPDF=Y")</f>
        <v>#NAME?</v>
      </c>
      <c r="N169" s="12" t="e">
        <f ca="1">_xll.BDH($A169,$C169,N$4,N$4,"Currency=USD","Period=FY","BEST_FPERIOD_OVERRIDE=FY","FILING_STATUS=MR","SCALING_FORMAT=MLN","FA_ADJUSTED=GAAP","Sort=A","Dates=H","DateFormat=P","Fill=—","Direction=H","UseDPDF=Y")</f>
        <v>#NAME?</v>
      </c>
      <c r="O169" s="12" t="e">
        <f ca="1">_xll.BDH($A169,$C169,O$4,O$4,"Currency=USD","Period=FY","BEST_FPERIOD_OVERRIDE=FY","FILING_STATUS=MR","SCALING_FORMAT=MLN","FA_ADJUSTED=GAAP","Sort=A","Dates=H","DateFormat=P","Fill=—","Direction=H","UseDPDF=Y")</f>
        <v>#NAME?</v>
      </c>
      <c r="P169" s="12" t="e">
        <f ca="1">_xll.BDH($A169,$C169,P$4,P$4,"Currency=USD","Period=FY","BEST_FPERIOD_OVERRIDE=FY","FILING_STATUS=MR","SCALING_FORMAT=MLN","FA_ADJUSTED=GAAP","Sort=A","Dates=H","DateFormat=P","Fill=—","Direction=H","UseDPDF=Y")</f>
        <v>#NAME?</v>
      </c>
      <c r="Q169" s="12" t="e">
        <f ca="1">_xll.BDH($A169,$C169,Q$4,Q$4,"Currency=USD","Period=FY","BEST_FPERIOD_OVERRIDE=FY","FILING_STATUS=MR","SCALING_FORMAT=MLN","FA_ADJUSTED=GAAP","Sort=A","Dates=H","DateFormat=P","Fill=—","Direction=H","UseDPDF=Y")</f>
        <v>#NAME?</v>
      </c>
      <c r="R169" s="12" t="e">
        <f ca="1">_xll.BDH($A169,$C169,R$4,R$4,"Currency=USD","Period=FY","BEST_FPERIOD_OVERRIDE=FY","FILING_STATUS=MR","SCALING_FORMAT=MLN","FA_ADJUSTED=GAAP","Sort=A","Dates=H","DateFormat=P","Fill=—","Direction=H","UseDPDF=Y")</f>
        <v>#NAME?</v>
      </c>
      <c r="S169" s="12" t="e">
        <f ca="1">_xll.BDH($A169,$C169,S$4,S$4,"Currency=USD","Period=FY","BEST_FPERIOD_OVERRIDE=FY","FILING_STATUS=MR","SCALING_FORMAT=MLN","FA_ADJUSTED=GAAP","Sort=A","Dates=H","DateFormat=P","Fill=—","Direction=H","UseDPDF=Y")</f>
        <v>#NAME?</v>
      </c>
      <c r="T169" s="12" t="e">
        <f ca="1">_xll.BDH($A169,$C169,T$4,T$4,"Currency=USD","Period=FY","BEST_FPERIOD_OVERRIDE=FY","FILING_STATUS=MR","SCALING_FORMAT=MLN","FA_ADJUSTED=GAAP","Sort=A","Dates=H","DateFormat=P","Fill=—","Direction=H","UseDPDF=Y")</f>
        <v>#NAME?</v>
      </c>
      <c r="U169" s="12" t="e">
        <f ca="1">_xll.BDH($A169,$C169,U$4,U$4,"Currency=USD","Period=FY","BEST_FPERIOD_OVERRIDE=FY","FILING_STATUS=MR","SCALING_FORMAT=MLN","FA_ADJUSTED=GAAP","Sort=A","Dates=H","DateFormat=P","Fill=—","Direction=H","UseDPDF=Y")</f>
        <v>#NAME?</v>
      </c>
      <c r="V169" s="12" t="e">
        <f ca="1">_xll.BDH($A169,$C169,V$4,V$4,"Currency=USD","Period=FY","BEST_FPERIOD_OVERRIDE=FY","FILING_STATUS=MR","SCALING_FORMAT=MLN","FA_ADJUSTED=GAAP","Sort=A","Dates=H","DateFormat=P","Fill=—","Direction=H","UseDPDF=Y")</f>
        <v>#NAME?</v>
      </c>
      <c r="W169" s="12" t="e">
        <f ca="1">_xll.BDH($A169,$C169,W$4,W$4,"Currency=USD","Period=FY","BEST_FPERIOD_OVERRIDE=FY","FILING_STATUS=MR","SCALING_FORMAT=MLN","FA_ADJUSTED=GAAP","Sort=A","Dates=H","DateFormat=P","Fill=—","Direction=H","UseDPDF=Y")</f>
        <v>#NAME?</v>
      </c>
      <c r="X169" s="12" t="e">
        <f ca="1">_xll.BDH($A169,$C169,X$4,X$4,"Currency=USD","Period=FY","BEST_FPERIOD_OVERRIDE=FY","FILING_STATUS=MR","SCALING_FORMAT=MLN","FA_ADJUSTED=GAAP","Sort=A","Dates=H","DateFormat=P","Fill=—","Direction=H","UseDPDF=Y")</f>
        <v>#NAME?</v>
      </c>
      <c r="Y169" s="12" t="e">
        <f ca="1">_xll.BDH($A169,$C169,Y$4,Y$4,"Currency=USD","Period=FY","BEST_FPERIOD_OVERRIDE=FY","FILING_STATUS=MR","SCALING_FORMAT=MLN","FA_ADJUSTED=GAAP","Sort=A","Dates=H","DateFormat=P","Fill=—","Direction=H","UseDPDF=Y")</f>
        <v>#NAME?</v>
      </c>
      <c r="Z169" s="12" t="e">
        <f ca="1">_xll.BDH($A169,$C169,Z$4,Z$4,"Currency=USD","Period=FY","BEST_FPERIOD_OVERRIDE=FY","FILING_STATUS=MR","SCALING_FORMAT=MLN","FA_ADJUSTED=GAAP","Sort=A","Dates=H","DateFormat=P","Fill=—","Direction=H","UseDPDF=Y")</f>
        <v>#NAME?</v>
      </c>
      <c r="AA169" s="12" t="e">
        <f ca="1">_xll.BDH($A169,$C169,AA$4,AA$4,"Currency=USD","Period=FY","BEST_FPERIOD_OVERRIDE=FY","FILING_STATUS=MR","SCALING_FORMAT=MLN","FA_ADJUSTED=GAAP","Sort=A","Dates=H","DateFormat=P","Fill=—","Direction=H","UseDPDF=Y")</f>
        <v>#NAME?</v>
      </c>
      <c r="AB169" s="12" t="e">
        <f ca="1">_xll.BDH($A169,$C169,AB$4,AB$4,"Currency=USD","Period=FY","BEST_FPERIOD_OVERRIDE=FY","FILING_STATUS=MR","SCALING_FORMAT=MLN","FA_ADJUSTED=GAAP","Sort=A","Dates=H","DateFormat=P","Fill=—","Direction=H","UseDPDF=Y")</f>
        <v>#NAME?</v>
      </c>
    </row>
    <row r="170" spans="1:28" x14ac:dyDescent="0.25">
      <c r="A170" s="32" t="s">
        <v>521</v>
      </c>
      <c r="B170" s="37" t="s">
        <v>257</v>
      </c>
      <c r="C170" s="33" t="s">
        <v>258</v>
      </c>
      <c r="D170" s="12" t="e">
        <f ca="1">_xll.BDH($A170,$C170,D$4,D$4,"Currency=USD","Period=FY","BEST_FPERIOD_OVERRIDE=FY","FILING_STATUS=MR","SCALING_FORMAT=MLN","FA_ADJUSTED=GAAP","Sort=A","Dates=H","DateFormat=P","Fill=—","Direction=H","UseDPDF=Y")</f>
        <v>#NAME?</v>
      </c>
      <c r="E170" s="12" t="e">
        <f ca="1">_xll.BDH($A170,$C170,E$4,E$4,"Currency=USD","Period=FY","BEST_FPERIOD_OVERRIDE=FY","FILING_STATUS=MR","SCALING_FORMAT=MLN","FA_ADJUSTED=GAAP","Sort=A","Dates=H","DateFormat=P","Fill=—","Direction=H","UseDPDF=Y")</f>
        <v>#NAME?</v>
      </c>
      <c r="F170" s="12" t="e">
        <f ca="1">_xll.BDH($A170,$C170,F$4,F$4,"Currency=USD","Period=FY","BEST_FPERIOD_OVERRIDE=FY","FILING_STATUS=MR","SCALING_FORMAT=MLN","FA_ADJUSTED=GAAP","Sort=A","Dates=H","DateFormat=P","Fill=—","Direction=H","UseDPDF=Y")</f>
        <v>#NAME?</v>
      </c>
      <c r="G170" s="12" t="e">
        <f ca="1">_xll.BDH($A170,$C170,G$4,G$4,"Currency=USD","Period=FY","BEST_FPERIOD_OVERRIDE=FY","FILING_STATUS=MR","SCALING_FORMAT=MLN","FA_ADJUSTED=GAAP","Sort=A","Dates=H","DateFormat=P","Fill=—","Direction=H","UseDPDF=Y")</f>
        <v>#NAME?</v>
      </c>
      <c r="H170" s="12" t="e">
        <f ca="1">_xll.BDH($A170,$C170,H$4,H$4,"Currency=USD","Period=FY","BEST_FPERIOD_OVERRIDE=FY","FILING_STATUS=MR","SCALING_FORMAT=MLN","FA_ADJUSTED=GAAP","Sort=A","Dates=H","DateFormat=P","Fill=—","Direction=H","UseDPDF=Y")</f>
        <v>#NAME?</v>
      </c>
      <c r="I170" s="12" t="e">
        <f ca="1">_xll.BDH($A170,$C170,I$4,I$4,"Currency=USD","Period=FY","BEST_FPERIOD_OVERRIDE=FY","FILING_STATUS=MR","SCALING_FORMAT=MLN","FA_ADJUSTED=GAAP","Sort=A","Dates=H","DateFormat=P","Fill=—","Direction=H","UseDPDF=Y")</f>
        <v>#NAME?</v>
      </c>
      <c r="J170" s="12" t="e">
        <f ca="1">_xll.BDH($A170,$C170,J$4,J$4,"Currency=USD","Period=FY","BEST_FPERIOD_OVERRIDE=FY","FILING_STATUS=MR","SCALING_FORMAT=MLN","FA_ADJUSTED=GAAP","Sort=A","Dates=H","DateFormat=P","Fill=—","Direction=H","UseDPDF=Y")</f>
        <v>#NAME?</v>
      </c>
      <c r="K170" s="12" t="e">
        <f ca="1">_xll.BDH($A170,$C170,K$4,K$4,"Currency=USD","Period=FY","BEST_FPERIOD_OVERRIDE=FY","FILING_STATUS=MR","SCALING_FORMAT=MLN","FA_ADJUSTED=GAAP","Sort=A","Dates=H","DateFormat=P","Fill=—","Direction=H","UseDPDF=Y")</f>
        <v>#NAME?</v>
      </c>
      <c r="L170" s="12" t="e">
        <f ca="1">_xll.BDH($A170,$C170,L$4,L$4,"Currency=USD","Period=FY","BEST_FPERIOD_OVERRIDE=FY","FILING_STATUS=MR","SCALING_FORMAT=MLN","FA_ADJUSTED=GAAP","Sort=A","Dates=H","DateFormat=P","Fill=—","Direction=H","UseDPDF=Y")</f>
        <v>#NAME?</v>
      </c>
      <c r="M170" s="12" t="e">
        <f ca="1">_xll.BDH($A170,$C170,M$4,M$4,"Currency=USD","Period=FY","BEST_FPERIOD_OVERRIDE=FY","FILING_STATUS=MR","SCALING_FORMAT=MLN","FA_ADJUSTED=GAAP","Sort=A","Dates=H","DateFormat=P","Fill=—","Direction=H","UseDPDF=Y")</f>
        <v>#NAME?</v>
      </c>
      <c r="N170" s="12" t="e">
        <f ca="1">_xll.BDH($A170,$C170,N$4,N$4,"Currency=USD","Period=FY","BEST_FPERIOD_OVERRIDE=FY","FILING_STATUS=MR","SCALING_FORMAT=MLN","FA_ADJUSTED=GAAP","Sort=A","Dates=H","DateFormat=P","Fill=—","Direction=H","UseDPDF=Y")</f>
        <v>#NAME?</v>
      </c>
      <c r="O170" s="12" t="e">
        <f ca="1">_xll.BDH($A170,$C170,O$4,O$4,"Currency=USD","Period=FY","BEST_FPERIOD_OVERRIDE=FY","FILING_STATUS=MR","SCALING_FORMAT=MLN","FA_ADJUSTED=GAAP","Sort=A","Dates=H","DateFormat=P","Fill=—","Direction=H","UseDPDF=Y")</f>
        <v>#NAME?</v>
      </c>
      <c r="P170" s="12" t="e">
        <f ca="1">_xll.BDH($A170,$C170,P$4,P$4,"Currency=USD","Period=FY","BEST_FPERIOD_OVERRIDE=FY","FILING_STATUS=MR","SCALING_FORMAT=MLN","FA_ADJUSTED=GAAP","Sort=A","Dates=H","DateFormat=P","Fill=—","Direction=H","UseDPDF=Y")</f>
        <v>#NAME?</v>
      </c>
      <c r="Q170" s="12" t="e">
        <f ca="1">_xll.BDH($A170,$C170,Q$4,Q$4,"Currency=USD","Period=FY","BEST_FPERIOD_OVERRIDE=FY","FILING_STATUS=MR","SCALING_FORMAT=MLN","FA_ADJUSTED=GAAP","Sort=A","Dates=H","DateFormat=P","Fill=—","Direction=H","UseDPDF=Y")</f>
        <v>#NAME?</v>
      </c>
      <c r="R170" s="12" t="e">
        <f ca="1">_xll.BDH($A170,$C170,R$4,R$4,"Currency=USD","Period=FY","BEST_FPERIOD_OVERRIDE=FY","FILING_STATUS=MR","SCALING_FORMAT=MLN","FA_ADJUSTED=GAAP","Sort=A","Dates=H","DateFormat=P","Fill=—","Direction=H","UseDPDF=Y")</f>
        <v>#NAME?</v>
      </c>
      <c r="S170" s="12" t="e">
        <f ca="1">_xll.BDH($A170,$C170,S$4,S$4,"Currency=USD","Period=FY","BEST_FPERIOD_OVERRIDE=FY","FILING_STATUS=MR","SCALING_FORMAT=MLN","FA_ADJUSTED=GAAP","Sort=A","Dates=H","DateFormat=P","Fill=—","Direction=H","UseDPDF=Y")</f>
        <v>#NAME?</v>
      </c>
      <c r="T170" s="12" t="e">
        <f ca="1">_xll.BDH($A170,$C170,T$4,T$4,"Currency=USD","Period=FY","BEST_FPERIOD_OVERRIDE=FY","FILING_STATUS=MR","SCALING_FORMAT=MLN","FA_ADJUSTED=GAAP","Sort=A","Dates=H","DateFormat=P","Fill=—","Direction=H","UseDPDF=Y")</f>
        <v>#NAME?</v>
      </c>
      <c r="U170" s="12" t="e">
        <f ca="1">_xll.BDH($A170,$C170,U$4,U$4,"Currency=USD","Period=FY","BEST_FPERIOD_OVERRIDE=FY","FILING_STATUS=MR","SCALING_FORMAT=MLN","FA_ADJUSTED=GAAP","Sort=A","Dates=H","DateFormat=P","Fill=—","Direction=H","UseDPDF=Y")</f>
        <v>#NAME?</v>
      </c>
      <c r="V170" s="12" t="e">
        <f ca="1">_xll.BDH($A170,$C170,V$4,V$4,"Currency=USD","Period=FY","BEST_FPERIOD_OVERRIDE=FY","FILING_STATUS=MR","SCALING_FORMAT=MLN","FA_ADJUSTED=GAAP","Sort=A","Dates=H","DateFormat=P","Fill=—","Direction=H","UseDPDF=Y")</f>
        <v>#NAME?</v>
      </c>
      <c r="W170" s="12" t="e">
        <f ca="1">_xll.BDH($A170,$C170,W$4,W$4,"Currency=USD","Period=FY","BEST_FPERIOD_OVERRIDE=FY","FILING_STATUS=MR","SCALING_FORMAT=MLN","FA_ADJUSTED=GAAP","Sort=A","Dates=H","DateFormat=P","Fill=—","Direction=H","UseDPDF=Y")</f>
        <v>#NAME?</v>
      </c>
      <c r="X170" s="12" t="e">
        <f ca="1">_xll.BDH($A170,$C170,X$4,X$4,"Currency=USD","Period=FY","BEST_FPERIOD_OVERRIDE=FY","FILING_STATUS=MR","SCALING_FORMAT=MLN","FA_ADJUSTED=GAAP","Sort=A","Dates=H","DateFormat=P","Fill=—","Direction=H","UseDPDF=Y")</f>
        <v>#NAME?</v>
      </c>
      <c r="Y170" s="12" t="e">
        <f ca="1">_xll.BDH($A170,$C170,Y$4,Y$4,"Currency=USD","Period=FY","BEST_FPERIOD_OVERRIDE=FY","FILING_STATUS=MR","SCALING_FORMAT=MLN","FA_ADJUSTED=GAAP","Sort=A","Dates=H","DateFormat=P","Fill=—","Direction=H","UseDPDF=Y")</f>
        <v>#NAME?</v>
      </c>
      <c r="Z170" s="12" t="e">
        <f ca="1">_xll.BDH($A170,$C170,Z$4,Z$4,"Currency=USD","Period=FY","BEST_FPERIOD_OVERRIDE=FY","FILING_STATUS=MR","SCALING_FORMAT=MLN","FA_ADJUSTED=GAAP","Sort=A","Dates=H","DateFormat=P","Fill=—","Direction=H","UseDPDF=Y")</f>
        <v>#NAME?</v>
      </c>
      <c r="AA170" s="12" t="e">
        <f ca="1">_xll.BDH($A170,$C170,AA$4,AA$4,"Currency=USD","Period=FY","BEST_FPERIOD_OVERRIDE=FY","FILING_STATUS=MR","SCALING_FORMAT=MLN","FA_ADJUSTED=GAAP","Sort=A","Dates=H","DateFormat=P","Fill=—","Direction=H","UseDPDF=Y")</f>
        <v>#NAME?</v>
      </c>
      <c r="AB170" s="12" t="e">
        <f ca="1">_xll.BDH($A170,$C170,AB$4,AB$4,"Currency=USD","Period=FY","BEST_FPERIOD_OVERRIDE=FY","FILING_STATUS=MR","SCALING_FORMAT=MLN","FA_ADJUSTED=GAAP","Sort=A","Dates=H","DateFormat=P","Fill=—","Direction=H","UseDPDF=Y")</f>
        <v>#NAME?</v>
      </c>
    </row>
    <row r="171" spans="1:28" x14ac:dyDescent="0.25">
      <c r="A171" s="32" t="s">
        <v>521</v>
      </c>
      <c r="B171" s="37" t="s">
        <v>260</v>
      </c>
      <c r="C171" s="33" t="s">
        <v>259</v>
      </c>
      <c r="D171" s="12" t="e">
        <f ca="1">_xll.BDH($A171,$C171,D$4,D$4,"Currency=USD","Period=FY","BEST_FPERIOD_OVERRIDE=FY","FILING_STATUS=MR","SCALING_FORMAT=MLN","FA_ADJUSTED=GAAP","Sort=A","Dates=H","DateFormat=P","Fill=—","Direction=H","UseDPDF=Y")</f>
        <v>#NAME?</v>
      </c>
      <c r="E171" s="12" t="e">
        <f ca="1">_xll.BDH($A171,$C171,E$4,E$4,"Currency=USD","Period=FY","BEST_FPERIOD_OVERRIDE=FY","FILING_STATUS=MR","SCALING_FORMAT=MLN","FA_ADJUSTED=GAAP","Sort=A","Dates=H","DateFormat=P","Fill=—","Direction=H","UseDPDF=Y")</f>
        <v>#NAME?</v>
      </c>
      <c r="F171" s="12" t="e">
        <f ca="1">_xll.BDH($A171,$C171,F$4,F$4,"Currency=USD","Period=FY","BEST_FPERIOD_OVERRIDE=FY","FILING_STATUS=MR","SCALING_FORMAT=MLN","FA_ADJUSTED=GAAP","Sort=A","Dates=H","DateFormat=P","Fill=—","Direction=H","UseDPDF=Y")</f>
        <v>#NAME?</v>
      </c>
      <c r="G171" s="12" t="e">
        <f ca="1">_xll.BDH($A171,$C171,G$4,G$4,"Currency=USD","Period=FY","BEST_FPERIOD_OVERRIDE=FY","FILING_STATUS=MR","SCALING_FORMAT=MLN","FA_ADJUSTED=GAAP","Sort=A","Dates=H","DateFormat=P","Fill=—","Direction=H","UseDPDF=Y")</f>
        <v>#NAME?</v>
      </c>
      <c r="H171" s="12" t="e">
        <f ca="1">_xll.BDH($A171,$C171,H$4,H$4,"Currency=USD","Period=FY","BEST_FPERIOD_OVERRIDE=FY","FILING_STATUS=MR","SCALING_FORMAT=MLN","FA_ADJUSTED=GAAP","Sort=A","Dates=H","DateFormat=P","Fill=—","Direction=H","UseDPDF=Y")</f>
        <v>#NAME?</v>
      </c>
      <c r="I171" s="12" t="e">
        <f ca="1">_xll.BDH($A171,$C171,I$4,I$4,"Currency=USD","Period=FY","BEST_FPERIOD_OVERRIDE=FY","FILING_STATUS=MR","SCALING_FORMAT=MLN","FA_ADJUSTED=GAAP","Sort=A","Dates=H","DateFormat=P","Fill=—","Direction=H","UseDPDF=Y")</f>
        <v>#NAME?</v>
      </c>
      <c r="J171" s="12" t="e">
        <f ca="1">_xll.BDH($A171,$C171,J$4,J$4,"Currency=USD","Period=FY","BEST_FPERIOD_OVERRIDE=FY","FILING_STATUS=MR","SCALING_FORMAT=MLN","FA_ADJUSTED=GAAP","Sort=A","Dates=H","DateFormat=P","Fill=—","Direction=H","UseDPDF=Y")</f>
        <v>#NAME?</v>
      </c>
      <c r="K171" s="12" t="e">
        <f ca="1">_xll.BDH($A171,$C171,K$4,K$4,"Currency=USD","Period=FY","BEST_FPERIOD_OVERRIDE=FY","FILING_STATUS=MR","SCALING_FORMAT=MLN","FA_ADJUSTED=GAAP","Sort=A","Dates=H","DateFormat=P","Fill=—","Direction=H","UseDPDF=Y")</f>
        <v>#NAME?</v>
      </c>
      <c r="L171" s="12" t="e">
        <f ca="1">_xll.BDH($A171,$C171,L$4,L$4,"Currency=USD","Period=FY","BEST_FPERIOD_OVERRIDE=FY","FILING_STATUS=MR","SCALING_FORMAT=MLN","FA_ADJUSTED=GAAP","Sort=A","Dates=H","DateFormat=P","Fill=—","Direction=H","UseDPDF=Y")</f>
        <v>#NAME?</v>
      </c>
      <c r="M171" s="12" t="e">
        <f ca="1">_xll.BDH($A171,$C171,M$4,M$4,"Currency=USD","Period=FY","BEST_FPERIOD_OVERRIDE=FY","FILING_STATUS=MR","SCALING_FORMAT=MLN","FA_ADJUSTED=GAAP","Sort=A","Dates=H","DateFormat=P","Fill=—","Direction=H","UseDPDF=Y")</f>
        <v>#NAME?</v>
      </c>
      <c r="N171" s="12" t="e">
        <f ca="1">_xll.BDH($A171,$C171,N$4,N$4,"Currency=USD","Period=FY","BEST_FPERIOD_OVERRIDE=FY","FILING_STATUS=MR","SCALING_FORMAT=MLN","FA_ADJUSTED=GAAP","Sort=A","Dates=H","DateFormat=P","Fill=—","Direction=H","UseDPDF=Y")</f>
        <v>#NAME?</v>
      </c>
      <c r="O171" s="12" t="e">
        <f ca="1">_xll.BDH($A171,$C171,O$4,O$4,"Currency=USD","Period=FY","BEST_FPERIOD_OVERRIDE=FY","FILING_STATUS=MR","SCALING_FORMAT=MLN","FA_ADJUSTED=GAAP","Sort=A","Dates=H","DateFormat=P","Fill=—","Direction=H","UseDPDF=Y")</f>
        <v>#NAME?</v>
      </c>
      <c r="P171" s="12" t="e">
        <f ca="1">_xll.BDH($A171,$C171,P$4,P$4,"Currency=USD","Period=FY","BEST_FPERIOD_OVERRIDE=FY","FILING_STATUS=MR","SCALING_FORMAT=MLN","FA_ADJUSTED=GAAP","Sort=A","Dates=H","DateFormat=P","Fill=—","Direction=H","UseDPDF=Y")</f>
        <v>#NAME?</v>
      </c>
      <c r="Q171" s="12" t="e">
        <f ca="1">_xll.BDH($A171,$C171,Q$4,Q$4,"Currency=USD","Period=FY","BEST_FPERIOD_OVERRIDE=FY","FILING_STATUS=MR","SCALING_FORMAT=MLN","FA_ADJUSTED=GAAP","Sort=A","Dates=H","DateFormat=P","Fill=—","Direction=H","UseDPDF=Y")</f>
        <v>#NAME?</v>
      </c>
      <c r="R171" s="12" t="e">
        <f ca="1">_xll.BDH($A171,$C171,R$4,R$4,"Currency=USD","Period=FY","BEST_FPERIOD_OVERRIDE=FY","FILING_STATUS=MR","SCALING_FORMAT=MLN","FA_ADJUSTED=GAAP","Sort=A","Dates=H","DateFormat=P","Fill=—","Direction=H","UseDPDF=Y")</f>
        <v>#NAME?</v>
      </c>
      <c r="S171" s="12" t="e">
        <f ca="1">_xll.BDH($A171,$C171,S$4,S$4,"Currency=USD","Period=FY","BEST_FPERIOD_OVERRIDE=FY","FILING_STATUS=MR","SCALING_FORMAT=MLN","FA_ADJUSTED=GAAP","Sort=A","Dates=H","DateFormat=P","Fill=—","Direction=H","UseDPDF=Y")</f>
        <v>#NAME?</v>
      </c>
      <c r="T171" s="12" t="e">
        <f ca="1">_xll.BDH($A171,$C171,T$4,T$4,"Currency=USD","Period=FY","BEST_FPERIOD_OVERRIDE=FY","FILING_STATUS=MR","SCALING_FORMAT=MLN","FA_ADJUSTED=GAAP","Sort=A","Dates=H","DateFormat=P","Fill=—","Direction=H","UseDPDF=Y")</f>
        <v>#NAME?</v>
      </c>
      <c r="U171" s="12" t="e">
        <f ca="1">_xll.BDH($A171,$C171,U$4,U$4,"Currency=USD","Period=FY","BEST_FPERIOD_OVERRIDE=FY","FILING_STATUS=MR","SCALING_FORMAT=MLN","FA_ADJUSTED=GAAP","Sort=A","Dates=H","DateFormat=P","Fill=—","Direction=H","UseDPDF=Y")</f>
        <v>#NAME?</v>
      </c>
      <c r="V171" s="12" t="e">
        <f ca="1">_xll.BDH($A171,$C171,V$4,V$4,"Currency=USD","Period=FY","BEST_FPERIOD_OVERRIDE=FY","FILING_STATUS=MR","SCALING_FORMAT=MLN","FA_ADJUSTED=GAAP","Sort=A","Dates=H","DateFormat=P","Fill=—","Direction=H","UseDPDF=Y")</f>
        <v>#NAME?</v>
      </c>
      <c r="W171" s="12" t="e">
        <f ca="1">_xll.BDH($A171,$C171,W$4,W$4,"Currency=USD","Period=FY","BEST_FPERIOD_OVERRIDE=FY","FILING_STATUS=MR","SCALING_FORMAT=MLN","FA_ADJUSTED=GAAP","Sort=A","Dates=H","DateFormat=P","Fill=—","Direction=H","UseDPDF=Y")</f>
        <v>#NAME?</v>
      </c>
      <c r="X171" s="12" t="e">
        <f ca="1">_xll.BDH($A171,$C171,X$4,X$4,"Currency=USD","Period=FY","BEST_FPERIOD_OVERRIDE=FY","FILING_STATUS=MR","SCALING_FORMAT=MLN","FA_ADJUSTED=GAAP","Sort=A","Dates=H","DateFormat=P","Fill=—","Direction=H","UseDPDF=Y")</f>
        <v>#NAME?</v>
      </c>
      <c r="Y171" s="12" t="e">
        <f ca="1">_xll.BDH($A171,$C171,Y$4,Y$4,"Currency=USD","Period=FY","BEST_FPERIOD_OVERRIDE=FY","FILING_STATUS=MR","SCALING_FORMAT=MLN","FA_ADJUSTED=GAAP","Sort=A","Dates=H","DateFormat=P","Fill=—","Direction=H","UseDPDF=Y")</f>
        <v>#NAME?</v>
      </c>
      <c r="Z171" s="12" t="e">
        <f ca="1">_xll.BDH($A171,$C171,Z$4,Z$4,"Currency=USD","Period=FY","BEST_FPERIOD_OVERRIDE=FY","FILING_STATUS=MR","SCALING_FORMAT=MLN","FA_ADJUSTED=GAAP","Sort=A","Dates=H","DateFormat=P","Fill=—","Direction=H","UseDPDF=Y")</f>
        <v>#NAME?</v>
      </c>
      <c r="AA171" s="12" t="e">
        <f ca="1">_xll.BDH($A171,$C171,AA$4,AA$4,"Currency=USD","Period=FY","BEST_FPERIOD_OVERRIDE=FY","FILING_STATUS=MR","SCALING_FORMAT=MLN","FA_ADJUSTED=GAAP","Sort=A","Dates=H","DateFormat=P","Fill=—","Direction=H","UseDPDF=Y")</f>
        <v>#NAME?</v>
      </c>
      <c r="AB171" s="12" t="e">
        <f ca="1">_xll.BDH($A171,$C171,AB$4,AB$4,"Currency=USD","Period=FY","BEST_FPERIOD_OVERRIDE=FY","FILING_STATUS=MR","SCALING_FORMAT=MLN","FA_ADJUSTED=GAAP","Sort=A","Dates=H","DateFormat=P","Fill=—","Direction=H","UseDPDF=Y")</f>
        <v>#NAME?</v>
      </c>
    </row>
    <row r="172" spans="1:28" x14ac:dyDescent="0.25">
      <c r="A172" s="32" t="s">
        <v>521</v>
      </c>
      <c r="B172" s="37" t="s">
        <v>261</v>
      </c>
      <c r="C172" s="33" t="s">
        <v>262</v>
      </c>
      <c r="D172" s="12" t="e">
        <f ca="1">_xll.BDH($A172,$C172,D$4,D$4,"Currency=USD","Period=FY","BEST_FPERIOD_OVERRIDE=FY","FILING_STATUS=MR","SCALING_FORMAT=MLN","FA_ADJUSTED=GAAP","Sort=A","Dates=H","DateFormat=P","Fill=—","Direction=H","UseDPDF=Y")</f>
        <v>#NAME?</v>
      </c>
      <c r="E172" s="12" t="e">
        <f ca="1">_xll.BDH($A172,$C172,E$4,E$4,"Currency=USD","Period=FY","BEST_FPERIOD_OVERRIDE=FY","FILING_STATUS=MR","SCALING_FORMAT=MLN","FA_ADJUSTED=GAAP","Sort=A","Dates=H","DateFormat=P","Fill=—","Direction=H","UseDPDF=Y")</f>
        <v>#NAME?</v>
      </c>
      <c r="F172" s="12" t="e">
        <f ca="1">_xll.BDH($A172,$C172,F$4,F$4,"Currency=USD","Period=FY","BEST_FPERIOD_OVERRIDE=FY","FILING_STATUS=MR","SCALING_FORMAT=MLN","FA_ADJUSTED=GAAP","Sort=A","Dates=H","DateFormat=P","Fill=—","Direction=H","UseDPDF=Y")</f>
        <v>#NAME?</v>
      </c>
      <c r="G172" s="12" t="e">
        <f ca="1">_xll.BDH($A172,$C172,G$4,G$4,"Currency=USD","Period=FY","BEST_FPERIOD_OVERRIDE=FY","FILING_STATUS=MR","SCALING_FORMAT=MLN","FA_ADJUSTED=GAAP","Sort=A","Dates=H","DateFormat=P","Fill=—","Direction=H","UseDPDF=Y")</f>
        <v>#NAME?</v>
      </c>
      <c r="H172" s="12" t="e">
        <f ca="1">_xll.BDH($A172,$C172,H$4,H$4,"Currency=USD","Period=FY","BEST_FPERIOD_OVERRIDE=FY","FILING_STATUS=MR","SCALING_FORMAT=MLN","FA_ADJUSTED=GAAP","Sort=A","Dates=H","DateFormat=P","Fill=—","Direction=H","UseDPDF=Y")</f>
        <v>#NAME?</v>
      </c>
      <c r="I172" s="12" t="e">
        <f ca="1">_xll.BDH($A172,$C172,I$4,I$4,"Currency=USD","Period=FY","BEST_FPERIOD_OVERRIDE=FY","FILING_STATUS=MR","SCALING_FORMAT=MLN","FA_ADJUSTED=GAAP","Sort=A","Dates=H","DateFormat=P","Fill=—","Direction=H","UseDPDF=Y")</f>
        <v>#NAME?</v>
      </c>
      <c r="J172" s="12" t="e">
        <f ca="1">_xll.BDH($A172,$C172,J$4,J$4,"Currency=USD","Period=FY","BEST_FPERIOD_OVERRIDE=FY","FILING_STATUS=MR","SCALING_FORMAT=MLN","FA_ADJUSTED=GAAP","Sort=A","Dates=H","DateFormat=P","Fill=—","Direction=H","UseDPDF=Y")</f>
        <v>#NAME?</v>
      </c>
      <c r="K172" s="12" t="e">
        <f ca="1">_xll.BDH($A172,$C172,K$4,K$4,"Currency=USD","Period=FY","BEST_FPERIOD_OVERRIDE=FY","FILING_STATUS=MR","SCALING_FORMAT=MLN","FA_ADJUSTED=GAAP","Sort=A","Dates=H","DateFormat=P","Fill=—","Direction=H","UseDPDF=Y")</f>
        <v>#NAME?</v>
      </c>
      <c r="L172" s="12" t="e">
        <f ca="1">_xll.BDH($A172,$C172,L$4,L$4,"Currency=USD","Period=FY","BEST_FPERIOD_OVERRIDE=FY","FILING_STATUS=MR","SCALING_FORMAT=MLN","FA_ADJUSTED=GAAP","Sort=A","Dates=H","DateFormat=P","Fill=—","Direction=H","UseDPDF=Y")</f>
        <v>#NAME?</v>
      </c>
      <c r="M172" s="12" t="e">
        <f ca="1">_xll.BDH($A172,$C172,M$4,M$4,"Currency=USD","Period=FY","BEST_FPERIOD_OVERRIDE=FY","FILING_STATUS=MR","SCALING_FORMAT=MLN","FA_ADJUSTED=GAAP","Sort=A","Dates=H","DateFormat=P","Fill=—","Direction=H","UseDPDF=Y")</f>
        <v>#NAME?</v>
      </c>
      <c r="N172" s="12" t="e">
        <f ca="1">_xll.BDH($A172,$C172,N$4,N$4,"Currency=USD","Period=FY","BEST_FPERIOD_OVERRIDE=FY","FILING_STATUS=MR","SCALING_FORMAT=MLN","FA_ADJUSTED=GAAP","Sort=A","Dates=H","DateFormat=P","Fill=—","Direction=H","UseDPDF=Y")</f>
        <v>#NAME?</v>
      </c>
      <c r="O172" s="12" t="e">
        <f ca="1">_xll.BDH($A172,$C172,O$4,O$4,"Currency=USD","Period=FY","BEST_FPERIOD_OVERRIDE=FY","FILING_STATUS=MR","SCALING_FORMAT=MLN","FA_ADJUSTED=GAAP","Sort=A","Dates=H","DateFormat=P","Fill=—","Direction=H","UseDPDF=Y")</f>
        <v>#NAME?</v>
      </c>
      <c r="P172" s="12" t="e">
        <f ca="1">_xll.BDH($A172,$C172,P$4,P$4,"Currency=USD","Period=FY","BEST_FPERIOD_OVERRIDE=FY","FILING_STATUS=MR","SCALING_FORMAT=MLN","FA_ADJUSTED=GAAP","Sort=A","Dates=H","DateFormat=P","Fill=—","Direction=H","UseDPDF=Y")</f>
        <v>#NAME?</v>
      </c>
      <c r="Q172" s="12" t="e">
        <f ca="1">_xll.BDH($A172,$C172,Q$4,Q$4,"Currency=USD","Period=FY","BEST_FPERIOD_OVERRIDE=FY","FILING_STATUS=MR","SCALING_FORMAT=MLN","FA_ADJUSTED=GAAP","Sort=A","Dates=H","DateFormat=P","Fill=—","Direction=H","UseDPDF=Y")</f>
        <v>#NAME?</v>
      </c>
      <c r="R172" s="12" t="e">
        <f ca="1">_xll.BDH($A172,$C172,R$4,R$4,"Currency=USD","Period=FY","BEST_FPERIOD_OVERRIDE=FY","FILING_STATUS=MR","SCALING_FORMAT=MLN","FA_ADJUSTED=GAAP","Sort=A","Dates=H","DateFormat=P","Fill=—","Direction=H","UseDPDF=Y")</f>
        <v>#NAME?</v>
      </c>
      <c r="S172" s="12" t="e">
        <f ca="1">_xll.BDH($A172,$C172,S$4,S$4,"Currency=USD","Period=FY","BEST_FPERIOD_OVERRIDE=FY","FILING_STATUS=MR","SCALING_FORMAT=MLN","FA_ADJUSTED=GAAP","Sort=A","Dates=H","DateFormat=P","Fill=—","Direction=H","UseDPDF=Y")</f>
        <v>#NAME?</v>
      </c>
      <c r="T172" s="12" t="e">
        <f ca="1">_xll.BDH($A172,$C172,T$4,T$4,"Currency=USD","Period=FY","BEST_FPERIOD_OVERRIDE=FY","FILING_STATUS=MR","SCALING_FORMAT=MLN","FA_ADJUSTED=GAAP","Sort=A","Dates=H","DateFormat=P","Fill=—","Direction=H","UseDPDF=Y")</f>
        <v>#NAME?</v>
      </c>
      <c r="U172" s="12" t="e">
        <f ca="1">_xll.BDH($A172,$C172,U$4,U$4,"Currency=USD","Period=FY","BEST_FPERIOD_OVERRIDE=FY","FILING_STATUS=MR","SCALING_FORMAT=MLN","FA_ADJUSTED=GAAP","Sort=A","Dates=H","DateFormat=P","Fill=—","Direction=H","UseDPDF=Y")</f>
        <v>#NAME?</v>
      </c>
      <c r="V172" s="12" t="e">
        <f ca="1">_xll.BDH($A172,$C172,V$4,V$4,"Currency=USD","Period=FY","BEST_FPERIOD_OVERRIDE=FY","FILING_STATUS=MR","SCALING_FORMAT=MLN","FA_ADJUSTED=GAAP","Sort=A","Dates=H","DateFormat=P","Fill=—","Direction=H","UseDPDF=Y")</f>
        <v>#NAME?</v>
      </c>
      <c r="W172" s="12" t="e">
        <f ca="1">_xll.BDH($A172,$C172,W$4,W$4,"Currency=USD","Period=FY","BEST_FPERIOD_OVERRIDE=FY","FILING_STATUS=MR","SCALING_FORMAT=MLN","FA_ADJUSTED=GAAP","Sort=A","Dates=H","DateFormat=P","Fill=—","Direction=H","UseDPDF=Y")</f>
        <v>#NAME?</v>
      </c>
      <c r="X172" s="12" t="e">
        <f ca="1">_xll.BDH($A172,$C172,X$4,X$4,"Currency=USD","Period=FY","BEST_FPERIOD_OVERRIDE=FY","FILING_STATUS=MR","SCALING_FORMAT=MLN","FA_ADJUSTED=GAAP","Sort=A","Dates=H","DateFormat=P","Fill=—","Direction=H","UseDPDF=Y")</f>
        <v>#NAME?</v>
      </c>
      <c r="Y172" s="12" t="e">
        <f ca="1">_xll.BDH($A172,$C172,Y$4,Y$4,"Currency=USD","Period=FY","BEST_FPERIOD_OVERRIDE=FY","FILING_STATUS=MR","SCALING_FORMAT=MLN","FA_ADJUSTED=GAAP","Sort=A","Dates=H","DateFormat=P","Fill=—","Direction=H","UseDPDF=Y")</f>
        <v>#NAME?</v>
      </c>
      <c r="Z172" s="12" t="e">
        <f ca="1">_xll.BDH($A172,$C172,Z$4,Z$4,"Currency=USD","Period=FY","BEST_FPERIOD_OVERRIDE=FY","FILING_STATUS=MR","SCALING_FORMAT=MLN","FA_ADJUSTED=GAAP","Sort=A","Dates=H","DateFormat=P","Fill=—","Direction=H","UseDPDF=Y")</f>
        <v>#NAME?</v>
      </c>
      <c r="AA172" s="12" t="e">
        <f ca="1">_xll.BDH($A172,$C172,AA$4,AA$4,"Currency=USD","Period=FY","BEST_FPERIOD_OVERRIDE=FY","FILING_STATUS=MR","SCALING_FORMAT=MLN","FA_ADJUSTED=GAAP","Sort=A","Dates=H","DateFormat=P","Fill=—","Direction=H","UseDPDF=Y")</f>
        <v>#NAME?</v>
      </c>
      <c r="AB172" s="12" t="e">
        <f ca="1">_xll.BDH($A172,$C172,AB$4,AB$4,"Currency=USD","Period=FY","BEST_FPERIOD_OVERRIDE=FY","FILING_STATUS=MR","SCALING_FORMAT=MLN","FA_ADJUSTED=GAAP","Sort=A","Dates=H","DateFormat=P","Fill=—","Direction=H","UseDPDF=Y")</f>
        <v>#NAME?</v>
      </c>
    </row>
    <row r="173" spans="1:28" x14ac:dyDescent="0.25">
      <c r="A173" s="32" t="s">
        <v>521</v>
      </c>
      <c r="B173" s="37" t="s">
        <v>25</v>
      </c>
      <c r="C173" s="33" t="s">
        <v>263</v>
      </c>
      <c r="D173" s="12" t="e">
        <f ca="1">_xll.BDH($A173,$C173,D$4,D$4,"Currency=USD","Period=FY","BEST_FPERIOD_OVERRIDE=FY","FILING_STATUS=MR","SCALING_FORMAT=MLN","FA_ADJUSTED=GAAP","Sort=A","Dates=H","DateFormat=P","Fill=—","Direction=H","UseDPDF=Y")</f>
        <v>#NAME?</v>
      </c>
      <c r="E173" s="12" t="e">
        <f ca="1">_xll.BDH($A173,$C173,E$4,E$4,"Currency=USD","Period=FY","BEST_FPERIOD_OVERRIDE=FY","FILING_STATUS=MR","SCALING_FORMAT=MLN","FA_ADJUSTED=GAAP","Sort=A","Dates=H","DateFormat=P","Fill=—","Direction=H","UseDPDF=Y")</f>
        <v>#NAME?</v>
      </c>
      <c r="F173" s="12" t="e">
        <f ca="1">_xll.BDH($A173,$C173,F$4,F$4,"Currency=USD","Period=FY","BEST_FPERIOD_OVERRIDE=FY","FILING_STATUS=MR","SCALING_FORMAT=MLN","FA_ADJUSTED=GAAP","Sort=A","Dates=H","DateFormat=P","Fill=—","Direction=H","UseDPDF=Y")</f>
        <v>#NAME?</v>
      </c>
      <c r="G173" s="12" t="e">
        <f ca="1">_xll.BDH($A173,$C173,G$4,G$4,"Currency=USD","Period=FY","BEST_FPERIOD_OVERRIDE=FY","FILING_STATUS=MR","SCALING_FORMAT=MLN","FA_ADJUSTED=GAAP","Sort=A","Dates=H","DateFormat=P","Fill=—","Direction=H","UseDPDF=Y")</f>
        <v>#NAME?</v>
      </c>
      <c r="H173" s="12" t="e">
        <f ca="1">_xll.BDH($A173,$C173,H$4,H$4,"Currency=USD","Period=FY","BEST_FPERIOD_OVERRIDE=FY","FILING_STATUS=MR","SCALING_FORMAT=MLN","FA_ADJUSTED=GAAP","Sort=A","Dates=H","DateFormat=P","Fill=—","Direction=H","UseDPDF=Y")</f>
        <v>#NAME?</v>
      </c>
      <c r="I173" s="12" t="e">
        <f ca="1">_xll.BDH($A173,$C173,I$4,I$4,"Currency=USD","Period=FY","BEST_FPERIOD_OVERRIDE=FY","FILING_STATUS=MR","SCALING_FORMAT=MLN","FA_ADJUSTED=GAAP","Sort=A","Dates=H","DateFormat=P","Fill=—","Direction=H","UseDPDF=Y")</f>
        <v>#NAME?</v>
      </c>
      <c r="J173" s="12" t="e">
        <f ca="1">_xll.BDH($A173,$C173,J$4,J$4,"Currency=USD","Period=FY","BEST_FPERIOD_OVERRIDE=FY","FILING_STATUS=MR","SCALING_FORMAT=MLN","FA_ADJUSTED=GAAP","Sort=A","Dates=H","DateFormat=P","Fill=—","Direction=H","UseDPDF=Y")</f>
        <v>#NAME?</v>
      </c>
      <c r="K173" s="12" t="e">
        <f ca="1">_xll.BDH($A173,$C173,K$4,K$4,"Currency=USD","Period=FY","BEST_FPERIOD_OVERRIDE=FY","FILING_STATUS=MR","SCALING_FORMAT=MLN","FA_ADJUSTED=GAAP","Sort=A","Dates=H","DateFormat=P","Fill=—","Direction=H","UseDPDF=Y")</f>
        <v>#NAME?</v>
      </c>
      <c r="L173" s="12" t="e">
        <f ca="1">_xll.BDH($A173,$C173,L$4,L$4,"Currency=USD","Period=FY","BEST_FPERIOD_OVERRIDE=FY","FILING_STATUS=MR","SCALING_FORMAT=MLN","FA_ADJUSTED=GAAP","Sort=A","Dates=H","DateFormat=P","Fill=—","Direction=H","UseDPDF=Y")</f>
        <v>#NAME?</v>
      </c>
      <c r="M173" s="12" t="e">
        <f ca="1">_xll.BDH($A173,$C173,M$4,M$4,"Currency=USD","Period=FY","BEST_FPERIOD_OVERRIDE=FY","FILING_STATUS=MR","SCALING_FORMAT=MLN","FA_ADJUSTED=GAAP","Sort=A","Dates=H","DateFormat=P","Fill=—","Direction=H","UseDPDF=Y")</f>
        <v>#NAME?</v>
      </c>
      <c r="N173" s="12" t="e">
        <f ca="1">_xll.BDH($A173,$C173,N$4,N$4,"Currency=USD","Period=FY","BEST_FPERIOD_OVERRIDE=FY","FILING_STATUS=MR","SCALING_FORMAT=MLN","FA_ADJUSTED=GAAP","Sort=A","Dates=H","DateFormat=P","Fill=—","Direction=H","UseDPDF=Y")</f>
        <v>#NAME?</v>
      </c>
      <c r="O173" s="12" t="e">
        <f ca="1">_xll.BDH($A173,$C173,O$4,O$4,"Currency=USD","Period=FY","BEST_FPERIOD_OVERRIDE=FY","FILING_STATUS=MR","SCALING_FORMAT=MLN","FA_ADJUSTED=GAAP","Sort=A","Dates=H","DateFormat=P","Fill=—","Direction=H","UseDPDF=Y")</f>
        <v>#NAME?</v>
      </c>
      <c r="P173" s="12" t="e">
        <f ca="1">_xll.BDH($A173,$C173,P$4,P$4,"Currency=USD","Period=FY","BEST_FPERIOD_OVERRIDE=FY","FILING_STATUS=MR","SCALING_FORMAT=MLN","FA_ADJUSTED=GAAP","Sort=A","Dates=H","DateFormat=P","Fill=—","Direction=H","UseDPDF=Y")</f>
        <v>#NAME?</v>
      </c>
      <c r="Q173" s="12" t="e">
        <f ca="1">_xll.BDH($A173,$C173,Q$4,Q$4,"Currency=USD","Period=FY","BEST_FPERIOD_OVERRIDE=FY","FILING_STATUS=MR","SCALING_FORMAT=MLN","FA_ADJUSTED=GAAP","Sort=A","Dates=H","DateFormat=P","Fill=—","Direction=H","UseDPDF=Y")</f>
        <v>#NAME?</v>
      </c>
      <c r="R173" s="12" t="e">
        <f ca="1">_xll.BDH($A173,$C173,R$4,R$4,"Currency=USD","Period=FY","BEST_FPERIOD_OVERRIDE=FY","FILING_STATUS=MR","SCALING_FORMAT=MLN","FA_ADJUSTED=GAAP","Sort=A","Dates=H","DateFormat=P","Fill=—","Direction=H","UseDPDF=Y")</f>
        <v>#NAME?</v>
      </c>
      <c r="S173" s="12" t="e">
        <f ca="1">_xll.BDH($A173,$C173,S$4,S$4,"Currency=USD","Period=FY","BEST_FPERIOD_OVERRIDE=FY","FILING_STATUS=MR","SCALING_FORMAT=MLN","FA_ADJUSTED=GAAP","Sort=A","Dates=H","DateFormat=P","Fill=—","Direction=H","UseDPDF=Y")</f>
        <v>#NAME?</v>
      </c>
      <c r="T173" s="12" t="e">
        <f ca="1">_xll.BDH($A173,$C173,T$4,T$4,"Currency=USD","Period=FY","BEST_FPERIOD_OVERRIDE=FY","FILING_STATUS=MR","SCALING_FORMAT=MLN","FA_ADJUSTED=GAAP","Sort=A","Dates=H","DateFormat=P","Fill=—","Direction=H","UseDPDF=Y")</f>
        <v>#NAME?</v>
      </c>
      <c r="U173" s="12" t="e">
        <f ca="1">_xll.BDH($A173,$C173,U$4,U$4,"Currency=USD","Period=FY","BEST_FPERIOD_OVERRIDE=FY","FILING_STATUS=MR","SCALING_FORMAT=MLN","FA_ADJUSTED=GAAP","Sort=A","Dates=H","DateFormat=P","Fill=—","Direction=H","UseDPDF=Y")</f>
        <v>#NAME?</v>
      </c>
      <c r="V173" s="12" t="e">
        <f ca="1">_xll.BDH($A173,$C173,V$4,V$4,"Currency=USD","Period=FY","BEST_FPERIOD_OVERRIDE=FY","FILING_STATUS=MR","SCALING_FORMAT=MLN","FA_ADJUSTED=GAAP","Sort=A","Dates=H","DateFormat=P","Fill=—","Direction=H","UseDPDF=Y")</f>
        <v>#NAME?</v>
      </c>
      <c r="W173" s="12" t="e">
        <f ca="1">_xll.BDH($A173,$C173,W$4,W$4,"Currency=USD","Period=FY","BEST_FPERIOD_OVERRIDE=FY","FILING_STATUS=MR","SCALING_FORMAT=MLN","FA_ADJUSTED=GAAP","Sort=A","Dates=H","DateFormat=P","Fill=—","Direction=H","UseDPDF=Y")</f>
        <v>#NAME?</v>
      </c>
      <c r="X173" s="12" t="e">
        <f ca="1">_xll.BDH($A173,$C173,X$4,X$4,"Currency=USD","Period=FY","BEST_FPERIOD_OVERRIDE=FY","FILING_STATUS=MR","SCALING_FORMAT=MLN","FA_ADJUSTED=GAAP","Sort=A","Dates=H","DateFormat=P","Fill=—","Direction=H","UseDPDF=Y")</f>
        <v>#NAME?</v>
      </c>
      <c r="Y173" s="12" t="e">
        <f ca="1">_xll.BDH($A173,$C173,Y$4,Y$4,"Currency=USD","Period=FY","BEST_FPERIOD_OVERRIDE=FY","FILING_STATUS=MR","SCALING_FORMAT=MLN","FA_ADJUSTED=GAAP","Sort=A","Dates=H","DateFormat=P","Fill=—","Direction=H","UseDPDF=Y")</f>
        <v>#NAME?</v>
      </c>
      <c r="Z173" s="12" t="e">
        <f ca="1">_xll.BDH($A173,$C173,Z$4,Z$4,"Currency=USD","Period=FY","BEST_FPERIOD_OVERRIDE=FY","FILING_STATUS=MR","SCALING_FORMAT=MLN","FA_ADJUSTED=GAAP","Sort=A","Dates=H","DateFormat=P","Fill=—","Direction=H","UseDPDF=Y")</f>
        <v>#NAME?</v>
      </c>
      <c r="AA173" s="12" t="e">
        <f ca="1">_xll.BDH($A173,$C173,AA$4,AA$4,"Currency=USD","Period=FY","BEST_FPERIOD_OVERRIDE=FY","FILING_STATUS=MR","SCALING_FORMAT=MLN","FA_ADJUSTED=GAAP","Sort=A","Dates=H","DateFormat=P","Fill=—","Direction=H","UseDPDF=Y")</f>
        <v>#NAME?</v>
      </c>
      <c r="AB173" s="12" t="e">
        <f ca="1">_xll.BDH($A173,$C173,AB$4,AB$4,"Currency=USD","Period=FY","BEST_FPERIOD_OVERRIDE=FY","FILING_STATUS=MR","SCALING_FORMAT=MLN","FA_ADJUSTED=GAAP","Sort=A","Dates=H","DateFormat=P","Fill=—","Direction=H","UseDPDF=Y")</f>
        <v>#NAME?</v>
      </c>
    </row>
    <row r="174" spans="1:28" x14ac:dyDescent="0.25">
      <c r="A174" s="32" t="s">
        <v>521</v>
      </c>
      <c r="B174" s="37" t="s">
        <v>265</v>
      </c>
      <c r="C174" s="33" t="s">
        <v>264</v>
      </c>
      <c r="D174" s="12" t="e">
        <f ca="1">_xll.BDH($A174,$C174,D$4,D$4,"Currency=USD","Period=FY","BEST_FPERIOD_OVERRIDE=FY","FILING_STATUS=MR","SCALING_FORMAT=MLN","FA_ADJUSTED=GAAP","Sort=A","Dates=H","DateFormat=P","Fill=—","Direction=H","UseDPDF=Y")</f>
        <v>#NAME?</v>
      </c>
      <c r="E174" s="12" t="e">
        <f ca="1">_xll.BDH($A174,$C174,E$4,E$4,"Currency=USD","Period=FY","BEST_FPERIOD_OVERRIDE=FY","FILING_STATUS=MR","SCALING_FORMAT=MLN","FA_ADJUSTED=GAAP","Sort=A","Dates=H","DateFormat=P","Fill=—","Direction=H","UseDPDF=Y")</f>
        <v>#NAME?</v>
      </c>
      <c r="F174" s="12" t="e">
        <f ca="1">_xll.BDH($A174,$C174,F$4,F$4,"Currency=USD","Period=FY","BEST_FPERIOD_OVERRIDE=FY","FILING_STATUS=MR","SCALING_FORMAT=MLN","FA_ADJUSTED=GAAP","Sort=A","Dates=H","DateFormat=P","Fill=—","Direction=H","UseDPDF=Y")</f>
        <v>#NAME?</v>
      </c>
      <c r="G174" s="12" t="e">
        <f ca="1">_xll.BDH($A174,$C174,G$4,G$4,"Currency=USD","Period=FY","BEST_FPERIOD_OVERRIDE=FY","FILING_STATUS=MR","SCALING_FORMAT=MLN","FA_ADJUSTED=GAAP","Sort=A","Dates=H","DateFormat=P","Fill=—","Direction=H","UseDPDF=Y")</f>
        <v>#NAME?</v>
      </c>
      <c r="H174" s="12" t="e">
        <f ca="1">_xll.BDH($A174,$C174,H$4,H$4,"Currency=USD","Period=FY","BEST_FPERIOD_OVERRIDE=FY","FILING_STATUS=MR","SCALING_FORMAT=MLN","FA_ADJUSTED=GAAP","Sort=A","Dates=H","DateFormat=P","Fill=—","Direction=H","UseDPDF=Y")</f>
        <v>#NAME?</v>
      </c>
      <c r="I174" s="12" t="e">
        <f ca="1">_xll.BDH($A174,$C174,I$4,I$4,"Currency=USD","Period=FY","BEST_FPERIOD_OVERRIDE=FY","FILING_STATUS=MR","SCALING_FORMAT=MLN","FA_ADJUSTED=GAAP","Sort=A","Dates=H","DateFormat=P","Fill=—","Direction=H","UseDPDF=Y")</f>
        <v>#NAME?</v>
      </c>
      <c r="J174" s="12" t="e">
        <f ca="1">_xll.BDH($A174,$C174,J$4,J$4,"Currency=USD","Period=FY","BEST_FPERIOD_OVERRIDE=FY","FILING_STATUS=MR","SCALING_FORMAT=MLN","FA_ADJUSTED=GAAP","Sort=A","Dates=H","DateFormat=P","Fill=—","Direction=H","UseDPDF=Y")</f>
        <v>#NAME?</v>
      </c>
      <c r="K174" s="12" t="e">
        <f ca="1">_xll.BDH($A174,$C174,K$4,K$4,"Currency=USD","Period=FY","BEST_FPERIOD_OVERRIDE=FY","FILING_STATUS=MR","SCALING_FORMAT=MLN","FA_ADJUSTED=GAAP","Sort=A","Dates=H","DateFormat=P","Fill=—","Direction=H","UseDPDF=Y")</f>
        <v>#NAME?</v>
      </c>
      <c r="L174" s="12" t="e">
        <f ca="1">_xll.BDH($A174,$C174,L$4,L$4,"Currency=USD","Period=FY","BEST_FPERIOD_OVERRIDE=FY","FILING_STATUS=MR","SCALING_FORMAT=MLN","FA_ADJUSTED=GAAP","Sort=A","Dates=H","DateFormat=P","Fill=—","Direction=H","UseDPDF=Y")</f>
        <v>#NAME?</v>
      </c>
      <c r="M174" s="12" t="e">
        <f ca="1">_xll.BDH($A174,$C174,M$4,M$4,"Currency=USD","Period=FY","BEST_FPERIOD_OVERRIDE=FY","FILING_STATUS=MR","SCALING_FORMAT=MLN","FA_ADJUSTED=GAAP","Sort=A","Dates=H","DateFormat=P","Fill=—","Direction=H","UseDPDF=Y")</f>
        <v>#NAME?</v>
      </c>
      <c r="N174" s="12" t="e">
        <f ca="1">_xll.BDH($A174,$C174,N$4,N$4,"Currency=USD","Period=FY","BEST_FPERIOD_OVERRIDE=FY","FILING_STATUS=MR","SCALING_FORMAT=MLN","FA_ADJUSTED=GAAP","Sort=A","Dates=H","DateFormat=P","Fill=—","Direction=H","UseDPDF=Y")</f>
        <v>#NAME?</v>
      </c>
      <c r="O174" s="12" t="e">
        <f ca="1">_xll.BDH($A174,$C174,O$4,O$4,"Currency=USD","Period=FY","BEST_FPERIOD_OVERRIDE=FY","FILING_STATUS=MR","SCALING_FORMAT=MLN","FA_ADJUSTED=GAAP","Sort=A","Dates=H","DateFormat=P","Fill=—","Direction=H","UseDPDF=Y")</f>
        <v>#NAME?</v>
      </c>
      <c r="P174" s="12" t="e">
        <f ca="1">_xll.BDH($A174,$C174,P$4,P$4,"Currency=USD","Period=FY","BEST_FPERIOD_OVERRIDE=FY","FILING_STATUS=MR","SCALING_FORMAT=MLN","FA_ADJUSTED=GAAP","Sort=A","Dates=H","DateFormat=P","Fill=—","Direction=H","UseDPDF=Y")</f>
        <v>#NAME?</v>
      </c>
      <c r="Q174" s="12" t="e">
        <f ca="1">_xll.BDH($A174,$C174,Q$4,Q$4,"Currency=USD","Period=FY","BEST_FPERIOD_OVERRIDE=FY","FILING_STATUS=MR","SCALING_FORMAT=MLN","FA_ADJUSTED=GAAP","Sort=A","Dates=H","DateFormat=P","Fill=—","Direction=H","UseDPDF=Y")</f>
        <v>#NAME?</v>
      </c>
      <c r="R174" s="12" t="e">
        <f ca="1">_xll.BDH($A174,$C174,R$4,R$4,"Currency=USD","Period=FY","BEST_FPERIOD_OVERRIDE=FY","FILING_STATUS=MR","SCALING_FORMAT=MLN","FA_ADJUSTED=GAAP","Sort=A","Dates=H","DateFormat=P","Fill=—","Direction=H","UseDPDF=Y")</f>
        <v>#NAME?</v>
      </c>
      <c r="S174" s="12" t="e">
        <f ca="1">_xll.BDH($A174,$C174,S$4,S$4,"Currency=USD","Period=FY","BEST_FPERIOD_OVERRIDE=FY","FILING_STATUS=MR","SCALING_FORMAT=MLN","FA_ADJUSTED=GAAP","Sort=A","Dates=H","DateFormat=P","Fill=—","Direction=H","UseDPDF=Y")</f>
        <v>#NAME?</v>
      </c>
      <c r="T174" s="12" t="e">
        <f ca="1">_xll.BDH($A174,$C174,T$4,T$4,"Currency=USD","Period=FY","BEST_FPERIOD_OVERRIDE=FY","FILING_STATUS=MR","SCALING_FORMAT=MLN","FA_ADJUSTED=GAAP","Sort=A","Dates=H","DateFormat=P","Fill=—","Direction=H","UseDPDF=Y")</f>
        <v>#NAME?</v>
      </c>
      <c r="U174" s="12" t="e">
        <f ca="1">_xll.BDH($A174,$C174,U$4,U$4,"Currency=USD","Period=FY","BEST_FPERIOD_OVERRIDE=FY","FILING_STATUS=MR","SCALING_FORMAT=MLN","FA_ADJUSTED=GAAP","Sort=A","Dates=H","DateFormat=P","Fill=—","Direction=H","UseDPDF=Y")</f>
        <v>#NAME?</v>
      </c>
      <c r="V174" s="12" t="e">
        <f ca="1">_xll.BDH($A174,$C174,V$4,V$4,"Currency=USD","Period=FY","BEST_FPERIOD_OVERRIDE=FY","FILING_STATUS=MR","SCALING_FORMAT=MLN","FA_ADJUSTED=GAAP","Sort=A","Dates=H","DateFormat=P","Fill=—","Direction=H","UseDPDF=Y")</f>
        <v>#NAME?</v>
      </c>
      <c r="W174" s="12" t="e">
        <f ca="1">_xll.BDH($A174,$C174,W$4,W$4,"Currency=USD","Period=FY","BEST_FPERIOD_OVERRIDE=FY","FILING_STATUS=MR","SCALING_FORMAT=MLN","FA_ADJUSTED=GAAP","Sort=A","Dates=H","DateFormat=P","Fill=—","Direction=H","UseDPDF=Y")</f>
        <v>#NAME?</v>
      </c>
      <c r="X174" s="12" t="e">
        <f ca="1">_xll.BDH($A174,$C174,X$4,X$4,"Currency=USD","Period=FY","BEST_FPERIOD_OVERRIDE=FY","FILING_STATUS=MR","SCALING_FORMAT=MLN","FA_ADJUSTED=GAAP","Sort=A","Dates=H","DateFormat=P","Fill=—","Direction=H","UseDPDF=Y")</f>
        <v>#NAME?</v>
      </c>
      <c r="Y174" s="12" t="e">
        <f ca="1">_xll.BDH($A174,$C174,Y$4,Y$4,"Currency=USD","Period=FY","BEST_FPERIOD_OVERRIDE=FY","FILING_STATUS=MR","SCALING_FORMAT=MLN","FA_ADJUSTED=GAAP","Sort=A","Dates=H","DateFormat=P","Fill=—","Direction=H","UseDPDF=Y")</f>
        <v>#NAME?</v>
      </c>
      <c r="Z174" s="12" t="e">
        <f ca="1">_xll.BDH($A174,$C174,Z$4,Z$4,"Currency=USD","Period=FY","BEST_FPERIOD_OVERRIDE=FY","FILING_STATUS=MR","SCALING_FORMAT=MLN","FA_ADJUSTED=GAAP","Sort=A","Dates=H","DateFormat=P","Fill=—","Direction=H","UseDPDF=Y")</f>
        <v>#NAME?</v>
      </c>
      <c r="AA174" s="12" t="e">
        <f ca="1">_xll.BDH($A174,$C174,AA$4,AA$4,"Currency=USD","Period=FY","BEST_FPERIOD_OVERRIDE=FY","FILING_STATUS=MR","SCALING_FORMAT=MLN","FA_ADJUSTED=GAAP","Sort=A","Dates=H","DateFormat=P","Fill=—","Direction=H","UseDPDF=Y")</f>
        <v>#NAME?</v>
      </c>
      <c r="AB174" s="12" t="e">
        <f ca="1">_xll.BDH($A174,$C174,AB$4,AB$4,"Currency=USD","Period=FY","BEST_FPERIOD_OVERRIDE=FY","FILING_STATUS=MR","SCALING_FORMAT=MLN","FA_ADJUSTED=GAAP","Sort=A","Dates=H","DateFormat=P","Fill=—","Direction=H","UseDPDF=Y")</f>
        <v>#NAME?</v>
      </c>
    </row>
    <row r="175" spans="1:28" x14ac:dyDescent="0.25">
      <c r="A175" s="32" t="s">
        <v>521</v>
      </c>
      <c r="B175" s="37" t="s">
        <v>266</v>
      </c>
      <c r="C175" s="33" t="s">
        <v>267</v>
      </c>
      <c r="D175" s="12" t="e">
        <f ca="1">_xll.BDH($A175,$C175,D$4,D$4,"Currency=USD","Period=FY","BEST_FPERIOD_OVERRIDE=FY","FILING_STATUS=MR","SCALING_FORMAT=MLN","FA_ADJUSTED=GAAP","Sort=A","Dates=H","DateFormat=P","Fill=—","Direction=H","UseDPDF=Y")</f>
        <v>#NAME?</v>
      </c>
      <c r="E175" s="12" t="e">
        <f ca="1">_xll.BDH($A175,$C175,E$4,E$4,"Currency=USD","Period=FY","BEST_FPERIOD_OVERRIDE=FY","FILING_STATUS=MR","SCALING_FORMAT=MLN","FA_ADJUSTED=GAAP","Sort=A","Dates=H","DateFormat=P","Fill=—","Direction=H","UseDPDF=Y")</f>
        <v>#NAME?</v>
      </c>
      <c r="F175" s="12" t="e">
        <f ca="1">_xll.BDH($A175,$C175,F$4,F$4,"Currency=USD","Period=FY","BEST_FPERIOD_OVERRIDE=FY","FILING_STATUS=MR","SCALING_FORMAT=MLN","FA_ADJUSTED=GAAP","Sort=A","Dates=H","DateFormat=P","Fill=—","Direction=H","UseDPDF=Y")</f>
        <v>#NAME?</v>
      </c>
      <c r="G175" s="12" t="e">
        <f ca="1">_xll.BDH($A175,$C175,G$4,G$4,"Currency=USD","Period=FY","BEST_FPERIOD_OVERRIDE=FY","FILING_STATUS=MR","SCALING_FORMAT=MLN","FA_ADJUSTED=GAAP","Sort=A","Dates=H","DateFormat=P","Fill=—","Direction=H","UseDPDF=Y")</f>
        <v>#NAME?</v>
      </c>
      <c r="H175" s="12" t="e">
        <f ca="1">_xll.BDH($A175,$C175,H$4,H$4,"Currency=USD","Period=FY","BEST_FPERIOD_OVERRIDE=FY","FILING_STATUS=MR","SCALING_FORMAT=MLN","FA_ADJUSTED=GAAP","Sort=A","Dates=H","DateFormat=P","Fill=—","Direction=H","UseDPDF=Y")</f>
        <v>#NAME?</v>
      </c>
      <c r="I175" s="12" t="e">
        <f ca="1">_xll.BDH($A175,$C175,I$4,I$4,"Currency=USD","Period=FY","BEST_FPERIOD_OVERRIDE=FY","FILING_STATUS=MR","SCALING_FORMAT=MLN","FA_ADJUSTED=GAAP","Sort=A","Dates=H","DateFormat=P","Fill=—","Direction=H","UseDPDF=Y")</f>
        <v>#NAME?</v>
      </c>
      <c r="J175" s="12" t="e">
        <f ca="1">_xll.BDH($A175,$C175,J$4,J$4,"Currency=USD","Period=FY","BEST_FPERIOD_OVERRIDE=FY","FILING_STATUS=MR","SCALING_FORMAT=MLN","FA_ADJUSTED=GAAP","Sort=A","Dates=H","DateFormat=P","Fill=—","Direction=H","UseDPDF=Y")</f>
        <v>#NAME?</v>
      </c>
      <c r="K175" s="12" t="e">
        <f ca="1">_xll.BDH($A175,$C175,K$4,K$4,"Currency=USD","Period=FY","BEST_FPERIOD_OVERRIDE=FY","FILING_STATUS=MR","SCALING_FORMAT=MLN","FA_ADJUSTED=GAAP","Sort=A","Dates=H","DateFormat=P","Fill=—","Direction=H","UseDPDF=Y")</f>
        <v>#NAME?</v>
      </c>
      <c r="L175" s="12" t="e">
        <f ca="1">_xll.BDH($A175,$C175,L$4,L$4,"Currency=USD","Period=FY","BEST_FPERIOD_OVERRIDE=FY","FILING_STATUS=MR","SCALING_FORMAT=MLN","FA_ADJUSTED=GAAP","Sort=A","Dates=H","DateFormat=P","Fill=—","Direction=H","UseDPDF=Y")</f>
        <v>#NAME?</v>
      </c>
      <c r="M175" s="12" t="e">
        <f ca="1">_xll.BDH($A175,$C175,M$4,M$4,"Currency=USD","Period=FY","BEST_FPERIOD_OVERRIDE=FY","FILING_STATUS=MR","SCALING_FORMAT=MLN","FA_ADJUSTED=GAAP","Sort=A","Dates=H","DateFormat=P","Fill=—","Direction=H","UseDPDF=Y")</f>
        <v>#NAME?</v>
      </c>
      <c r="N175" s="12" t="e">
        <f ca="1">_xll.BDH($A175,$C175,N$4,N$4,"Currency=USD","Period=FY","BEST_FPERIOD_OVERRIDE=FY","FILING_STATUS=MR","SCALING_FORMAT=MLN","FA_ADJUSTED=GAAP","Sort=A","Dates=H","DateFormat=P","Fill=—","Direction=H","UseDPDF=Y")</f>
        <v>#NAME?</v>
      </c>
      <c r="O175" s="12" t="e">
        <f ca="1">_xll.BDH($A175,$C175,O$4,O$4,"Currency=USD","Period=FY","BEST_FPERIOD_OVERRIDE=FY","FILING_STATUS=MR","SCALING_FORMAT=MLN","FA_ADJUSTED=GAAP","Sort=A","Dates=H","DateFormat=P","Fill=—","Direction=H","UseDPDF=Y")</f>
        <v>#NAME?</v>
      </c>
      <c r="P175" s="12" t="e">
        <f ca="1">_xll.BDH($A175,$C175,P$4,P$4,"Currency=USD","Period=FY","BEST_FPERIOD_OVERRIDE=FY","FILING_STATUS=MR","SCALING_FORMAT=MLN","FA_ADJUSTED=GAAP","Sort=A","Dates=H","DateFormat=P","Fill=—","Direction=H","UseDPDF=Y")</f>
        <v>#NAME?</v>
      </c>
      <c r="Q175" s="12" t="e">
        <f ca="1">_xll.BDH($A175,$C175,Q$4,Q$4,"Currency=USD","Period=FY","BEST_FPERIOD_OVERRIDE=FY","FILING_STATUS=MR","SCALING_FORMAT=MLN","FA_ADJUSTED=GAAP","Sort=A","Dates=H","DateFormat=P","Fill=—","Direction=H","UseDPDF=Y")</f>
        <v>#NAME?</v>
      </c>
      <c r="R175" s="12" t="e">
        <f ca="1">_xll.BDH($A175,$C175,R$4,R$4,"Currency=USD","Period=FY","BEST_FPERIOD_OVERRIDE=FY","FILING_STATUS=MR","SCALING_FORMAT=MLN","FA_ADJUSTED=GAAP","Sort=A","Dates=H","DateFormat=P","Fill=—","Direction=H","UseDPDF=Y")</f>
        <v>#NAME?</v>
      </c>
      <c r="S175" s="12" t="e">
        <f ca="1">_xll.BDH($A175,$C175,S$4,S$4,"Currency=USD","Period=FY","BEST_FPERIOD_OVERRIDE=FY","FILING_STATUS=MR","SCALING_FORMAT=MLN","FA_ADJUSTED=GAAP","Sort=A","Dates=H","DateFormat=P","Fill=—","Direction=H","UseDPDF=Y")</f>
        <v>#NAME?</v>
      </c>
      <c r="T175" s="12" t="e">
        <f ca="1">_xll.BDH($A175,$C175,T$4,T$4,"Currency=USD","Period=FY","BEST_FPERIOD_OVERRIDE=FY","FILING_STATUS=MR","SCALING_FORMAT=MLN","FA_ADJUSTED=GAAP","Sort=A","Dates=H","DateFormat=P","Fill=—","Direction=H","UseDPDF=Y")</f>
        <v>#NAME?</v>
      </c>
      <c r="U175" s="12" t="e">
        <f ca="1">_xll.BDH($A175,$C175,U$4,U$4,"Currency=USD","Period=FY","BEST_FPERIOD_OVERRIDE=FY","FILING_STATUS=MR","SCALING_FORMAT=MLN","FA_ADJUSTED=GAAP","Sort=A","Dates=H","DateFormat=P","Fill=—","Direction=H","UseDPDF=Y")</f>
        <v>#NAME?</v>
      </c>
      <c r="V175" s="12" t="e">
        <f ca="1">_xll.BDH($A175,$C175,V$4,V$4,"Currency=USD","Period=FY","BEST_FPERIOD_OVERRIDE=FY","FILING_STATUS=MR","SCALING_FORMAT=MLN","FA_ADJUSTED=GAAP","Sort=A","Dates=H","DateFormat=P","Fill=—","Direction=H","UseDPDF=Y")</f>
        <v>#NAME?</v>
      </c>
      <c r="W175" s="12" t="e">
        <f ca="1">_xll.BDH($A175,$C175,W$4,W$4,"Currency=USD","Period=FY","BEST_FPERIOD_OVERRIDE=FY","FILING_STATUS=MR","SCALING_FORMAT=MLN","FA_ADJUSTED=GAAP","Sort=A","Dates=H","DateFormat=P","Fill=—","Direction=H","UseDPDF=Y")</f>
        <v>#NAME?</v>
      </c>
      <c r="X175" s="12" t="e">
        <f ca="1">_xll.BDH($A175,$C175,X$4,X$4,"Currency=USD","Period=FY","BEST_FPERIOD_OVERRIDE=FY","FILING_STATUS=MR","SCALING_FORMAT=MLN","FA_ADJUSTED=GAAP","Sort=A","Dates=H","DateFormat=P","Fill=—","Direction=H","UseDPDF=Y")</f>
        <v>#NAME?</v>
      </c>
      <c r="Y175" s="12" t="e">
        <f ca="1">_xll.BDH($A175,$C175,Y$4,Y$4,"Currency=USD","Period=FY","BEST_FPERIOD_OVERRIDE=FY","FILING_STATUS=MR","SCALING_FORMAT=MLN","FA_ADJUSTED=GAAP","Sort=A","Dates=H","DateFormat=P","Fill=—","Direction=H","UseDPDF=Y")</f>
        <v>#NAME?</v>
      </c>
      <c r="Z175" s="12" t="e">
        <f ca="1">_xll.BDH($A175,$C175,Z$4,Z$4,"Currency=USD","Period=FY","BEST_FPERIOD_OVERRIDE=FY","FILING_STATUS=MR","SCALING_FORMAT=MLN","FA_ADJUSTED=GAAP","Sort=A","Dates=H","DateFormat=P","Fill=—","Direction=H","UseDPDF=Y")</f>
        <v>#NAME?</v>
      </c>
      <c r="AA175" s="12" t="e">
        <f ca="1">_xll.BDH($A175,$C175,AA$4,AA$4,"Currency=USD","Period=FY","BEST_FPERIOD_OVERRIDE=FY","FILING_STATUS=MR","SCALING_FORMAT=MLN","FA_ADJUSTED=GAAP","Sort=A","Dates=H","DateFormat=P","Fill=—","Direction=H","UseDPDF=Y")</f>
        <v>#NAME?</v>
      </c>
      <c r="AB175" s="12" t="e">
        <f ca="1">_xll.BDH($A175,$C175,AB$4,AB$4,"Currency=USD","Period=FY","BEST_FPERIOD_OVERRIDE=FY","FILING_STATUS=MR","SCALING_FORMAT=MLN","FA_ADJUSTED=GAAP","Sort=A","Dates=H","DateFormat=P","Fill=—","Direction=H","UseDPDF=Y")</f>
        <v>#NAME?</v>
      </c>
    </row>
    <row r="176" spans="1:28" x14ac:dyDescent="0.25">
      <c r="A176" s="32" t="s">
        <v>522</v>
      </c>
      <c r="B176" s="37" t="s">
        <v>185</v>
      </c>
      <c r="C176" s="33" t="s">
        <v>186</v>
      </c>
      <c r="D176" s="12" t="e">
        <f ca="1">_xll.BDH($A176,$C176,D$4,D$4,"Currency=USD","Period=FY","BEST_FPERIOD_OVERRIDE=FY","FILING_STATUS=MR","SCALING_FORMAT=MLN","FA_ADJUSTED=GAAP","Sort=A","Dates=H","DateFormat=P","Fill=—","Direction=H","UseDPDF=Y")</f>
        <v>#NAME?</v>
      </c>
      <c r="E176" s="12" t="e">
        <f ca="1">_xll.BDH($A176,$C176,E$4,E$4,"Currency=USD","Period=FY","BEST_FPERIOD_OVERRIDE=FY","FILING_STATUS=MR","SCALING_FORMAT=MLN","FA_ADJUSTED=GAAP","Sort=A","Dates=H","DateFormat=P","Fill=—","Direction=H","UseDPDF=Y")</f>
        <v>#NAME?</v>
      </c>
      <c r="F176" s="12" t="e">
        <f ca="1">_xll.BDH($A176,$C176,F$4,F$4,"Currency=USD","Period=FY","BEST_FPERIOD_OVERRIDE=FY","FILING_STATUS=MR","SCALING_FORMAT=MLN","FA_ADJUSTED=GAAP","Sort=A","Dates=H","DateFormat=P","Fill=—","Direction=H","UseDPDF=Y")</f>
        <v>#NAME?</v>
      </c>
      <c r="G176" s="12" t="e">
        <f ca="1">_xll.BDH($A176,$C176,G$4,G$4,"Currency=USD","Period=FY","BEST_FPERIOD_OVERRIDE=FY","FILING_STATUS=MR","SCALING_FORMAT=MLN","FA_ADJUSTED=GAAP","Sort=A","Dates=H","DateFormat=P","Fill=—","Direction=H","UseDPDF=Y")</f>
        <v>#NAME?</v>
      </c>
      <c r="H176" s="12" t="e">
        <f ca="1">_xll.BDH($A176,$C176,H$4,H$4,"Currency=USD","Period=FY","BEST_FPERIOD_OVERRIDE=FY","FILING_STATUS=MR","SCALING_FORMAT=MLN","FA_ADJUSTED=GAAP","Sort=A","Dates=H","DateFormat=P","Fill=—","Direction=H","UseDPDF=Y")</f>
        <v>#NAME?</v>
      </c>
      <c r="I176" s="12" t="e">
        <f ca="1">_xll.BDH($A176,$C176,I$4,I$4,"Currency=USD","Period=FY","BEST_FPERIOD_OVERRIDE=FY","FILING_STATUS=MR","SCALING_FORMAT=MLN","FA_ADJUSTED=GAAP","Sort=A","Dates=H","DateFormat=P","Fill=—","Direction=H","UseDPDF=Y")</f>
        <v>#NAME?</v>
      </c>
      <c r="J176" s="12" t="e">
        <f ca="1">_xll.BDH($A176,$C176,J$4,J$4,"Currency=USD","Period=FY","BEST_FPERIOD_OVERRIDE=FY","FILING_STATUS=MR","SCALING_FORMAT=MLN","FA_ADJUSTED=GAAP","Sort=A","Dates=H","DateFormat=P","Fill=—","Direction=H","UseDPDF=Y")</f>
        <v>#NAME?</v>
      </c>
      <c r="K176" s="12" t="e">
        <f ca="1">_xll.BDH($A176,$C176,K$4,K$4,"Currency=USD","Period=FY","BEST_FPERIOD_OVERRIDE=FY","FILING_STATUS=MR","SCALING_FORMAT=MLN","FA_ADJUSTED=GAAP","Sort=A","Dates=H","DateFormat=P","Fill=—","Direction=H","UseDPDF=Y")</f>
        <v>#NAME?</v>
      </c>
      <c r="L176" s="12" t="e">
        <f ca="1">_xll.BDH($A176,$C176,L$4,L$4,"Currency=USD","Period=FY","BEST_FPERIOD_OVERRIDE=FY","FILING_STATUS=MR","SCALING_FORMAT=MLN","FA_ADJUSTED=GAAP","Sort=A","Dates=H","DateFormat=P","Fill=—","Direction=H","UseDPDF=Y")</f>
        <v>#NAME?</v>
      </c>
      <c r="M176" s="12" t="e">
        <f ca="1">_xll.BDH($A176,$C176,M$4,M$4,"Currency=USD","Period=FY","BEST_FPERIOD_OVERRIDE=FY","FILING_STATUS=MR","SCALING_FORMAT=MLN","FA_ADJUSTED=GAAP","Sort=A","Dates=H","DateFormat=P","Fill=—","Direction=H","UseDPDF=Y")</f>
        <v>#NAME?</v>
      </c>
      <c r="N176" s="12" t="e">
        <f ca="1">_xll.BDH($A176,$C176,N$4,N$4,"Currency=USD","Period=FY","BEST_FPERIOD_OVERRIDE=FY","FILING_STATUS=MR","SCALING_FORMAT=MLN","FA_ADJUSTED=GAAP","Sort=A","Dates=H","DateFormat=P","Fill=—","Direction=H","UseDPDF=Y")</f>
        <v>#NAME?</v>
      </c>
      <c r="O176" s="12" t="e">
        <f ca="1">_xll.BDH($A176,$C176,O$4,O$4,"Currency=USD","Period=FY","BEST_FPERIOD_OVERRIDE=FY","FILING_STATUS=MR","SCALING_FORMAT=MLN","FA_ADJUSTED=GAAP","Sort=A","Dates=H","DateFormat=P","Fill=—","Direction=H","UseDPDF=Y")</f>
        <v>#NAME?</v>
      </c>
      <c r="P176" s="12" t="e">
        <f ca="1">_xll.BDH($A176,$C176,P$4,P$4,"Currency=USD","Period=FY","BEST_FPERIOD_OVERRIDE=FY","FILING_STATUS=MR","SCALING_FORMAT=MLN","FA_ADJUSTED=GAAP","Sort=A","Dates=H","DateFormat=P","Fill=—","Direction=H","UseDPDF=Y")</f>
        <v>#NAME?</v>
      </c>
      <c r="Q176" s="12" t="e">
        <f ca="1">_xll.BDH($A176,$C176,Q$4,Q$4,"Currency=USD","Period=FY","BEST_FPERIOD_OVERRIDE=FY","FILING_STATUS=MR","SCALING_FORMAT=MLN","FA_ADJUSTED=GAAP","Sort=A","Dates=H","DateFormat=P","Fill=—","Direction=H","UseDPDF=Y")</f>
        <v>#NAME?</v>
      </c>
      <c r="R176" s="12" t="e">
        <f ca="1">_xll.BDH($A176,$C176,R$4,R$4,"Currency=USD","Period=FY","BEST_FPERIOD_OVERRIDE=FY","FILING_STATUS=MR","SCALING_FORMAT=MLN","FA_ADJUSTED=GAAP","Sort=A","Dates=H","DateFormat=P","Fill=—","Direction=H","UseDPDF=Y")</f>
        <v>#NAME?</v>
      </c>
      <c r="S176" s="12" t="e">
        <f ca="1">_xll.BDH($A176,$C176,S$4,S$4,"Currency=USD","Period=FY","BEST_FPERIOD_OVERRIDE=FY","FILING_STATUS=MR","SCALING_FORMAT=MLN","FA_ADJUSTED=GAAP","Sort=A","Dates=H","DateFormat=P","Fill=—","Direction=H","UseDPDF=Y")</f>
        <v>#NAME?</v>
      </c>
      <c r="T176" s="12" t="e">
        <f ca="1">_xll.BDH($A176,$C176,T$4,T$4,"Currency=USD","Period=FY","BEST_FPERIOD_OVERRIDE=FY","FILING_STATUS=MR","SCALING_FORMAT=MLN","FA_ADJUSTED=GAAP","Sort=A","Dates=H","DateFormat=P","Fill=—","Direction=H","UseDPDF=Y")</f>
        <v>#NAME?</v>
      </c>
      <c r="U176" s="12" t="e">
        <f ca="1">_xll.BDH($A176,$C176,U$4,U$4,"Currency=USD","Period=FY","BEST_FPERIOD_OVERRIDE=FY","FILING_STATUS=MR","SCALING_FORMAT=MLN","FA_ADJUSTED=GAAP","Sort=A","Dates=H","DateFormat=P","Fill=—","Direction=H","UseDPDF=Y")</f>
        <v>#NAME?</v>
      </c>
      <c r="V176" s="12" t="e">
        <f ca="1">_xll.BDH($A176,$C176,V$4,V$4,"Currency=USD","Period=FY","BEST_FPERIOD_OVERRIDE=FY","FILING_STATUS=MR","SCALING_FORMAT=MLN","FA_ADJUSTED=GAAP","Sort=A","Dates=H","DateFormat=P","Fill=—","Direction=H","UseDPDF=Y")</f>
        <v>#NAME?</v>
      </c>
      <c r="W176" s="12" t="e">
        <f ca="1">_xll.BDH($A176,$C176,W$4,W$4,"Currency=USD","Period=FY","BEST_FPERIOD_OVERRIDE=FY","FILING_STATUS=MR","SCALING_FORMAT=MLN","FA_ADJUSTED=GAAP","Sort=A","Dates=H","DateFormat=P","Fill=—","Direction=H","UseDPDF=Y")</f>
        <v>#NAME?</v>
      </c>
      <c r="X176" s="12" t="e">
        <f ca="1">_xll.BDH($A176,$C176,X$4,X$4,"Currency=USD","Period=FY","BEST_FPERIOD_OVERRIDE=FY","FILING_STATUS=MR","SCALING_FORMAT=MLN","FA_ADJUSTED=GAAP","Sort=A","Dates=H","DateFormat=P","Fill=—","Direction=H","UseDPDF=Y")</f>
        <v>#NAME?</v>
      </c>
      <c r="Y176" s="12" t="e">
        <f ca="1">_xll.BDH($A176,$C176,Y$4,Y$4,"Currency=USD","Period=FY","BEST_FPERIOD_OVERRIDE=FY","FILING_STATUS=MR","SCALING_FORMAT=MLN","FA_ADJUSTED=GAAP","Sort=A","Dates=H","DateFormat=P","Fill=—","Direction=H","UseDPDF=Y")</f>
        <v>#NAME?</v>
      </c>
      <c r="Z176" s="12" t="e">
        <f ca="1">_xll.BDH($A176,$C176,Z$4,Z$4,"Currency=USD","Period=FY","BEST_FPERIOD_OVERRIDE=FY","FILING_STATUS=MR","SCALING_FORMAT=MLN","FA_ADJUSTED=GAAP","Sort=A","Dates=H","DateFormat=P","Fill=—","Direction=H","UseDPDF=Y")</f>
        <v>#NAME?</v>
      </c>
      <c r="AA176" s="12" t="e">
        <f ca="1">_xll.BDH($A176,$C176,AA$4,AA$4,"Currency=USD","Period=FY","BEST_FPERIOD_OVERRIDE=FY","FILING_STATUS=MR","SCALING_FORMAT=MLN","FA_ADJUSTED=GAAP","Sort=A","Dates=H","DateFormat=P","Fill=—","Direction=H","UseDPDF=Y")</f>
        <v>#NAME?</v>
      </c>
      <c r="AB176" s="12" t="e">
        <f ca="1">_xll.BDH($A176,$C176,AB$4,AB$4,"Currency=USD","Period=FY","BEST_FPERIOD_OVERRIDE=FY","FILING_STATUS=MR","SCALING_FORMAT=MLN","FA_ADJUSTED=GAAP","Sort=A","Dates=H","DateFormat=P","Fill=—","Direction=H","UseDPDF=Y")</f>
        <v>#NAME?</v>
      </c>
    </row>
    <row r="177" spans="1:28" x14ac:dyDescent="0.25">
      <c r="A177" s="32" t="s">
        <v>522</v>
      </c>
      <c r="B177" s="37" t="s">
        <v>187</v>
      </c>
      <c r="C177" s="33" t="s">
        <v>188</v>
      </c>
      <c r="D177" s="12" t="e">
        <f ca="1">_xll.BDH($A177,$C177,D$4,D$4,"Currency=USD","Period=FY","BEST_FPERIOD_OVERRIDE=FY","FILING_STATUS=MR","SCALING_FORMAT=MLN","FA_ADJUSTED=GAAP","Sort=A","Dates=H","DateFormat=P","Fill=—","Direction=H","UseDPDF=Y")</f>
        <v>#NAME?</v>
      </c>
      <c r="E177" s="12" t="e">
        <f ca="1">_xll.BDH($A177,$C177,E$4,E$4,"Currency=USD","Period=FY","BEST_FPERIOD_OVERRIDE=FY","FILING_STATUS=MR","SCALING_FORMAT=MLN","FA_ADJUSTED=GAAP","Sort=A","Dates=H","DateFormat=P","Fill=—","Direction=H","UseDPDF=Y")</f>
        <v>#NAME?</v>
      </c>
      <c r="F177" s="12" t="e">
        <f ca="1">_xll.BDH($A177,$C177,F$4,F$4,"Currency=USD","Period=FY","BEST_FPERIOD_OVERRIDE=FY","FILING_STATUS=MR","SCALING_FORMAT=MLN","FA_ADJUSTED=GAAP","Sort=A","Dates=H","DateFormat=P","Fill=—","Direction=H","UseDPDF=Y")</f>
        <v>#NAME?</v>
      </c>
      <c r="G177" s="12" t="e">
        <f ca="1">_xll.BDH($A177,$C177,G$4,G$4,"Currency=USD","Period=FY","BEST_FPERIOD_OVERRIDE=FY","FILING_STATUS=MR","SCALING_FORMAT=MLN","FA_ADJUSTED=GAAP","Sort=A","Dates=H","DateFormat=P","Fill=—","Direction=H","UseDPDF=Y")</f>
        <v>#NAME?</v>
      </c>
      <c r="H177" s="12" t="e">
        <f ca="1">_xll.BDH($A177,$C177,H$4,H$4,"Currency=USD","Period=FY","BEST_FPERIOD_OVERRIDE=FY","FILING_STATUS=MR","SCALING_FORMAT=MLN","FA_ADJUSTED=GAAP","Sort=A","Dates=H","DateFormat=P","Fill=—","Direction=H","UseDPDF=Y")</f>
        <v>#NAME?</v>
      </c>
      <c r="I177" s="12" t="e">
        <f ca="1">_xll.BDH($A177,$C177,I$4,I$4,"Currency=USD","Period=FY","BEST_FPERIOD_OVERRIDE=FY","FILING_STATUS=MR","SCALING_FORMAT=MLN","FA_ADJUSTED=GAAP","Sort=A","Dates=H","DateFormat=P","Fill=—","Direction=H","UseDPDF=Y")</f>
        <v>#NAME?</v>
      </c>
      <c r="J177" s="12" t="e">
        <f ca="1">_xll.BDH($A177,$C177,J$4,J$4,"Currency=USD","Period=FY","BEST_FPERIOD_OVERRIDE=FY","FILING_STATUS=MR","SCALING_FORMAT=MLN","FA_ADJUSTED=GAAP","Sort=A","Dates=H","DateFormat=P","Fill=—","Direction=H","UseDPDF=Y")</f>
        <v>#NAME?</v>
      </c>
      <c r="K177" s="12" t="e">
        <f ca="1">_xll.BDH($A177,$C177,K$4,K$4,"Currency=USD","Period=FY","BEST_FPERIOD_OVERRIDE=FY","FILING_STATUS=MR","SCALING_FORMAT=MLN","FA_ADJUSTED=GAAP","Sort=A","Dates=H","DateFormat=P","Fill=—","Direction=H","UseDPDF=Y")</f>
        <v>#NAME?</v>
      </c>
      <c r="L177" s="12" t="e">
        <f ca="1">_xll.BDH($A177,$C177,L$4,L$4,"Currency=USD","Period=FY","BEST_FPERIOD_OVERRIDE=FY","FILING_STATUS=MR","SCALING_FORMAT=MLN","FA_ADJUSTED=GAAP","Sort=A","Dates=H","DateFormat=P","Fill=—","Direction=H","UseDPDF=Y")</f>
        <v>#NAME?</v>
      </c>
      <c r="M177" s="12" t="e">
        <f ca="1">_xll.BDH($A177,$C177,M$4,M$4,"Currency=USD","Period=FY","BEST_FPERIOD_OVERRIDE=FY","FILING_STATUS=MR","SCALING_FORMAT=MLN","FA_ADJUSTED=GAAP","Sort=A","Dates=H","DateFormat=P","Fill=—","Direction=H","UseDPDF=Y")</f>
        <v>#NAME?</v>
      </c>
      <c r="N177" s="12" t="e">
        <f ca="1">_xll.BDH($A177,$C177,N$4,N$4,"Currency=USD","Period=FY","BEST_FPERIOD_OVERRIDE=FY","FILING_STATUS=MR","SCALING_FORMAT=MLN","FA_ADJUSTED=GAAP","Sort=A","Dates=H","DateFormat=P","Fill=—","Direction=H","UseDPDF=Y")</f>
        <v>#NAME?</v>
      </c>
      <c r="O177" s="12" t="e">
        <f ca="1">_xll.BDH($A177,$C177,O$4,O$4,"Currency=USD","Period=FY","BEST_FPERIOD_OVERRIDE=FY","FILING_STATUS=MR","SCALING_FORMAT=MLN","FA_ADJUSTED=GAAP","Sort=A","Dates=H","DateFormat=P","Fill=—","Direction=H","UseDPDF=Y")</f>
        <v>#NAME?</v>
      </c>
      <c r="P177" s="12" t="e">
        <f ca="1">_xll.BDH($A177,$C177,P$4,P$4,"Currency=USD","Period=FY","BEST_FPERIOD_OVERRIDE=FY","FILING_STATUS=MR","SCALING_FORMAT=MLN","FA_ADJUSTED=GAAP","Sort=A","Dates=H","DateFormat=P","Fill=—","Direction=H","UseDPDF=Y")</f>
        <v>#NAME?</v>
      </c>
      <c r="Q177" s="12" t="e">
        <f ca="1">_xll.BDH($A177,$C177,Q$4,Q$4,"Currency=USD","Period=FY","BEST_FPERIOD_OVERRIDE=FY","FILING_STATUS=MR","SCALING_FORMAT=MLN","FA_ADJUSTED=GAAP","Sort=A","Dates=H","DateFormat=P","Fill=—","Direction=H","UseDPDF=Y")</f>
        <v>#NAME?</v>
      </c>
      <c r="R177" s="12" t="e">
        <f ca="1">_xll.BDH($A177,$C177,R$4,R$4,"Currency=USD","Period=FY","BEST_FPERIOD_OVERRIDE=FY","FILING_STATUS=MR","SCALING_FORMAT=MLN","FA_ADJUSTED=GAAP","Sort=A","Dates=H","DateFormat=P","Fill=—","Direction=H","UseDPDF=Y")</f>
        <v>#NAME?</v>
      </c>
      <c r="S177" s="12" t="e">
        <f ca="1">_xll.BDH($A177,$C177,S$4,S$4,"Currency=USD","Period=FY","BEST_FPERIOD_OVERRIDE=FY","FILING_STATUS=MR","SCALING_FORMAT=MLN","FA_ADJUSTED=GAAP","Sort=A","Dates=H","DateFormat=P","Fill=—","Direction=H","UseDPDF=Y")</f>
        <v>#NAME?</v>
      </c>
      <c r="T177" s="12" t="e">
        <f ca="1">_xll.BDH($A177,$C177,T$4,T$4,"Currency=USD","Period=FY","BEST_FPERIOD_OVERRIDE=FY","FILING_STATUS=MR","SCALING_FORMAT=MLN","FA_ADJUSTED=GAAP","Sort=A","Dates=H","DateFormat=P","Fill=—","Direction=H","UseDPDF=Y")</f>
        <v>#NAME?</v>
      </c>
      <c r="U177" s="12" t="e">
        <f ca="1">_xll.BDH($A177,$C177,U$4,U$4,"Currency=USD","Period=FY","BEST_FPERIOD_OVERRIDE=FY","FILING_STATUS=MR","SCALING_FORMAT=MLN","FA_ADJUSTED=GAAP","Sort=A","Dates=H","DateFormat=P","Fill=—","Direction=H","UseDPDF=Y")</f>
        <v>#NAME?</v>
      </c>
      <c r="V177" s="12" t="e">
        <f ca="1">_xll.BDH($A177,$C177,V$4,V$4,"Currency=USD","Period=FY","BEST_FPERIOD_OVERRIDE=FY","FILING_STATUS=MR","SCALING_FORMAT=MLN","FA_ADJUSTED=GAAP","Sort=A","Dates=H","DateFormat=P","Fill=—","Direction=H","UseDPDF=Y")</f>
        <v>#NAME?</v>
      </c>
      <c r="W177" s="12" t="e">
        <f ca="1">_xll.BDH($A177,$C177,W$4,W$4,"Currency=USD","Period=FY","BEST_FPERIOD_OVERRIDE=FY","FILING_STATUS=MR","SCALING_FORMAT=MLN","FA_ADJUSTED=GAAP","Sort=A","Dates=H","DateFormat=P","Fill=—","Direction=H","UseDPDF=Y")</f>
        <v>#NAME?</v>
      </c>
      <c r="X177" s="12" t="e">
        <f ca="1">_xll.BDH($A177,$C177,X$4,X$4,"Currency=USD","Period=FY","BEST_FPERIOD_OVERRIDE=FY","FILING_STATUS=MR","SCALING_FORMAT=MLN","FA_ADJUSTED=GAAP","Sort=A","Dates=H","DateFormat=P","Fill=—","Direction=H","UseDPDF=Y")</f>
        <v>#NAME?</v>
      </c>
      <c r="Y177" s="12" t="e">
        <f ca="1">_xll.BDH($A177,$C177,Y$4,Y$4,"Currency=USD","Period=FY","BEST_FPERIOD_OVERRIDE=FY","FILING_STATUS=MR","SCALING_FORMAT=MLN","FA_ADJUSTED=GAAP","Sort=A","Dates=H","DateFormat=P","Fill=—","Direction=H","UseDPDF=Y")</f>
        <v>#NAME?</v>
      </c>
      <c r="Z177" s="12" t="e">
        <f ca="1">_xll.BDH($A177,$C177,Z$4,Z$4,"Currency=USD","Period=FY","BEST_FPERIOD_OVERRIDE=FY","FILING_STATUS=MR","SCALING_FORMAT=MLN","FA_ADJUSTED=GAAP","Sort=A","Dates=H","DateFormat=P","Fill=—","Direction=H","UseDPDF=Y")</f>
        <v>#NAME?</v>
      </c>
      <c r="AA177" s="12" t="e">
        <f ca="1">_xll.BDH($A177,$C177,AA$4,AA$4,"Currency=USD","Period=FY","BEST_FPERIOD_OVERRIDE=FY","FILING_STATUS=MR","SCALING_FORMAT=MLN","FA_ADJUSTED=GAAP","Sort=A","Dates=H","DateFormat=P","Fill=—","Direction=H","UseDPDF=Y")</f>
        <v>#NAME?</v>
      </c>
      <c r="AB177" s="12" t="e">
        <f ca="1">_xll.BDH($A177,$C177,AB$4,AB$4,"Currency=USD","Period=FY","BEST_FPERIOD_OVERRIDE=FY","FILING_STATUS=MR","SCALING_FORMAT=MLN","FA_ADJUSTED=GAAP","Sort=A","Dates=H","DateFormat=P","Fill=—","Direction=H","UseDPDF=Y")</f>
        <v>#NAME?</v>
      </c>
    </row>
    <row r="178" spans="1:28" x14ac:dyDescent="0.25">
      <c r="A178" s="32" t="s">
        <v>522</v>
      </c>
      <c r="B178" s="37" t="s">
        <v>189</v>
      </c>
      <c r="C178" s="33" t="s">
        <v>190</v>
      </c>
      <c r="D178" s="12" t="e">
        <f ca="1">_xll.BDH($A178,$C178,D$4,D$4,"Currency=USD","Period=FY","BEST_FPERIOD_OVERRIDE=FY","FILING_STATUS=MR","SCALING_FORMAT=MLN","FA_ADJUSTED=GAAP","Sort=A","Dates=H","DateFormat=P","Fill=—","Direction=H","UseDPDF=Y")</f>
        <v>#NAME?</v>
      </c>
      <c r="E178" s="12" t="e">
        <f ca="1">_xll.BDH($A178,$C178,E$4,E$4,"Currency=USD","Period=FY","BEST_FPERIOD_OVERRIDE=FY","FILING_STATUS=MR","SCALING_FORMAT=MLN","FA_ADJUSTED=GAAP","Sort=A","Dates=H","DateFormat=P","Fill=—","Direction=H","UseDPDF=Y")</f>
        <v>#NAME?</v>
      </c>
      <c r="F178" s="12" t="e">
        <f ca="1">_xll.BDH($A178,$C178,F$4,F$4,"Currency=USD","Period=FY","BEST_FPERIOD_OVERRIDE=FY","FILING_STATUS=MR","SCALING_FORMAT=MLN","FA_ADJUSTED=GAAP","Sort=A","Dates=H","DateFormat=P","Fill=—","Direction=H","UseDPDF=Y")</f>
        <v>#NAME?</v>
      </c>
      <c r="G178" s="12" t="e">
        <f ca="1">_xll.BDH($A178,$C178,G$4,G$4,"Currency=USD","Period=FY","BEST_FPERIOD_OVERRIDE=FY","FILING_STATUS=MR","SCALING_FORMAT=MLN","FA_ADJUSTED=GAAP","Sort=A","Dates=H","DateFormat=P","Fill=—","Direction=H","UseDPDF=Y")</f>
        <v>#NAME?</v>
      </c>
      <c r="H178" s="12" t="e">
        <f ca="1">_xll.BDH($A178,$C178,H$4,H$4,"Currency=USD","Period=FY","BEST_FPERIOD_OVERRIDE=FY","FILING_STATUS=MR","SCALING_FORMAT=MLN","FA_ADJUSTED=GAAP","Sort=A","Dates=H","DateFormat=P","Fill=—","Direction=H","UseDPDF=Y")</f>
        <v>#NAME?</v>
      </c>
      <c r="I178" s="12" t="e">
        <f ca="1">_xll.BDH($A178,$C178,I$4,I$4,"Currency=USD","Period=FY","BEST_FPERIOD_OVERRIDE=FY","FILING_STATUS=MR","SCALING_FORMAT=MLN","FA_ADJUSTED=GAAP","Sort=A","Dates=H","DateFormat=P","Fill=—","Direction=H","UseDPDF=Y")</f>
        <v>#NAME?</v>
      </c>
      <c r="J178" s="12" t="e">
        <f ca="1">_xll.BDH($A178,$C178,J$4,J$4,"Currency=USD","Period=FY","BEST_FPERIOD_OVERRIDE=FY","FILING_STATUS=MR","SCALING_FORMAT=MLN","FA_ADJUSTED=GAAP","Sort=A","Dates=H","DateFormat=P","Fill=—","Direction=H","UseDPDF=Y")</f>
        <v>#NAME?</v>
      </c>
      <c r="K178" s="12" t="e">
        <f ca="1">_xll.BDH($A178,$C178,K$4,K$4,"Currency=USD","Period=FY","BEST_FPERIOD_OVERRIDE=FY","FILING_STATUS=MR","SCALING_FORMAT=MLN","FA_ADJUSTED=GAAP","Sort=A","Dates=H","DateFormat=P","Fill=—","Direction=H","UseDPDF=Y")</f>
        <v>#NAME?</v>
      </c>
      <c r="L178" s="12" t="e">
        <f ca="1">_xll.BDH($A178,$C178,L$4,L$4,"Currency=USD","Period=FY","BEST_FPERIOD_OVERRIDE=FY","FILING_STATUS=MR","SCALING_FORMAT=MLN","FA_ADJUSTED=GAAP","Sort=A","Dates=H","DateFormat=P","Fill=—","Direction=H","UseDPDF=Y")</f>
        <v>#NAME?</v>
      </c>
      <c r="M178" s="12" t="e">
        <f ca="1">_xll.BDH($A178,$C178,M$4,M$4,"Currency=USD","Period=FY","BEST_FPERIOD_OVERRIDE=FY","FILING_STATUS=MR","SCALING_FORMAT=MLN","FA_ADJUSTED=GAAP","Sort=A","Dates=H","DateFormat=P","Fill=—","Direction=H","UseDPDF=Y")</f>
        <v>#NAME?</v>
      </c>
      <c r="N178" s="12" t="e">
        <f ca="1">_xll.BDH($A178,$C178,N$4,N$4,"Currency=USD","Period=FY","BEST_FPERIOD_OVERRIDE=FY","FILING_STATUS=MR","SCALING_FORMAT=MLN","FA_ADJUSTED=GAAP","Sort=A","Dates=H","DateFormat=P","Fill=—","Direction=H","UseDPDF=Y")</f>
        <v>#NAME?</v>
      </c>
      <c r="O178" s="12" t="e">
        <f ca="1">_xll.BDH($A178,$C178,O$4,O$4,"Currency=USD","Period=FY","BEST_FPERIOD_OVERRIDE=FY","FILING_STATUS=MR","SCALING_FORMAT=MLN","FA_ADJUSTED=GAAP","Sort=A","Dates=H","DateFormat=P","Fill=—","Direction=H","UseDPDF=Y")</f>
        <v>#NAME?</v>
      </c>
      <c r="P178" s="12" t="e">
        <f ca="1">_xll.BDH($A178,$C178,P$4,P$4,"Currency=USD","Period=FY","BEST_FPERIOD_OVERRIDE=FY","FILING_STATUS=MR","SCALING_FORMAT=MLN","FA_ADJUSTED=GAAP","Sort=A","Dates=H","DateFormat=P","Fill=—","Direction=H","UseDPDF=Y")</f>
        <v>#NAME?</v>
      </c>
      <c r="Q178" s="12" t="e">
        <f ca="1">_xll.BDH($A178,$C178,Q$4,Q$4,"Currency=USD","Period=FY","BEST_FPERIOD_OVERRIDE=FY","FILING_STATUS=MR","SCALING_FORMAT=MLN","FA_ADJUSTED=GAAP","Sort=A","Dates=H","DateFormat=P","Fill=—","Direction=H","UseDPDF=Y")</f>
        <v>#NAME?</v>
      </c>
      <c r="R178" s="12" t="e">
        <f ca="1">_xll.BDH($A178,$C178,R$4,R$4,"Currency=USD","Period=FY","BEST_FPERIOD_OVERRIDE=FY","FILING_STATUS=MR","SCALING_FORMAT=MLN","FA_ADJUSTED=GAAP","Sort=A","Dates=H","DateFormat=P","Fill=—","Direction=H","UseDPDF=Y")</f>
        <v>#NAME?</v>
      </c>
      <c r="S178" s="12" t="e">
        <f ca="1">_xll.BDH($A178,$C178,S$4,S$4,"Currency=USD","Period=FY","BEST_FPERIOD_OVERRIDE=FY","FILING_STATUS=MR","SCALING_FORMAT=MLN","FA_ADJUSTED=GAAP","Sort=A","Dates=H","DateFormat=P","Fill=—","Direction=H","UseDPDF=Y")</f>
        <v>#NAME?</v>
      </c>
      <c r="T178" s="12" t="e">
        <f ca="1">_xll.BDH($A178,$C178,T$4,T$4,"Currency=USD","Period=FY","BEST_FPERIOD_OVERRIDE=FY","FILING_STATUS=MR","SCALING_FORMAT=MLN","FA_ADJUSTED=GAAP","Sort=A","Dates=H","DateFormat=P","Fill=—","Direction=H","UseDPDF=Y")</f>
        <v>#NAME?</v>
      </c>
      <c r="U178" s="12" t="e">
        <f ca="1">_xll.BDH($A178,$C178,U$4,U$4,"Currency=USD","Period=FY","BEST_FPERIOD_OVERRIDE=FY","FILING_STATUS=MR","SCALING_FORMAT=MLN","FA_ADJUSTED=GAAP","Sort=A","Dates=H","DateFormat=P","Fill=—","Direction=H","UseDPDF=Y")</f>
        <v>#NAME?</v>
      </c>
      <c r="V178" s="12" t="e">
        <f ca="1">_xll.BDH($A178,$C178,V$4,V$4,"Currency=USD","Period=FY","BEST_FPERIOD_OVERRIDE=FY","FILING_STATUS=MR","SCALING_FORMAT=MLN","FA_ADJUSTED=GAAP","Sort=A","Dates=H","DateFormat=P","Fill=—","Direction=H","UseDPDF=Y")</f>
        <v>#NAME?</v>
      </c>
      <c r="W178" s="12" t="e">
        <f ca="1">_xll.BDH($A178,$C178,W$4,W$4,"Currency=USD","Period=FY","BEST_FPERIOD_OVERRIDE=FY","FILING_STATUS=MR","SCALING_FORMAT=MLN","FA_ADJUSTED=GAAP","Sort=A","Dates=H","DateFormat=P","Fill=—","Direction=H","UseDPDF=Y")</f>
        <v>#NAME?</v>
      </c>
      <c r="X178" s="12" t="e">
        <f ca="1">_xll.BDH($A178,$C178,X$4,X$4,"Currency=USD","Period=FY","BEST_FPERIOD_OVERRIDE=FY","FILING_STATUS=MR","SCALING_FORMAT=MLN","FA_ADJUSTED=GAAP","Sort=A","Dates=H","DateFormat=P","Fill=—","Direction=H","UseDPDF=Y")</f>
        <v>#NAME?</v>
      </c>
      <c r="Y178" s="12" t="e">
        <f ca="1">_xll.BDH($A178,$C178,Y$4,Y$4,"Currency=USD","Period=FY","BEST_FPERIOD_OVERRIDE=FY","FILING_STATUS=MR","SCALING_FORMAT=MLN","FA_ADJUSTED=GAAP","Sort=A","Dates=H","DateFormat=P","Fill=—","Direction=H","UseDPDF=Y")</f>
        <v>#NAME?</v>
      </c>
      <c r="Z178" s="12" t="e">
        <f ca="1">_xll.BDH($A178,$C178,Z$4,Z$4,"Currency=USD","Period=FY","BEST_FPERIOD_OVERRIDE=FY","FILING_STATUS=MR","SCALING_FORMAT=MLN","FA_ADJUSTED=GAAP","Sort=A","Dates=H","DateFormat=P","Fill=—","Direction=H","UseDPDF=Y")</f>
        <v>#NAME?</v>
      </c>
      <c r="AA178" s="12" t="e">
        <f ca="1">_xll.BDH($A178,$C178,AA$4,AA$4,"Currency=USD","Period=FY","BEST_FPERIOD_OVERRIDE=FY","FILING_STATUS=MR","SCALING_FORMAT=MLN","FA_ADJUSTED=GAAP","Sort=A","Dates=H","DateFormat=P","Fill=—","Direction=H","UseDPDF=Y")</f>
        <v>#NAME?</v>
      </c>
      <c r="AB178" s="12" t="e">
        <f ca="1">_xll.BDH($A178,$C178,AB$4,AB$4,"Currency=USD","Period=FY","BEST_FPERIOD_OVERRIDE=FY","FILING_STATUS=MR","SCALING_FORMAT=MLN","FA_ADJUSTED=GAAP","Sort=A","Dates=H","DateFormat=P","Fill=—","Direction=H","UseDPDF=Y")</f>
        <v>#NAME?</v>
      </c>
    </row>
    <row r="179" spans="1:28" x14ac:dyDescent="0.25">
      <c r="A179" s="32" t="s">
        <v>522</v>
      </c>
      <c r="B179" s="37" t="s">
        <v>191</v>
      </c>
      <c r="C179" s="33" t="s">
        <v>192</v>
      </c>
      <c r="D179" s="12" t="e">
        <f ca="1">_xll.BDH($A179,$C179,D$4,D$4,"Currency=USD","Period=FY","BEST_FPERIOD_OVERRIDE=FY","FILING_STATUS=MR","SCALING_FORMAT=MLN","FA_ADJUSTED=GAAP","Sort=A","Dates=H","DateFormat=P","Fill=—","Direction=H","UseDPDF=Y")</f>
        <v>#NAME?</v>
      </c>
      <c r="E179" s="12" t="e">
        <f ca="1">_xll.BDH($A179,$C179,E$4,E$4,"Currency=USD","Period=FY","BEST_FPERIOD_OVERRIDE=FY","FILING_STATUS=MR","SCALING_FORMAT=MLN","FA_ADJUSTED=GAAP","Sort=A","Dates=H","DateFormat=P","Fill=—","Direction=H","UseDPDF=Y")</f>
        <v>#NAME?</v>
      </c>
      <c r="F179" s="12" t="e">
        <f ca="1">_xll.BDH($A179,$C179,F$4,F$4,"Currency=USD","Period=FY","BEST_FPERIOD_OVERRIDE=FY","FILING_STATUS=MR","SCALING_FORMAT=MLN","FA_ADJUSTED=GAAP","Sort=A","Dates=H","DateFormat=P","Fill=—","Direction=H","UseDPDF=Y")</f>
        <v>#NAME?</v>
      </c>
      <c r="G179" s="12" t="e">
        <f ca="1">_xll.BDH($A179,$C179,G$4,G$4,"Currency=USD","Period=FY","BEST_FPERIOD_OVERRIDE=FY","FILING_STATUS=MR","SCALING_FORMAT=MLN","FA_ADJUSTED=GAAP","Sort=A","Dates=H","DateFormat=P","Fill=—","Direction=H","UseDPDF=Y")</f>
        <v>#NAME?</v>
      </c>
      <c r="H179" s="12" t="e">
        <f ca="1">_xll.BDH($A179,$C179,H$4,H$4,"Currency=USD","Period=FY","BEST_FPERIOD_OVERRIDE=FY","FILING_STATUS=MR","SCALING_FORMAT=MLN","FA_ADJUSTED=GAAP","Sort=A","Dates=H","DateFormat=P","Fill=—","Direction=H","UseDPDF=Y")</f>
        <v>#NAME?</v>
      </c>
      <c r="I179" s="12" t="e">
        <f ca="1">_xll.BDH($A179,$C179,I$4,I$4,"Currency=USD","Period=FY","BEST_FPERIOD_OVERRIDE=FY","FILING_STATUS=MR","SCALING_FORMAT=MLN","FA_ADJUSTED=GAAP","Sort=A","Dates=H","DateFormat=P","Fill=—","Direction=H","UseDPDF=Y")</f>
        <v>#NAME?</v>
      </c>
      <c r="J179" s="12" t="e">
        <f ca="1">_xll.BDH($A179,$C179,J$4,J$4,"Currency=USD","Period=FY","BEST_FPERIOD_OVERRIDE=FY","FILING_STATUS=MR","SCALING_FORMAT=MLN","FA_ADJUSTED=GAAP","Sort=A","Dates=H","DateFormat=P","Fill=—","Direction=H","UseDPDF=Y")</f>
        <v>#NAME?</v>
      </c>
      <c r="K179" s="12" t="e">
        <f ca="1">_xll.BDH($A179,$C179,K$4,K$4,"Currency=USD","Period=FY","BEST_FPERIOD_OVERRIDE=FY","FILING_STATUS=MR","SCALING_FORMAT=MLN","FA_ADJUSTED=GAAP","Sort=A","Dates=H","DateFormat=P","Fill=—","Direction=H","UseDPDF=Y")</f>
        <v>#NAME?</v>
      </c>
      <c r="L179" s="12" t="e">
        <f ca="1">_xll.BDH($A179,$C179,L$4,L$4,"Currency=USD","Period=FY","BEST_FPERIOD_OVERRIDE=FY","FILING_STATUS=MR","SCALING_FORMAT=MLN","FA_ADJUSTED=GAAP","Sort=A","Dates=H","DateFormat=P","Fill=—","Direction=H","UseDPDF=Y")</f>
        <v>#NAME?</v>
      </c>
      <c r="M179" s="12" t="e">
        <f ca="1">_xll.BDH($A179,$C179,M$4,M$4,"Currency=USD","Period=FY","BEST_FPERIOD_OVERRIDE=FY","FILING_STATUS=MR","SCALING_FORMAT=MLN","FA_ADJUSTED=GAAP","Sort=A","Dates=H","DateFormat=P","Fill=—","Direction=H","UseDPDF=Y")</f>
        <v>#NAME?</v>
      </c>
      <c r="N179" s="12" t="e">
        <f ca="1">_xll.BDH($A179,$C179,N$4,N$4,"Currency=USD","Period=FY","BEST_FPERIOD_OVERRIDE=FY","FILING_STATUS=MR","SCALING_FORMAT=MLN","FA_ADJUSTED=GAAP","Sort=A","Dates=H","DateFormat=P","Fill=—","Direction=H","UseDPDF=Y")</f>
        <v>#NAME?</v>
      </c>
      <c r="O179" s="12" t="e">
        <f ca="1">_xll.BDH($A179,$C179,O$4,O$4,"Currency=USD","Period=FY","BEST_FPERIOD_OVERRIDE=FY","FILING_STATUS=MR","SCALING_FORMAT=MLN","FA_ADJUSTED=GAAP","Sort=A","Dates=H","DateFormat=P","Fill=—","Direction=H","UseDPDF=Y")</f>
        <v>#NAME?</v>
      </c>
      <c r="P179" s="12" t="e">
        <f ca="1">_xll.BDH($A179,$C179,P$4,P$4,"Currency=USD","Period=FY","BEST_FPERIOD_OVERRIDE=FY","FILING_STATUS=MR","SCALING_FORMAT=MLN","FA_ADJUSTED=GAAP","Sort=A","Dates=H","DateFormat=P","Fill=—","Direction=H","UseDPDF=Y")</f>
        <v>#NAME?</v>
      </c>
      <c r="Q179" s="12" t="e">
        <f ca="1">_xll.BDH($A179,$C179,Q$4,Q$4,"Currency=USD","Period=FY","BEST_FPERIOD_OVERRIDE=FY","FILING_STATUS=MR","SCALING_FORMAT=MLN","FA_ADJUSTED=GAAP","Sort=A","Dates=H","DateFormat=P","Fill=—","Direction=H","UseDPDF=Y")</f>
        <v>#NAME?</v>
      </c>
      <c r="R179" s="12" t="e">
        <f ca="1">_xll.BDH($A179,$C179,R$4,R$4,"Currency=USD","Period=FY","BEST_FPERIOD_OVERRIDE=FY","FILING_STATUS=MR","SCALING_FORMAT=MLN","FA_ADJUSTED=GAAP","Sort=A","Dates=H","DateFormat=P","Fill=—","Direction=H","UseDPDF=Y")</f>
        <v>#NAME?</v>
      </c>
      <c r="S179" s="12" t="e">
        <f ca="1">_xll.BDH($A179,$C179,S$4,S$4,"Currency=USD","Period=FY","BEST_FPERIOD_OVERRIDE=FY","FILING_STATUS=MR","SCALING_FORMAT=MLN","FA_ADJUSTED=GAAP","Sort=A","Dates=H","DateFormat=P","Fill=—","Direction=H","UseDPDF=Y")</f>
        <v>#NAME?</v>
      </c>
      <c r="T179" s="12" t="e">
        <f ca="1">_xll.BDH($A179,$C179,T$4,T$4,"Currency=USD","Period=FY","BEST_FPERIOD_OVERRIDE=FY","FILING_STATUS=MR","SCALING_FORMAT=MLN","FA_ADJUSTED=GAAP","Sort=A","Dates=H","DateFormat=P","Fill=—","Direction=H","UseDPDF=Y")</f>
        <v>#NAME?</v>
      </c>
      <c r="U179" s="12" t="e">
        <f ca="1">_xll.BDH($A179,$C179,U$4,U$4,"Currency=USD","Period=FY","BEST_FPERIOD_OVERRIDE=FY","FILING_STATUS=MR","SCALING_FORMAT=MLN","FA_ADJUSTED=GAAP","Sort=A","Dates=H","DateFormat=P","Fill=—","Direction=H","UseDPDF=Y")</f>
        <v>#NAME?</v>
      </c>
      <c r="V179" s="12" t="e">
        <f ca="1">_xll.BDH($A179,$C179,V$4,V$4,"Currency=USD","Period=FY","BEST_FPERIOD_OVERRIDE=FY","FILING_STATUS=MR","SCALING_FORMAT=MLN","FA_ADJUSTED=GAAP","Sort=A","Dates=H","DateFormat=P","Fill=—","Direction=H","UseDPDF=Y")</f>
        <v>#NAME?</v>
      </c>
      <c r="W179" s="12" t="e">
        <f ca="1">_xll.BDH($A179,$C179,W$4,W$4,"Currency=USD","Period=FY","BEST_FPERIOD_OVERRIDE=FY","FILING_STATUS=MR","SCALING_FORMAT=MLN","FA_ADJUSTED=GAAP","Sort=A","Dates=H","DateFormat=P","Fill=—","Direction=H","UseDPDF=Y")</f>
        <v>#NAME?</v>
      </c>
      <c r="X179" s="12" t="e">
        <f ca="1">_xll.BDH($A179,$C179,X$4,X$4,"Currency=USD","Period=FY","BEST_FPERIOD_OVERRIDE=FY","FILING_STATUS=MR","SCALING_FORMAT=MLN","FA_ADJUSTED=GAAP","Sort=A","Dates=H","DateFormat=P","Fill=—","Direction=H","UseDPDF=Y")</f>
        <v>#NAME?</v>
      </c>
      <c r="Y179" s="12" t="e">
        <f ca="1">_xll.BDH($A179,$C179,Y$4,Y$4,"Currency=USD","Period=FY","BEST_FPERIOD_OVERRIDE=FY","FILING_STATUS=MR","SCALING_FORMAT=MLN","FA_ADJUSTED=GAAP","Sort=A","Dates=H","DateFormat=P","Fill=—","Direction=H","UseDPDF=Y")</f>
        <v>#NAME?</v>
      </c>
      <c r="Z179" s="12" t="e">
        <f ca="1">_xll.BDH($A179,$C179,Z$4,Z$4,"Currency=USD","Period=FY","BEST_FPERIOD_OVERRIDE=FY","FILING_STATUS=MR","SCALING_FORMAT=MLN","FA_ADJUSTED=GAAP","Sort=A","Dates=H","DateFormat=P","Fill=—","Direction=H","UseDPDF=Y")</f>
        <v>#NAME?</v>
      </c>
      <c r="AA179" s="12" t="e">
        <f ca="1">_xll.BDH($A179,$C179,AA$4,AA$4,"Currency=USD","Period=FY","BEST_FPERIOD_OVERRIDE=FY","FILING_STATUS=MR","SCALING_FORMAT=MLN","FA_ADJUSTED=GAAP","Sort=A","Dates=H","DateFormat=P","Fill=—","Direction=H","UseDPDF=Y")</f>
        <v>#NAME?</v>
      </c>
      <c r="AB179" s="12" t="e">
        <f ca="1">_xll.BDH($A179,$C179,AB$4,AB$4,"Currency=USD","Period=FY","BEST_FPERIOD_OVERRIDE=FY","FILING_STATUS=MR","SCALING_FORMAT=MLN","FA_ADJUSTED=GAAP","Sort=A","Dates=H","DateFormat=P","Fill=—","Direction=H","UseDPDF=Y")</f>
        <v>#NAME?</v>
      </c>
    </row>
    <row r="180" spans="1:28" x14ac:dyDescent="0.25">
      <c r="A180" s="32" t="s">
        <v>522</v>
      </c>
      <c r="B180" s="37" t="s">
        <v>193</v>
      </c>
      <c r="C180" s="33" t="s">
        <v>194</v>
      </c>
      <c r="D180" s="12" t="e">
        <f ca="1">_xll.BDH($A180,$C180,D$4,D$4,"Currency=USD","Period=FY","BEST_FPERIOD_OVERRIDE=FY","FILING_STATUS=MR","SCALING_FORMAT=MLN","FA_ADJUSTED=GAAP","Sort=A","Dates=H","DateFormat=P","Fill=—","Direction=H","UseDPDF=Y")</f>
        <v>#NAME?</v>
      </c>
      <c r="E180" s="12" t="e">
        <f ca="1">_xll.BDH($A180,$C180,E$4,E$4,"Currency=USD","Period=FY","BEST_FPERIOD_OVERRIDE=FY","FILING_STATUS=MR","SCALING_FORMAT=MLN","FA_ADJUSTED=GAAP","Sort=A","Dates=H","DateFormat=P","Fill=—","Direction=H","UseDPDF=Y")</f>
        <v>#NAME?</v>
      </c>
      <c r="F180" s="12" t="e">
        <f ca="1">_xll.BDH($A180,$C180,F$4,F$4,"Currency=USD","Period=FY","BEST_FPERIOD_OVERRIDE=FY","FILING_STATUS=MR","SCALING_FORMAT=MLN","FA_ADJUSTED=GAAP","Sort=A","Dates=H","DateFormat=P","Fill=—","Direction=H","UseDPDF=Y")</f>
        <v>#NAME?</v>
      </c>
      <c r="G180" s="12" t="e">
        <f ca="1">_xll.BDH($A180,$C180,G$4,G$4,"Currency=USD","Period=FY","BEST_FPERIOD_OVERRIDE=FY","FILING_STATUS=MR","SCALING_FORMAT=MLN","FA_ADJUSTED=GAAP","Sort=A","Dates=H","DateFormat=P","Fill=—","Direction=H","UseDPDF=Y")</f>
        <v>#NAME?</v>
      </c>
      <c r="H180" s="12" t="e">
        <f ca="1">_xll.BDH($A180,$C180,H$4,H$4,"Currency=USD","Period=FY","BEST_FPERIOD_OVERRIDE=FY","FILING_STATUS=MR","SCALING_FORMAT=MLN","FA_ADJUSTED=GAAP","Sort=A","Dates=H","DateFormat=P","Fill=—","Direction=H","UseDPDF=Y")</f>
        <v>#NAME?</v>
      </c>
      <c r="I180" s="12" t="e">
        <f ca="1">_xll.BDH($A180,$C180,I$4,I$4,"Currency=USD","Period=FY","BEST_FPERIOD_OVERRIDE=FY","FILING_STATUS=MR","SCALING_FORMAT=MLN","FA_ADJUSTED=GAAP","Sort=A","Dates=H","DateFormat=P","Fill=—","Direction=H","UseDPDF=Y")</f>
        <v>#NAME?</v>
      </c>
      <c r="J180" s="12" t="e">
        <f ca="1">_xll.BDH($A180,$C180,J$4,J$4,"Currency=USD","Period=FY","BEST_FPERIOD_OVERRIDE=FY","FILING_STATUS=MR","SCALING_FORMAT=MLN","FA_ADJUSTED=GAAP","Sort=A","Dates=H","DateFormat=P","Fill=—","Direction=H","UseDPDF=Y")</f>
        <v>#NAME?</v>
      </c>
      <c r="K180" s="12" t="e">
        <f ca="1">_xll.BDH($A180,$C180,K$4,K$4,"Currency=USD","Period=FY","BEST_FPERIOD_OVERRIDE=FY","FILING_STATUS=MR","SCALING_FORMAT=MLN","FA_ADJUSTED=GAAP","Sort=A","Dates=H","DateFormat=P","Fill=—","Direction=H","UseDPDF=Y")</f>
        <v>#NAME?</v>
      </c>
      <c r="L180" s="12" t="e">
        <f ca="1">_xll.BDH($A180,$C180,L$4,L$4,"Currency=USD","Period=FY","BEST_FPERIOD_OVERRIDE=FY","FILING_STATUS=MR","SCALING_FORMAT=MLN","FA_ADJUSTED=GAAP","Sort=A","Dates=H","DateFormat=P","Fill=—","Direction=H","UseDPDF=Y")</f>
        <v>#NAME?</v>
      </c>
      <c r="M180" s="12" t="e">
        <f ca="1">_xll.BDH($A180,$C180,M$4,M$4,"Currency=USD","Period=FY","BEST_FPERIOD_OVERRIDE=FY","FILING_STATUS=MR","SCALING_FORMAT=MLN","FA_ADJUSTED=GAAP","Sort=A","Dates=H","DateFormat=P","Fill=—","Direction=H","UseDPDF=Y")</f>
        <v>#NAME?</v>
      </c>
      <c r="N180" s="12" t="e">
        <f ca="1">_xll.BDH($A180,$C180,N$4,N$4,"Currency=USD","Period=FY","BEST_FPERIOD_OVERRIDE=FY","FILING_STATUS=MR","SCALING_FORMAT=MLN","FA_ADJUSTED=GAAP","Sort=A","Dates=H","DateFormat=P","Fill=—","Direction=H","UseDPDF=Y")</f>
        <v>#NAME?</v>
      </c>
      <c r="O180" s="12" t="e">
        <f ca="1">_xll.BDH($A180,$C180,O$4,O$4,"Currency=USD","Period=FY","BEST_FPERIOD_OVERRIDE=FY","FILING_STATUS=MR","SCALING_FORMAT=MLN","FA_ADJUSTED=GAAP","Sort=A","Dates=H","DateFormat=P","Fill=—","Direction=H","UseDPDF=Y")</f>
        <v>#NAME?</v>
      </c>
      <c r="P180" s="12" t="e">
        <f ca="1">_xll.BDH($A180,$C180,P$4,P$4,"Currency=USD","Period=FY","BEST_FPERIOD_OVERRIDE=FY","FILING_STATUS=MR","SCALING_FORMAT=MLN","FA_ADJUSTED=GAAP","Sort=A","Dates=H","DateFormat=P","Fill=—","Direction=H","UseDPDF=Y")</f>
        <v>#NAME?</v>
      </c>
      <c r="Q180" s="12" t="e">
        <f ca="1">_xll.BDH($A180,$C180,Q$4,Q$4,"Currency=USD","Period=FY","BEST_FPERIOD_OVERRIDE=FY","FILING_STATUS=MR","SCALING_FORMAT=MLN","FA_ADJUSTED=GAAP","Sort=A","Dates=H","DateFormat=P","Fill=—","Direction=H","UseDPDF=Y")</f>
        <v>#NAME?</v>
      </c>
      <c r="R180" s="12" t="e">
        <f ca="1">_xll.BDH($A180,$C180,R$4,R$4,"Currency=USD","Period=FY","BEST_FPERIOD_OVERRIDE=FY","FILING_STATUS=MR","SCALING_FORMAT=MLN","FA_ADJUSTED=GAAP","Sort=A","Dates=H","DateFormat=P","Fill=—","Direction=H","UseDPDF=Y")</f>
        <v>#NAME?</v>
      </c>
      <c r="S180" s="12" t="e">
        <f ca="1">_xll.BDH($A180,$C180,S$4,S$4,"Currency=USD","Period=FY","BEST_FPERIOD_OVERRIDE=FY","FILING_STATUS=MR","SCALING_FORMAT=MLN","FA_ADJUSTED=GAAP","Sort=A","Dates=H","DateFormat=P","Fill=—","Direction=H","UseDPDF=Y")</f>
        <v>#NAME?</v>
      </c>
      <c r="T180" s="12" t="e">
        <f ca="1">_xll.BDH($A180,$C180,T$4,T$4,"Currency=USD","Period=FY","BEST_FPERIOD_OVERRIDE=FY","FILING_STATUS=MR","SCALING_FORMAT=MLN","FA_ADJUSTED=GAAP","Sort=A","Dates=H","DateFormat=P","Fill=—","Direction=H","UseDPDF=Y")</f>
        <v>#NAME?</v>
      </c>
      <c r="U180" s="12" t="e">
        <f ca="1">_xll.BDH($A180,$C180,U$4,U$4,"Currency=USD","Period=FY","BEST_FPERIOD_OVERRIDE=FY","FILING_STATUS=MR","SCALING_FORMAT=MLN","FA_ADJUSTED=GAAP","Sort=A","Dates=H","DateFormat=P","Fill=—","Direction=H","UseDPDF=Y")</f>
        <v>#NAME?</v>
      </c>
      <c r="V180" s="12" t="e">
        <f ca="1">_xll.BDH($A180,$C180,V$4,V$4,"Currency=USD","Period=FY","BEST_FPERIOD_OVERRIDE=FY","FILING_STATUS=MR","SCALING_FORMAT=MLN","FA_ADJUSTED=GAAP","Sort=A","Dates=H","DateFormat=P","Fill=—","Direction=H","UseDPDF=Y")</f>
        <v>#NAME?</v>
      </c>
      <c r="W180" s="12" t="e">
        <f ca="1">_xll.BDH($A180,$C180,W$4,W$4,"Currency=USD","Period=FY","BEST_FPERIOD_OVERRIDE=FY","FILING_STATUS=MR","SCALING_FORMAT=MLN","FA_ADJUSTED=GAAP","Sort=A","Dates=H","DateFormat=P","Fill=—","Direction=H","UseDPDF=Y")</f>
        <v>#NAME?</v>
      </c>
      <c r="X180" s="12" t="e">
        <f ca="1">_xll.BDH($A180,$C180,X$4,X$4,"Currency=USD","Period=FY","BEST_FPERIOD_OVERRIDE=FY","FILING_STATUS=MR","SCALING_FORMAT=MLN","FA_ADJUSTED=GAAP","Sort=A","Dates=H","DateFormat=P","Fill=—","Direction=H","UseDPDF=Y")</f>
        <v>#NAME?</v>
      </c>
      <c r="Y180" s="12" t="e">
        <f ca="1">_xll.BDH($A180,$C180,Y$4,Y$4,"Currency=USD","Period=FY","BEST_FPERIOD_OVERRIDE=FY","FILING_STATUS=MR","SCALING_FORMAT=MLN","FA_ADJUSTED=GAAP","Sort=A","Dates=H","DateFormat=P","Fill=—","Direction=H","UseDPDF=Y")</f>
        <v>#NAME?</v>
      </c>
      <c r="Z180" s="12" t="e">
        <f ca="1">_xll.BDH($A180,$C180,Z$4,Z$4,"Currency=USD","Period=FY","BEST_FPERIOD_OVERRIDE=FY","FILING_STATUS=MR","SCALING_FORMAT=MLN","FA_ADJUSTED=GAAP","Sort=A","Dates=H","DateFormat=P","Fill=—","Direction=H","UseDPDF=Y")</f>
        <v>#NAME?</v>
      </c>
      <c r="AA180" s="12" t="e">
        <f ca="1">_xll.BDH($A180,$C180,AA$4,AA$4,"Currency=USD","Period=FY","BEST_FPERIOD_OVERRIDE=FY","FILING_STATUS=MR","SCALING_FORMAT=MLN","FA_ADJUSTED=GAAP","Sort=A","Dates=H","DateFormat=P","Fill=—","Direction=H","UseDPDF=Y")</f>
        <v>#NAME?</v>
      </c>
      <c r="AB180" s="12" t="e">
        <f ca="1">_xll.BDH($A180,$C180,AB$4,AB$4,"Currency=USD","Period=FY","BEST_FPERIOD_OVERRIDE=FY","FILING_STATUS=MR","SCALING_FORMAT=MLN","FA_ADJUSTED=GAAP","Sort=A","Dates=H","DateFormat=P","Fill=—","Direction=H","UseDPDF=Y")</f>
        <v>#NAME?</v>
      </c>
    </row>
    <row r="181" spans="1:28" x14ac:dyDescent="0.25">
      <c r="A181" s="32" t="s">
        <v>522</v>
      </c>
      <c r="B181" s="37" t="s">
        <v>248</v>
      </c>
      <c r="C181" s="33" t="s">
        <v>248</v>
      </c>
      <c r="D181" s="12" t="e">
        <f ca="1">_xll.BDH($A181,$C181,D$4,D$4,"Currency=USD","Period=FY","BEST_FPERIOD_OVERRIDE=FY","FILING_STATUS=MR","SCALING_FORMAT=MLN","FA_ADJUSTED=GAAP","Sort=A","Dates=H","DateFormat=P","Fill=—","Direction=H","UseDPDF=Y")</f>
        <v>#NAME?</v>
      </c>
      <c r="E181" s="12" t="e">
        <f ca="1">_xll.BDH($A181,$C181,E$4,E$4,"Currency=USD","Period=FY","BEST_FPERIOD_OVERRIDE=FY","FILING_STATUS=MR","SCALING_FORMAT=MLN","FA_ADJUSTED=GAAP","Sort=A","Dates=H","DateFormat=P","Fill=—","Direction=H","UseDPDF=Y")</f>
        <v>#NAME?</v>
      </c>
      <c r="F181" s="12" t="e">
        <f ca="1">_xll.BDH($A181,$C181,F$4,F$4,"Currency=USD","Period=FY","BEST_FPERIOD_OVERRIDE=FY","FILING_STATUS=MR","SCALING_FORMAT=MLN","FA_ADJUSTED=GAAP","Sort=A","Dates=H","DateFormat=P","Fill=—","Direction=H","UseDPDF=Y")</f>
        <v>#NAME?</v>
      </c>
      <c r="G181" s="12" t="e">
        <f ca="1">_xll.BDH($A181,$C181,G$4,G$4,"Currency=USD","Period=FY","BEST_FPERIOD_OVERRIDE=FY","FILING_STATUS=MR","SCALING_FORMAT=MLN","FA_ADJUSTED=GAAP","Sort=A","Dates=H","DateFormat=P","Fill=—","Direction=H","UseDPDF=Y")</f>
        <v>#NAME?</v>
      </c>
      <c r="H181" s="12" t="e">
        <f ca="1">_xll.BDH($A181,$C181,H$4,H$4,"Currency=USD","Period=FY","BEST_FPERIOD_OVERRIDE=FY","FILING_STATUS=MR","SCALING_FORMAT=MLN","FA_ADJUSTED=GAAP","Sort=A","Dates=H","DateFormat=P","Fill=—","Direction=H","UseDPDF=Y")</f>
        <v>#NAME?</v>
      </c>
      <c r="I181" s="12" t="e">
        <f ca="1">_xll.BDH($A181,$C181,I$4,I$4,"Currency=USD","Period=FY","BEST_FPERIOD_OVERRIDE=FY","FILING_STATUS=MR","SCALING_FORMAT=MLN","FA_ADJUSTED=GAAP","Sort=A","Dates=H","DateFormat=P","Fill=—","Direction=H","UseDPDF=Y")</f>
        <v>#NAME?</v>
      </c>
      <c r="J181" s="12" t="e">
        <f ca="1">_xll.BDH($A181,$C181,J$4,J$4,"Currency=USD","Period=FY","BEST_FPERIOD_OVERRIDE=FY","FILING_STATUS=MR","SCALING_FORMAT=MLN","FA_ADJUSTED=GAAP","Sort=A","Dates=H","DateFormat=P","Fill=—","Direction=H","UseDPDF=Y")</f>
        <v>#NAME?</v>
      </c>
      <c r="K181" s="12" t="e">
        <f ca="1">_xll.BDH($A181,$C181,K$4,K$4,"Currency=USD","Period=FY","BEST_FPERIOD_OVERRIDE=FY","FILING_STATUS=MR","SCALING_FORMAT=MLN","FA_ADJUSTED=GAAP","Sort=A","Dates=H","DateFormat=P","Fill=—","Direction=H","UseDPDF=Y")</f>
        <v>#NAME?</v>
      </c>
      <c r="L181" s="12" t="e">
        <f ca="1">_xll.BDH($A181,$C181,L$4,L$4,"Currency=USD","Period=FY","BEST_FPERIOD_OVERRIDE=FY","FILING_STATUS=MR","SCALING_FORMAT=MLN","FA_ADJUSTED=GAAP","Sort=A","Dates=H","DateFormat=P","Fill=—","Direction=H","UseDPDF=Y")</f>
        <v>#NAME?</v>
      </c>
      <c r="M181" s="12" t="e">
        <f ca="1">_xll.BDH($A181,$C181,M$4,M$4,"Currency=USD","Period=FY","BEST_FPERIOD_OVERRIDE=FY","FILING_STATUS=MR","SCALING_FORMAT=MLN","FA_ADJUSTED=GAAP","Sort=A","Dates=H","DateFormat=P","Fill=—","Direction=H","UseDPDF=Y")</f>
        <v>#NAME?</v>
      </c>
      <c r="N181" s="12" t="e">
        <f ca="1">_xll.BDH($A181,$C181,N$4,N$4,"Currency=USD","Period=FY","BEST_FPERIOD_OVERRIDE=FY","FILING_STATUS=MR","SCALING_FORMAT=MLN","FA_ADJUSTED=GAAP","Sort=A","Dates=H","DateFormat=P","Fill=—","Direction=H","UseDPDF=Y")</f>
        <v>#NAME?</v>
      </c>
      <c r="O181" s="12" t="e">
        <f ca="1">_xll.BDH($A181,$C181,O$4,O$4,"Currency=USD","Period=FY","BEST_FPERIOD_OVERRIDE=FY","FILING_STATUS=MR","SCALING_FORMAT=MLN","FA_ADJUSTED=GAAP","Sort=A","Dates=H","DateFormat=P","Fill=—","Direction=H","UseDPDF=Y")</f>
        <v>#NAME?</v>
      </c>
      <c r="P181" s="12" t="e">
        <f ca="1">_xll.BDH($A181,$C181,P$4,P$4,"Currency=USD","Period=FY","BEST_FPERIOD_OVERRIDE=FY","FILING_STATUS=MR","SCALING_FORMAT=MLN","FA_ADJUSTED=GAAP","Sort=A","Dates=H","DateFormat=P","Fill=—","Direction=H","UseDPDF=Y")</f>
        <v>#NAME?</v>
      </c>
      <c r="Q181" s="12" t="e">
        <f ca="1">_xll.BDH($A181,$C181,Q$4,Q$4,"Currency=USD","Period=FY","BEST_FPERIOD_OVERRIDE=FY","FILING_STATUS=MR","SCALING_FORMAT=MLN","FA_ADJUSTED=GAAP","Sort=A","Dates=H","DateFormat=P","Fill=—","Direction=H","UseDPDF=Y")</f>
        <v>#NAME?</v>
      </c>
      <c r="R181" s="12" t="e">
        <f ca="1">_xll.BDH($A181,$C181,R$4,R$4,"Currency=USD","Period=FY","BEST_FPERIOD_OVERRIDE=FY","FILING_STATUS=MR","SCALING_FORMAT=MLN","FA_ADJUSTED=GAAP","Sort=A","Dates=H","DateFormat=P","Fill=—","Direction=H","UseDPDF=Y")</f>
        <v>#NAME?</v>
      </c>
      <c r="S181" s="12" t="e">
        <f ca="1">_xll.BDH($A181,$C181,S$4,S$4,"Currency=USD","Period=FY","BEST_FPERIOD_OVERRIDE=FY","FILING_STATUS=MR","SCALING_FORMAT=MLN","FA_ADJUSTED=GAAP","Sort=A","Dates=H","DateFormat=P","Fill=—","Direction=H","UseDPDF=Y")</f>
        <v>#NAME?</v>
      </c>
      <c r="T181" s="12" t="e">
        <f ca="1">_xll.BDH($A181,$C181,T$4,T$4,"Currency=USD","Period=FY","BEST_FPERIOD_OVERRIDE=FY","FILING_STATUS=MR","SCALING_FORMAT=MLN","FA_ADJUSTED=GAAP","Sort=A","Dates=H","DateFormat=P","Fill=—","Direction=H","UseDPDF=Y")</f>
        <v>#NAME?</v>
      </c>
      <c r="U181" s="12" t="e">
        <f ca="1">_xll.BDH($A181,$C181,U$4,U$4,"Currency=USD","Period=FY","BEST_FPERIOD_OVERRIDE=FY","FILING_STATUS=MR","SCALING_FORMAT=MLN","FA_ADJUSTED=GAAP","Sort=A","Dates=H","DateFormat=P","Fill=—","Direction=H","UseDPDF=Y")</f>
        <v>#NAME?</v>
      </c>
      <c r="V181" s="12" t="e">
        <f ca="1">_xll.BDH($A181,$C181,V$4,V$4,"Currency=USD","Period=FY","BEST_FPERIOD_OVERRIDE=FY","FILING_STATUS=MR","SCALING_FORMAT=MLN","FA_ADJUSTED=GAAP","Sort=A","Dates=H","DateFormat=P","Fill=—","Direction=H","UseDPDF=Y")</f>
        <v>#NAME?</v>
      </c>
      <c r="W181" s="12" t="e">
        <f ca="1">_xll.BDH($A181,$C181,W$4,W$4,"Currency=USD","Period=FY","BEST_FPERIOD_OVERRIDE=FY","FILING_STATUS=MR","SCALING_FORMAT=MLN","FA_ADJUSTED=GAAP","Sort=A","Dates=H","DateFormat=P","Fill=—","Direction=H","UseDPDF=Y")</f>
        <v>#NAME?</v>
      </c>
      <c r="X181" s="12" t="e">
        <f ca="1">_xll.BDH($A181,$C181,X$4,X$4,"Currency=USD","Period=FY","BEST_FPERIOD_OVERRIDE=FY","FILING_STATUS=MR","SCALING_FORMAT=MLN","FA_ADJUSTED=GAAP","Sort=A","Dates=H","DateFormat=P","Fill=—","Direction=H","UseDPDF=Y")</f>
        <v>#NAME?</v>
      </c>
      <c r="Y181" s="12" t="e">
        <f ca="1">_xll.BDH($A181,$C181,Y$4,Y$4,"Currency=USD","Period=FY","BEST_FPERIOD_OVERRIDE=FY","FILING_STATUS=MR","SCALING_FORMAT=MLN","FA_ADJUSTED=GAAP","Sort=A","Dates=H","DateFormat=P","Fill=—","Direction=H","UseDPDF=Y")</f>
        <v>#NAME?</v>
      </c>
      <c r="Z181" s="12" t="e">
        <f ca="1">_xll.BDH($A181,$C181,Z$4,Z$4,"Currency=USD","Period=FY","BEST_FPERIOD_OVERRIDE=FY","FILING_STATUS=MR","SCALING_FORMAT=MLN","FA_ADJUSTED=GAAP","Sort=A","Dates=H","DateFormat=P","Fill=—","Direction=H","UseDPDF=Y")</f>
        <v>#NAME?</v>
      </c>
      <c r="AA181" s="12" t="e">
        <f ca="1">_xll.BDH($A181,$C181,AA$4,AA$4,"Currency=USD","Period=FY","BEST_FPERIOD_OVERRIDE=FY","FILING_STATUS=MR","SCALING_FORMAT=MLN","FA_ADJUSTED=GAAP","Sort=A","Dates=H","DateFormat=P","Fill=—","Direction=H","UseDPDF=Y")</f>
        <v>#NAME?</v>
      </c>
      <c r="AB181" s="12" t="e">
        <f ca="1">_xll.BDH($A181,$C181,AB$4,AB$4,"Currency=USD","Period=FY","BEST_FPERIOD_OVERRIDE=FY","FILING_STATUS=MR","SCALING_FORMAT=MLN","FA_ADJUSTED=GAAP","Sort=A","Dates=H","DateFormat=P","Fill=—","Direction=H","UseDPDF=Y")</f>
        <v>#NAME?</v>
      </c>
    </row>
    <row r="182" spans="1:28" x14ac:dyDescent="0.25">
      <c r="A182" s="32" t="s">
        <v>522</v>
      </c>
      <c r="B182" s="37" t="s">
        <v>249</v>
      </c>
      <c r="C182" s="33" t="s">
        <v>251</v>
      </c>
      <c r="D182" s="12" t="e">
        <f ca="1">_xll.BDH($A182,$C182,D$4,D$4,"Currency=USD","Period=FY","BEST_FPERIOD_OVERRIDE=FY","FILING_STATUS=MR","SCALING_FORMAT=MLN","FA_ADJUSTED=GAAP","Sort=A","Dates=H","DateFormat=P","Fill=—","Direction=H","UseDPDF=Y")</f>
        <v>#NAME?</v>
      </c>
      <c r="E182" s="12" t="e">
        <f ca="1">_xll.BDH($A182,$C182,E$4,E$4,"Currency=USD","Period=FY","BEST_FPERIOD_OVERRIDE=FY","FILING_STATUS=MR","SCALING_FORMAT=MLN","FA_ADJUSTED=GAAP","Sort=A","Dates=H","DateFormat=P","Fill=—","Direction=H","UseDPDF=Y")</f>
        <v>#NAME?</v>
      </c>
      <c r="F182" s="12" t="e">
        <f ca="1">_xll.BDH($A182,$C182,F$4,F$4,"Currency=USD","Period=FY","BEST_FPERIOD_OVERRIDE=FY","FILING_STATUS=MR","SCALING_FORMAT=MLN","FA_ADJUSTED=GAAP","Sort=A","Dates=H","DateFormat=P","Fill=—","Direction=H","UseDPDF=Y")</f>
        <v>#NAME?</v>
      </c>
      <c r="G182" s="12" t="e">
        <f ca="1">_xll.BDH($A182,$C182,G$4,G$4,"Currency=USD","Period=FY","BEST_FPERIOD_OVERRIDE=FY","FILING_STATUS=MR","SCALING_FORMAT=MLN","FA_ADJUSTED=GAAP","Sort=A","Dates=H","DateFormat=P","Fill=—","Direction=H","UseDPDF=Y")</f>
        <v>#NAME?</v>
      </c>
      <c r="H182" s="12" t="e">
        <f ca="1">_xll.BDH($A182,$C182,H$4,H$4,"Currency=USD","Period=FY","BEST_FPERIOD_OVERRIDE=FY","FILING_STATUS=MR","SCALING_FORMAT=MLN","FA_ADJUSTED=GAAP","Sort=A","Dates=H","DateFormat=P","Fill=—","Direction=H","UseDPDF=Y")</f>
        <v>#NAME?</v>
      </c>
      <c r="I182" s="12" t="e">
        <f ca="1">_xll.BDH($A182,$C182,I$4,I$4,"Currency=USD","Period=FY","BEST_FPERIOD_OVERRIDE=FY","FILING_STATUS=MR","SCALING_FORMAT=MLN","FA_ADJUSTED=GAAP","Sort=A","Dates=H","DateFormat=P","Fill=—","Direction=H","UseDPDF=Y")</f>
        <v>#NAME?</v>
      </c>
      <c r="J182" s="12" t="e">
        <f ca="1">_xll.BDH($A182,$C182,J$4,J$4,"Currency=USD","Period=FY","BEST_FPERIOD_OVERRIDE=FY","FILING_STATUS=MR","SCALING_FORMAT=MLN","FA_ADJUSTED=GAAP","Sort=A","Dates=H","DateFormat=P","Fill=—","Direction=H","UseDPDF=Y")</f>
        <v>#NAME?</v>
      </c>
      <c r="K182" s="12" t="e">
        <f ca="1">_xll.BDH($A182,$C182,K$4,K$4,"Currency=USD","Period=FY","BEST_FPERIOD_OVERRIDE=FY","FILING_STATUS=MR","SCALING_FORMAT=MLN","FA_ADJUSTED=GAAP","Sort=A","Dates=H","DateFormat=P","Fill=—","Direction=H","UseDPDF=Y")</f>
        <v>#NAME?</v>
      </c>
      <c r="L182" s="12" t="e">
        <f ca="1">_xll.BDH($A182,$C182,L$4,L$4,"Currency=USD","Period=FY","BEST_FPERIOD_OVERRIDE=FY","FILING_STATUS=MR","SCALING_FORMAT=MLN","FA_ADJUSTED=GAAP","Sort=A","Dates=H","DateFormat=P","Fill=—","Direction=H","UseDPDF=Y")</f>
        <v>#NAME?</v>
      </c>
      <c r="M182" s="12" t="e">
        <f ca="1">_xll.BDH($A182,$C182,M$4,M$4,"Currency=USD","Period=FY","BEST_FPERIOD_OVERRIDE=FY","FILING_STATUS=MR","SCALING_FORMAT=MLN","FA_ADJUSTED=GAAP","Sort=A","Dates=H","DateFormat=P","Fill=—","Direction=H","UseDPDF=Y")</f>
        <v>#NAME?</v>
      </c>
      <c r="N182" s="12" t="e">
        <f ca="1">_xll.BDH($A182,$C182,N$4,N$4,"Currency=USD","Period=FY","BEST_FPERIOD_OVERRIDE=FY","FILING_STATUS=MR","SCALING_FORMAT=MLN","FA_ADJUSTED=GAAP","Sort=A","Dates=H","DateFormat=P","Fill=—","Direction=H","UseDPDF=Y")</f>
        <v>#NAME?</v>
      </c>
      <c r="O182" s="12" t="e">
        <f ca="1">_xll.BDH($A182,$C182,O$4,O$4,"Currency=USD","Period=FY","BEST_FPERIOD_OVERRIDE=FY","FILING_STATUS=MR","SCALING_FORMAT=MLN","FA_ADJUSTED=GAAP","Sort=A","Dates=H","DateFormat=P","Fill=—","Direction=H","UseDPDF=Y")</f>
        <v>#NAME?</v>
      </c>
      <c r="P182" s="12" t="e">
        <f ca="1">_xll.BDH($A182,$C182,P$4,P$4,"Currency=USD","Period=FY","BEST_FPERIOD_OVERRIDE=FY","FILING_STATUS=MR","SCALING_FORMAT=MLN","FA_ADJUSTED=GAAP","Sort=A","Dates=H","DateFormat=P","Fill=—","Direction=H","UseDPDF=Y")</f>
        <v>#NAME?</v>
      </c>
      <c r="Q182" s="12" t="e">
        <f ca="1">_xll.BDH($A182,$C182,Q$4,Q$4,"Currency=USD","Period=FY","BEST_FPERIOD_OVERRIDE=FY","FILING_STATUS=MR","SCALING_FORMAT=MLN","FA_ADJUSTED=GAAP","Sort=A","Dates=H","DateFormat=P","Fill=—","Direction=H","UseDPDF=Y")</f>
        <v>#NAME?</v>
      </c>
      <c r="R182" s="12" t="e">
        <f ca="1">_xll.BDH($A182,$C182,R$4,R$4,"Currency=USD","Period=FY","BEST_FPERIOD_OVERRIDE=FY","FILING_STATUS=MR","SCALING_FORMAT=MLN","FA_ADJUSTED=GAAP","Sort=A","Dates=H","DateFormat=P","Fill=—","Direction=H","UseDPDF=Y")</f>
        <v>#NAME?</v>
      </c>
      <c r="S182" s="12" t="e">
        <f ca="1">_xll.BDH($A182,$C182,S$4,S$4,"Currency=USD","Period=FY","BEST_FPERIOD_OVERRIDE=FY","FILING_STATUS=MR","SCALING_FORMAT=MLN","FA_ADJUSTED=GAAP","Sort=A","Dates=H","DateFormat=P","Fill=—","Direction=H","UseDPDF=Y")</f>
        <v>#NAME?</v>
      </c>
      <c r="T182" s="12" t="e">
        <f ca="1">_xll.BDH($A182,$C182,T$4,T$4,"Currency=USD","Period=FY","BEST_FPERIOD_OVERRIDE=FY","FILING_STATUS=MR","SCALING_FORMAT=MLN","FA_ADJUSTED=GAAP","Sort=A","Dates=H","DateFormat=P","Fill=—","Direction=H","UseDPDF=Y")</f>
        <v>#NAME?</v>
      </c>
      <c r="U182" s="12" t="e">
        <f ca="1">_xll.BDH($A182,$C182,U$4,U$4,"Currency=USD","Period=FY","BEST_FPERIOD_OVERRIDE=FY","FILING_STATUS=MR","SCALING_FORMAT=MLN","FA_ADJUSTED=GAAP","Sort=A","Dates=H","DateFormat=P","Fill=—","Direction=H","UseDPDF=Y")</f>
        <v>#NAME?</v>
      </c>
      <c r="V182" s="12" t="e">
        <f ca="1">_xll.BDH($A182,$C182,V$4,V$4,"Currency=USD","Period=FY","BEST_FPERIOD_OVERRIDE=FY","FILING_STATUS=MR","SCALING_FORMAT=MLN","FA_ADJUSTED=GAAP","Sort=A","Dates=H","DateFormat=P","Fill=—","Direction=H","UseDPDF=Y")</f>
        <v>#NAME?</v>
      </c>
      <c r="W182" s="12" t="e">
        <f ca="1">_xll.BDH($A182,$C182,W$4,W$4,"Currency=USD","Period=FY","BEST_FPERIOD_OVERRIDE=FY","FILING_STATUS=MR","SCALING_FORMAT=MLN","FA_ADJUSTED=GAAP","Sort=A","Dates=H","DateFormat=P","Fill=—","Direction=H","UseDPDF=Y")</f>
        <v>#NAME?</v>
      </c>
      <c r="X182" s="12" t="e">
        <f ca="1">_xll.BDH($A182,$C182,X$4,X$4,"Currency=USD","Period=FY","BEST_FPERIOD_OVERRIDE=FY","FILING_STATUS=MR","SCALING_FORMAT=MLN","FA_ADJUSTED=GAAP","Sort=A","Dates=H","DateFormat=P","Fill=—","Direction=H","UseDPDF=Y")</f>
        <v>#NAME?</v>
      </c>
      <c r="Y182" s="12" t="e">
        <f ca="1">_xll.BDH($A182,$C182,Y$4,Y$4,"Currency=USD","Period=FY","BEST_FPERIOD_OVERRIDE=FY","FILING_STATUS=MR","SCALING_FORMAT=MLN","FA_ADJUSTED=GAAP","Sort=A","Dates=H","DateFormat=P","Fill=—","Direction=H","UseDPDF=Y")</f>
        <v>#NAME?</v>
      </c>
      <c r="Z182" s="12" t="e">
        <f ca="1">_xll.BDH($A182,$C182,Z$4,Z$4,"Currency=USD","Period=FY","BEST_FPERIOD_OVERRIDE=FY","FILING_STATUS=MR","SCALING_FORMAT=MLN","FA_ADJUSTED=GAAP","Sort=A","Dates=H","DateFormat=P","Fill=—","Direction=H","UseDPDF=Y")</f>
        <v>#NAME?</v>
      </c>
      <c r="AA182" s="12" t="e">
        <f ca="1">_xll.BDH($A182,$C182,AA$4,AA$4,"Currency=USD","Period=FY","BEST_FPERIOD_OVERRIDE=FY","FILING_STATUS=MR","SCALING_FORMAT=MLN","FA_ADJUSTED=GAAP","Sort=A","Dates=H","DateFormat=P","Fill=—","Direction=H","UseDPDF=Y")</f>
        <v>#NAME?</v>
      </c>
      <c r="AB182" s="12" t="e">
        <f ca="1">_xll.BDH($A182,$C182,AB$4,AB$4,"Currency=USD","Period=FY","BEST_FPERIOD_OVERRIDE=FY","FILING_STATUS=MR","SCALING_FORMAT=MLN","FA_ADJUSTED=GAAP","Sort=A","Dates=H","DateFormat=P","Fill=—","Direction=H","UseDPDF=Y")</f>
        <v>#NAME?</v>
      </c>
    </row>
    <row r="183" spans="1:28" x14ac:dyDescent="0.25">
      <c r="A183" s="32" t="s">
        <v>522</v>
      </c>
      <c r="B183" s="37" t="s">
        <v>250</v>
      </c>
      <c r="C183" s="33" t="s">
        <v>252</v>
      </c>
      <c r="D183" s="12" t="e">
        <f ca="1">_xll.BDH($A183,$C183,D$4,D$4,"Currency=USD","Period=FY","BEST_FPERIOD_OVERRIDE=FY","FILING_STATUS=MR","SCALING_FORMAT=MLN","FA_ADJUSTED=GAAP","Sort=A","Dates=H","DateFormat=P","Fill=—","Direction=H","UseDPDF=Y")</f>
        <v>#NAME?</v>
      </c>
      <c r="E183" s="12" t="e">
        <f ca="1">_xll.BDH($A183,$C183,E$4,E$4,"Currency=USD","Period=FY","BEST_FPERIOD_OVERRIDE=FY","FILING_STATUS=MR","SCALING_FORMAT=MLN","FA_ADJUSTED=GAAP","Sort=A","Dates=H","DateFormat=P","Fill=—","Direction=H","UseDPDF=Y")</f>
        <v>#NAME?</v>
      </c>
      <c r="F183" s="12" t="e">
        <f ca="1">_xll.BDH($A183,$C183,F$4,F$4,"Currency=USD","Period=FY","BEST_FPERIOD_OVERRIDE=FY","FILING_STATUS=MR","SCALING_FORMAT=MLN","FA_ADJUSTED=GAAP","Sort=A","Dates=H","DateFormat=P","Fill=—","Direction=H","UseDPDF=Y")</f>
        <v>#NAME?</v>
      </c>
      <c r="G183" s="12" t="e">
        <f ca="1">_xll.BDH($A183,$C183,G$4,G$4,"Currency=USD","Period=FY","BEST_FPERIOD_OVERRIDE=FY","FILING_STATUS=MR","SCALING_FORMAT=MLN","FA_ADJUSTED=GAAP","Sort=A","Dates=H","DateFormat=P","Fill=—","Direction=H","UseDPDF=Y")</f>
        <v>#NAME?</v>
      </c>
      <c r="H183" s="12" t="e">
        <f ca="1">_xll.BDH($A183,$C183,H$4,H$4,"Currency=USD","Period=FY","BEST_FPERIOD_OVERRIDE=FY","FILING_STATUS=MR","SCALING_FORMAT=MLN","FA_ADJUSTED=GAAP","Sort=A","Dates=H","DateFormat=P","Fill=—","Direction=H","UseDPDF=Y")</f>
        <v>#NAME?</v>
      </c>
      <c r="I183" s="12" t="e">
        <f ca="1">_xll.BDH($A183,$C183,I$4,I$4,"Currency=USD","Period=FY","BEST_FPERIOD_OVERRIDE=FY","FILING_STATUS=MR","SCALING_FORMAT=MLN","FA_ADJUSTED=GAAP","Sort=A","Dates=H","DateFormat=P","Fill=—","Direction=H","UseDPDF=Y")</f>
        <v>#NAME?</v>
      </c>
      <c r="J183" s="12" t="e">
        <f ca="1">_xll.BDH($A183,$C183,J$4,J$4,"Currency=USD","Period=FY","BEST_FPERIOD_OVERRIDE=FY","FILING_STATUS=MR","SCALING_FORMAT=MLN","FA_ADJUSTED=GAAP","Sort=A","Dates=H","DateFormat=P","Fill=—","Direction=H","UseDPDF=Y")</f>
        <v>#NAME?</v>
      </c>
      <c r="K183" s="12" t="e">
        <f ca="1">_xll.BDH($A183,$C183,K$4,K$4,"Currency=USD","Period=FY","BEST_FPERIOD_OVERRIDE=FY","FILING_STATUS=MR","SCALING_FORMAT=MLN","FA_ADJUSTED=GAAP","Sort=A","Dates=H","DateFormat=P","Fill=—","Direction=H","UseDPDF=Y")</f>
        <v>#NAME?</v>
      </c>
      <c r="L183" s="12" t="e">
        <f ca="1">_xll.BDH($A183,$C183,L$4,L$4,"Currency=USD","Period=FY","BEST_FPERIOD_OVERRIDE=FY","FILING_STATUS=MR","SCALING_FORMAT=MLN","FA_ADJUSTED=GAAP","Sort=A","Dates=H","DateFormat=P","Fill=—","Direction=H","UseDPDF=Y")</f>
        <v>#NAME?</v>
      </c>
      <c r="M183" s="12" t="e">
        <f ca="1">_xll.BDH($A183,$C183,M$4,M$4,"Currency=USD","Period=FY","BEST_FPERIOD_OVERRIDE=FY","FILING_STATUS=MR","SCALING_FORMAT=MLN","FA_ADJUSTED=GAAP","Sort=A","Dates=H","DateFormat=P","Fill=—","Direction=H","UseDPDF=Y")</f>
        <v>#NAME?</v>
      </c>
      <c r="N183" s="12" t="e">
        <f ca="1">_xll.BDH($A183,$C183,N$4,N$4,"Currency=USD","Period=FY","BEST_FPERIOD_OVERRIDE=FY","FILING_STATUS=MR","SCALING_FORMAT=MLN","FA_ADJUSTED=GAAP","Sort=A","Dates=H","DateFormat=P","Fill=—","Direction=H","UseDPDF=Y")</f>
        <v>#NAME?</v>
      </c>
      <c r="O183" s="12" t="e">
        <f ca="1">_xll.BDH($A183,$C183,O$4,O$4,"Currency=USD","Period=FY","BEST_FPERIOD_OVERRIDE=FY","FILING_STATUS=MR","SCALING_FORMAT=MLN","FA_ADJUSTED=GAAP","Sort=A","Dates=H","DateFormat=P","Fill=—","Direction=H","UseDPDF=Y")</f>
        <v>#NAME?</v>
      </c>
      <c r="P183" s="12" t="e">
        <f ca="1">_xll.BDH($A183,$C183,P$4,P$4,"Currency=USD","Period=FY","BEST_FPERIOD_OVERRIDE=FY","FILING_STATUS=MR","SCALING_FORMAT=MLN","FA_ADJUSTED=GAAP","Sort=A","Dates=H","DateFormat=P","Fill=—","Direction=H","UseDPDF=Y")</f>
        <v>#NAME?</v>
      </c>
      <c r="Q183" s="12" t="e">
        <f ca="1">_xll.BDH($A183,$C183,Q$4,Q$4,"Currency=USD","Period=FY","BEST_FPERIOD_OVERRIDE=FY","FILING_STATUS=MR","SCALING_FORMAT=MLN","FA_ADJUSTED=GAAP","Sort=A","Dates=H","DateFormat=P","Fill=—","Direction=H","UseDPDF=Y")</f>
        <v>#NAME?</v>
      </c>
      <c r="R183" s="12" t="e">
        <f ca="1">_xll.BDH($A183,$C183,R$4,R$4,"Currency=USD","Period=FY","BEST_FPERIOD_OVERRIDE=FY","FILING_STATUS=MR","SCALING_FORMAT=MLN","FA_ADJUSTED=GAAP","Sort=A","Dates=H","DateFormat=P","Fill=—","Direction=H","UseDPDF=Y")</f>
        <v>#NAME?</v>
      </c>
      <c r="S183" s="12" t="e">
        <f ca="1">_xll.BDH($A183,$C183,S$4,S$4,"Currency=USD","Period=FY","BEST_FPERIOD_OVERRIDE=FY","FILING_STATUS=MR","SCALING_FORMAT=MLN","FA_ADJUSTED=GAAP","Sort=A","Dates=H","DateFormat=P","Fill=—","Direction=H","UseDPDF=Y")</f>
        <v>#NAME?</v>
      </c>
      <c r="T183" s="12" t="e">
        <f ca="1">_xll.BDH($A183,$C183,T$4,T$4,"Currency=USD","Period=FY","BEST_FPERIOD_OVERRIDE=FY","FILING_STATUS=MR","SCALING_FORMAT=MLN","FA_ADJUSTED=GAAP","Sort=A","Dates=H","DateFormat=P","Fill=—","Direction=H","UseDPDF=Y")</f>
        <v>#NAME?</v>
      </c>
      <c r="U183" s="12" t="e">
        <f ca="1">_xll.BDH($A183,$C183,U$4,U$4,"Currency=USD","Period=FY","BEST_FPERIOD_OVERRIDE=FY","FILING_STATUS=MR","SCALING_FORMAT=MLN","FA_ADJUSTED=GAAP","Sort=A","Dates=H","DateFormat=P","Fill=—","Direction=H","UseDPDF=Y")</f>
        <v>#NAME?</v>
      </c>
      <c r="V183" s="12" t="e">
        <f ca="1">_xll.BDH($A183,$C183,V$4,V$4,"Currency=USD","Period=FY","BEST_FPERIOD_OVERRIDE=FY","FILING_STATUS=MR","SCALING_FORMAT=MLN","FA_ADJUSTED=GAAP","Sort=A","Dates=H","DateFormat=P","Fill=—","Direction=H","UseDPDF=Y")</f>
        <v>#NAME?</v>
      </c>
      <c r="W183" s="12" t="e">
        <f ca="1">_xll.BDH($A183,$C183,W$4,W$4,"Currency=USD","Period=FY","BEST_FPERIOD_OVERRIDE=FY","FILING_STATUS=MR","SCALING_FORMAT=MLN","FA_ADJUSTED=GAAP","Sort=A","Dates=H","DateFormat=P","Fill=—","Direction=H","UseDPDF=Y")</f>
        <v>#NAME?</v>
      </c>
      <c r="X183" s="12" t="e">
        <f ca="1">_xll.BDH($A183,$C183,X$4,X$4,"Currency=USD","Period=FY","BEST_FPERIOD_OVERRIDE=FY","FILING_STATUS=MR","SCALING_FORMAT=MLN","FA_ADJUSTED=GAAP","Sort=A","Dates=H","DateFormat=P","Fill=—","Direction=H","UseDPDF=Y")</f>
        <v>#NAME?</v>
      </c>
      <c r="Y183" s="12" t="e">
        <f ca="1">_xll.BDH($A183,$C183,Y$4,Y$4,"Currency=USD","Period=FY","BEST_FPERIOD_OVERRIDE=FY","FILING_STATUS=MR","SCALING_FORMAT=MLN","FA_ADJUSTED=GAAP","Sort=A","Dates=H","DateFormat=P","Fill=—","Direction=H","UseDPDF=Y")</f>
        <v>#NAME?</v>
      </c>
      <c r="Z183" s="12" t="e">
        <f ca="1">_xll.BDH($A183,$C183,Z$4,Z$4,"Currency=USD","Period=FY","BEST_FPERIOD_OVERRIDE=FY","FILING_STATUS=MR","SCALING_FORMAT=MLN","FA_ADJUSTED=GAAP","Sort=A","Dates=H","DateFormat=P","Fill=—","Direction=H","UseDPDF=Y")</f>
        <v>#NAME?</v>
      </c>
      <c r="AA183" s="12" t="e">
        <f ca="1">_xll.BDH($A183,$C183,AA$4,AA$4,"Currency=USD","Period=FY","BEST_FPERIOD_OVERRIDE=FY","FILING_STATUS=MR","SCALING_FORMAT=MLN","FA_ADJUSTED=GAAP","Sort=A","Dates=H","DateFormat=P","Fill=—","Direction=H","UseDPDF=Y")</f>
        <v>#NAME?</v>
      </c>
      <c r="AB183" s="12" t="e">
        <f ca="1">_xll.BDH($A183,$C183,AB$4,AB$4,"Currency=USD","Period=FY","BEST_FPERIOD_OVERRIDE=FY","FILING_STATUS=MR","SCALING_FORMAT=MLN","FA_ADJUSTED=GAAP","Sort=A","Dates=H","DateFormat=P","Fill=—","Direction=H","UseDPDF=Y")</f>
        <v>#NAME?</v>
      </c>
    </row>
    <row r="184" spans="1:28" x14ac:dyDescent="0.25">
      <c r="A184" s="32" t="s">
        <v>522</v>
      </c>
      <c r="B184" s="37" t="s">
        <v>13</v>
      </c>
      <c r="C184" s="33" t="s">
        <v>253</v>
      </c>
      <c r="D184" s="12" t="e">
        <f ca="1">_xll.BDH($A184,$C184,D$4,D$4,"Currency=USD","Period=FY","BEST_FPERIOD_OVERRIDE=FY","FILING_STATUS=MR","SCALING_FORMAT=MLN","FA_ADJUSTED=GAAP","Sort=A","Dates=H","DateFormat=P","Fill=—","Direction=H","UseDPDF=Y")</f>
        <v>#NAME?</v>
      </c>
      <c r="E184" s="12" t="e">
        <f ca="1">_xll.BDH($A184,$C184,E$4,E$4,"Currency=USD","Period=FY","BEST_FPERIOD_OVERRIDE=FY","FILING_STATUS=MR","SCALING_FORMAT=MLN","FA_ADJUSTED=GAAP","Sort=A","Dates=H","DateFormat=P","Fill=—","Direction=H","UseDPDF=Y")</f>
        <v>#NAME?</v>
      </c>
      <c r="F184" s="12" t="e">
        <f ca="1">_xll.BDH($A184,$C184,F$4,F$4,"Currency=USD","Period=FY","BEST_FPERIOD_OVERRIDE=FY","FILING_STATUS=MR","SCALING_FORMAT=MLN","FA_ADJUSTED=GAAP","Sort=A","Dates=H","DateFormat=P","Fill=—","Direction=H","UseDPDF=Y")</f>
        <v>#NAME?</v>
      </c>
      <c r="G184" s="12" t="e">
        <f ca="1">_xll.BDH($A184,$C184,G$4,G$4,"Currency=USD","Period=FY","BEST_FPERIOD_OVERRIDE=FY","FILING_STATUS=MR","SCALING_FORMAT=MLN","FA_ADJUSTED=GAAP","Sort=A","Dates=H","DateFormat=P","Fill=—","Direction=H","UseDPDF=Y")</f>
        <v>#NAME?</v>
      </c>
      <c r="H184" s="12" t="e">
        <f ca="1">_xll.BDH($A184,$C184,H$4,H$4,"Currency=USD","Period=FY","BEST_FPERIOD_OVERRIDE=FY","FILING_STATUS=MR","SCALING_FORMAT=MLN","FA_ADJUSTED=GAAP","Sort=A","Dates=H","DateFormat=P","Fill=—","Direction=H","UseDPDF=Y")</f>
        <v>#NAME?</v>
      </c>
      <c r="I184" s="12" t="e">
        <f ca="1">_xll.BDH($A184,$C184,I$4,I$4,"Currency=USD","Period=FY","BEST_FPERIOD_OVERRIDE=FY","FILING_STATUS=MR","SCALING_FORMAT=MLN","FA_ADJUSTED=GAAP","Sort=A","Dates=H","DateFormat=P","Fill=—","Direction=H","UseDPDF=Y")</f>
        <v>#NAME?</v>
      </c>
      <c r="J184" s="12" t="e">
        <f ca="1">_xll.BDH($A184,$C184,J$4,J$4,"Currency=USD","Period=FY","BEST_FPERIOD_OVERRIDE=FY","FILING_STATUS=MR","SCALING_FORMAT=MLN","FA_ADJUSTED=GAAP","Sort=A","Dates=H","DateFormat=P","Fill=—","Direction=H","UseDPDF=Y")</f>
        <v>#NAME?</v>
      </c>
      <c r="K184" s="12" t="e">
        <f ca="1">_xll.BDH($A184,$C184,K$4,K$4,"Currency=USD","Period=FY","BEST_FPERIOD_OVERRIDE=FY","FILING_STATUS=MR","SCALING_FORMAT=MLN","FA_ADJUSTED=GAAP","Sort=A","Dates=H","DateFormat=P","Fill=—","Direction=H","UseDPDF=Y")</f>
        <v>#NAME?</v>
      </c>
      <c r="L184" s="12" t="e">
        <f ca="1">_xll.BDH($A184,$C184,L$4,L$4,"Currency=USD","Period=FY","BEST_FPERIOD_OVERRIDE=FY","FILING_STATUS=MR","SCALING_FORMAT=MLN","FA_ADJUSTED=GAAP","Sort=A","Dates=H","DateFormat=P","Fill=—","Direction=H","UseDPDF=Y")</f>
        <v>#NAME?</v>
      </c>
      <c r="M184" s="12" t="e">
        <f ca="1">_xll.BDH($A184,$C184,M$4,M$4,"Currency=USD","Period=FY","BEST_FPERIOD_OVERRIDE=FY","FILING_STATUS=MR","SCALING_FORMAT=MLN","FA_ADJUSTED=GAAP","Sort=A","Dates=H","DateFormat=P","Fill=—","Direction=H","UseDPDF=Y")</f>
        <v>#NAME?</v>
      </c>
      <c r="N184" s="12" t="e">
        <f ca="1">_xll.BDH($A184,$C184,N$4,N$4,"Currency=USD","Period=FY","BEST_FPERIOD_OVERRIDE=FY","FILING_STATUS=MR","SCALING_FORMAT=MLN","FA_ADJUSTED=GAAP","Sort=A","Dates=H","DateFormat=P","Fill=—","Direction=H","UseDPDF=Y")</f>
        <v>#NAME?</v>
      </c>
      <c r="O184" s="12" t="e">
        <f ca="1">_xll.BDH($A184,$C184,O$4,O$4,"Currency=USD","Period=FY","BEST_FPERIOD_OVERRIDE=FY","FILING_STATUS=MR","SCALING_FORMAT=MLN","FA_ADJUSTED=GAAP","Sort=A","Dates=H","DateFormat=P","Fill=—","Direction=H","UseDPDF=Y")</f>
        <v>#NAME?</v>
      </c>
      <c r="P184" s="12" t="e">
        <f ca="1">_xll.BDH($A184,$C184,P$4,P$4,"Currency=USD","Period=FY","BEST_FPERIOD_OVERRIDE=FY","FILING_STATUS=MR","SCALING_FORMAT=MLN","FA_ADJUSTED=GAAP","Sort=A","Dates=H","DateFormat=P","Fill=—","Direction=H","UseDPDF=Y")</f>
        <v>#NAME?</v>
      </c>
      <c r="Q184" s="12" t="e">
        <f ca="1">_xll.BDH($A184,$C184,Q$4,Q$4,"Currency=USD","Period=FY","BEST_FPERIOD_OVERRIDE=FY","FILING_STATUS=MR","SCALING_FORMAT=MLN","FA_ADJUSTED=GAAP","Sort=A","Dates=H","DateFormat=P","Fill=—","Direction=H","UseDPDF=Y")</f>
        <v>#NAME?</v>
      </c>
      <c r="R184" s="12" t="e">
        <f ca="1">_xll.BDH($A184,$C184,R$4,R$4,"Currency=USD","Period=FY","BEST_FPERIOD_OVERRIDE=FY","FILING_STATUS=MR","SCALING_FORMAT=MLN","FA_ADJUSTED=GAAP","Sort=A","Dates=H","DateFormat=P","Fill=—","Direction=H","UseDPDF=Y")</f>
        <v>#NAME?</v>
      </c>
      <c r="S184" s="12" t="e">
        <f ca="1">_xll.BDH($A184,$C184,S$4,S$4,"Currency=USD","Period=FY","BEST_FPERIOD_OVERRIDE=FY","FILING_STATUS=MR","SCALING_FORMAT=MLN","FA_ADJUSTED=GAAP","Sort=A","Dates=H","DateFormat=P","Fill=—","Direction=H","UseDPDF=Y")</f>
        <v>#NAME?</v>
      </c>
      <c r="T184" s="12" t="e">
        <f ca="1">_xll.BDH($A184,$C184,T$4,T$4,"Currency=USD","Period=FY","BEST_FPERIOD_OVERRIDE=FY","FILING_STATUS=MR","SCALING_FORMAT=MLN","FA_ADJUSTED=GAAP","Sort=A","Dates=H","DateFormat=P","Fill=—","Direction=H","UseDPDF=Y")</f>
        <v>#NAME?</v>
      </c>
      <c r="U184" s="12" t="e">
        <f ca="1">_xll.BDH($A184,$C184,U$4,U$4,"Currency=USD","Period=FY","BEST_FPERIOD_OVERRIDE=FY","FILING_STATUS=MR","SCALING_FORMAT=MLN","FA_ADJUSTED=GAAP","Sort=A","Dates=H","DateFormat=P","Fill=—","Direction=H","UseDPDF=Y")</f>
        <v>#NAME?</v>
      </c>
      <c r="V184" s="12" t="e">
        <f ca="1">_xll.BDH($A184,$C184,V$4,V$4,"Currency=USD","Period=FY","BEST_FPERIOD_OVERRIDE=FY","FILING_STATUS=MR","SCALING_FORMAT=MLN","FA_ADJUSTED=GAAP","Sort=A","Dates=H","DateFormat=P","Fill=—","Direction=H","UseDPDF=Y")</f>
        <v>#NAME?</v>
      </c>
      <c r="W184" s="12" t="e">
        <f ca="1">_xll.BDH($A184,$C184,W$4,W$4,"Currency=USD","Period=FY","BEST_FPERIOD_OVERRIDE=FY","FILING_STATUS=MR","SCALING_FORMAT=MLN","FA_ADJUSTED=GAAP","Sort=A","Dates=H","DateFormat=P","Fill=—","Direction=H","UseDPDF=Y")</f>
        <v>#NAME?</v>
      </c>
      <c r="X184" s="12" t="e">
        <f ca="1">_xll.BDH($A184,$C184,X$4,X$4,"Currency=USD","Period=FY","BEST_FPERIOD_OVERRIDE=FY","FILING_STATUS=MR","SCALING_FORMAT=MLN","FA_ADJUSTED=GAAP","Sort=A","Dates=H","DateFormat=P","Fill=—","Direction=H","UseDPDF=Y")</f>
        <v>#NAME?</v>
      </c>
      <c r="Y184" s="12" t="e">
        <f ca="1">_xll.BDH($A184,$C184,Y$4,Y$4,"Currency=USD","Period=FY","BEST_FPERIOD_OVERRIDE=FY","FILING_STATUS=MR","SCALING_FORMAT=MLN","FA_ADJUSTED=GAAP","Sort=A","Dates=H","DateFormat=P","Fill=—","Direction=H","UseDPDF=Y")</f>
        <v>#NAME?</v>
      </c>
      <c r="Z184" s="12" t="e">
        <f ca="1">_xll.BDH($A184,$C184,Z$4,Z$4,"Currency=USD","Period=FY","BEST_FPERIOD_OVERRIDE=FY","FILING_STATUS=MR","SCALING_FORMAT=MLN","FA_ADJUSTED=GAAP","Sort=A","Dates=H","DateFormat=P","Fill=—","Direction=H","UseDPDF=Y")</f>
        <v>#NAME?</v>
      </c>
      <c r="AA184" s="12" t="e">
        <f ca="1">_xll.BDH($A184,$C184,AA$4,AA$4,"Currency=USD","Period=FY","BEST_FPERIOD_OVERRIDE=FY","FILING_STATUS=MR","SCALING_FORMAT=MLN","FA_ADJUSTED=GAAP","Sort=A","Dates=H","DateFormat=P","Fill=—","Direction=H","UseDPDF=Y")</f>
        <v>#NAME?</v>
      </c>
      <c r="AB184" s="12" t="e">
        <f ca="1">_xll.BDH($A184,$C184,AB$4,AB$4,"Currency=USD","Period=FY","BEST_FPERIOD_OVERRIDE=FY","FILING_STATUS=MR","SCALING_FORMAT=MLN","FA_ADJUSTED=GAAP","Sort=A","Dates=H","DateFormat=P","Fill=—","Direction=H","UseDPDF=Y")</f>
        <v>#NAME?</v>
      </c>
    </row>
    <row r="185" spans="1:28" x14ac:dyDescent="0.25">
      <c r="A185" s="32" t="s">
        <v>522</v>
      </c>
      <c r="B185" s="37" t="s">
        <v>254</v>
      </c>
      <c r="C185" s="33" t="s">
        <v>254</v>
      </c>
      <c r="D185" s="12" t="e">
        <f ca="1">_xll.BDH($A185,$C185,D$4,D$4,"Currency=USD","Period=FY","BEST_FPERIOD_OVERRIDE=FY","FILING_STATUS=MR","SCALING_FORMAT=MLN","FA_ADJUSTED=GAAP","Sort=A","Dates=H","DateFormat=P","Fill=—","Direction=H","UseDPDF=Y")</f>
        <v>#NAME?</v>
      </c>
      <c r="E185" s="12" t="e">
        <f ca="1">_xll.BDH($A185,$C185,E$4,E$4,"Currency=USD","Period=FY","BEST_FPERIOD_OVERRIDE=FY","FILING_STATUS=MR","SCALING_FORMAT=MLN","FA_ADJUSTED=GAAP","Sort=A","Dates=H","DateFormat=P","Fill=—","Direction=H","UseDPDF=Y")</f>
        <v>#NAME?</v>
      </c>
      <c r="F185" s="12" t="e">
        <f ca="1">_xll.BDH($A185,$C185,F$4,F$4,"Currency=USD","Period=FY","BEST_FPERIOD_OVERRIDE=FY","FILING_STATUS=MR","SCALING_FORMAT=MLN","FA_ADJUSTED=GAAP","Sort=A","Dates=H","DateFormat=P","Fill=—","Direction=H","UseDPDF=Y")</f>
        <v>#NAME?</v>
      </c>
      <c r="G185" s="12" t="e">
        <f ca="1">_xll.BDH($A185,$C185,G$4,G$4,"Currency=USD","Period=FY","BEST_FPERIOD_OVERRIDE=FY","FILING_STATUS=MR","SCALING_FORMAT=MLN","FA_ADJUSTED=GAAP","Sort=A","Dates=H","DateFormat=P","Fill=—","Direction=H","UseDPDF=Y")</f>
        <v>#NAME?</v>
      </c>
      <c r="H185" s="12" t="e">
        <f ca="1">_xll.BDH($A185,$C185,H$4,H$4,"Currency=USD","Period=FY","BEST_FPERIOD_OVERRIDE=FY","FILING_STATUS=MR","SCALING_FORMAT=MLN","FA_ADJUSTED=GAAP","Sort=A","Dates=H","DateFormat=P","Fill=—","Direction=H","UseDPDF=Y")</f>
        <v>#NAME?</v>
      </c>
      <c r="I185" s="12" t="e">
        <f ca="1">_xll.BDH($A185,$C185,I$4,I$4,"Currency=USD","Period=FY","BEST_FPERIOD_OVERRIDE=FY","FILING_STATUS=MR","SCALING_FORMAT=MLN","FA_ADJUSTED=GAAP","Sort=A","Dates=H","DateFormat=P","Fill=—","Direction=H","UseDPDF=Y")</f>
        <v>#NAME?</v>
      </c>
      <c r="J185" s="12" t="e">
        <f ca="1">_xll.BDH($A185,$C185,J$4,J$4,"Currency=USD","Period=FY","BEST_FPERIOD_OVERRIDE=FY","FILING_STATUS=MR","SCALING_FORMAT=MLN","FA_ADJUSTED=GAAP","Sort=A","Dates=H","DateFormat=P","Fill=—","Direction=H","UseDPDF=Y")</f>
        <v>#NAME?</v>
      </c>
      <c r="K185" s="12" t="e">
        <f ca="1">_xll.BDH($A185,$C185,K$4,K$4,"Currency=USD","Period=FY","BEST_FPERIOD_OVERRIDE=FY","FILING_STATUS=MR","SCALING_FORMAT=MLN","FA_ADJUSTED=GAAP","Sort=A","Dates=H","DateFormat=P","Fill=—","Direction=H","UseDPDF=Y")</f>
        <v>#NAME?</v>
      </c>
      <c r="L185" s="12" t="e">
        <f ca="1">_xll.BDH($A185,$C185,L$4,L$4,"Currency=USD","Period=FY","BEST_FPERIOD_OVERRIDE=FY","FILING_STATUS=MR","SCALING_FORMAT=MLN","FA_ADJUSTED=GAAP","Sort=A","Dates=H","DateFormat=P","Fill=—","Direction=H","UseDPDF=Y")</f>
        <v>#NAME?</v>
      </c>
      <c r="M185" s="12" t="e">
        <f ca="1">_xll.BDH($A185,$C185,M$4,M$4,"Currency=USD","Period=FY","BEST_FPERIOD_OVERRIDE=FY","FILING_STATUS=MR","SCALING_FORMAT=MLN","FA_ADJUSTED=GAAP","Sort=A","Dates=H","DateFormat=P","Fill=—","Direction=H","UseDPDF=Y")</f>
        <v>#NAME?</v>
      </c>
      <c r="N185" s="12" t="e">
        <f ca="1">_xll.BDH($A185,$C185,N$4,N$4,"Currency=USD","Period=FY","BEST_FPERIOD_OVERRIDE=FY","FILING_STATUS=MR","SCALING_FORMAT=MLN","FA_ADJUSTED=GAAP","Sort=A","Dates=H","DateFormat=P","Fill=—","Direction=H","UseDPDF=Y")</f>
        <v>#NAME?</v>
      </c>
      <c r="O185" s="12" t="e">
        <f ca="1">_xll.BDH($A185,$C185,O$4,O$4,"Currency=USD","Period=FY","BEST_FPERIOD_OVERRIDE=FY","FILING_STATUS=MR","SCALING_FORMAT=MLN","FA_ADJUSTED=GAAP","Sort=A","Dates=H","DateFormat=P","Fill=—","Direction=H","UseDPDF=Y")</f>
        <v>#NAME?</v>
      </c>
      <c r="P185" s="12" t="e">
        <f ca="1">_xll.BDH($A185,$C185,P$4,P$4,"Currency=USD","Period=FY","BEST_FPERIOD_OVERRIDE=FY","FILING_STATUS=MR","SCALING_FORMAT=MLN","FA_ADJUSTED=GAAP","Sort=A","Dates=H","DateFormat=P","Fill=—","Direction=H","UseDPDF=Y")</f>
        <v>#NAME?</v>
      </c>
      <c r="Q185" s="12" t="e">
        <f ca="1">_xll.BDH($A185,$C185,Q$4,Q$4,"Currency=USD","Period=FY","BEST_FPERIOD_OVERRIDE=FY","FILING_STATUS=MR","SCALING_FORMAT=MLN","FA_ADJUSTED=GAAP","Sort=A","Dates=H","DateFormat=P","Fill=—","Direction=H","UseDPDF=Y")</f>
        <v>#NAME?</v>
      </c>
      <c r="R185" s="12" t="e">
        <f ca="1">_xll.BDH($A185,$C185,R$4,R$4,"Currency=USD","Period=FY","BEST_FPERIOD_OVERRIDE=FY","FILING_STATUS=MR","SCALING_FORMAT=MLN","FA_ADJUSTED=GAAP","Sort=A","Dates=H","DateFormat=P","Fill=—","Direction=H","UseDPDF=Y")</f>
        <v>#NAME?</v>
      </c>
      <c r="S185" s="12" t="e">
        <f ca="1">_xll.BDH($A185,$C185,S$4,S$4,"Currency=USD","Period=FY","BEST_FPERIOD_OVERRIDE=FY","FILING_STATUS=MR","SCALING_FORMAT=MLN","FA_ADJUSTED=GAAP","Sort=A","Dates=H","DateFormat=P","Fill=—","Direction=H","UseDPDF=Y")</f>
        <v>#NAME?</v>
      </c>
      <c r="T185" s="12" t="e">
        <f ca="1">_xll.BDH($A185,$C185,T$4,T$4,"Currency=USD","Period=FY","BEST_FPERIOD_OVERRIDE=FY","FILING_STATUS=MR","SCALING_FORMAT=MLN","FA_ADJUSTED=GAAP","Sort=A","Dates=H","DateFormat=P","Fill=—","Direction=H","UseDPDF=Y")</f>
        <v>#NAME?</v>
      </c>
      <c r="U185" s="12" t="e">
        <f ca="1">_xll.BDH($A185,$C185,U$4,U$4,"Currency=USD","Period=FY","BEST_FPERIOD_OVERRIDE=FY","FILING_STATUS=MR","SCALING_FORMAT=MLN","FA_ADJUSTED=GAAP","Sort=A","Dates=H","DateFormat=P","Fill=—","Direction=H","UseDPDF=Y")</f>
        <v>#NAME?</v>
      </c>
      <c r="V185" s="12" t="e">
        <f ca="1">_xll.BDH($A185,$C185,V$4,V$4,"Currency=USD","Period=FY","BEST_FPERIOD_OVERRIDE=FY","FILING_STATUS=MR","SCALING_FORMAT=MLN","FA_ADJUSTED=GAAP","Sort=A","Dates=H","DateFormat=P","Fill=—","Direction=H","UseDPDF=Y")</f>
        <v>#NAME?</v>
      </c>
      <c r="W185" s="12" t="e">
        <f ca="1">_xll.BDH($A185,$C185,W$4,W$4,"Currency=USD","Period=FY","BEST_FPERIOD_OVERRIDE=FY","FILING_STATUS=MR","SCALING_FORMAT=MLN","FA_ADJUSTED=GAAP","Sort=A","Dates=H","DateFormat=P","Fill=—","Direction=H","UseDPDF=Y")</f>
        <v>#NAME?</v>
      </c>
      <c r="X185" s="12" t="e">
        <f ca="1">_xll.BDH($A185,$C185,X$4,X$4,"Currency=USD","Period=FY","BEST_FPERIOD_OVERRIDE=FY","FILING_STATUS=MR","SCALING_FORMAT=MLN","FA_ADJUSTED=GAAP","Sort=A","Dates=H","DateFormat=P","Fill=—","Direction=H","UseDPDF=Y")</f>
        <v>#NAME?</v>
      </c>
      <c r="Y185" s="12" t="e">
        <f ca="1">_xll.BDH($A185,$C185,Y$4,Y$4,"Currency=USD","Period=FY","BEST_FPERIOD_OVERRIDE=FY","FILING_STATUS=MR","SCALING_FORMAT=MLN","FA_ADJUSTED=GAAP","Sort=A","Dates=H","DateFormat=P","Fill=—","Direction=H","UseDPDF=Y")</f>
        <v>#NAME?</v>
      </c>
      <c r="Z185" s="12" t="e">
        <f ca="1">_xll.BDH($A185,$C185,Z$4,Z$4,"Currency=USD","Period=FY","BEST_FPERIOD_OVERRIDE=FY","FILING_STATUS=MR","SCALING_FORMAT=MLN","FA_ADJUSTED=GAAP","Sort=A","Dates=H","DateFormat=P","Fill=—","Direction=H","UseDPDF=Y")</f>
        <v>#NAME?</v>
      </c>
      <c r="AA185" s="12" t="e">
        <f ca="1">_xll.BDH($A185,$C185,AA$4,AA$4,"Currency=USD","Period=FY","BEST_FPERIOD_OVERRIDE=FY","FILING_STATUS=MR","SCALING_FORMAT=MLN","FA_ADJUSTED=GAAP","Sort=A","Dates=H","DateFormat=P","Fill=—","Direction=H","UseDPDF=Y")</f>
        <v>#NAME?</v>
      </c>
      <c r="AB185" s="12" t="e">
        <f ca="1">_xll.BDH($A185,$C185,AB$4,AB$4,"Currency=USD","Period=FY","BEST_FPERIOD_OVERRIDE=FY","FILING_STATUS=MR","SCALING_FORMAT=MLN","FA_ADJUSTED=GAAP","Sort=A","Dates=H","DateFormat=P","Fill=—","Direction=H","UseDPDF=Y")</f>
        <v>#NAME?</v>
      </c>
    </row>
    <row r="186" spans="1:28" x14ac:dyDescent="0.25">
      <c r="A186" s="32" t="s">
        <v>522</v>
      </c>
      <c r="B186" s="37" t="s">
        <v>256</v>
      </c>
      <c r="C186" s="33" t="s">
        <v>255</v>
      </c>
      <c r="D186" s="12" t="e">
        <f ca="1">_xll.BDH($A186,$C186,D$4,D$4,"Currency=USD","Period=FY","BEST_FPERIOD_OVERRIDE=FY","FILING_STATUS=MR","SCALING_FORMAT=MLN","FA_ADJUSTED=GAAP","Sort=A","Dates=H","DateFormat=P","Fill=—","Direction=H","UseDPDF=Y")</f>
        <v>#NAME?</v>
      </c>
      <c r="E186" s="12" t="e">
        <f ca="1">_xll.BDH($A186,$C186,E$4,E$4,"Currency=USD","Period=FY","BEST_FPERIOD_OVERRIDE=FY","FILING_STATUS=MR","SCALING_FORMAT=MLN","FA_ADJUSTED=GAAP","Sort=A","Dates=H","DateFormat=P","Fill=—","Direction=H","UseDPDF=Y")</f>
        <v>#NAME?</v>
      </c>
      <c r="F186" s="12" t="e">
        <f ca="1">_xll.BDH($A186,$C186,F$4,F$4,"Currency=USD","Period=FY","BEST_FPERIOD_OVERRIDE=FY","FILING_STATUS=MR","SCALING_FORMAT=MLN","FA_ADJUSTED=GAAP","Sort=A","Dates=H","DateFormat=P","Fill=—","Direction=H","UseDPDF=Y")</f>
        <v>#NAME?</v>
      </c>
      <c r="G186" s="12" t="e">
        <f ca="1">_xll.BDH($A186,$C186,G$4,G$4,"Currency=USD","Period=FY","BEST_FPERIOD_OVERRIDE=FY","FILING_STATUS=MR","SCALING_FORMAT=MLN","FA_ADJUSTED=GAAP","Sort=A","Dates=H","DateFormat=P","Fill=—","Direction=H","UseDPDF=Y")</f>
        <v>#NAME?</v>
      </c>
      <c r="H186" s="12" t="e">
        <f ca="1">_xll.BDH($A186,$C186,H$4,H$4,"Currency=USD","Period=FY","BEST_FPERIOD_OVERRIDE=FY","FILING_STATUS=MR","SCALING_FORMAT=MLN","FA_ADJUSTED=GAAP","Sort=A","Dates=H","DateFormat=P","Fill=—","Direction=H","UseDPDF=Y")</f>
        <v>#NAME?</v>
      </c>
      <c r="I186" s="12" t="e">
        <f ca="1">_xll.BDH($A186,$C186,I$4,I$4,"Currency=USD","Period=FY","BEST_FPERIOD_OVERRIDE=FY","FILING_STATUS=MR","SCALING_FORMAT=MLN","FA_ADJUSTED=GAAP","Sort=A","Dates=H","DateFormat=P","Fill=—","Direction=H","UseDPDF=Y")</f>
        <v>#NAME?</v>
      </c>
      <c r="J186" s="12" t="e">
        <f ca="1">_xll.BDH($A186,$C186,J$4,J$4,"Currency=USD","Period=FY","BEST_FPERIOD_OVERRIDE=FY","FILING_STATUS=MR","SCALING_FORMAT=MLN","FA_ADJUSTED=GAAP","Sort=A","Dates=H","DateFormat=P","Fill=—","Direction=H","UseDPDF=Y")</f>
        <v>#NAME?</v>
      </c>
      <c r="K186" s="12" t="e">
        <f ca="1">_xll.BDH($A186,$C186,K$4,K$4,"Currency=USD","Period=FY","BEST_FPERIOD_OVERRIDE=FY","FILING_STATUS=MR","SCALING_FORMAT=MLN","FA_ADJUSTED=GAAP","Sort=A","Dates=H","DateFormat=P","Fill=—","Direction=H","UseDPDF=Y")</f>
        <v>#NAME?</v>
      </c>
      <c r="L186" s="12" t="e">
        <f ca="1">_xll.BDH($A186,$C186,L$4,L$4,"Currency=USD","Period=FY","BEST_FPERIOD_OVERRIDE=FY","FILING_STATUS=MR","SCALING_FORMAT=MLN","FA_ADJUSTED=GAAP","Sort=A","Dates=H","DateFormat=P","Fill=—","Direction=H","UseDPDF=Y")</f>
        <v>#NAME?</v>
      </c>
      <c r="M186" s="12" t="e">
        <f ca="1">_xll.BDH($A186,$C186,M$4,M$4,"Currency=USD","Period=FY","BEST_FPERIOD_OVERRIDE=FY","FILING_STATUS=MR","SCALING_FORMAT=MLN","FA_ADJUSTED=GAAP","Sort=A","Dates=H","DateFormat=P","Fill=—","Direction=H","UseDPDF=Y")</f>
        <v>#NAME?</v>
      </c>
      <c r="N186" s="12" t="e">
        <f ca="1">_xll.BDH($A186,$C186,N$4,N$4,"Currency=USD","Period=FY","BEST_FPERIOD_OVERRIDE=FY","FILING_STATUS=MR","SCALING_FORMAT=MLN","FA_ADJUSTED=GAAP","Sort=A","Dates=H","DateFormat=P","Fill=—","Direction=H","UseDPDF=Y")</f>
        <v>#NAME?</v>
      </c>
      <c r="O186" s="12" t="e">
        <f ca="1">_xll.BDH($A186,$C186,O$4,O$4,"Currency=USD","Period=FY","BEST_FPERIOD_OVERRIDE=FY","FILING_STATUS=MR","SCALING_FORMAT=MLN","FA_ADJUSTED=GAAP","Sort=A","Dates=H","DateFormat=P","Fill=—","Direction=H","UseDPDF=Y")</f>
        <v>#NAME?</v>
      </c>
      <c r="P186" s="12" t="e">
        <f ca="1">_xll.BDH($A186,$C186,P$4,P$4,"Currency=USD","Period=FY","BEST_FPERIOD_OVERRIDE=FY","FILING_STATUS=MR","SCALING_FORMAT=MLN","FA_ADJUSTED=GAAP","Sort=A","Dates=H","DateFormat=P","Fill=—","Direction=H","UseDPDF=Y")</f>
        <v>#NAME?</v>
      </c>
      <c r="Q186" s="12" t="e">
        <f ca="1">_xll.BDH($A186,$C186,Q$4,Q$4,"Currency=USD","Period=FY","BEST_FPERIOD_OVERRIDE=FY","FILING_STATUS=MR","SCALING_FORMAT=MLN","FA_ADJUSTED=GAAP","Sort=A","Dates=H","DateFormat=P","Fill=—","Direction=H","UseDPDF=Y")</f>
        <v>#NAME?</v>
      </c>
      <c r="R186" s="12" t="e">
        <f ca="1">_xll.BDH($A186,$C186,R$4,R$4,"Currency=USD","Period=FY","BEST_FPERIOD_OVERRIDE=FY","FILING_STATUS=MR","SCALING_FORMAT=MLN","FA_ADJUSTED=GAAP","Sort=A","Dates=H","DateFormat=P","Fill=—","Direction=H","UseDPDF=Y")</f>
        <v>#NAME?</v>
      </c>
      <c r="S186" s="12" t="e">
        <f ca="1">_xll.BDH($A186,$C186,S$4,S$4,"Currency=USD","Period=FY","BEST_FPERIOD_OVERRIDE=FY","FILING_STATUS=MR","SCALING_FORMAT=MLN","FA_ADJUSTED=GAAP","Sort=A","Dates=H","DateFormat=P","Fill=—","Direction=H","UseDPDF=Y")</f>
        <v>#NAME?</v>
      </c>
      <c r="T186" s="12" t="e">
        <f ca="1">_xll.BDH($A186,$C186,T$4,T$4,"Currency=USD","Period=FY","BEST_FPERIOD_OVERRIDE=FY","FILING_STATUS=MR","SCALING_FORMAT=MLN","FA_ADJUSTED=GAAP","Sort=A","Dates=H","DateFormat=P","Fill=—","Direction=H","UseDPDF=Y")</f>
        <v>#NAME?</v>
      </c>
      <c r="U186" s="12" t="e">
        <f ca="1">_xll.BDH($A186,$C186,U$4,U$4,"Currency=USD","Period=FY","BEST_FPERIOD_OVERRIDE=FY","FILING_STATUS=MR","SCALING_FORMAT=MLN","FA_ADJUSTED=GAAP","Sort=A","Dates=H","DateFormat=P","Fill=—","Direction=H","UseDPDF=Y")</f>
        <v>#NAME?</v>
      </c>
      <c r="V186" s="12" t="e">
        <f ca="1">_xll.BDH($A186,$C186,V$4,V$4,"Currency=USD","Period=FY","BEST_FPERIOD_OVERRIDE=FY","FILING_STATUS=MR","SCALING_FORMAT=MLN","FA_ADJUSTED=GAAP","Sort=A","Dates=H","DateFormat=P","Fill=—","Direction=H","UseDPDF=Y")</f>
        <v>#NAME?</v>
      </c>
      <c r="W186" s="12" t="e">
        <f ca="1">_xll.BDH($A186,$C186,W$4,W$4,"Currency=USD","Period=FY","BEST_FPERIOD_OVERRIDE=FY","FILING_STATUS=MR","SCALING_FORMAT=MLN","FA_ADJUSTED=GAAP","Sort=A","Dates=H","DateFormat=P","Fill=—","Direction=H","UseDPDF=Y")</f>
        <v>#NAME?</v>
      </c>
      <c r="X186" s="12" t="e">
        <f ca="1">_xll.BDH($A186,$C186,X$4,X$4,"Currency=USD","Period=FY","BEST_FPERIOD_OVERRIDE=FY","FILING_STATUS=MR","SCALING_FORMAT=MLN","FA_ADJUSTED=GAAP","Sort=A","Dates=H","DateFormat=P","Fill=—","Direction=H","UseDPDF=Y")</f>
        <v>#NAME?</v>
      </c>
      <c r="Y186" s="12" t="e">
        <f ca="1">_xll.BDH($A186,$C186,Y$4,Y$4,"Currency=USD","Period=FY","BEST_FPERIOD_OVERRIDE=FY","FILING_STATUS=MR","SCALING_FORMAT=MLN","FA_ADJUSTED=GAAP","Sort=A","Dates=H","DateFormat=P","Fill=—","Direction=H","UseDPDF=Y")</f>
        <v>#NAME?</v>
      </c>
      <c r="Z186" s="12" t="e">
        <f ca="1">_xll.BDH($A186,$C186,Z$4,Z$4,"Currency=USD","Period=FY","BEST_FPERIOD_OVERRIDE=FY","FILING_STATUS=MR","SCALING_FORMAT=MLN","FA_ADJUSTED=GAAP","Sort=A","Dates=H","DateFormat=P","Fill=—","Direction=H","UseDPDF=Y")</f>
        <v>#NAME?</v>
      </c>
      <c r="AA186" s="12" t="e">
        <f ca="1">_xll.BDH($A186,$C186,AA$4,AA$4,"Currency=USD","Period=FY","BEST_FPERIOD_OVERRIDE=FY","FILING_STATUS=MR","SCALING_FORMAT=MLN","FA_ADJUSTED=GAAP","Sort=A","Dates=H","DateFormat=P","Fill=—","Direction=H","UseDPDF=Y")</f>
        <v>#NAME?</v>
      </c>
      <c r="AB186" s="12" t="e">
        <f ca="1">_xll.BDH($A186,$C186,AB$4,AB$4,"Currency=USD","Period=FY","BEST_FPERIOD_OVERRIDE=FY","FILING_STATUS=MR","SCALING_FORMAT=MLN","FA_ADJUSTED=GAAP","Sort=A","Dates=H","DateFormat=P","Fill=—","Direction=H","UseDPDF=Y")</f>
        <v>#NAME?</v>
      </c>
    </row>
    <row r="187" spans="1:28" x14ac:dyDescent="0.25">
      <c r="A187" s="32" t="s">
        <v>522</v>
      </c>
      <c r="B187" s="37" t="s">
        <v>257</v>
      </c>
      <c r="C187" s="33" t="s">
        <v>258</v>
      </c>
      <c r="D187" s="12" t="e">
        <f ca="1">_xll.BDH($A187,$C187,D$4,D$4,"Currency=USD","Period=FY","BEST_FPERIOD_OVERRIDE=FY","FILING_STATUS=MR","SCALING_FORMAT=MLN","FA_ADJUSTED=GAAP","Sort=A","Dates=H","DateFormat=P","Fill=—","Direction=H","UseDPDF=Y")</f>
        <v>#NAME?</v>
      </c>
      <c r="E187" s="12" t="e">
        <f ca="1">_xll.BDH($A187,$C187,E$4,E$4,"Currency=USD","Period=FY","BEST_FPERIOD_OVERRIDE=FY","FILING_STATUS=MR","SCALING_FORMAT=MLN","FA_ADJUSTED=GAAP","Sort=A","Dates=H","DateFormat=P","Fill=—","Direction=H","UseDPDF=Y")</f>
        <v>#NAME?</v>
      </c>
      <c r="F187" s="12" t="e">
        <f ca="1">_xll.BDH($A187,$C187,F$4,F$4,"Currency=USD","Period=FY","BEST_FPERIOD_OVERRIDE=FY","FILING_STATUS=MR","SCALING_FORMAT=MLN","FA_ADJUSTED=GAAP","Sort=A","Dates=H","DateFormat=P","Fill=—","Direction=H","UseDPDF=Y")</f>
        <v>#NAME?</v>
      </c>
      <c r="G187" s="12" t="e">
        <f ca="1">_xll.BDH($A187,$C187,G$4,G$4,"Currency=USD","Period=FY","BEST_FPERIOD_OVERRIDE=FY","FILING_STATUS=MR","SCALING_FORMAT=MLN","FA_ADJUSTED=GAAP","Sort=A","Dates=H","DateFormat=P","Fill=—","Direction=H","UseDPDF=Y")</f>
        <v>#NAME?</v>
      </c>
      <c r="H187" s="12" t="e">
        <f ca="1">_xll.BDH($A187,$C187,H$4,H$4,"Currency=USD","Period=FY","BEST_FPERIOD_OVERRIDE=FY","FILING_STATUS=MR","SCALING_FORMAT=MLN","FA_ADJUSTED=GAAP","Sort=A","Dates=H","DateFormat=P","Fill=—","Direction=H","UseDPDF=Y")</f>
        <v>#NAME?</v>
      </c>
      <c r="I187" s="12" t="e">
        <f ca="1">_xll.BDH($A187,$C187,I$4,I$4,"Currency=USD","Period=FY","BEST_FPERIOD_OVERRIDE=FY","FILING_STATUS=MR","SCALING_FORMAT=MLN","FA_ADJUSTED=GAAP","Sort=A","Dates=H","DateFormat=P","Fill=—","Direction=H","UseDPDF=Y")</f>
        <v>#NAME?</v>
      </c>
      <c r="J187" s="12" t="e">
        <f ca="1">_xll.BDH($A187,$C187,J$4,J$4,"Currency=USD","Period=FY","BEST_FPERIOD_OVERRIDE=FY","FILING_STATUS=MR","SCALING_FORMAT=MLN","FA_ADJUSTED=GAAP","Sort=A","Dates=H","DateFormat=P","Fill=—","Direction=H","UseDPDF=Y")</f>
        <v>#NAME?</v>
      </c>
      <c r="K187" s="12" t="e">
        <f ca="1">_xll.BDH($A187,$C187,K$4,K$4,"Currency=USD","Period=FY","BEST_FPERIOD_OVERRIDE=FY","FILING_STATUS=MR","SCALING_FORMAT=MLN","FA_ADJUSTED=GAAP","Sort=A","Dates=H","DateFormat=P","Fill=—","Direction=H","UseDPDF=Y")</f>
        <v>#NAME?</v>
      </c>
      <c r="L187" s="12" t="e">
        <f ca="1">_xll.BDH($A187,$C187,L$4,L$4,"Currency=USD","Period=FY","BEST_FPERIOD_OVERRIDE=FY","FILING_STATUS=MR","SCALING_FORMAT=MLN","FA_ADJUSTED=GAAP","Sort=A","Dates=H","DateFormat=P","Fill=—","Direction=H","UseDPDF=Y")</f>
        <v>#NAME?</v>
      </c>
      <c r="M187" s="12" t="e">
        <f ca="1">_xll.BDH($A187,$C187,M$4,M$4,"Currency=USD","Period=FY","BEST_FPERIOD_OVERRIDE=FY","FILING_STATUS=MR","SCALING_FORMAT=MLN","FA_ADJUSTED=GAAP","Sort=A","Dates=H","DateFormat=P","Fill=—","Direction=H","UseDPDF=Y")</f>
        <v>#NAME?</v>
      </c>
      <c r="N187" s="12" t="e">
        <f ca="1">_xll.BDH($A187,$C187,N$4,N$4,"Currency=USD","Period=FY","BEST_FPERIOD_OVERRIDE=FY","FILING_STATUS=MR","SCALING_FORMAT=MLN","FA_ADJUSTED=GAAP","Sort=A","Dates=H","DateFormat=P","Fill=—","Direction=H","UseDPDF=Y")</f>
        <v>#NAME?</v>
      </c>
      <c r="O187" s="12" t="e">
        <f ca="1">_xll.BDH($A187,$C187,O$4,O$4,"Currency=USD","Period=FY","BEST_FPERIOD_OVERRIDE=FY","FILING_STATUS=MR","SCALING_FORMAT=MLN","FA_ADJUSTED=GAAP","Sort=A","Dates=H","DateFormat=P","Fill=—","Direction=H","UseDPDF=Y")</f>
        <v>#NAME?</v>
      </c>
      <c r="P187" s="12" t="e">
        <f ca="1">_xll.BDH($A187,$C187,P$4,P$4,"Currency=USD","Period=FY","BEST_FPERIOD_OVERRIDE=FY","FILING_STATUS=MR","SCALING_FORMAT=MLN","FA_ADJUSTED=GAAP","Sort=A","Dates=H","DateFormat=P","Fill=—","Direction=H","UseDPDF=Y")</f>
        <v>#NAME?</v>
      </c>
      <c r="Q187" s="12" t="e">
        <f ca="1">_xll.BDH($A187,$C187,Q$4,Q$4,"Currency=USD","Period=FY","BEST_FPERIOD_OVERRIDE=FY","FILING_STATUS=MR","SCALING_FORMAT=MLN","FA_ADJUSTED=GAAP","Sort=A","Dates=H","DateFormat=P","Fill=—","Direction=H","UseDPDF=Y")</f>
        <v>#NAME?</v>
      </c>
      <c r="R187" s="12" t="e">
        <f ca="1">_xll.BDH($A187,$C187,R$4,R$4,"Currency=USD","Period=FY","BEST_FPERIOD_OVERRIDE=FY","FILING_STATUS=MR","SCALING_FORMAT=MLN","FA_ADJUSTED=GAAP","Sort=A","Dates=H","DateFormat=P","Fill=—","Direction=H","UseDPDF=Y")</f>
        <v>#NAME?</v>
      </c>
      <c r="S187" s="12" t="e">
        <f ca="1">_xll.BDH($A187,$C187,S$4,S$4,"Currency=USD","Period=FY","BEST_FPERIOD_OVERRIDE=FY","FILING_STATUS=MR","SCALING_FORMAT=MLN","FA_ADJUSTED=GAAP","Sort=A","Dates=H","DateFormat=P","Fill=—","Direction=H","UseDPDF=Y")</f>
        <v>#NAME?</v>
      </c>
      <c r="T187" s="12" t="e">
        <f ca="1">_xll.BDH($A187,$C187,T$4,T$4,"Currency=USD","Period=FY","BEST_FPERIOD_OVERRIDE=FY","FILING_STATUS=MR","SCALING_FORMAT=MLN","FA_ADJUSTED=GAAP","Sort=A","Dates=H","DateFormat=P","Fill=—","Direction=H","UseDPDF=Y")</f>
        <v>#NAME?</v>
      </c>
      <c r="U187" s="12" t="e">
        <f ca="1">_xll.BDH($A187,$C187,U$4,U$4,"Currency=USD","Period=FY","BEST_FPERIOD_OVERRIDE=FY","FILING_STATUS=MR","SCALING_FORMAT=MLN","FA_ADJUSTED=GAAP","Sort=A","Dates=H","DateFormat=P","Fill=—","Direction=H","UseDPDF=Y")</f>
        <v>#NAME?</v>
      </c>
      <c r="V187" s="12" t="e">
        <f ca="1">_xll.BDH($A187,$C187,V$4,V$4,"Currency=USD","Period=FY","BEST_FPERIOD_OVERRIDE=FY","FILING_STATUS=MR","SCALING_FORMAT=MLN","FA_ADJUSTED=GAAP","Sort=A","Dates=H","DateFormat=P","Fill=—","Direction=H","UseDPDF=Y")</f>
        <v>#NAME?</v>
      </c>
      <c r="W187" s="12" t="e">
        <f ca="1">_xll.BDH($A187,$C187,W$4,W$4,"Currency=USD","Period=FY","BEST_FPERIOD_OVERRIDE=FY","FILING_STATUS=MR","SCALING_FORMAT=MLN","FA_ADJUSTED=GAAP","Sort=A","Dates=H","DateFormat=P","Fill=—","Direction=H","UseDPDF=Y")</f>
        <v>#NAME?</v>
      </c>
      <c r="X187" s="12" t="e">
        <f ca="1">_xll.BDH($A187,$C187,X$4,X$4,"Currency=USD","Period=FY","BEST_FPERIOD_OVERRIDE=FY","FILING_STATUS=MR","SCALING_FORMAT=MLN","FA_ADJUSTED=GAAP","Sort=A","Dates=H","DateFormat=P","Fill=—","Direction=H","UseDPDF=Y")</f>
        <v>#NAME?</v>
      </c>
      <c r="Y187" s="12" t="e">
        <f ca="1">_xll.BDH($A187,$C187,Y$4,Y$4,"Currency=USD","Period=FY","BEST_FPERIOD_OVERRIDE=FY","FILING_STATUS=MR","SCALING_FORMAT=MLN","FA_ADJUSTED=GAAP","Sort=A","Dates=H","DateFormat=P","Fill=—","Direction=H","UseDPDF=Y")</f>
        <v>#NAME?</v>
      </c>
      <c r="Z187" s="12" t="e">
        <f ca="1">_xll.BDH($A187,$C187,Z$4,Z$4,"Currency=USD","Period=FY","BEST_FPERIOD_OVERRIDE=FY","FILING_STATUS=MR","SCALING_FORMAT=MLN","FA_ADJUSTED=GAAP","Sort=A","Dates=H","DateFormat=P","Fill=—","Direction=H","UseDPDF=Y")</f>
        <v>#NAME?</v>
      </c>
      <c r="AA187" s="12" t="e">
        <f ca="1">_xll.BDH($A187,$C187,AA$4,AA$4,"Currency=USD","Period=FY","BEST_FPERIOD_OVERRIDE=FY","FILING_STATUS=MR","SCALING_FORMAT=MLN","FA_ADJUSTED=GAAP","Sort=A","Dates=H","DateFormat=P","Fill=—","Direction=H","UseDPDF=Y")</f>
        <v>#NAME?</v>
      </c>
      <c r="AB187" s="12" t="e">
        <f ca="1">_xll.BDH($A187,$C187,AB$4,AB$4,"Currency=USD","Period=FY","BEST_FPERIOD_OVERRIDE=FY","FILING_STATUS=MR","SCALING_FORMAT=MLN","FA_ADJUSTED=GAAP","Sort=A","Dates=H","DateFormat=P","Fill=—","Direction=H","UseDPDF=Y")</f>
        <v>#NAME?</v>
      </c>
    </row>
    <row r="188" spans="1:28" x14ac:dyDescent="0.25">
      <c r="A188" s="32" t="s">
        <v>522</v>
      </c>
      <c r="B188" s="37" t="s">
        <v>260</v>
      </c>
      <c r="C188" s="33" t="s">
        <v>259</v>
      </c>
      <c r="D188" s="12" t="e">
        <f ca="1">_xll.BDH($A188,$C188,D$4,D$4,"Currency=USD","Period=FY","BEST_FPERIOD_OVERRIDE=FY","FILING_STATUS=MR","SCALING_FORMAT=MLN","FA_ADJUSTED=GAAP","Sort=A","Dates=H","DateFormat=P","Fill=—","Direction=H","UseDPDF=Y")</f>
        <v>#NAME?</v>
      </c>
      <c r="E188" s="12" t="e">
        <f ca="1">_xll.BDH($A188,$C188,E$4,E$4,"Currency=USD","Period=FY","BEST_FPERIOD_OVERRIDE=FY","FILING_STATUS=MR","SCALING_FORMAT=MLN","FA_ADJUSTED=GAAP","Sort=A","Dates=H","DateFormat=P","Fill=—","Direction=H","UseDPDF=Y")</f>
        <v>#NAME?</v>
      </c>
      <c r="F188" s="12" t="e">
        <f ca="1">_xll.BDH($A188,$C188,F$4,F$4,"Currency=USD","Period=FY","BEST_FPERIOD_OVERRIDE=FY","FILING_STATUS=MR","SCALING_FORMAT=MLN","FA_ADJUSTED=GAAP","Sort=A","Dates=H","DateFormat=P","Fill=—","Direction=H","UseDPDF=Y")</f>
        <v>#NAME?</v>
      </c>
      <c r="G188" s="12" t="e">
        <f ca="1">_xll.BDH($A188,$C188,G$4,G$4,"Currency=USD","Period=FY","BEST_FPERIOD_OVERRIDE=FY","FILING_STATUS=MR","SCALING_FORMAT=MLN","FA_ADJUSTED=GAAP","Sort=A","Dates=H","DateFormat=P","Fill=—","Direction=H","UseDPDF=Y")</f>
        <v>#NAME?</v>
      </c>
      <c r="H188" s="12" t="e">
        <f ca="1">_xll.BDH($A188,$C188,H$4,H$4,"Currency=USD","Period=FY","BEST_FPERIOD_OVERRIDE=FY","FILING_STATUS=MR","SCALING_FORMAT=MLN","FA_ADJUSTED=GAAP","Sort=A","Dates=H","DateFormat=P","Fill=—","Direction=H","UseDPDF=Y")</f>
        <v>#NAME?</v>
      </c>
      <c r="I188" s="12" t="e">
        <f ca="1">_xll.BDH($A188,$C188,I$4,I$4,"Currency=USD","Period=FY","BEST_FPERIOD_OVERRIDE=FY","FILING_STATUS=MR","SCALING_FORMAT=MLN","FA_ADJUSTED=GAAP","Sort=A","Dates=H","DateFormat=P","Fill=—","Direction=H","UseDPDF=Y")</f>
        <v>#NAME?</v>
      </c>
      <c r="J188" s="12" t="e">
        <f ca="1">_xll.BDH($A188,$C188,J$4,J$4,"Currency=USD","Period=FY","BEST_FPERIOD_OVERRIDE=FY","FILING_STATUS=MR","SCALING_FORMAT=MLN","FA_ADJUSTED=GAAP","Sort=A","Dates=H","DateFormat=P","Fill=—","Direction=H","UseDPDF=Y")</f>
        <v>#NAME?</v>
      </c>
      <c r="K188" s="12" t="e">
        <f ca="1">_xll.BDH($A188,$C188,K$4,K$4,"Currency=USD","Period=FY","BEST_FPERIOD_OVERRIDE=FY","FILING_STATUS=MR","SCALING_FORMAT=MLN","FA_ADJUSTED=GAAP","Sort=A","Dates=H","DateFormat=P","Fill=—","Direction=H","UseDPDF=Y")</f>
        <v>#NAME?</v>
      </c>
      <c r="L188" s="12" t="e">
        <f ca="1">_xll.BDH($A188,$C188,L$4,L$4,"Currency=USD","Period=FY","BEST_FPERIOD_OVERRIDE=FY","FILING_STATUS=MR","SCALING_FORMAT=MLN","FA_ADJUSTED=GAAP","Sort=A","Dates=H","DateFormat=P","Fill=—","Direction=H","UseDPDF=Y")</f>
        <v>#NAME?</v>
      </c>
      <c r="M188" s="12" t="e">
        <f ca="1">_xll.BDH($A188,$C188,M$4,M$4,"Currency=USD","Period=FY","BEST_FPERIOD_OVERRIDE=FY","FILING_STATUS=MR","SCALING_FORMAT=MLN","FA_ADJUSTED=GAAP","Sort=A","Dates=H","DateFormat=P","Fill=—","Direction=H","UseDPDF=Y")</f>
        <v>#NAME?</v>
      </c>
      <c r="N188" s="12" t="e">
        <f ca="1">_xll.BDH($A188,$C188,N$4,N$4,"Currency=USD","Period=FY","BEST_FPERIOD_OVERRIDE=FY","FILING_STATUS=MR","SCALING_FORMAT=MLN","FA_ADJUSTED=GAAP","Sort=A","Dates=H","DateFormat=P","Fill=—","Direction=H","UseDPDF=Y")</f>
        <v>#NAME?</v>
      </c>
      <c r="O188" s="12" t="e">
        <f ca="1">_xll.BDH($A188,$C188,O$4,O$4,"Currency=USD","Period=FY","BEST_FPERIOD_OVERRIDE=FY","FILING_STATUS=MR","SCALING_FORMAT=MLN","FA_ADJUSTED=GAAP","Sort=A","Dates=H","DateFormat=P","Fill=—","Direction=H","UseDPDF=Y")</f>
        <v>#NAME?</v>
      </c>
      <c r="P188" s="12" t="e">
        <f ca="1">_xll.BDH($A188,$C188,P$4,P$4,"Currency=USD","Period=FY","BEST_FPERIOD_OVERRIDE=FY","FILING_STATUS=MR","SCALING_FORMAT=MLN","FA_ADJUSTED=GAAP","Sort=A","Dates=H","DateFormat=P","Fill=—","Direction=H","UseDPDF=Y")</f>
        <v>#NAME?</v>
      </c>
      <c r="Q188" s="12" t="e">
        <f ca="1">_xll.BDH($A188,$C188,Q$4,Q$4,"Currency=USD","Period=FY","BEST_FPERIOD_OVERRIDE=FY","FILING_STATUS=MR","SCALING_FORMAT=MLN","FA_ADJUSTED=GAAP","Sort=A","Dates=H","DateFormat=P","Fill=—","Direction=H","UseDPDF=Y")</f>
        <v>#NAME?</v>
      </c>
      <c r="R188" s="12" t="e">
        <f ca="1">_xll.BDH($A188,$C188,R$4,R$4,"Currency=USD","Period=FY","BEST_FPERIOD_OVERRIDE=FY","FILING_STATUS=MR","SCALING_FORMAT=MLN","FA_ADJUSTED=GAAP","Sort=A","Dates=H","DateFormat=P","Fill=—","Direction=H","UseDPDF=Y")</f>
        <v>#NAME?</v>
      </c>
      <c r="S188" s="12" t="e">
        <f ca="1">_xll.BDH($A188,$C188,S$4,S$4,"Currency=USD","Period=FY","BEST_FPERIOD_OVERRIDE=FY","FILING_STATUS=MR","SCALING_FORMAT=MLN","FA_ADJUSTED=GAAP","Sort=A","Dates=H","DateFormat=P","Fill=—","Direction=H","UseDPDF=Y")</f>
        <v>#NAME?</v>
      </c>
      <c r="T188" s="12" t="e">
        <f ca="1">_xll.BDH($A188,$C188,T$4,T$4,"Currency=USD","Period=FY","BEST_FPERIOD_OVERRIDE=FY","FILING_STATUS=MR","SCALING_FORMAT=MLN","FA_ADJUSTED=GAAP","Sort=A","Dates=H","DateFormat=P","Fill=—","Direction=H","UseDPDF=Y")</f>
        <v>#NAME?</v>
      </c>
      <c r="U188" s="12" t="e">
        <f ca="1">_xll.BDH($A188,$C188,U$4,U$4,"Currency=USD","Period=FY","BEST_FPERIOD_OVERRIDE=FY","FILING_STATUS=MR","SCALING_FORMAT=MLN","FA_ADJUSTED=GAAP","Sort=A","Dates=H","DateFormat=P","Fill=—","Direction=H","UseDPDF=Y")</f>
        <v>#NAME?</v>
      </c>
      <c r="V188" s="12" t="e">
        <f ca="1">_xll.BDH($A188,$C188,V$4,V$4,"Currency=USD","Period=FY","BEST_FPERIOD_OVERRIDE=FY","FILING_STATUS=MR","SCALING_FORMAT=MLN","FA_ADJUSTED=GAAP","Sort=A","Dates=H","DateFormat=P","Fill=—","Direction=H","UseDPDF=Y")</f>
        <v>#NAME?</v>
      </c>
      <c r="W188" s="12" t="e">
        <f ca="1">_xll.BDH($A188,$C188,W$4,W$4,"Currency=USD","Period=FY","BEST_FPERIOD_OVERRIDE=FY","FILING_STATUS=MR","SCALING_FORMAT=MLN","FA_ADJUSTED=GAAP","Sort=A","Dates=H","DateFormat=P","Fill=—","Direction=H","UseDPDF=Y")</f>
        <v>#NAME?</v>
      </c>
      <c r="X188" s="12" t="e">
        <f ca="1">_xll.BDH($A188,$C188,X$4,X$4,"Currency=USD","Period=FY","BEST_FPERIOD_OVERRIDE=FY","FILING_STATUS=MR","SCALING_FORMAT=MLN","FA_ADJUSTED=GAAP","Sort=A","Dates=H","DateFormat=P","Fill=—","Direction=H","UseDPDF=Y")</f>
        <v>#NAME?</v>
      </c>
      <c r="Y188" s="12" t="e">
        <f ca="1">_xll.BDH($A188,$C188,Y$4,Y$4,"Currency=USD","Period=FY","BEST_FPERIOD_OVERRIDE=FY","FILING_STATUS=MR","SCALING_FORMAT=MLN","FA_ADJUSTED=GAAP","Sort=A","Dates=H","DateFormat=P","Fill=—","Direction=H","UseDPDF=Y")</f>
        <v>#NAME?</v>
      </c>
      <c r="Z188" s="12" t="e">
        <f ca="1">_xll.BDH($A188,$C188,Z$4,Z$4,"Currency=USD","Period=FY","BEST_FPERIOD_OVERRIDE=FY","FILING_STATUS=MR","SCALING_FORMAT=MLN","FA_ADJUSTED=GAAP","Sort=A","Dates=H","DateFormat=P","Fill=—","Direction=H","UseDPDF=Y")</f>
        <v>#NAME?</v>
      </c>
      <c r="AA188" s="12" t="e">
        <f ca="1">_xll.BDH($A188,$C188,AA$4,AA$4,"Currency=USD","Period=FY","BEST_FPERIOD_OVERRIDE=FY","FILING_STATUS=MR","SCALING_FORMAT=MLN","FA_ADJUSTED=GAAP","Sort=A","Dates=H","DateFormat=P","Fill=—","Direction=H","UseDPDF=Y")</f>
        <v>#NAME?</v>
      </c>
      <c r="AB188" s="12" t="e">
        <f ca="1">_xll.BDH($A188,$C188,AB$4,AB$4,"Currency=USD","Period=FY","BEST_FPERIOD_OVERRIDE=FY","FILING_STATUS=MR","SCALING_FORMAT=MLN","FA_ADJUSTED=GAAP","Sort=A","Dates=H","DateFormat=P","Fill=—","Direction=H","UseDPDF=Y")</f>
        <v>#NAME?</v>
      </c>
    </row>
    <row r="189" spans="1:28" x14ac:dyDescent="0.25">
      <c r="A189" s="32" t="s">
        <v>522</v>
      </c>
      <c r="B189" s="37" t="s">
        <v>261</v>
      </c>
      <c r="C189" s="33" t="s">
        <v>262</v>
      </c>
      <c r="D189" s="12" t="e">
        <f ca="1">_xll.BDH($A189,$C189,D$4,D$4,"Currency=USD","Period=FY","BEST_FPERIOD_OVERRIDE=FY","FILING_STATUS=MR","SCALING_FORMAT=MLN","FA_ADJUSTED=GAAP","Sort=A","Dates=H","DateFormat=P","Fill=—","Direction=H","UseDPDF=Y")</f>
        <v>#NAME?</v>
      </c>
      <c r="E189" s="12" t="e">
        <f ca="1">_xll.BDH($A189,$C189,E$4,E$4,"Currency=USD","Period=FY","BEST_FPERIOD_OVERRIDE=FY","FILING_STATUS=MR","SCALING_FORMAT=MLN","FA_ADJUSTED=GAAP","Sort=A","Dates=H","DateFormat=P","Fill=—","Direction=H","UseDPDF=Y")</f>
        <v>#NAME?</v>
      </c>
      <c r="F189" s="12" t="e">
        <f ca="1">_xll.BDH($A189,$C189,F$4,F$4,"Currency=USD","Period=FY","BEST_FPERIOD_OVERRIDE=FY","FILING_STATUS=MR","SCALING_FORMAT=MLN","FA_ADJUSTED=GAAP","Sort=A","Dates=H","DateFormat=P","Fill=—","Direction=H","UseDPDF=Y")</f>
        <v>#NAME?</v>
      </c>
      <c r="G189" s="12" t="e">
        <f ca="1">_xll.BDH($A189,$C189,G$4,G$4,"Currency=USD","Period=FY","BEST_FPERIOD_OVERRIDE=FY","FILING_STATUS=MR","SCALING_FORMAT=MLN","FA_ADJUSTED=GAAP","Sort=A","Dates=H","DateFormat=P","Fill=—","Direction=H","UseDPDF=Y")</f>
        <v>#NAME?</v>
      </c>
      <c r="H189" s="12" t="e">
        <f ca="1">_xll.BDH($A189,$C189,H$4,H$4,"Currency=USD","Period=FY","BEST_FPERIOD_OVERRIDE=FY","FILING_STATUS=MR","SCALING_FORMAT=MLN","FA_ADJUSTED=GAAP","Sort=A","Dates=H","DateFormat=P","Fill=—","Direction=H","UseDPDF=Y")</f>
        <v>#NAME?</v>
      </c>
      <c r="I189" s="12" t="e">
        <f ca="1">_xll.BDH($A189,$C189,I$4,I$4,"Currency=USD","Period=FY","BEST_FPERIOD_OVERRIDE=FY","FILING_STATUS=MR","SCALING_FORMAT=MLN","FA_ADJUSTED=GAAP","Sort=A","Dates=H","DateFormat=P","Fill=—","Direction=H","UseDPDF=Y")</f>
        <v>#NAME?</v>
      </c>
      <c r="J189" s="12" t="e">
        <f ca="1">_xll.BDH($A189,$C189,J$4,J$4,"Currency=USD","Period=FY","BEST_FPERIOD_OVERRIDE=FY","FILING_STATUS=MR","SCALING_FORMAT=MLN","FA_ADJUSTED=GAAP","Sort=A","Dates=H","DateFormat=P","Fill=—","Direction=H","UseDPDF=Y")</f>
        <v>#NAME?</v>
      </c>
      <c r="K189" s="12" t="e">
        <f ca="1">_xll.BDH($A189,$C189,K$4,K$4,"Currency=USD","Period=FY","BEST_FPERIOD_OVERRIDE=FY","FILING_STATUS=MR","SCALING_FORMAT=MLN","FA_ADJUSTED=GAAP","Sort=A","Dates=H","DateFormat=P","Fill=—","Direction=H","UseDPDF=Y")</f>
        <v>#NAME?</v>
      </c>
      <c r="L189" s="12" t="e">
        <f ca="1">_xll.BDH($A189,$C189,L$4,L$4,"Currency=USD","Period=FY","BEST_FPERIOD_OVERRIDE=FY","FILING_STATUS=MR","SCALING_FORMAT=MLN","FA_ADJUSTED=GAAP","Sort=A","Dates=H","DateFormat=P","Fill=—","Direction=H","UseDPDF=Y")</f>
        <v>#NAME?</v>
      </c>
      <c r="M189" s="12" t="e">
        <f ca="1">_xll.BDH($A189,$C189,M$4,M$4,"Currency=USD","Period=FY","BEST_FPERIOD_OVERRIDE=FY","FILING_STATUS=MR","SCALING_FORMAT=MLN","FA_ADJUSTED=GAAP","Sort=A","Dates=H","DateFormat=P","Fill=—","Direction=H","UseDPDF=Y")</f>
        <v>#NAME?</v>
      </c>
      <c r="N189" s="12" t="e">
        <f ca="1">_xll.BDH($A189,$C189,N$4,N$4,"Currency=USD","Period=FY","BEST_FPERIOD_OVERRIDE=FY","FILING_STATUS=MR","SCALING_FORMAT=MLN","FA_ADJUSTED=GAAP","Sort=A","Dates=H","DateFormat=P","Fill=—","Direction=H","UseDPDF=Y")</f>
        <v>#NAME?</v>
      </c>
      <c r="O189" s="12" t="e">
        <f ca="1">_xll.BDH($A189,$C189,O$4,O$4,"Currency=USD","Period=FY","BEST_FPERIOD_OVERRIDE=FY","FILING_STATUS=MR","SCALING_FORMAT=MLN","FA_ADJUSTED=GAAP","Sort=A","Dates=H","DateFormat=P","Fill=—","Direction=H","UseDPDF=Y")</f>
        <v>#NAME?</v>
      </c>
      <c r="P189" s="12" t="e">
        <f ca="1">_xll.BDH($A189,$C189,P$4,P$4,"Currency=USD","Period=FY","BEST_FPERIOD_OVERRIDE=FY","FILING_STATUS=MR","SCALING_FORMAT=MLN","FA_ADJUSTED=GAAP","Sort=A","Dates=H","DateFormat=P","Fill=—","Direction=H","UseDPDF=Y")</f>
        <v>#NAME?</v>
      </c>
      <c r="Q189" s="12" t="e">
        <f ca="1">_xll.BDH($A189,$C189,Q$4,Q$4,"Currency=USD","Period=FY","BEST_FPERIOD_OVERRIDE=FY","FILING_STATUS=MR","SCALING_FORMAT=MLN","FA_ADJUSTED=GAAP","Sort=A","Dates=H","DateFormat=P","Fill=—","Direction=H","UseDPDF=Y")</f>
        <v>#NAME?</v>
      </c>
      <c r="R189" s="12" t="e">
        <f ca="1">_xll.BDH($A189,$C189,R$4,R$4,"Currency=USD","Period=FY","BEST_FPERIOD_OVERRIDE=FY","FILING_STATUS=MR","SCALING_FORMAT=MLN","FA_ADJUSTED=GAAP","Sort=A","Dates=H","DateFormat=P","Fill=—","Direction=H","UseDPDF=Y")</f>
        <v>#NAME?</v>
      </c>
      <c r="S189" s="12" t="e">
        <f ca="1">_xll.BDH($A189,$C189,S$4,S$4,"Currency=USD","Period=FY","BEST_FPERIOD_OVERRIDE=FY","FILING_STATUS=MR","SCALING_FORMAT=MLN","FA_ADJUSTED=GAAP","Sort=A","Dates=H","DateFormat=P","Fill=—","Direction=H","UseDPDF=Y")</f>
        <v>#NAME?</v>
      </c>
      <c r="T189" s="12" t="e">
        <f ca="1">_xll.BDH($A189,$C189,T$4,T$4,"Currency=USD","Period=FY","BEST_FPERIOD_OVERRIDE=FY","FILING_STATUS=MR","SCALING_FORMAT=MLN","FA_ADJUSTED=GAAP","Sort=A","Dates=H","DateFormat=P","Fill=—","Direction=H","UseDPDF=Y")</f>
        <v>#NAME?</v>
      </c>
      <c r="U189" s="12" t="e">
        <f ca="1">_xll.BDH($A189,$C189,U$4,U$4,"Currency=USD","Period=FY","BEST_FPERIOD_OVERRIDE=FY","FILING_STATUS=MR","SCALING_FORMAT=MLN","FA_ADJUSTED=GAAP","Sort=A","Dates=H","DateFormat=P","Fill=—","Direction=H","UseDPDF=Y")</f>
        <v>#NAME?</v>
      </c>
      <c r="V189" s="12" t="e">
        <f ca="1">_xll.BDH($A189,$C189,V$4,V$4,"Currency=USD","Period=FY","BEST_FPERIOD_OVERRIDE=FY","FILING_STATUS=MR","SCALING_FORMAT=MLN","FA_ADJUSTED=GAAP","Sort=A","Dates=H","DateFormat=P","Fill=—","Direction=H","UseDPDF=Y")</f>
        <v>#NAME?</v>
      </c>
      <c r="W189" s="12" t="e">
        <f ca="1">_xll.BDH($A189,$C189,W$4,W$4,"Currency=USD","Period=FY","BEST_FPERIOD_OVERRIDE=FY","FILING_STATUS=MR","SCALING_FORMAT=MLN","FA_ADJUSTED=GAAP","Sort=A","Dates=H","DateFormat=P","Fill=—","Direction=H","UseDPDF=Y")</f>
        <v>#NAME?</v>
      </c>
      <c r="X189" s="12" t="e">
        <f ca="1">_xll.BDH($A189,$C189,X$4,X$4,"Currency=USD","Period=FY","BEST_FPERIOD_OVERRIDE=FY","FILING_STATUS=MR","SCALING_FORMAT=MLN","FA_ADJUSTED=GAAP","Sort=A","Dates=H","DateFormat=P","Fill=—","Direction=H","UseDPDF=Y")</f>
        <v>#NAME?</v>
      </c>
      <c r="Y189" s="12" t="e">
        <f ca="1">_xll.BDH($A189,$C189,Y$4,Y$4,"Currency=USD","Period=FY","BEST_FPERIOD_OVERRIDE=FY","FILING_STATUS=MR","SCALING_FORMAT=MLN","FA_ADJUSTED=GAAP","Sort=A","Dates=H","DateFormat=P","Fill=—","Direction=H","UseDPDF=Y")</f>
        <v>#NAME?</v>
      </c>
      <c r="Z189" s="12" t="e">
        <f ca="1">_xll.BDH($A189,$C189,Z$4,Z$4,"Currency=USD","Period=FY","BEST_FPERIOD_OVERRIDE=FY","FILING_STATUS=MR","SCALING_FORMAT=MLN","FA_ADJUSTED=GAAP","Sort=A","Dates=H","DateFormat=P","Fill=—","Direction=H","UseDPDF=Y")</f>
        <v>#NAME?</v>
      </c>
      <c r="AA189" s="12" t="e">
        <f ca="1">_xll.BDH($A189,$C189,AA$4,AA$4,"Currency=USD","Period=FY","BEST_FPERIOD_OVERRIDE=FY","FILING_STATUS=MR","SCALING_FORMAT=MLN","FA_ADJUSTED=GAAP","Sort=A","Dates=H","DateFormat=P","Fill=—","Direction=H","UseDPDF=Y")</f>
        <v>#NAME?</v>
      </c>
      <c r="AB189" s="12" t="e">
        <f ca="1">_xll.BDH($A189,$C189,AB$4,AB$4,"Currency=USD","Period=FY","BEST_FPERIOD_OVERRIDE=FY","FILING_STATUS=MR","SCALING_FORMAT=MLN","FA_ADJUSTED=GAAP","Sort=A","Dates=H","DateFormat=P","Fill=—","Direction=H","UseDPDF=Y")</f>
        <v>#NAME?</v>
      </c>
    </row>
    <row r="190" spans="1:28" x14ac:dyDescent="0.25">
      <c r="A190" s="32" t="s">
        <v>522</v>
      </c>
      <c r="B190" s="37" t="s">
        <v>25</v>
      </c>
      <c r="C190" s="33" t="s">
        <v>263</v>
      </c>
      <c r="D190" s="12" t="e">
        <f ca="1">_xll.BDH($A190,$C190,D$4,D$4,"Currency=USD","Period=FY","BEST_FPERIOD_OVERRIDE=FY","FILING_STATUS=MR","SCALING_FORMAT=MLN","FA_ADJUSTED=GAAP","Sort=A","Dates=H","DateFormat=P","Fill=—","Direction=H","UseDPDF=Y")</f>
        <v>#NAME?</v>
      </c>
      <c r="E190" s="12" t="e">
        <f ca="1">_xll.BDH($A190,$C190,E$4,E$4,"Currency=USD","Period=FY","BEST_FPERIOD_OVERRIDE=FY","FILING_STATUS=MR","SCALING_FORMAT=MLN","FA_ADJUSTED=GAAP","Sort=A","Dates=H","DateFormat=P","Fill=—","Direction=H","UseDPDF=Y")</f>
        <v>#NAME?</v>
      </c>
      <c r="F190" s="12" t="e">
        <f ca="1">_xll.BDH($A190,$C190,F$4,F$4,"Currency=USD","Period=FY","BEST_FPERIOD_OVERRIDE=FY","FILING_STATUS=MR","SCALING_FORMAT=MLN","FA_ADJUSTED=GAAP","Sort=A","Dates=H","DateFormat=P","Fill=—","Direction=H","UseDPDF=Y")</f>
        <v>#NAME?</v>
      </c>
      <c r="G190" s="12" t="e">
        <f ca="1">_xll.BDH($A190,$C190,G$4,G$4,"Currency=USD","Period=FY","BEST_FPERIOD_OVERRIDE=FY","FILING_STATUS=MR","SCALING_FORMAT=MLN","FA_ADJUSTED=GAAP","Sort=A","Dates=H","DateFormat=P","Fill=—","Direction=H","UseDPDF=Y")</f>
        <v>#NAME?</v>
      </c>
      <c r="H190" s="12" t="e">
        <f ca="1">_xll.BDH($A190,$C190,H$4,H$4,"Currency=USD","Period=FY","BEST_FPERIOD_OVERRIDE=FY","FILING_STATUS=MR","SCALING_FORMAT=MLN","FA_ADJUSTED=GAAP","Sort=A","Dates=H","DateFormat=P","Fill=—","Direction=H","UseDPDF=Y")</f>
        <v>#NAME?</v>
      </c>
      <c r="I190" s="12" t="e">
        <f ca="1">_xll.BDH($A190,$C190,I$4,I$4,"Currency=USD","Period=FY","BEST_FPERIOD_OVERRIDE=FY","FILING_STATUS=MR","SCALING_FORMAT=MLN","FA_ADJUSTED=GAAP","Sort=A","Dates=H","DateFormat=P","Fill=—","Direction=H","UseDPDF=Y")</f>
        <v>#NAME?</v>
      </c>
      <c r="J190" s="12" t="e">
        <f ca="1">_xll.BDH($A190,$C190,J$4,J$4,"Currency=USD","Period=FY","BEST_FPERIOD_OVERRIDE=FY","FILING_STATUS=MR","SCALING_FORMAT=MLN","FA_ADJUSTED=GAAP","Sort=A","Dates=H","DateFormat=P","Fill=—","Direction=H","UseDPDF=Y")</f>
        <v>#NAME?</v>
      </c>
      <c r="K190" s="12" t="e">
        <f ca="1">_xll.BDH($A190,$C190,K$4,K$4,"Currency=USD","Period=FY","BEST_FPERIOD_OVERRIDE=FY","FILING_STATUS=MR","SCALING_FORMAT=MLN","FA_ADJUSTED=GAAP","Sort=A","Dates=H","DateFormat=P","Fill=—","Direction=H","UseDPDF=Y")</f>
        <v>#NAME?</v>
      </c>
      <c r="L190" s="12" t="e">
        <f ca="1">_xll.BDH($A190,$C190,L$4,L$4,"Currency=USD","Period=FY","BEST_FPERIOD_OVERRIDE=FY","FILING_STATUS=MR","SCALING_FORMAT=MLN","FA_ADJUSTED=GAAP","Sort=A","Dates=H","DateFormat=P","Fill=—","Direction=H","UseDPDF=Y")</f>
        <v>#NAME?</v>
      </c>
      <c r="M190" s="12" t="e">
        <f ca="1">_xll.BDH($A190,$C190,M$4,M$4,"Currency=USD","Period=FY","BEST_FPERIOD_OVERRIDE=FY","FILING_STATUS=MR","SCALING_FORMAT=MLN","FA_ADJUSTED=GAAP","Sort=A","Dates=H","DateFormat=P","Fill=—","Direction=H","UseDPDF=Y")</f>
        <v>#NAME?</v>
      </c>
      <c r="N190" s="12" t="e">
        <f ca="1">_xll.BDH($A190,$C190,N$4,N$4,"Currency=USD","Period=FY","BEST_FPERIOD_OVERRIDE=FY","FILING_STATUS=MR","SCALING_FORMAT=MLN","FA_ADJUSTED=GAAP","Sort=A","Dates=H","DateFormat=P","Fill=—","Direction=H","UseDPDF=Y")</f>
        <v>#NAME?</v>
      </c>
      <c r="O190" s="12" t="e">
        <f ca="1">_xll.BDH($A190,$C190,O$4,O$4,"Currency=USD","Period=FY","BEST_FPERIOD_OVERRIDE=FY","FILING_STATUS=MR","SCALING_FORMAT=MLN","FA_ADJUSTED=GAAP","Sort=A","Dates=H","DateFormat=P","Fill=—","Direction=H","UseDPDF=Y")</f>
        <v>#NAME?</v>
      </c>
      <c r="P190" s="12" t="e">
        <f ca="1">_xll.BDH($A190,$C190,P$4,P$4,"Currency=USD","Period=FY","BEST_FPERIOD_OVERRIDE=FY","FILING_STATUS=MR","SCALING_FORMAT=MLN","FA_ADJUSTED=GAAP","Sort=A","Dates=H","DateFormat=P","Fill=—","Direction=H","UseDPDF=Y")</f>
        <v>#NAME?</v>
      </c>
      <c r="Q190" s="12" t="e">
        <f ca="1">_xll.BDH($A190,$C190,Q$4,Q$4,"Currency=USD","Period=FY","BEST_FPERIOD_OVERRIDE=FY","FILING_STATUS=MR","SCALING_FORMAT=MLN","FA_ADJUSTED=GAAP","Sort=A","Dates=H","DateFormat=P","Fill=—","Direction=H","UseDPDF=Y")</f>
        <v>#NAME?</v>
      </c>
      <c r="R190" s="12" t="e">
        <f ca="1">_xll.BDH($A190,$C190,R$4,R$4,"Currency=USD","Period=FY","BEST_FPERIOD_OVERRIDE=FY","FILING_STATUS=MR","SCALING_FORMAT=MLN","FA_ADJUSTED=GAAP","Sort=A","Dates=H","DateFormat=P","Fill=—","Direction=H","UseDPDF=Y")</f>
        <v>#NAME?</v>
      </c>
      <c r="S190" s="12" t="e">
        <f ca="1">_xll.BDH($A190,$C190,S$4,S$4,"Currency=USD","Period=FY","BEST_FPERIOD_OVERRIDE=FY","FILING_STATUS=MR","SCALING_FORMAT=MLN","FA_ADJUSTED=GAAP","Sort=A","Dates=H","DateFormat=P","Fill=—","Direction=H","UseDPDF=Y")</f>
        <v>#NAME?</v>
      </c>
      <c r="T190" s="12" t="e">
        <f ca="1">_xll.BDH($A190,$C190,T$4,T$4,"Currency=USD","Period=FY","BEST_FPERIOD_OVERRIDE=FY","FILING_STATUS=MR","SCALING_FORMAT=MLN","FA_ADJUSTED=GAAP","Sort=A","Dates=H","DateFormat=P","Fill=—","Direction=H","UseDPDF=Y")</f>
        <v>#NAME?</v>
      </c>
      <c r="U190" s="12" t="e">
        <f ca="1">_xll.BDH($A190,$C190,U$4,U$4,"Currency=USD","Period=FY","BEST_FPERIOD_OVERRIDE=FY","FILING_STATUS=MR","SCALING_FORMAT=MLN","FA_ADJUSTED=GAAP","Sort=A","Dates=H","DateFormat=P","Fill=—","Direction=H","UseDPDF=Y")</f>
        <v>#NAME?</v>
      </c>
      <c r="V190" s="12" t="e">
        <f ca="1">_xll.BDH($A190,$C190,V$4,V$4,"Currency=USD","Period=FY","BEST_FPERIOD_OVERRIDE=FY","FILING_STATUS=MR","SCALING_FORMAT=MLN","FA_ADJUSTED=GAAP","Sort=A","Dates=H","DateFormat=P","Fill=—","Direction=H","UseDPDF=Y")</f>
        <v>#NAME?</v>
      </c>
      <c r="W190" s="12" t="e">
        <f ca="1">_xll.BDH($A190,$C190,W$4,W$4,"Currency=USD","Period=FY","BEST_FPERIOD_OVERRIDE=FY","FILING_STATUS=MR","SCALING_FORMAT=MLN","FA_ADJUSTED=GAAP","Sort=A","Dates=H","DateFormat=P","Fill=—","Direction=H","UseDPDF=Y")</f>
        <v>#NAME?</v>
      </c>
      <c r="X190" s="12" t="e">
        <f ca="1">_xll.BDH($A190,$C190,X$4,X$4,"Currency=USD","Period=FY","BEST_FPERIOD_OVERRIDE=FY","FILING_STATUS=MR","SCALING_FORMAT=MLN","FA_ADJUSTED=GAAP","Sort=A","Dates=H","DateFormat=P","Fill=—","Direction=H","UseDPDF=Y")</f>
        <v>#NAME?</v>
      </c>
      <c r="Y190" s="12" t="e">
        <f ca="1">_xll.BDH($A190,$C190,Y$4,Y$4,"Currency=USD","Period=FY","BEST_FPERIOD_OVERRIDE=FY","FILING_STATUS=MR","SCALING_FORMAT=MLN","FA_ADJUSTED=GAAP","Sort=A","Dates=H","DateFormat=P","Fill=—","Direction=H","UseDPDF=Y")</f>
        <v>#NAME?</v>
      </c>
      <c r="Z190" s="12" t="e">
        <f ca="1">_xll.BDH($A190,$C190,Z$4,Z$4,"Currency=USD","Period=FY","BEST_FPERIOD_OVERRIDE=FY","FILING_STATUS=MR","SCALING_FORMAT=MLN","FA_ADJUSTED=GAAP","Sort=A","Dates=H","DateFormat=P","Fill=—","Direction=H","UseDPDF=Y")</f>
        <v>#NAME?</v>
      </c>
      <c r="AA190" s="12" t="e">
        <f ca="1">_xll.BDH($A190,$C190,AA$4,AA$4,"Currency=USD","Period=FY","BEST_FPERIOD_OVERRIDE=FY","FILING_STATUS=MR","SCALING_FORMAT=MLN","FA_ADJUSTED=GAAP","Sort=A","Dates=H","DateFormat=P","Fill=—","Direction=H","UseDPDF=Y")</f>
        <v>#NAME?</v>
      </c>
      <c r="AB190" s="12" t="e">
        <f ca="1">_xll.BDH($A190,$C190,AB$4,AB$4,"Currency=USD","Period=FY","BEST_FPERIOD_OVERRIDE=FY","FILING_STATUS=MR","SCALING_FORMAT=MLN","FA_ADJUSTED=GAAP","Sort=A","Dates=H","DateFormat=P","Fill=—","Direction=H","UseDPDF=Y")</f>
        <v>#NAME?</v>
      </c>
    </row>
    <row r="191" spans="1:28" x14ac:dyDescent="0.25">
      <c r="A191" s="32" t="s">
        <v>522</v>
      </c>
      <c r="B191" s="37" t="s">
        <v>265</v>
      </c>
      <c r="C191" s="33" t="s">
        <v>264</v>
      </c>
      <c r="D191" s="12" t="e">
        <f ca="1">_xll.BDH($A191,$C191,D$4,D$4,"Currency=USD","Period=FY","BEST_FPERIOD_OVERRIDE=FY","FILING_STATUS=MR","SCALING_FORMAT=MLN","FA_ADJUSTED=GAAP","Sort=A","Dates=H","DateFormat=P","Fill=—","Direction=H","UseDPDF=Y")</f>
        <v>#NAME?</v>
      </c>
      <c r="E191" s="12" t="e">
        <f ca="1">_xll.BDH($A191,$C191,E$4,E$4,"Currency=USD","Period=FY","BEST_FPERIOD_OVERRIDE=FY","FILING_STATUS=MR","SCALING_FORMAT=MLN","FA_ADJUSTED=GAAP","Sort=A","Dates=H","DateFormat=P","Fill=—","Direction=H","UseDPDF=Y")</f>
        <v>#NAME?</v>
      </c>
      <c r="F191" s="12" t="e">
        <f ca="1">_xll.BDH($A191,$C191,F$4,F$4,"Currency=USD","Period=FY","BEST_FPERIOD_OVERRIDE=FY","FILING_STATUS=MR","SCALING_FORMAT=MLN","FA_ADJUSTED=GAAP","Sort=A","Dates=H","DateFormat=P","Fill=—","Direction=H","UseDPDF=Y")</f>
        <v>#NAME?</v>
      </c>
      <c r="G191" s="12" t="e">
        <f ca="1">_xll.BDH($A191,$C191,G$4,G$4,"Currency=USD","Period=FY","BEST_FPERIOD_OVERRIDE=FY","FILING_STATUS=MR","SCALING_FORMAT=MLN","FA_ADJUSTED=GAAP","Sort=A","Dates=H","DateFormat=P","Fill=—","Direction=H","UseDPDF=Y")</f>
        <v>#NAME?</v>
      </c>
      <c r="H191" s="12" t="e">
        <f ca="1">_xll.BDH($A191,$C191,H$4,H$4,"Currency=USD","Period=FY","BEST_FPERIOD_OVERRIDE=FY","FILING_STATUS=MR","SCALING_FORMAT=MLN","FA_ADJUSTED=GAAP","Sort=A","Dates=H","DateFormat=P","Fill=—","Direction=H","UseDPDF=Y")</f>
        <v>#NAME?</v>
      </c>
      <c r="I191" s="12" t="e">
        <f ca="1">_xll.BDH($A191,$C191,I$4,I$4,"Currency=USD","Period=FY","BEST_FPERIOD_OVERRIDE=FY","FILING_STATUS=MR","SCALING_FORMAT=MLN","FA_ADJUSTED=GAAP","Sort=A","Dates=H","DateFormat=P","Fill=—","Direction=H","UseDPDF=Y")</f>
        <v>#NAME?</v>
      </c>
      <c r="J191" s="12" t="e">
        <f ca="1">_xll.BDH($A191,$C191,J$4,J$4,"Currency=USD","Period=FY","BEST_FPERIOD_OVERRIDE=FY","FILING_STATUS=MR","SCALING_FORMAT=MLN","FA_ADJUSTED=GAAP","Sort=A","Dates=H","DateFormat=P","Fill=—","Direction=H","UseDPDF=Y")</f>
        <v>#NAME?</v>
      </c>
      <c r="K191" s="12" t="e">
        <f ca="1">_xll.BDH($A191,$C191,K$4,K$4,"Currency=USD","Period=FY","BEST_FPERIOD_OVERRIDE=FY","FILING_STATUS=MR","SCALING_FORMAT=MLN","FA_ADJUSTED=GAAP","Sort=A","Dates=H","DateFormat=P","Fill=—","Direction=H","UseDPDF=Y")</f>
        <v>#NAME?</v>
      </c>
      <c r="L191" s="12" t="e">
        <f ca="1">_xll.BDH($A191,$C191,L$4,L$4,"Currency=USD","Period=FY","BEST_FPERIOD_OVERRIDE=FY","FILING_STATUS=MR","SCALING_FORMAT=MLN","FA_ADJUSTED=GAAP","Sort=A","Dates=H","DateFormat=P","Fill=—","Direction=H","UseDPDF=Y")</f>
        <v>#NAME?</v>
      </c>
      <c r="M191" s="12" t="e">
        <f ca="1">_xll.BDH($A191,$C191,M$4,M$4,"Currency=USD","Period=FY","BEST_FPERIOD_OVERRIDE=FY","FILING_STATUS=MR","SCALING_FORMAT=MLN","FA_ADJUSTED=GAAP","Sort=A","Dates=H","DateFormat=P","Fill=—","Direction=H","UseDPDF=Y")</f>
        <v>#NAME?</v>
      </c>
      <c r="N191" s="12" t="e">
        <f ca="1">_xll.BDH($A191,$C191,N$4,N$4,"Currency=USD","Period=FY","BEST_FPERIOD_OVERRIDE=FY","FILING_STATUS=MR","SCALING_FORMAT=MLN","FA_ADJUSTED=GAAP","Sort=A","Dates=H","DateFormat=P","Fill=—","Direction=H","UseDPDF=Y")</f>
        <v>#NAME?</v>
      </c>
      <c r="O191" s="12" t="e">
        <f ca="1">_xll.BDH($A191,$C191,O$4,O$4,"Currency=USD","Period=FY","BEST_FPERIOD_OVERRIDE=FY","FILING_STATUS=MR","SCALING_FORMAT=MLN","FA_ADJUSTED=GAAP","Sort=A","Dates=H","DateFormat=P","Fill=—","Direction=H","UseDPDF=Y")</f>
        <v>#NAME?</v>
      </c>
      <c r="P191" s="12" t="e">
        <f ca="1">_xll.BDH($A191,$C191,P$4,P$4,"Currency=USD","Period=FY","BEST_FPERIOD_OVERRIDE=FY","FILING_STATUS=MR","SCALING_FORMAT=MLN","FA_ADJUSTED=GAAP","Sort=A","Dates=H","DateFormat=P","Fill=—","Direction=H","UseDPDF=Y")</f>
        <v>#NAME?</v>
      </c>
      <c r="Q191" s="12" t="e">
        <f ca="1">_xll.BDH($A191,$C191,Q$4,Q$4,"Currency=USD","Period=FY","BEST_FPERIOD_OVERRIDE=FY","FILING_STATUS=MR","SCALING_FORMAT=MLN","FA_ADJUSTED=GAAP","Sort=A","Dates=H","DateFormat=P","Fill=—","Direction=H","UseDPDF=Y")</f>
        <v>#NAME?</v>
      </c>
      <c r="R191" s="12" t="e">
        <f ca="1">_xll.BDH($A191,$C191,R$4,R$4,"Currency=USD","Period=FY","BEST_FPERIOD_OVERRIDE=FY","FILING_STATUS=MR","SCALING_FORMAT=MLN","FA_ADJUSTED=GAAP","Sort=A","Dates=H","DateFormat=P","Fill=—","Direction=H","UseDPDF=Y")</f>
        <v>#NAME?</v>
      </c>
      <c r="S191" s="12" t="e">
        <f ca="1">_xll.BDH($A191,$C191,S$4,S$4,"Currency=USD","Period=FY","BEST_FPERIOD_OVERRIDE=FY","FILING_STATUS=MR","SCALING_FORMAT=MLN","FA_ADJUSTED=GAAP","Sort=A","Dates=H","DateFormat=P","Fill=—","Direction=H","UseDPDF=Y")</f>
        <v>#NAME?</v>
      </c>
      <c r="T191" s="12" t="e">
        <f ca="1">_xll.BDH($A191,$C191,T$4,T$4,"Currency=USD","Period=FY","BEST_FPERIOD_OVERRIDE=FY","FILING_STATUS=MR","SCALING_FORMAT=MLN","FA_ADJUSTED=GAAP","Sort=A","Dates=H","DateFormat=P","Fill=—","Direction=H","UseDPDF=Y")</f>
        <v>#NAME?</v>
      </c>
      <c r="U191" s="12" t="e">
        <f ca="1">_xll.BDH($A191,$C191,U$4,U$4,"Currency=USD","Period=FY","BEST_FPERIOD_OVERRIDE=FY","FILING_STATUS=MR","SCALING_FORMAT=MLN","FA_ADJUSTED=GAAP","Sort=A","Dates=H","DateFormat=P","Fill=—","Direction=H","UseDPDF=Y")</f>
        <v>#NAME?</v>
      </c>
      <c r="V191" s="12" t="e">
        <f ca="1">_xll.BDH($A191,$C191,V$4,V$4,"Currency=USD","Period=FY","BEST_FPERIOD_OVERRIDE=FY","FILING_STATUS=MR","SCALING_FORMAT=MLN","FA_ADJUSTED=GAAP","Sort=A","Dates=H","DateFormat=P","Fill=—","Direction=H","UseDPDF=Y")</f>
        <v>#NAME?</v>
      </c>
      <c r="W191" s="12" t="e">
        <f ca="1">_xll.BDH($A191,$C191,W$4,W$4,"Currency=USD","Period=FY","BEST_FPERIOD_OVERRIDE=FY","FILING_STATUS=MR","SCALING_FORMAT=MLN","FA_ADJUSTED=GAAP","Sort=A","Dates=H","DateFormat=P","Fill=—","Direction=H","UseDPDF=Y")</f>
        <v>#NAME?</v>
      </c>
      <c r="X191" s="12" t="e">
        <f ca="1">_xll.BDH($A191,$C191,X$4,X$4,"Currency=USD","Period=FY","BEST_FPERIOD_OVERRIDE=FY","FILING_STATUS=MR","SCALING_FORMAT=MLN","FA_ADJUSTED=GAAP","Sort=A","Dates=H","DateFormat=P","Fill=—","Direction=H","UseDPDF=Y")</f>
        <v>#NAME?</v>
      </c>
      <c r="Y191" s="12" t="e">
        <f ca="1">_xll.BDH($A191,$C191,Y$4,Y$4,"Currency=USD","Period=FY","BEST_FPERIOD_OVERRIDE=FY","FILING_STATUS=MR","SCALING_FORMAT=MLN","FA_ADJUSTED=GAAP","Sort=A","Dates=H","DateFormat=P","Fill=—","Direction=H","UseDPDF=Y")</f>
        <v>#NAME?</v>
      </c>
      <c r="Z191" s="12" t="e">
        <f ca="1">_xll.BDH($A191,$C191,Z$4,Z$4,"Currency=USD","Period=FY","BEST_FPERIOD_OVERRIDE=FY","FILING_STATUS=MR","SCALING_FORMAT=MLN","FA_ADJUSTED=GAAP","Sort=A","Dates=H","DateFormat=P","Fill=—","Direction=H","UseDPDF=Y")</f>
        <v>#NAME?</v>
      </c>
      <c r="AA191" s="12" t="e">
        <f ca="1">_xll.BDH($A191,$C191,AA$4,AA$4,"Currency=USD","Period=FY","BEST_FPERIOD_OVERRIDE=FY","FILING_STATUS=MR","SCALING_FORMAT=MLN","FA_ADJUSTED=GAAP","Sort=A","Dates=H","DateFormat=P","Fill=—","Direction=H","UseDPDF=Y")</f>
        <v>#NAME?</v>
      </c>
      <c r="AB191" s="12" t="e">
        <f ca="1">_xll.BDH($A191,$C191,AB$4,AB$4,"Currency=USD","Period=FY","BEST_FPERIOD_OVERRIDE=FY","FILING_STATUS=MR","SCALING_FORMAT=MLN","FA_ADJUSTED=GAAP","Sort=A","Dates=H","DateFormat=P","Fill=—","Direction=H","UseDPDF=Y")</f>
        <v>#NAME?</v>
      </c>
    </row>
    <row r="192" spans="1:28" x14ac:dyDescent="0.25">
      <c r="A192" s="32" t="s">
        <v>522</v>
      </c>
      <c r="B192" s="37" t="s">
        <v>266</v>
      </c>
      <c r="C192" s="33" t="s">
        <v>267</v>
      </c>
      <c r="D192" s="12" t="e">
        <f ca="1">_xll.BDH($A192,$C192,D$4,D$4,"Currency=USD","Period=FY","BEST_FPERIOD_OVERRIDE=FY","FILING_STATUS=MR","SCALING_FORMAT=MLN","FA_ADJUSTED=GAAP","Sort=A","Dates=H","DateFormat=P","Fill=—","Direction=H","UseDPDF=Y")</f>
        <v>#NAME?</v>
      </c>
      <c r="E192" s="12" t="e">
        <f ca="1">_xll.BDH($A192,$C192,E$4,E$4,"Currency=USD","Period=FY","BEST_FPERIOD_OVERRIDE=FY","FILING_STATUS=MR","SCALING_FORMAT=MLN","FA_ADJUSTED=GAAP","Sort=A","Dates=H","DateFormat=P","Fill=—","Direction=H","UseDPDF=Y")</f>
        <v>#NAME?</v>
      </c>
      <c r="F192" s="12" t="e">
        <f ca="1">_xll.BDH($A192,$C192,F$4,F$4,"Currency=USD","Period=FY","BEST_FPERIOD_OVERRIDE=FY","FILING_STATUS=MR","SCALING_FORMAT=MLN","FA_ADJUSTED=GAAP","Sort=A","Dates=H","DateFormat=P","Fill=—","Direction=H","UseDPDF=Y")</f>
        <v>#NAME?</v>
      </c>
      <c r="G192" s="12" t="e">
        <f ca="1">_xll.BDH($A192,$C192,G$4,G$4,"Currency=USD","Period=FY","BEST_FPERIOD_OVERRIDE=FY","FILING_STATUS=MR","SCALING_FORMAT=MLN","FA_ADJUSTED=GAAP","Sort=A","Dates=H","DateFormat=P","Fill=—","Direction=H","UseDPDF=Y")</f>
        <v>#NAME?</v>
      </c>
      <c r="H192" s="12" t="e">
        <f ca="1">_xll.BDH($A192,$C192,H$4,H$4,"Currency=USD","Period=FY","BEST_FPERIOD_OVERRIDE=FY","FILING_STATUS=MR","SCALING_FORMAT=MLN","FA_ADJUSTED=GAAP","Sort=A","Dates=H","DateFormat=P","Fill=—","Direction=H","UseDPDF=Y")</f>
        <v>#NAME?</v>
      </c>
      <c r="I192" s="12" t="e">
        <f ca="1">_xll.BDH($A192,$C192,I$4,I$4,"Currency=USD","Period=FY","BEST_FPERIOD_OVERRIDE=FY","FILING_STATUS=MR","SCALING_FORMAT=MLN","FA_ADJUSTED=GAAP","Sort=A","Dates=H","DateFormat=P","Fill=—","Direction=H","UseDPDF=Y")</f>
        <v>#NAME?</v>
      </c>
      <c r="J192" s="12" t="e">
        <f ca="1">_xll.BDH($A192,$C192,J$4,J$4,"Currency=USD","Period=FY","BEST_FPERIOD_OVERRIDE=FY","FILING_STATUS=MR","SCALING_FORMAT=MLN","FA_ADJUSTED=GAAP","Sort=A","Dates=H","DateFormat=P","Fill=—","Direction=H","UseDPDF=Y")</f>
        <v>#NAME?</v>
      </c>
      <c r="K192" s="12" t="e">
        <f ca="1">_xll.BDH($A192,$C192,K$4,K$4,"Currency=USD","Period=FY","BEST_FPERIOD_OVERRIDE=FY","FILING_STATUS=MR","SCALING_FORMAT=MLN","FA_ADJUSTED=GAAP","Sort=A","Dates=H","DateFormat=P","Fill=—","Direction=H","UseDPDF=Y")</f>
        <v>#NAME?</v>
      </c>
      <c r="L192" s="12" t="e">
        <f ca="1">_xll.BDH($A192,$C192,L$4,L$4,"Currency=USD","Period=FY","BEST_FPERIOD_OVERRIDE=FY","FILING_STATUS=MR","SCALING_FORMAT=MLN","FA_ADJUSTED=GAAP","Sort=A","Dates=H","DateFormat=P","Fill=—","Direction=H","UseDPDF=Y")</f>
        <v>#NAME?</v>
      </c>
      <c r="M192" s="12" t="e">
        <f ca="1">_xll.BDH($A192,$C192,M$4,M$4,"Currency=USD","Period=FY","BEST_FPERIOD_OVERRIDE=FY","FILING_STATUS=MR","SCALING_FORMAT=MLN","FA_ADJUSTED=GAAP","Sort=A","Dates=H","DateFormat=P","Fill=—","Direction=H","UseDPDF=Y")</f>
        <v>#NAME?</v>
      </c>
      <c r="N192" s="12" t="e">
        <f ca="1">_xll.BDH($A192,$C192,N$4,N$4,"Currency=USD","Period=FY","BEST_FPERIOD_OVERRIDE=FY","FILING_STATUS=MR","SCALING_FORMAT=MLN","FA_ADJUSTED=GAAP","Sort=A","Dates=H","DateFormat=P","Fill=—","Direction=H","UseDPDF=Y")</f>
        <v>#NAME?</v>
      </c>
      <c r="O192" s="12" t="e">
        <f ca="1">_xll.BDH($A192,$C192,O$4,O$4,"Currency=USD","Period=FY","BEST_FPERIOD_OVERRIDE=FY","FILING_STATUS=MR","SCALING_FORMAT=MLN","FA_ADJUSTED=GAAP","Sort=A","Dates=H","DateFormat=P","Fill=—","Direction=H","UseDPDF=Y")</f>
        <v>#NAME?</v>
      </c>
      <c r="P192" s="12" t="e">
        <f ca="1">_xll.BDH($A192,$C192,P$4,P$4,"Currency=USD","Period=FY","BEST_FPERIOD_OVERRIDE=FY","FILING_STATUS=MR","SCALING_FORMAT=MLN","FA_ADJUSTED=GAAP","Sort=A","Dates=H","DateFormat=P","Fill=—","Direction=H","UseDPDF=Y")</f>
        <v>#NAME?</v>
      </c>
      <c r="Q192" s="12" t="e">
        <f ca="1">_xll.BDH($A192,$C192,Q$4,Q$4,"Currency=USD","Period=FY","BEST_FPERIOD_OVERRIDE=FY","FILING_STATUS=MR","SCALING_FORMAT=MLN","FA_ADJUSTED=GAAP","Sort=A","Dates=H","DateFormat=P","Fill=—","Direction=H","UseDPDF=Y")</f>
        <v>#NAME?</v>
      </c>
      <c r="R192" s="12" t="e">
        <f ca="1">_xll.BDH($A192,$C192,R$4,R$4,"Currency=USD","Period=FY","BEST_FPERIOD_OVERRIDE=FY","FILING_STATUS=MR","SCALING_FORMAT=MLN","FA_ADJUSTED=GAAP","Sort=A","Dates=H","DateFormat=P","Fill=—","Direction=H","UseDPDF=Y")</f>
        <v>#NAME?</v>
      </c>
      <c r="S192" s="12" t="e">
        <f ca="1">_xll.BDH($A192,$C192,S$4,S$4,"Currency=USD","Period=FY","BEST_FPERIOD_OVERRIDE=FY","FILING_STATUS=MR","SCALING_FORMAT=MLN","FA_ADJUSTED=GAAP","Sort=A","Dates=H","DateFormat=P","Fill=—","Direction=H","UseDPDF=Y")</f>
        <v>#NAME?</v>
      </c>
      <c r="T192" s="12" t="e">
        <f ca="1">_xll.BDH($A192,$C192,T$4,T$4,"Currency=USD","Period=FY","BEST_FPERIOD_OVERRIDE=FY","FILING_STATUS=MR","SCALING_FORMAT=MLN","FA_ADJUSTED=GAAP","Sort=A","Dates=H","DateFormat=P","Fill=—","Direction=H","UseDPDF=Y")</f>
        <v>#NAME?</v>
      </c>
      <c r="U192" s="12" t="e">
        <f ca="1">_xll.BDH($A192,$C192,U$4,U$4,"Currency=USD","Period=FY","BEST_FPERIOD_OVERRIDE=FY","FILING_STATUS=MR","SCALING_FORMAT=MLN","FA_ADJUSTED=GAAP","Sort=A","Dates=H","DateFormat=P","Fill=—","Direction=H","UseDPDF=Y")</f>
        <v>#NAME?</v>
      </c>
      <c r="V192" s="12" t="e">
        <f ca="1">_xll.BDH($A192,$C192,V$4,V$4,"Currency=USD","Period=FY","BEST_FPERIOD_OVERRIDE=FY","FILING_STATUS=MR","SCALING_FORMAT=MLN","FA_ADJUSTED=GAAP","Sort=A","Dates=H","DateFormat=P","Fill=—","Direction=H","UseDPDF=Y")</f>
        <v>#NAME?</v>
      </c>
      <c r="W192" s="12" t="e">
        <f ca="1">_xll.BDH($A192,$C192,W$4,W$4,"Currency=USD","Period=FY","BEST_FPERIOD_OVERRIDE=FY","FILING_STATUS=MR","SCALING_FORMAT=MLN","FA_ADJUSTED=GAAP","Sort=A","Dates=H","DateFormat=P","Fill=—","Direction=H","UseDPDF=Y")</f>
        <v>#NAME?</v>
      </c>
      <c r="X192" s="12" t="e">
        <f ca="1">_xll.BDH($A192,$C192,X$4,X$4,"Currency=USD","Period=FY","BEST_FPERIOD_OVERRIDE=FY","FILING_STATUS=MR","SCALING_FORMAT=MLN","FA_ADJUSTED=GAAP","Sort=A","Dates=H","DateFormat=P","Fill=—","Direction=H","UseDPDF=Y")</f>
        <v>#NAME?</v>
      </c>
      <c r="Y192" s="12" t="e">
        <f ca="1">_xll.BDH($A192,$C192,Y$4,Y$4,"Currency=USD","Period=FY","BEST_FPERIOD_OVERRIDE=FY","FILING_STATUS=MR","SCALING_FORMAT=MLN","FA_ADJUSTED=GAAP","Sort=A","Dates=H","DateFormat=P","Fill=—","Direction=H","UseDPDF=Y")</f>
        <v>#NAME?</v>
      </c>
      <c r="Z192" s="12" t="e">
        <f ca="1">_xll.BDH($A192,$C192,Z$4,Z$4,"Currency=USD","Period=FY","BEST_FPERIOD_OVERRIDE=FY","FILING_STATUS=MR","SCALING_FORMAT=MLN","FA_ADJUSTED=GAAP","Sort=A","Dates=H","DateFormat=P","Fill=—","Direction=H","UseDPDF=Y")</f>
        <v>#NAME?</v>
      </c>
      <c r="AA192" s="12" t="e">
        <f ca="1">_xll.BDH($A192,$C192,AA$4,AA$4,"Currency=USD","Period=FY","BEST_FPERIOD_OVERRIDE=FY","FILING_STATUS=MR","SCALING_FORMAT=MLN","FA_ADJUSTED=GAAP","Sort=A","Dates=H","DateFormat=P","Fill=—","Direction=H","UseDPDF=Y")</f>
        <v>#NAME?</v>
      </c>
      <c r="AB192" s="12" t="e">
        <f ca="1">_xll.BDH($A192,$C192,AB$4,AB$4,"Currency=USD","Period=FY","BEST_FPERIOD_OVERRIDE=FY","FILING_STATUS=MR","SCALING_FORMAT=MLN","FA_ADJUSTED=GAAP","Sort=A","Dates=H","DateFormat=P","Fill=—","Direction=H","UseDPDF=Y")</f>
        <v>#NAME?</v>
      </c>
    </row>
    <row r="193" spans="1:28" x14ac:dyDescent="0.25">
      <c r="A193" s="32" t="s">
        <v>523</v>
      </c>
      <c r="B193" s="37" t="s">
        <v>185</v>
      </c>
      <c r="C193" s="33" t="s">
        <v>186</v>
      </c>
      <c r="D193" s="12" t="e">
        <f ca="1">_xll.BDH($A193,$C193,D$4,D$4,"Currency=USD","Period=FY","BEST_FPERIOD_OVERRIDE=FY","FILING_STATUS=MR","SCALING_FORMAT=MLN","FA_ADJUSTED=GAAP","Sort=A","Dates=H","DateFormat=P","Fill=—","Direction=H","UseDPDF=Y")</f>
        <v>#NAME?</v>
      </c>
      <c r="E193" s="12" t="e">
        <f ca="1">_xll.BDH($A193,$C193,E$4,E$4,"Currency=USD","Period=FY","BEST_FPERIOD_OVERRIDE=FY","FILING_STATUS=MR","SCALING_FORMAT=MLN","FA_ADJUSTED=GAAP","Sort=A","Dates=H","DateFormat=P","Fill=—","Direction=H","UseDPDF=Y")</f>
        <v>#NAME?</v>
      </c>
      <c r="F193" s="12" t="e">
        <f ca="1">_xll.BDH($A193,$C193,F$4,F$4,"Currency=USD","Period=FY","BEST_FPERIOD_OVERRIDE=FY","FILING_STATUS=MR","SCALING_FORMAT=MLN","FA_ADJUSTED=GAAP","Sort=A","Dates=H","DateFormat=P","Fill=—","Direction=H","UseDPDF=Y")</f>
        <v>#NAME?</v>
      </c>
      <c r="G193" s="12" t="e">
        <f ca="1">_xll.BDH($A193,$C193,G$4,G$4,"Currency=USD","Period=FY","BEST_FPERIOD_OVERRIDE=FY","FILING_STATUS=MR","SCALING_FORMAT=MLN","FA_ADJUSTED=GAAP","Sort=A","Dates=H","DateFormat=P","Fill=—","Direction=H","UseDPDF=Y")</f>
        <v>#NAME?</v>
      </c>
      <c r="H193" s="12" t="e">
        <f ca="1">_xll.BDH($A193,$C193,H$4,H$4,"Currency=USD","Period=FY","BEST_FPERIOD_OVERRIDE=FY","FILING_STATUS=MR","SCALING_FORMAT=MLN","FA_ADJUSTED=GAAP","Sort=A","Dates=H","DateFormat=P","Fill=—","Direction=H","UseDPDF=Y")</f>
        <v>#NAME?</v>
      </c>
      <c r="I193" s="12" t="e">
        <f ca="1">_xll.BDH($A193,$C193,I$4,I$4,"Currency=USD","Period=FY","BEST_FPERIOD_OVERRIDE=FY","FILING_STATUS=MR","SCALING_FORMAT=MLN","FA_ADJUSTED=GAAP","Sort=A","Dates=H","DateFormat=P","Fill=—","Direction=H","UseDPDF=Y")</f>
        <v>#NAME?</v>
      </c>
      <c r="J193" s="12" t="e">
        <f ca="1">_xll.BDH($A193,$C193,J$4,J$4,"Currency=USD","Period=FY","BEST_FPERIOD_OVERRIDE=FY","FILING_STATUS=MR","SCALING_FORMAT=MLN","FA_ADJUSTED=GAAP","Sort=A","Dates=H","DateFormat=P","Fill=—","Direction=H","UseDPDF=Y")</f>
        <v>#NAME?</v>
      </c>
      <c r="K193" s="12" t="e">
        <f ca="1">_xll.BDH($A193,$C193,K$4,K$4,"Currency=USD","Period=FY","BEST_FPERIOD_OVERRIDE=FY","FILING_STATUS=MR","SCALING_FORMAT=MLN","FA_ADJUSTED=GAAP","Sort=A","Dates=H","DateFormat=P","Fill=—","Direction=H","UseDPDF=Y")</f>
        <v>#NAME?</v>
      </c>
      <c r="L193" s="12" t="e">
        <f ca="1">_xll.BDH($A193,$C193,L$4,L$4,"Currency=USD","Period=FY","BEST_FPERIOD_OVERRIDE=FY","FILING_STATUS=MR","SCALING_FORMAT=MLN","FA_ADJUSTED=GAAP","Sort=A","Dates=H","DateFormat=P","Fill=—","Direction=H","UseDPDF=Y")</f>
        <v>#NAME?</v>
      </c>
      <c r="M193" s="12" t="e">
        <f ca="1">_xll.BDH($A193,$C193,M$4,M$4,"Currency=USD","Period=FY","BEST_FPERIOD_OVERRIDE=FY","FILING_STATUS=MR","SCALING_FORMAT=MLN","FA_ADJUSTED=GAAP","Sort=A","Dates=H","DateFormat=P","Fill=—","Direction=H","UseDPDF=Y")</f>
        <v>#NAME?</v>
      </c>
      <c r="N193" s="12" t="e">
        <f ca="1">_xll.BDH($A193,$C193,N$4,N$4,"Currency=USD","Period=FY","BEST_FPERIOD_OVERRIDE=FY","FILING_STATUS=MR","SCALING_FORMAT=MLN","FA_ADJUSTED=GAAP","Sort=A","Dates=H","DateFormat=P","Fill=—","Direction=H","UseDPDF=Y")</f>
        <v>#NAME?</v>
      </c>
      <c r="O193" s="12" t="e">
        <f ca="1">_xll.BDH($A193,$C193,O$4,O$4,"Currency=USD","Period=FY","BEST_FPERIOD_OVERRIDE=FY","FILING_STATUS=MR","SCALING_FORMAT=MLN","FA_ADJUSTED=GAAP","Sort=A","Dates=H","DateFormat=P","Fill=—","Direction=H","UseDPDF=Y")</f>
        <v>#NAME?</v>
      </c>
      <c r="P193" s="12" t="e">
        <f ca="1">_xll.BDH($A193,$C193,P$4,P$4,"Currency=USD","Period=FY","BEST_FPERIOD_OVERRIDE=FY","FILING_STATUS=MR","SCALING_FORMAT=MLN","FA_ADJUSTED=GAAP","Sort=A","Dates=H","DateFormat=P","Fill=—","Direction=H","UseDPDF=Y")</f>
        <v>#NAME?</v>
      </c>
      <c r="Q193" s="12" t="e">
        <f ca="1">_xll.BDH($A193,$C193,Q$4,Q$4,"Currency=USD","Period=FY","BEST_FPERIOD_OVERRIDE=FY","FILING_STATUS=MR","SCALING_FORMAT=MLN","FA_ADJUSTED=GAAP","Sort=A","Dates=H","DateFormat=P","Fill=—","Direction=H","UseDPDF=Y")</f>
        <v>#NAME?</v>
      </c>
      <c r="R193" s="12" t="e">
        <f ca="1">_xll.BDH($A193,$C193,R$4,R$4,"Currency=USD","Period=FY","BEST_FPERIOD_OVERRIDE=FY","FILING_STATUS=MR","SCALING_FORMAT=MLN","FA_ADJUSTED=GAAP","Sort=A","Dates=H","DateFormat=P","Fill=—","Direction=H","UseDPDF=Y")</f>
        <v>#NAME?</v>
      </c>
      <c r="S193" s="12" t="e">
        <f ca="1">_xll.BDH($A193,$C193,S$4,S$4,"Currency=USD","Period=FY","BEST_FPERIOD_OVERRIDE=FY","FILING_STATUS=MR","SCALING_FORMAT=MLN","FA_ADJUSTED=GAAP","Sort=A","Dates=H","DateFormat=P","Fill=—","Direction=H","UseDPDF=Y")</f>
        <v>#NAME?</v>
      </c>
      <c r="T193" s="12" t="e">
        <f ca="1">_xll.BDH($A193,$C193,T$4,T$4,"Currency=USD","Period=FY","BEST_FPERIOD_OVERRIDE=FY","FILING_STATUS=MR","SCALING_FORMAT=MLN","FA_ADJUSTED=GAAP","Sort=A","Dates=H","DateFormat=P","Fill=—","Direction=H","UseDPDF=Y")</f>
        <v>#NAME?</v>
      </c>
      <c r="U193" s="12" t="e">
        <f ca="1">_xll.BDH($A193,$C193,U$4,U$4,"Currency=USD","Period=FY","BEST_FPERIOD_OVERRIDE=FY","FILING_STATUS=MR","SCALING_FORMAT=MLN","FA_ADJUSTED=GAAP","Sort=A","Dates=H","DateFormat=P","Fill=—","Direction=H","UseDPDF=Y")</f>
        <v>#NAME?</v>
      </c>
      <c r="V193" s="12" t="e">
        <f ca="1">_xll.BDH($A193,$C193,V$4,V$4,"Currency=USD","Period=FY","BEST_FPERIOD_OVERRIDE=FY","FILING_STATUS=MR","SCALING_FORMAT=MLN","FA_ADJUSTED=GAAP","Sort=A","Dates=H","DateFormat=P","Fill=—","Direction=H","UseDPDF=Y")</f>
        <v>#NAME?</v>
      </c>
      <c r="W193" s="12" t="e">
        <f ca="1">_xll.BDH($A193,$C193,W$4,W$4,"Currency=USD","Period=FY","BEST_FPERIOD_OVERRIDE=FY","FILING_STATUS=MR","SCALING_FORMAT=MLN","FA_ADJUSTED=GAAP","Sort=A","Dates=H","DateFormat=P","Fill=—","Direction=H","UseDPDF=Y")</f>
        <v>#NAME?</v>
      </c>
      <c r="X193" s="12" t="e">
        <f ca="1">_xll.BDH($A193,$C193,X$4,X$4,"Currency=USD","Period=FY","BEST_FPERIOD_OVERRIDE=FY","FILING_STATUS=MR","SCALING_FORMAT=MLN","FA_ADJUSTED=GAAP","Sort=A","Dates=H","DateFormat=P","Fill=—","Direction=H","UseDPDF=Y")</f>
        <v>#NAME?</v>
      </c>
      <c r="Y193" s="12" t="e">
        <f ca="1">_xll.BDH($A193,$C193,Y$4,Y$4,"Currency=USD","Period=FY","BEST_FPERIOD_OVERRIDE=FY","FILING_STATUS=MR","SCALING_FORMAT=MLN","FA_ADJUSTED=GAAP","Sort=A","Dates=H","DateFormat=P","Fill=—","Direction=H","UseDPDF=Y")</f>
        <v>#NAME?</v>
      </c>
      <c r="Z193" s="12" t="e">
        <f ca="1">_xll.BDH($A193,$C193,Z$4,Z$4,"Currency=USD","Period=FY","BEST_FPERIOD_OVERRIDE=FY","FILING_STATUS=MR","SCALING_FORMAT=MLN","FA_ADJUSTED=GAAP","Sort=A","Dates=H","DateFormat=P","Fill=—","Direction=H","UseDPDF=Y")</f>
        <v>#NAME?</v>
      </c>
      <c r="AA193" s="12" t="e">
        <f ca="1">_xll.BDH($A193,$C193,AA$4,AA$4,"Currency=USD","Period=FY","BEST_FPERIOD_OVERRIDE=FY","FILING_STATUS=MR","SCALING_FORMAT=MLN","FA_ADJUSTED=GAAP","Sort=A","Dates=H","DateFormat=P","Fill=—","Direction=H","UseDPDF=Y")</f>
        <v>#NAME?</v>
      </c>
      <c r="AB193" s="12" t="e">
        <f ca="1">_xll.BDH($A193,$C193,AB$4,AB$4,"Currency=USD","Period=FY","BEST_FPERIOD_OVERRIDE=FY","FILING_STATUS=MR","SCALING_FORMAT=MLN","FA_ADJUSTED=GAAP","Sort=A","Dates=H","DateFormat=P","Fill=—","Direction=H","UseDPDF=Y")</f>
        <v>#NAME?</v>
      </c>
    </row>
    <row r="194" spans="1:28" x14ac:dyDescent="0.25">
      <c r="A194" s="32" t="s">
        <v>523</v>
      </c>
      <c r="B194" s="37" t="s">
        <v>187</v>
      </c>
      <c r="C194" s="33" t="s">
        <v>188</v>
      </c>
      <c r="D194" s="12" t="e">
        <f ca="1">_xll.BDH($A194,$C194,D$4,D$4,"Currency=USD","Period=FY","BEST_FPERIOD_OVERRIDE=FY","FILING_STATUS=MR","SCALING_FORMAT=MLN","FA_ADJUSTED=GAAP","Sort=A","Dates=H","DateFormat=P","Fill=—","Direction=H","UseDPDF=Y")</f>
        <v>#NAME?</v>
      </c>
      <c r="E194" s="12" t="e">
        <f ca="1">_xll.BDH($A194,$C194,E$4,E$4,"Currency=USD","Period=FY","BEST_FPERIOD_OVERRIDE=FY","FILING_STATUS=MR","SCALING_FORMAT=MLN","FA_ADJUSTED=GAAP","Sort=A","Dates=H","DateFormat=P","Fill=—","Direction=H","UseDPDF=Y")</f>
        <v>#NAME?</v>
      </c>
      <c r="F194" s="12" t="e">
        <f ca="1">_xll.BDH($A194,$C194,F$4,F$4,"Currency=USD","Period=FY","BEST_FPERIOD_OVERRIDE=FY","FILING_STATUS=MR","SCALING_FORMAT=MLN","FA_ADJUSTED=GAAP","Sort=A","Dates=H","DateFormat=P","Fill=—","Direction=H","UseDPDF=Y")</f>
        <v>#NAME?</v>
      </c>
      <c r="G194" s="12" t="e">
        <f ca="1">_xll.BDH($A194,$C194,G$4,G$4,"Currency=USD","Period=FY","BEST_FPERIOD_OVERRIDE=FY","FILING_STATUS=MR","SCALING_FORMAT=MLN","FA_ADJUSTED=GAAP","Sort=A","Dates=H","DateFormat=P","Fill=—","Direction=H","UseDPDF=Y")</f>
        <v>#NAME?</v>
      </c>
      <c r="H194" s="12" t="e">
        <f ca="1">_xll.BDH($A194,$C194,H$4,H$4,"Currency=USD","Period=FY","BEST_FPERIOD_OVERRIDE=FY","FILING_STATUS=MR","SCALING_FORMAT=MLN","FA_ADJUSTED=GAAP","Sort=A","Dates=H","DateFormat=P","Fill=—","Direction=H","UseDPDF=Y")</f>
        <v>#NAME?</v>
      </c>
      <c r="I194" s="12" t="e">
        <f ca="1">_xll.BDH($A194,$C194,I$4,I$4,"Currency=USD","Period=FY","BEST_FPERIOD_OVERRIDE=FY","FILING_STATUS=MR","SCALING_FORMAT=MLN","FA_ADJUSTED=GAAP","Sort=A","Dates=H","DateFormat=P","Fill=—","Direction=H","UseDPDF=Y")</f>
        <v>#NAME?</v>
      </c>
      <c r="J194" s="12" t="e">
        <f ca="1">_xll.BDH($A194,$C194,J$4,J$4,"Currency=USD","Period=FY","BEST_FPERIOD_OVERRIDE=FY","FILING_STATUS=MR","SCALING_FORMAT=MLN","FA_ADJUSTED=GAAP","Sort=A","Dates=H","DateFormat=P","Fill=—","Direction=H","UseDPDF=Y")</f>
        <v>#NAME?</v>
      </c>
      <c r="K194" s="12" t="e">
        <f ca="1">_xll.BDH($A194,$C194,K$4,K$4,"Currency=USD","Period=FY","BEST_FPERIOD_OVERRIDE=FY","FILING_STATUS=MR","SCALING_FORMAT=MLN","FA_ADJUSTED=GAAP","Sort=A","Dates=H","DateFormat=P","Fill=—","Direction=H","UseDPDF=Y")</f>
        <v>#NAME?</v>
      </c>
      <c r="L194" s="12" t="e">
        <f ca="1">_xll.BDH($A194,$C194,L$4,L$4,"Currency=USD","Period=FY","BEST_FPERIOD_OVERRIDE=FY","FILING_STATUS=MR","SCALING_FORMAT=MLN","FA_ADJUSTED=GAAP","Sort=A","Dates=H","DateFormat=P","Fill=—","Direction=H","UseDPDF=Y")</f>
        <v>#NAME?</v>
      </c>
      <c r="M194" s="12" t="e">
        <f ca="1">_xll.BDH($A194,$C194,M$4,M$4,"Currency=USD","Period=FY","BEST_FPERIOD_OVERRIDE=FY","FILING_STATUS=MR","SCALING_FORMAT=MLN","FA_ADJUSTED=GAAP","Sort=A","Dates=H","DateFormat=P","Fill=—","Direction=H","UseDPDF=Y")</f>
        <v>#NAME?</v>
      </c>
      <c r="N194" s="12" t="e">
        <f ca="1">_xll.BDH($A194,$C194,N$4,N$4,"Currency=USD","Period=FY","BEST_FPERIOD_OVERRIDE=FY","FILING_STATUS=MR","SCALING_FORMAT=MLN","FA_ADJUSTED=GAAP","Sort=A","Dates=H","DateFormat=P","Fill=—","Direction=H","UseDPDF=Y")</f>
        <v>#NAME?</v>
      </c>
      <c r="O194" s="12" t="e">
        <f ca="1">_xll.BDH($A194,$C194,O$4,O$4,"Currency=USD","Period=FY","BEST_FPERIOD_OVERRIDE=FY","FILING_STATUS=MR","SCALING_FORMAT=MLN","FA_ADJUSTED=GAAP","Sort=A","Dates=H","DateFormat=P","Fill=—","Direction=H","UseDPDF=Y")</f>
        <v>#NAME?</v>
      </c>
      <c r="P194" s="12" t="e">
        <f ca="1">_xll.BDH($A194,$C194,P$4,P$4,"Currency=USD","Period=FY","BEST_FPERIOD_OVERRIDE=FY","FILING_STATUS=MR","SCALING_FORMAT=MLN","FA_ADJUSTED=GAAP","Sort=A","Dates=H","DateFormat=P","Fill=—","Direction=H","UseDPDF=Y")</f>
        <v>#NAME?</v>
      </c>
      <c r="Q194" s="12" t="e">
        <f ca="1">_xll.BDH($A194,$C194,Q$4,Q$4,"Currency=USD","Period=FY","BEST_FPERIOD_OVERRIDE=FY","FILING_STATUS=MR","SCALING_FORMAT=MLN","FA_ADJUSTED=GAAP","Sort=A","Dates=H","DateFormat=P","Fill=—","Direction=H","UseDPDF=Y")</f>
        <v>#NAME?</v>
      </c>
      <c r="R194" s="12" t="e">
        <f ca="1">_xll.BDH($A194,$C194,R$4,R$4,"Currency=USD","Period=FY","BEST_FPERIOD_OVERRIDE=FY","FILING_STATUS=MR","SCALING_FORMAT=MLN","FA_ADJUSTED=GAAP","Sort=A","Dates=H","DateFormat=P","Fill=—","Direction=H","UseDPDF=Y")</f>
        <v>#NAME?</v>
      </c>
      <c r="S194" s="12" t="e">
        <f ca="1">_xll.BDH($A194,$C194,S$4,S$4,"Currency=USD","Period=FY","BEST_FPERIOD_OVERRIDE=FY","FILING_STATUS=MR","SCALING_FORMAT=MLN","FA_ADJUSTED=GAAP","Sort=A","Dates=H","DateFormat=P","Fill=—","Direction=H","UseDPDF=Y")</f>
        <v>#NAME?</v>
      </c>
      <c r="T194" s="12" t="e">
        <f ca="1">_xll.BDH($A194,$C194,T$4,T$4,"Currency=USD","Period=FY","BEST_FPERIOD_OVERRIDE=FY","FILING_STATUS=MR","SCALING_FORMAT=MLN","FA_ADJUSTED=GAAP","Sort=A","Dates=H","DateFormat=P","Fill=—","Direction=H","UseDPDF=Y")</f>
        <v>#NAME?</v>
      </c>
      <c r="U194" s="12" t="e">
        <f ca="1">_xll.BDH($A194,$C194,U$4,U$4,"Currency=USD","Period=FY","BEST_FPERIOD_OVERRIDE=FY","FILING_STATUS=MR","SCALING_FORMAT=MLN","FA_ADJUSTED=GAAP","Sort=A","Dates=H","DateFormat=P","Fill=—","Direction=H","UseDPDF=Y")</f>
        <v>#NAME?</v>
      </c>
      <c r="V194" s="12" t="e">
        <f ca="1">_xll.BDH($A194,$C194,V$4,V$4,"Currency=USD","Period=FY","BEST_FPERIOD_OVERRIDE=FY","FILING_STATUS=MR","SCALING_FORMAT=MLN","FA_ADJUSTED=GAAP","Sort=A","Dates=H","DateFormat=P","Fill=—","Direction=H","UseDPDF=Y")</f>
        <v>#NAME?</v>
      </c>
      <c r="W194" s="12" t="e">
        <f ca="1">_xll.BDH($A194,$C194,W$4,W$4,"Currency=USD","Period=FY","BEST_FPERIOD_OVERRIDE=FY","FILING_STATUS=MR","SCALING_FORMAT=MLN","FA_ADJUSTED=GAAP","Sort=A","Dates=H","DateFormat=P","Fill=—","Direction=H","UseDPDF=Y")</f>
        <v>#NAME?</v>
      </c>
      <c r="X194" s="12" t="e">
        <f ca="1">_xll.BDH($A194,$C194,X$4,X$4,"Currency=USD","Period=FY","BEST_FPERIOD_OVERRIDE=FY","FILING_STATUS=MR","SCALING_FORMAT=MLN","FA_ADJUSTED=GAAP","Sort=A","Dates=H","DateFormat=P","Fill=—","Direction=H","UseDPDF=Y")</f>
        <v>#NAME?</v>
      </c>
      <c r="Y194" s="12" t="e">
        <f ca="1">_xll.BDH($A194,$C194,Y$4,Y$4,"Currency=USD","Period=FY","BEST_FPERIOD_OVERRIDE=FY","FILING_STATUS=MR","SCALING_FORMAT=MLN","FA_ADJUSTED=GAAP","Sort=A","Dates=H","DateFormat=P","Fill=—","Direction=H","UseDPDF=Y")</f>
        <v>#NAME?</v>
      </c>
      <c r="Z194" s="12" t="e">
        <f ca="1">_xll.BDH($A194,$C194,Z$4,Z$4,"Currency=USD","Period=FY","BEST_FPERIOD_OVERRIDE=FY","FILING_STATUS=MR","SCALING_FORMAT=MLN","FA_ADJUSTED=GAAP","Sort=A","Dates=H","DateFormat=P","Fill=—","Direction=H","UseDPDF=Y")</f>
        <v>#NAME?</v>
      </c>
      <c r="AA194" s="12" t="e">
        <f ca="1">_xll.BDH($A194,$C194,AA$4,AA$4,"Currency=USD","Period=FY","BEST_FPERIOD_OVERRIDE=FY","FILING_STATUS=MR","SCALING_FORMAT=MLN","FA_ADJUSTED=GAAP","Sort=A","Dates=H","DateFormat=P","Fill=—","Direction=H","UseDPDF=Y")</f>
        <v>#NAME?</v>
      </c>
      <c r="AB194" s="12" t="e">
        <f ca="1">_xll.BDH($A194,$C194,AB$4,AB$4,"Currency=USD","Period=FY","BEST_FPERIOD_OVERRIDE=FY","FILING_STATUS=MR","SCALING_FORMAT=MLN","FA_ADJUSTED=GAAP","Sort=A","Dates=H","DateFormat=P","Fill=—","Direction=H","UseDPDF=Y")</f>
        <v>#NAME?</v>
      </c>
    </row>
    <row r="195" spans="1:28" x14ac:dyDescent="0.25">
      <c r="A195" s="32" t="s">
        <v>523</v>
      </c>
      <c r="B195" s="37" t="s">
        <v>189</v>
      </c>
      <c r="C195" s="33" t="s">
        <v>190</v>
      </c>
      <c r="D195" s="12" t="e">
        <f ca="1">_xll.BDH($A195,$C195,D$4,D$4,"Currency=USD","Period=FY","BEST_FPERIOD_OVERRIDE=FY","FILING_STATUS=MR","SCALING_FORMAT=MLN","FA_ADJUSTED=GAAP","Sort=A","Dates=H","DateFormat=P","Fill=—","Direction=H","UseDPDF=Y")</f>
        <v>#NAME?</v>
      </c>
      <c r="E195" s="12" t="e">
        <f ca="1">_xll.BDH($A195,$C195,E$4,E$4,"Currency=USD","Period=FY","BEST_FPERIOD_OVERRIDE=FY","FILING_STATUS=MR","SCALING_FORMAT=MLN","FA_ADJUSTED=GAAP","Sort=A","Dates=H","DateFormat=P","Fill=—","Direction=H","UseDPDF=Y")</f>
        <v>#NAME?</v>
      </c>
      <c r="F195" s="12" t="e">
        <f ca="1">_xll.BDH($A195,$C195,F$4,F$4,"Currency=USD","Period=FY","BEST_FPERIOD_OVERRIDE=FY","FILING_STATUS=MR","SCALING_FORMAT=MLN","FA_ADJUSTED=GAAP","Sort=A","Dates=H","DateFormat=P","Fill=—","Direction=H","UseDPDF=Y")</f>
        <v>#NAME?</v>
      </c>
      <c r="G195" s="12" t="e">
        <f ca="1">_xll.BDH($A195,$C195,G$4,G$4,"Currency=USD","Period=FY","BEST_FPERIOD_OVERRIDE=FY","FILING_STATUS=MR","SCALING_FORMAT=MLN","FA_ADJUSTED=GAAP","Sort=A","Dates=H","DateFormat=P","Fill=—","Direction=H","UseDPDF=Y")</f>
        <v>#NAME?</v>
      </c>
      <c r="H195" s="12" t="e">
        <f ca="1">_xll.BDH($A195,$C195,H$4,H$4,"Currency=USD","Period=FY","BEST_FPERIOD_OVERRIDE=FY","FILING_STATUS=MR","SCALING_FORMAT=MLN","FA_ADJUSTED=GAAP","Sort=A","Dates=H","DateFormat=P","Fill=—","Direction=H","UseDPDF=Y")</f>
        <v>#NAME?</v>
      </c>
      <c r="I195" s="12" t="e">
        <f ca="1">_xll.BDH($A195,$C195,I$4,I$4,"Currency=USD","Period=FY","BEST_FPERIOD_OVERRIDE=FY","FILING_STATUS=MR","SCALING_FORMAT=MLN","FA_ADJUSTED=GAAP","Sort=A","Dates=H","DateFormat=P","Fill=—","Direction=H","UseDPDF=Y")</f>
        <v>#NAME?</v>
      </c>
      <c r="J195" s="12" t="e">
        <f ca="1">_xll.BDH($A195,$C195,J$4,J$4,"Currency=USD","Period=FY","BEST_FPERIOD_OVERRIDE=FY","FILING_STATUS=MR","SCALING_FORMAT=MLN","FA_ADJUSTED=GAAP","Sort=A","Dates=H","DateFormat=P","Fill=—","Direction=H","UseDPDF=Y")</f>
        <v>#NAME?</v>
      </c>
      <c r="K195" s="12" t="e">
        <f ca="1">_xll.BDH($A195,$C195,K$4,K$4,"Currency=USD","Period=FY","BEST_FPERIOD_OVERRIDE=FY","FILING_STATUS=MR","SCALING_FORMAT=MLN","FA_ADJUSTED=GAAP","Sort=A","Dates=H","DateFormat=P","Fill=—","Direction=H","UseDPDF=Y")</f>
        <v>#NAME?</v>
      </c>
      <c r="L195" s="12" t="e">
        <f ca="1">_xll.BDH($A195,$C195,L$4,L$4,"Currency=USD","Period=FY","BEST_FPERIOD_OVERRIDE=FY","FILING_STATUS=MR","SCALING_FORMAT=MLN","FA_ADJUSTED=GAAP","Sort=A","Dates=H","DateFormat=P","Fill=—","Direction=H","UseDPDF=Y")</f>
        <v>#NAME?</v>
      </c>
      <c r="M195" s="12" t="e">
        <f ca="1">_xll.BDH($A195,$C195,M$4,M$4,"Currency=USD","Period=FY","BEST_FPERIOD_OVERRIDE=FY","FILING_STATUS=MR","SCALING_FORMAT=MLN","FA_ADJUSTED=GAAP","Sort=A","Dates=H","DateFormat=P","Fill=—","Direction=H","UseDPDF=Y")</f>
        <v>#NAME?</v>
      </c>
      <c r="N195" s="12" t="e">
        <f ca="1">_xll.BDH($A195,$C195,N$4,N$4,"Currency=USD","Period=FY","BEST_FPERIOD_OVERRIDE=FY","FILING_STATUS=MR","SCALING_FORMAT=MLN","FA_ADJUSTED=GAAP","Sort=A","Dates=H","DateFormat=P","Fill=—","Direction=H","UseDPDF=Y")</f>
        <v>#NAME?</v>
      </c>
      <c r="O195" s="12" t="e">
        <f ca="1">_xll.BDH($A195,$C195,O$4,O$4,"Currency=USD","Period=FY","BEST_FPERIOD_OVERRIDE=FY","FILING_STATUS=MR","SCALING_FORMAT=MLN","FA_ADJUSTED=GAAP","Sort=A","Dates=H","DateFormat=P","Fill=—","Direction=H","UseDPDF=Y")</f>
        <v>#NAME?</v>
      </c>
      <c r="P195" s="12" t="e">
        <f ca="1">_xll.BDH($A195,$C195,P$4,P$4,"Currency=USD","Period=FY","BEST_FPERIOD_OVERRIDE=FY","FILING_STATUS=MR","SCALING_FORMAT=MLN","FA_ADJUSTED=GAAP","Sort=A","Dates=H","DateFormat=P","Fill=—","Direction=H","UseDPDF=Y")</f>
        <v>#NAME?</v>
      </c>
      <c r="Q195" s="12" t="e">
        <f ca="1">_xll.BDH($A195,$C195,Q$4,Q$4,"Currency=USD","Period=FY","BEST_FPERIOD_OVERRIDE=FY","FILING_STATUS=MR","SCALING_FORMAT=MLN","FA_ADJUSTED=GAAP","Sort=A","Dates=H","DateFormat=P","Fill=—","Direction=H","UseDPDF=Y")</f>
        <v>#NAME?</v>
      </c>
      <c r="R195" s="12" t="e">
        <f ca="1">_xll.BDH($A195,$C195,R$4,R$4,"Currency=USD","Period=FY","BEST_FPERIOD_OVERRIDE=FY","FILING_STATUS=MR","SCALING_FORMAT=MLN","FA_ADJUSTED=GAAP","Sort=A","Dates=H","DateFormat=P","Fill=—","Direction=H","UseDPDF=Y")</f>
        <v>#NAME?</v>
      </c>
      <c r="S195" s="12" t="e">
        <f ca="1">_xll.BDH($A195,$C195,S$4,S$4,"Currency=USD","Period=FY","BEST_FPERIOD_OVERRIDE=FY","FILING_STATUS=MR","SCALING_FORMAT=MLN","FA_ADJUSTED=GAAP","Sort=A","Dates=H","DateFormat=P","Fill=—","Direction=H","UseDPDF=Y")</f>
        <v>#NAME?</v>
      </c>
      <c r="T195" s="12" t="e">
        <f ca="1">_xll.BDH($A195,$C195,T$4,T$4,"Currency=USD","Period=FY","BEST_FPERIOD_OVERRIDE=FY","FILING_STATUS=MR","SCALING_FORMAT=MLN","FA_ADJUSTED=GAAP","Sort=A","Dates=H","DateFormat=P","Fill=—","Direction=H","UseDPDF=Y")</f>
        <v>#NAME?</v>
      </c>
      <c r="U195" s="12" t="e">
        <f ca="1">_xll.BDH($A195,$C195,U$4,U$4,"Currency=USD","Period=FY","BEST_FPERIOD_OVERRIDE=FY","FILING_STATUS=MR","SCALING_FORMAT=MLN","FA_ADJUSTED=GAAP","Sort=A","Dates=H","DateFormat=P","Fill=—","Direction=H","UseDPDF=Y")</f>
        <v>#NAME?</v>
      </c>
      <c r="V195" s="12" t="e">
        <f ca="1">_xll.BDH($A195,$C195,V$4,V$4,"Currency=USD","Period=FY","BEST_FPERIOD_OVERRIDE=FY","FILING_STATUS=MR","SCALING_FORMAT=MLN","FA_ADJUSTED=GAAP","Sort=A","Dates=H","DateFormat=P","Fill=—","Direction=H","UseDPDF=Y")</f>
        <v>#NAME?</v>
      </c>
      <c r="W195" s="12" t="e">
        <f ca="1">_xll.BDH($A195,$C195,W$4,W$4,"Currency=USD","Period=FY","BEST_FPERIOD_OVERRIDE=FY","FILING_STATUS=MR","SCALING_FORMAT=MLN","FA_ADJUSTED=GAAP","Sort=A","Dates=H","DateFormat=P","Fill=—","Direction=H","UseDPDF=Y")</f>
        <v>#NAME?</v>
      </c>
      <c r="X195" s="12" t="e">
        <f ca="1">_xll.BDH($A195,$C195,X$4,X$4,"Currency=USD","Period=FY","BEST_FPERIOD_OVERRIDE=FY","FILING_STATUS=MR","SCALING_FORMAT=MLN","FA_ADJUSTED=GAAP","Sort=A","Dates=H","DateFormat=P","Fill=—","Direction=H","UseDPDF=Y")</f>
        <v>#NAME?</v>
      </c>
      <c r="Y195" s="12" t="e">
        <f ca="1">_xll.BDH($A195,$C195,Y$4,Y$4,"Currency=USD","Period=FY","BEST_FPERIOD_OVERRIDE=FY","FILING_STATUS=MR","SCALING_FORMAT=MLN","FA_ADJUSTED=GAAP","Sort=A","Dates=H","DateFormat=P","Fill=—","Direction=H","UseDPDF=Y")</f>
        <v>#NAME?</v>
      </c>
      <c r="Z195" s="12" t="e">
        <f ca="1">_xll.BDH($A195,$C195,Z$4,Z$4,"Currency=USD","Period=FY","BEST_FPERIOD_OVERRIDE=FY","FILING_STATUS=MR","SCALING_FORMAT=MLN","FA_ADJUSTED=GAAP","Sort=A","Dates=H","DateFormat=P","Fill=—","Direction=H","UseDPDF=Y")</f>
        <v>#NAME?</v>
      </c>
      <c r="AA195" s="12" t="e">
        <f ca="1">_xll.BDH($A195,$C195,AA$4,AA$4,"Currency=USD","Period=FY","BEST_FPERIOD_OVERRIDE=FY","FILING_STATUS=MR","SCALING_FORMAT=MLN","FA_ADJUSTED=GAAP","Sort=A","Dates=H","DateFormat=P","Fill=—","Direction=H","UseDPDF=Y")</f>
        <v>#NAME?</v>
      </c>
      <c r="AB195" s="12" t="e">
        <f ca="1">_xll.BDH($A195,$C195,AB$4,AB$4,"Currency=USD","Period=FY","BEST_FPERIOD_OVERRIDE=FY","FILING_STATUS=MR","SCALING_FORMAT=MLN","FA_ADJUSTED=GAAP","Sort=A","Dates=H","DateFormat=P","Fill=—","Direction=H","UseDPDF=Y")</f>
        <v>#NAME?</v>
      </c>
    </row>
    <row r="196" spans="1:28" x14ac:dyDescent="0.25">
      <c r="A196" s="32" t="s">
        <v>523</v>
      </c>
      <c r="B196" s="37" t="s">
        <v>191</v>
      </c>
      <c r="C196" s="33" t="s">
        <v>192</v>
      </c>
      <c r="D196" s="12" t="e">
        <f ca="1">_xll.BDH($A196,$C196,D$4,D$4,"Currency=USD","Period=FY","BEST_FPERIOD_OVERRIDE=FY","FILING_STATUS=MR","SCALING_FORMAT=MLN","FA_ADJUSTED=GAAP","Sort=A","Dates=H","DateFormat=P","Fill=—","Direction=H","UseDPDF=Y")</f>
        <v>#NAME?</v>
      </c>
      <c r="E196" s="12" t="e">
        <f ca="1">_xll.BDH($A196,$C196,E$4,E$4,"Currency=USD","Period=FY","BEST_FPERIOD_OVERRIDE=FY","FILING_STATUS=MR","SCALING_FORMAT=MLN","FA_ADJUSTED=GAAP","Sort=A","Dates=H","DateFormat=P","Fill=—","Direction=H","UseDPDF=Y")</f>
        <v>#NAME?</v>
      </c>
      <c r="F196" s="12" t="e">
        <f ca="1">_xll.BDH($A196,$C196,F$4,F$4,"Currency=USD","Period=FY","BEST_FPERIOD_OVERRIDE=FY","FILING_STATUS=MR","SCALING_FORMAT=MLN","FA_ADJUSTED=GAAP","Sort=A","Dates=H","DateFormat=P","Fill=—","Direction=H","UseDPDF=Y")</f>
        <v>#NAME?</v>
      </c>
      <c r="G196" s="12" t="e">
        <f ca="1">_xll.BDH($A196,$C196,G$4,G$4,"Currency=USD","Period=FY","BEST_FPERIOD_OVERRIDE=FY","FILING_STATUS=MR","SCALING_FORMAT=MLN","FA_ADJUSTED=GAAP","Sort=A","Dates=H","DateFormat=P","Fill=—","Direction=H","UseDPDF=Y")</f>
        <v>#NAME?</v>
      </c>
      <c r="H196" s="12" t="e">
        <f ca="1">_xll.BDH($A196,$C196,H$4,H$4,"Currency=USD","Period=FY","BEST_FPERIOD_OVERRIDE=FY","FILING_STATUS=MR","SCALING_FORMAT=MLN","FA_ADJUSTED=GAAP","Sort=A","Dates=H","DateFormat=P","Fill=—","Direction=H","UseDPDF=Y")</f>
        <v>#NAME?</v>
      </c>
      <c r="I196" s="12" t="e">
        <f ca="1">_xll.BDH($A196,$C196,I$4,I$4,"Currency=USD","Period=FY","BEST_FPERIOD_OVERRIDE=FY","FILING_STATUS=MR","SCALING_FORMAT=MLN","FA_ADJUSTED=GAAP","Sort=A","Dates=H","DateFormat=P","Fill=—","Direction=H","UseDPDF=Y")</f>
        <v>#NAME?</v>
      </c>
      <c r="J196" s="12" t="e">
        <f ca="1">_xll.BDH($A196,$C196,J$4,J$4,"Currency=USD","Period=FY","BEST_FPERIOD_OVERRIDE=FY","FILING_STATUS=MR","SCALING_FORMAT=MLN","FA_ADJUSTED=GAAP","Sort=A","Dates=H","DateFormat=P","Fill=—","Direction=H","UseDPDF=Y")</f>
        <v>#NAME?</v>
      </c>
      <c r="K196" s="12" t="e">
        <f ca="1">_xll.BDH($A196,$C196,K$4,K$4,"Currency=USD","Period=FY","BEST_FPERIOD_OVERRIDE=FY","FILING_STATUS=MR","SCALING_FORMAT=MLN","FA_ADJUSTED=GAAP","Sort=A","Dates=H","DateFormat=P","Fill=—","Direction=H","UseDPDF=Y")</f>
        <v>#NAME?</v>
      </c>
      <c r="L196" s="12" t="e">
        <f ca="1">_xll.BDH($A196,$C196,L$4,L$4,"Currency=USD","Period=FY","BEST_FPERIOD_OVERRIDE=FY","FILING_STATUS=MR","SCALING_FORMAT=MLN","FA_ADJUSTED=GAAP","Sort=A","Dates=H","DateFormat=P","Fill=—","Direction=H","UseDPDF=Y")</f>
        <v>#NAME?</v>
      </c>
      <c r="M196" s="12" t="e">
        <f ca="1">_xll.BDH($A196,$C196,M$4,M$4,"Currency=USD","Period=FY","BEST_FPERIOD_OVERRIDE=FY","FILING_STATUS=MR","SCALING_FORMAT=MLN","FA_ADJUSTED=GAAP","Sort=A","Dates=H","DateFormat=P","Fill=—","Direction=H","UseDPDF=Y")</f>
        <v>#NAME?</v>
      </c>
      <c r="N196" s="12" t="e">
        <f ca="1">_xll.BDH($A196,$C196,N$4,N$4,"Currency=USD","Period=FY","BEST_FPERIOD_OVERRIDE=FY","FILING_STATUS=MR","SCALING_FORMAT=MLN","FA_ADJUSTED=GAAP","Sort=A","Dates=H","DateFormat=P","Fill=—","Direction=H","UseDPDF=Y")</f>
        <v>#NAME?</v>
      </c>
      <c r="O196" s="12" t="e">
        <f ca="1">_xll.BDH($A196,$C196,O$4,O$4,"Currency=USD","Period=FY","BEST_FPERIOD_OVERRIDE=FY","FILING_STATUS=MR","SCALING_FORMAT=MLN","FA_ADJUSTED=GAAP","Sort=A","Dates=H","DateFormat=P","Fill=—","Direction=H","UseDPDF=Y")</f>
        <v>#NAME?</v>
      </c>
      <c r="P196" s="12" t="e">
        <f ca="1">_xll.BDH($A196,$C196,P$4,P$4,"Currency=USD","Period=FY","BEST_FPERIOD_OVERRIDE=FY","FILING_STATUS=MR","SCALING_FORMAT=MLN","FA_ADJUSTED=GAAP","Sort=A","Dates=H","DateFormat=P","Fill=—","Direction=H","UseDPDF=Y")</f>
        <v>#NAME?</v>
      </c>
      <c r="Q196" s="12" t="e">
        <f ca="1">_xll.BDH($A196,$C196,Q$4,Q$4,"Currency=USD","Period=FY","BEST_FPERIOD_OVERRIDE=FY","FILING_STATUS=MR","SCALING_FORMAT=MLN","FA_ADJUSTED=GAAP","Sort=A","Dates=H","DateFormat=P","Fill=—","Direction=H","UseDPDF=Y")</f>
        <v>#NAME?</v>
      </c>
      <c r="R196" s="12" t="e">
        <f ca="1">_xll.BDH($A196,$C196,R$4,R$4,"Currency=USD","Period=FY","BEST_FPERIOD_OVERRIDE=FY","FILING_STATUS=MR","SCALING_FORMAT=MLN","FA_ADJUSTED=GAAP","Sort=A","Dates=H","DateFormat=P","Fill=—","Direction=H","UseDPDF=Y")</f>
        <v>#NAME?</v>
      </c>
      <c r="S196" s="12" t="e">
        <f ca="1">_xll.BDH($A196,$C196,S$4,S$4,"Currency=USD","Period=FY","BEST_FPERIOD_OVERRIDE=FY","FILING_STATUS=MR","SCALING_FORMAT=MLN","FA_ADJUSTED=GAAP","Sort=A","Dates=H","DateFormat=P","Fill=—","Direction=H","UseDPDF=Y")</f>
        <v>#NAME?</v>
      </c>
      <c r="T196" s="12" t="e">
        <f ca="1">_xll.BDH($A196,$C196,T$4,T$4,"Currency=USD","Period=FY","BEST_FPERIOD_OVERRIDE=FY","FILING_STATUS=MR","SCALING_FORMAT=MLN","FA_ADJUSTED=GAAP","Sort=A","Dates=H","DateFormat=P","Fill=—","Direction=H","UseDPDF=Y")</f>
        <v>#NAME?</v>
      </c>
      <c r="U196" s="12" t="e">
        <f ca="1">_xll.BDH($A196,$C196,U$4,U$4,"Currency=USD","Period=FY","BEST_FPERIOD_OVERRIDE=FY","FILING_STATUS=MR","SCALING_FORMAT=MLN","FA_ADJUSTED=GAAP","Sort=A","Dates=H","DateFormat=P","Fill=—","Direction=H","UseDPDF=Y")</f>
        <v>#NAME?</v>
      </c>
      <c r="V196" s="12" t="e">
        <f ca="1">_xll.BDH($A196,$C196,V$4,V$4,"Currency=USD","Period=FY","BEST_FPERIOD_OVERRIDE=FY","FILING_STATUS=MR","SCALING_FORMAT=MLN","FA_ADJUSTED=GAAP","Sort=A","Dates=H","DateFormat=P","Fill=—","Direction=H","UseDPDF=Y")</f>
        <v>#NAME?</v>
      </c>
      <c r="W196" s="12" t="e">
        <f ca="1">_xll.BDH($A196,$C196,W$4,W$4,"Currency=USD","Period=FY","BEST_FPERIOD_OVERRIDE=FY","FILING_STATUS=MR","SCALING_FORMAT=MLN","FA_ADJUSTED=GAAP","Sort=A","Dates=H","DateFormat=P","Fill=—","Direction=H","UseDPDF=Y")</f>
        <v>#NAME?</v>
      </c>
      <c r="X196" s="12" t="e">
        <f ca="1">_xll.BDH($A196,$C196,X$4,X$4,"Currency=USD","Period=FY","BEST_FPERIOD_OVERRIDE=FY","FILING_STATUS=MR","SCALING_FORMAT=MLN","FA_ADJUSTED=GAAP","Sort=A","Dates=H","DateFormat=P","Fill=—","Direction=H","UseDPDF=Y")</f>
        <v>#NAME?</v>
      </c>
      <c r="Y196" s="12" t="e">
        <f ca="1">_xll.BDH($A196,$C196,Y$4,Y$4,"Currency=USD","Period=FY","BEST_FPERIOD_OVERRIDE=FY","FILING_STATUS=MR","SCALING_FORMAT=MLN","FA_ADJUSTED=GAAP","Sort=A","Dates=H","DateFormat=P","Fill=—","Direction=H","UseDPDF=Y")</f>
        <v>#NAME?</v>
      </c>
      <c r="Z196" s="12" t="e">
        <f ca="1">_xll.BDH($A196,$C196,Z$4,Z$4,"Currency=USD","Period=FY","BEST_FPERIOD_OVERRIDE=FY","FILING_STATUS=MR","SCALING_FORMAT=MLN","FA_ADJUSTED=GAAP","Sort=A","Dates=H","DateFormat=P","Fill=—","Direction=H","UseDPDF=Y")</f>
        <v>#NAME?</v>
      </c>
      <c r="AA196" s="12" t="e">
        <f ca="1">_xll.BDH($A196,$C196,AA$4,AA$4,"Currency=USD","Period=FY","BEST_FPERIOD_OVERRIDE=FY","FILING_STATUS=MR","SCALING_FORMAT=MLN","FA_ADJUSTED=GAAP","Sort=A","Dates=H","DateFormat=P","Fill=—","Direction=H","UseDPDF=Y")</f>
        <v>#NAME?</v>
      </c>
      <c r="AB196" s="12" t="e">
        <f ca="1">_xll.BDH($A196,$C196,AB$4,AB$4,"Currency=USD","Period=FY","BEST_FPERIOD_OVERRIDE=FY","FILING_STATUS=MR","SCALING_FORMAT=MLN","FA_ADJUSTED=GAAP","Sort=A","Dates=H","DateFormat=P","Fill=—","Direction=H","UseDPDF=Y")</f>
        <v>#NAME?</v>
      </c>
    </row>
    <row r="197" spans="1:28" x14ac:dyDescent="0.25">
      <c r="A197" s="32" t="s">
        <v>523</v>
      </c>
      <c r="B197" s="37" t="s">
        <v>193</v>
      </c>
      <c r="C197" s="33" t="s">
        <v>194</v>
      </c>
      <c r="D197" s="12" t="e">
        <f ca="1">_xll.BDH($A197,$C197,D$4,D$4,"Currency=USD","Period=FY","BEST_FPERIOD_OVERRIDE=FY","FILING_STATUS=MR","SCALING_FORMAT=MLN","FA_ADJUSTED=GAAP","Sort=A","Dates=H","DateFormat=P","Fill=—","Direction=H","UseDPDF=Y")</f>
        <v>#NAME?</v>
      </c>
      <c r="E197" s="12" t="e">
        <f ca="1">_xll.BDH($A197,$C197,E$4,E$4,"Currency=USD","Period=FY","BEST_FPERIOD_OVERRIDE=FY","FILING_STATUS=MR","SCALING_FORMAT=MLN","FA_ADJUSTED=GAAP","Sort=A","Dates=H","DateFormat=P","Fill=—","Direction=H","UseDPDF=Y")</f>
        <v>#NAME?</v>
      </c>
      <c r="F197" s="12" t="e">
        <f ca="1">_xll.BDH($A197,$C197,F$4,F$4,"Currency=USD","Period=FY","BEST_FPERIOD_OVERRIDE=FY","FILING_STATUS=MR","SCALING_FORMAT=MLN","FA_ADJUSTED=GAAP","Sort=A","Dates=H","DateFormat=P","Fill=—","Direction=H","UseDPDF=Y")</f>
        <v>#NAME?</v>
      </c>
      <c r="G197" s="12" t="e">
        <f ca="1">_xll.BDH($A197,$C197,G$4,G$4,"Currency=USD","Period=FY","BEST_FPERIOD_OVERRIDE=FY","FILING_STATUS=MR","SCALING_FORMAT=MLN","FA_ADJUSTED=GAAP","Sort=A","Dates=H","DateFormat=P","Fill=—","Direction=H","UseDPDF=Y")</f>
        <v>#NAME?</v>
      </c>
      <c r="H197" s="12" t="e">
        <f ca="1">_xll.BDH($A197,$C197,H$4,H$4,"Currency=USD","Period=FY","BEST_FPERIOD_OVERRIDE=FY","FILING_STATUS=MR","SCALING_FORMAT=MLN","FA_ADJUSTED=GAAP","Sort=A","Dates=H","DateFormat=P","Fill=—","Direction=H","UseDPDF=Y")</f>
        <v>#NAME?</v>
      </c>
      <c r="I197" s="12" t="e">
        <f ca="1">_xll.BDH($A197,$C197,I$4,I$4,"Currency=USD","Period=FY","BEST_FPERIOD_OVERRIDE=FY","FILING_STATUS=MR","SCALING_FORMAT=MLN","FA_ADJUSTED=GAAP","Sort=A","Dates=H","DateFormat=P","Fill=—","Direction=H","UseDPDF=Y")</f>
        <v>#NAME?</v>
      </c>
      <c r="J197" s="12" t="e">
        <f ca="1">_xll.BDH($A197,$C197,J$4,J$4,"Currency=USD","Period=FY","BEST_FPERIOD_OVERRIDE=FY","FILING_STATUS=MR","SCALING_FORMAT=MLN","FA_ADJUSTED=GAAP","Sort=A","Dates=H","DateFormat=P","Fill=—","Direction=H","UseDPDF=Y")</f>
        <v>#NAME?</v>
      </c>
      <c r="K197" s="12" t="e">
        <f ca="1">_xll.BDH($A197,$C197,K$4,K$4,"Currency=USD","Period=FY","BEST_FPERIOD_OVERRIDE=FY","FILING_STATUS=MR","SCALING_FORMAT=MLN","FA_ADJUSTED=GAAP","Sort=A","Dates=H","DateFormat=P","Fill=—","Direction=H","UseDPDF=Y")</f>
        <v>#NAME?</v>
      </c>
      <c r="L197" s="12" t="e">
        <f ca="1">_xll.BDH($A197,$C197,L$4,L$4,"Currency=USD","Period=FY","BEST_FPERIOD_OVERRIDE=FY","FILING_STATUS=MR","SCALING_FORMAT=MLN","FA_ADJUSTED=GAAP","Sort=A","Dates=H","DateFormat=P","Fill=—","Direction=H","UseDPDF=Y")</f>
        <v>#NAME?</v>
      </c>
      <c r="M197" s="12" t="e">
        <f ca="1">_xll.BDH($A197,$C197,M$4,M$4,"Currency=USD","Period=FY","BEST_FPERIOD_OVERRIDE=FY","FILING_STATUS=MR","SCALING_FORMAT=MLN","FA_ADJUSTED=GAAP","Sort=A","Dates=H","DateFormat=P","Fill=—","Direction=H","UseDPDF=Y")</f>
        <v>#NAME?</v>
      </c>
      <c r="N197" s="12" t="e">
        <f ca="1">_xll.BDH($A197,$C197,N$4,N$4,"Currency=USD","Period=FY","BEST_FPERIOD_OVERRIDE=FY","FILING_STATUS=MR","SCALING_FORMAT=MLN","FA_ADJUSTED=GAAP","Sort=A","Dates=H","DateFormat=P","Fill=—","Direction=H","UseDPDF=Y")</f>
        <v>#NAME?</v>
      </c>
      <c r="O197" s="12" t="e">
        <f ca="1">_xll.BDH($A197,$C197,O$4,O$4,"Currency=USD","Period=FY","BEST_FPERIOD_OVERRIDE=FY","FILING_STATUS=MR","SCALING_FORMAT=MLN","FA_ADJUSTED=GAAP","Sort=A","Dates=H","DateFormat=P","Fill=—","Direction=H","UseDPDF=Y")</f>
        <v>#NAME?</v>
      </c>
      <c r="P197" s="12" t="e">
        <f ca="1">_xll.BDH($A197,$C197,P$4,P$4,"Currency=USD","Period=FY","BEST_FPERIOD_OVERRIDE=FY","FILING_STATUS=MR","SCALING_FORMAT=MLN","FA_ADJUSTED=GAAP","Sort=A","Dates=H","DateFormat=P","Fill=—","Direction=H","UseDPDF=Y")</f>
        <v>#NAME?</v>
      </c>
      <c r="Q197" s="12" t="e">
        <f ca="1">_xll.BDH($A197,$C197,Q$4,Q$4,"Currency=USD","Period=FY","BEST_FPERIOD_OVERRIDE=FY","FILING_STATUS=MR","SCALING_FORMAT=MLN","FA_ADJUSTED=GAAP","Sort=A","Dates=H","DateFormat=P","Fill=—","Direction=H","UseDPDF=Y")</f>
        <v>#NAME?</v>
      </c>
      <c r="R197" s="12" t="e">
        <f ca="1">_xll.BDH($A197,$C197,R$4,R$4,"Currency=USD","Period=FY","BEST_FPERIOD_OVERRIDE=FY","FILING_STATUS=MR","SCALING_FORMAT=MLN","FA_ADJUSTED=GAAP","Sort=A","Dates=H","DateFormat=P","Fill=—","Direction=H","UseDPDF=Y")</f>
        <v>#NAME?</v>
      </c>
      <c r="S197" s="12" t="e">
        <f ca="1">_xll.BDH($A197,$C197,S$4,S$4,"Currency=USD","Period=FY","BEST_FPERIOD_OVERRIDE=FY","FILING_STATUS=MR","SCALING_FORMAT=MLN","FA_ADJUSTED=GAAP","Sort=A","Dates=H","DateFormat=P","Fill=—","Direction=H","UseDPDF=Y")</f>
        <v>#NAME?</v>
      </c>
      <c r="T197" s="12" t="e">
        <f ca="1">_xll.BDH($A197,$C197,T$4,T$4,"Currency=USD","Period=FY","BEST_FPERIOD_OVERRIDE=FY","FILING_STATUS=MR","SCALING_FORMAT=MLN","FA_ADJUSTED=GAAP","Sort=A","Dates=H","DateFormat=P","Fill=—","Direction=H","UseDPDF=Y")</f>
        <v>#NAME?</v>
      </c>
      <c r="U197" s="12" t="e">
        <f ca="1">_xll.BDH($A197,$C197,U$4,U$4,"Currency=USD","Period=FY","BEST_FPERIOD_OVERRIDE=FY","FILING_STATUS=MR","SCALING_FORMAT=MLN","FA_ADJUSTED=GAAP","Sort=A","Dates=H","DateFormat=P","Fill=—","Direction=H","UseDPDF=Y")</f>
        <v>#NAME?</v>
      </c>
      <c r="V197" s="12" t="e">
        <f ca="1">_xll.BDH($A197,$C197,V$4,V$4,"Currency=USD","Period=FY","BEST_FPERIOD_OVERRIDE=FY","FILING_STATUS=MR","SCALING_FORMAT=MLN","FA_ADJUSTED=GAAP","Sort=A","Dates=H","DateFormat=P","Fill=—","Direction=H","UseDPDF=Y")</f>
        <v>#NAME?</v>
      </c>
      <c r="W197" s="12" t="e">
        <f ca="1">_xll.BDH($A197,$C197,W$4,W$4,"Currency=USD","Period=FY","BEST_FPERIOD_OVERRIDE=FY","FILING_STATUS=MR","SCALING_FORMAT=MLN","FA_ADJUSTED=GAAP","Sort=A","Dates=H","DateFormat=P","Fill=—","Direction=H","UseDPDF=Y")</f>
        <v>#NAME?</v>
      </c>
      <c r="X197" s="12" t="e">
        <f ca="1">_xll.BDH($A197,$C197,X$4,X$4,"Currency=USD","Period=FY","BEST_FPERIOD_OVERRIDE=FY","FILING_STATUS=MR","SCALING_FORMAT=MLN","FA_ADJUSTED=GAAP","Sort=A","Dates=H","DateFormat=P","Fill=—","Direction=H","UseDPDF=Y")</f>
        <v>#NAME?</v>
      </c>
      <c r="Y197" s="12" t="e">
        <f ca="1">_xll.BDH($A197,$C197,Y$4,Y$4,"Currency=USD","Period=FY","BEST_FPERIOD_OVERRIDE=FY","FILING_STATUS=MR","SCALING_FORMAT=MLN","FA_ADJUSTED=GAAP","Sort=A","Dates=H","DateFormat=P","Fill=—","Direction=H","UseDPDF=Y")</f>
        <v>#NAME?</v>
      </c>
      <c r="Z197" s="12" t="e">
        <f ca="1">_xll.BDH($A197,$C197,Z$4,Z$4,"Currency=USD","Period=FY","BEST_FPERIOD_OVERRIDE=FY","FILING_STATUS=MR","SCALING_FORMAT=MLN","FA_ADJUSTED=GAAP","Sort=A","Dates=H","DateFormat=P","Fill=—","Direction=H","UseDPDF=Y")</f>
        <v>#NAME?</v>
      </c>
      <c r="AA197" s="12" t="e">
        <f ca="1">_xll.BDH($A197,$C197,AA$4,AA$4,"Currency=USD","Period=FY","BEST_FPERIOD_OVERRIDE=FY","FILING_STATUS=MR","SCALING_FORMAT=MLN","FA_ADJUSTED=GAAP","Sort=A","Dates=H","DateFormat=P","Fill=—","Direction=H","UseDPDF=Y")</f>
        <v>#NAME?</v>
      </c>
      <c r="AB197" s="12" t="e">
        <f ca="1">_xll.BDH($A197,$C197,AB$4,AB$4,"Currency=USD","Period=FY","BEST_FPERIOD_OVERRIDE=FY","FILING_STATUS=MR","SCALING_FORMAT=MLN","FA_ADJUSTED=GAAP","Sort=A","Dates=H","DateFormat=P","Fill=—","Direction=H","UseDPDF=Y")</f>
        <v>#NAME?</v>
      </c>
    </row>
    <row r="198" spans="1:28" x14ac:dyDescent="0.25">
      <c r="A198" s="32" t="s">
        <v>523</v>
      </c>
      <c r="B198" s="37" t="s">
        <v>248</v>
      </c>
      <c r="C198" s="33" t="s">
        <v>248</v>
      </c>
      <c r="D198" s="12" t="e">
        <f ca="1">_xll.BDH($A198,$C198,D$4,D$4,"Currency=USD","Period=FY","BEST_FPERIOD_OVERRIDE=FY","FILING_STATUS=MR","SCALING_FORMAT=MLN","FA_ADJUSTED=GAAP","Sort=A","Dates=H","DateFormat=P","Fill=—","Direction=H","UseDPDF=Y")</f>
        <v>#NAME?</v>
      </c>
      <c r="E198" s="12" t="e">
        <f ca="1">_xll.BDH($A198,$C198,E$4,E$4,"Currency=USD","Period=FY","BEST_FPERIOD_OVERRIDE=FY","FILING_STATUS=MR","SCALING_FORMAT=MLN","FA_ADJUSTED=GAAP","Sort=A","Dates=H","DateFormat=P","Fill=—","Direction=H","UseDPDF=Y")</f>
        <v>#NAME?</v>
      </c>
      <c r="F198" s="12" t="e">
        <f ca="1">_xll.BDH($A198,$C198,F$4,F$4,"Currency=USD","Period=FY","BEST_FPERIOD_OVERRIDE=FY","FILING_STATUS=MR","SCALING_FORMAT=MLN","FA_ADJUSTED=GAAP","Sort=A","Dates=H","DateFormat=P","Fill=—","Direction=H","UseDPDF=Y")</f>
        <v>#NAME?</v>
      </c>
      <c r="G198" s="12" t="e">
        <f ca="1">_xll.BDH($A198,$C198,G$4,G$4,"Currency=USD","Period=FY","BEST_FPERIOD_OVERRIDE=FY","FILING_STATUS=MR","SCALING_FORMAT=MLN","FA_ADJUSTED=GAAP","Sort=A","Dates=H","DateFormat=P","Fill=—","Direction=H","UseDPDF=Y")</f>
        <v>#NAME?</v>
      </c>
      <c r="H198" s="12" t="e">
        <f ca="1">_xll.BDH($A198,$C198,H$4,H$4,"Currency=USD","Period=FY","BEST_FPERIOD_OVERRIDE=FY","FILING_STATUS=MR","SCALING_FORMAT=MLN","FA_ADJUSTED=GAAP","Sort=A","Dates=H","DateFormat=P","Fill=—","Direction=H","UseDPDF=Y")</f>
        <v>#NAME?</v>
      </c>
      <c r="I198" s="12" t="e">
        <f ca="1">_xll.BDH($A198,$C198,I$4,I$4,"Currency=USD","Period=FY","BEST_FPERIOD_OVERRIDE=FY","FILING_STATUS=MR","SCALING_FORMAT=MLN","FA_ADJUSTED=GAAP","Sort=A","Dates=H","DateFormat=P","Fill=—","Direction=H","UseDPDF=Y")</f>
        <v>#NAME?</v>
      </c>
      <c r="J198" s="12" t="e">
        <f ca="1">_xll.BDH($A198,$C198,J$4,J$4,"Currency=USD","Period=FY","BEST_FPERIOD_OVERRIDE=FY","FILING_STATUS=MR","SCALING_FORMAT=MLN","FA_ADJUSTED=GAAP","Sort=A","Dates=H","DateFormat=P","Fill=—","Direction=H","UseDPDF=Y")</f>
        <v>#NAME?</v>
      </c>
      <c r="K198" s="12" t="e">
        <f ca="1">_xll.BDH($A198,$C198,K$4,K$4,"Currency=USD","Period=FY","BEST_FPERIOD_OVERRIDE=FY","FILING_STATUS=MR","SCALING_FORMAT=MLN","FA_ADJUSTED=GAAP","Sort=A","Dates=H","DateFormat=P","Fill=—","Direction=H","UseDPDF=Y")</f>
        <v>#NAME?</v>
      </c>
      <c r="L198" s="12" t="e">
        <f ca="1">_xll.BDH($A198,$C198,L$4,L$4,"Currency=USD","Period=FY","BEST_FPERIOD_OVERRIDE=FY","FILING_STATUS=MR","SCALING_FORMAT=MLN","FA_ADJUSTED=GAAP","Sort=A","Dates=H","DateFormat=P","Fill=—","Direction=H","UseDPDF=Y")</f>
        <v>#NAME?</v>
      </c>
      <c r="M198" s="12" t="e">
        <f ca="1">_xll.BDH($A198,$C198,M$4,M$4,"Currency=USD","Period=FY","BEST_FPERIOD_OVERRIDE=FY","FILING_STATUS=MR","SCALING_FORMAT=MLN","FA_ADJUSTED=GAAP","Sort=A","Dates=H","DateFormat=P","Fill=—","Direction=H","UseDPDF=Y")</f>
        <v>#NAME?</v>
      </c>
      <c r="N198" s="12" t="e">
        <f ca="1">_xll.BDH($A198,$C198,N$4,N$4,"Currency=USD","Period=FY","BEST_FPERIOD_OVERRIDE=FY","FILING_STATUS=MR","SCALING_FORMAT=MLN","FA_ADJUSTED=GAAP","Sort=A","Dates=H","DateFormat=P","Fill=—","Direction=H","UseDPDF=Y")</f>
        <v>#NAME?</v>
      </c>
      <c r="O198" s="12" t="e">
        <f ca="1">_xll.BDH($A198,$C198,O$4,O$4,"Currency=USD","Period=FY","BEST_FPERIOD_OVERRIDE=FY","FILING_STATUS=MR","SCALING_FORMAT=MLN","FA_ADJUSTED=GAAP","Sort=A","Dates=H","DateFormat=P","Fill=—","Direction=H","UseDPDF=Y")</f>
        <v>#NAME?</v>
      </c>
      <c r="P198" s="12" t="e">
        <f ca="1">_xll.BDH($A198,$C198,P$4,P$4,"Currency=USD","Period=FY","BEST_FPERIOD_OVERRIDE=FY","FILING_STATUS=MR","SCALING_FORMAT=MLN","FA_ADJUSTED=GAAP","Sort=A","Dates=H","DateFormat=P","Fill=—","Direction=H","UseDPDF=Y")</f>
        <v>#NAME?</v>
      </c>
      <c r="Q198" s="12" t="e">
        <f ca="1">_xll.BDH($A198,$C198,Q$4,Q$4,"Currency=USD","Period=FY","BEST_FPERIOD_OVERRIDE=FY","FILING_STATUS=MR","SCALING_FORMAT=MLN","FA_ADJUSTED=GAAP","Sort=A","Dates=H","DateFormat=P","Fill=—","Direction=H","UseDPDF=Y")</f>
        <v>#NAME?</v>
      </c>
      <c r="R198" s="12" t="e">
        <f ca="1">_xll.BDH($A198,$C198,R$4,R$4,"Currency=USD","Period=FY","BEST_FPERIOD_OVERRIDE=FY","FILING_STATUS=MR","SCALING_FORMAT=MLN","FA_ADJUSTED=GAAP","Sort=A","Dates=H","DateFormat=P","Fill=—","Direction=H","UseDPDF=Y")</f>
        <v>#NAME?</v>
      </c>
      <c r="S198" s="12" t="e">
        <f ca="1">_xll.BDH($A198,$C198,S$4,S$4,"Currency=USD","Period=FY","BEST_FPERIOD_OVERRIDE=FY","FILING_STATUS=MR","SCALING_FORMAT=MLN","FA_ADJUSTED=GAAP","Sort=A","Dates=H","DateFormat=P","Fill=—","Direction=H","UseDPDF=Y")</f>
        <v>#NAME?</v>
      </c>
      <c r="T198" s="12" t="e">
        <f ca="1">_xll.BDH($A198,$C198,T$4,T$4,"Currency=USD","Period=FY","BEST_FPERIOD_OVERRIDE=FY","FILING_STATUS=MR","SCALING_FORMAT=MLN","FA_ADJUSTED=GAAP","Sort=A","Dates=H","DateFormat=P","Fill=—","Direction=H","UseDPDF=Y")</f>
        <v>#NAME?</v>
      </c>
      <c r="U198" s="12" t="e">
        <f ca="1">_xll.BDH($A198,$C198,U$4,U$4,"Currency=USD","Period=FY","BEST_FPERIOD_OVERRIDE=FY","FILING_STATUS=MR","SCALING_FORMAT=MLN","FA_ADJUSTED=GAAP","Sort=A","Dates=H","DateFormat=P","Fill=—","Direction=H","UseDPDF=Y")</f>
        <v>#NAME?</v>
      </c>
      <c r="V198" s="12" t="e">
        <f ca="1">_xll.BDH($A198,$C198,V$4,V$4,"Currency=USD","Period=FY","BEST_FPERIOD_OVERRIDE=FY","FILING_STATUS=MR","SCALING_FORMAT=MLN","FA_ADJUSTED=GAAP","Sort=A","Dates=H","DateFormat=P","Fill=—","Direction=H","UseDPDF=Y")</f>
        <v>#NAME?</v>
      </c>
      <c r="W198" s="12" t="e">
        <f ca="1">_xll.BDH($A198,$C198,W$4,W$4,"Currency=USD","Period=FY","BEST_FPERIOD_OVERRIDE=FY","FILING_STATUS=MR","SCALING_FORMAT=MLN","FA_ADJUSTED=GAAP","Sort=A","Dates=H","DateFormat=P","Fill=—","Direction=H","UseDPDF=Y")</f>
        <v>#NAME?</v>
      </c>
      <c r="X198" s="12" t="e">
        <f ca="1">_xll.BDH($A198,$C198,X$4,X$4,"Currency=USD","Period=FY","BEST_FPERIOD_OVERRIDE=FY","FILING_STATUS=MR","SCALING_FORMAT=MLN","FA_ADJUSTED=GAAP","Sort=A","Dates=H","DateFormat=P","Fill=—","Direction=H","UseDPDF=Y")</f>
        <v>#NAME?</v>
      </c>
      <c r="Y198" s="12" t="e">
        <f ca="1">_xll.BDH($A198,$C198,Y$4,Y$4,"Currency=USD","Period=FY","BEST_FPERIOD_OVERRIDE=FY","FILING_STATUS=MR","SCALING_FORMAT=MLN","FA_ADJUSTED=GAAP","Sort=A","Dates=H","DateFormat=P","Fill=—","Direction=H","UseDPDF=Y")</f>
        <v>#NAME?</v>
      </c>
      <c r="Z198" s="12" t="e">
        <f ca="1">_xll.BDH($A198,$C198,Z$4,Z$4,"Currency=USD","Period=FY","BEST_FPERIOD_OVERRIDE=FY","FILING_STATUS=MR","SCALING_FORMAT=MLN","FA_ADJUSTED=GAAP","Sort=A","Dates=H","DateFormat=P","Fill=—","Direction=H","UseDPDF=Y")</f>
        <v>#NAME?</v>
      </c>
      <c r="AA198" s="12" t="e">
        <f ca="1">_xll.BDH($A198,$C198,AA$4,AA$4,"Currency=USD","Period=FY","BEST_FPERIOD_OVERRIDE=FY","FILING_STATUS=MR","SCALING_FORMAT=MLN","FA_ADJUSTED=GAAP","Sort=A","Dates=H","DateFormat=P","Fill=—","Direction=H","UseDPDF=Y")</f>
        <v>#NAME?</v>
      </c>
      <c r="AB198" s="12" t="e">
        <f ca="1">_xll.BDH($A198,$C198,AB$4,AB$4,"Currency=USD","Period=FY","BEST_FPERIOD_OVERRIDE=FY","FILING_STATUS=MR","SCALING_FORMAT=MLN","FA_ADJUSTED=GAAP","Sort=A","Dates=H","DateFormat=P","Fill=—","Direction=H","UseDPDF=Y")</f>
        <v>#NAME?</v>
      </c>
    </row>
    <row r="199" spans="1:28" x14ac:dyDescent="0.25">
      <c r="A199" s="32" t="s">
        <v>523</v>
      </c>
      <c r="B199" s="37" t="s">
        <v>249</v>
      </c>
      <c r="C199" s="33" t="s">
        <v>251</v>
      </c>
      <c r="D199" s="12" t="e">
        <f ca="1">_xll.BDH($A199,$C199,D$4,D$4,"Currency=USD","Period=FY","BEST_FPERIOD_OVERRIDE=FY","FILING_STATUS=MR","SCALING_FORMAT=MLN","FA_ADJUSTED=GAAP","Sort=A","Dates=H","DateFormat=P","Fill=—","Direction=H","UseDPDF=Y")</f>
        <v>#NAME?</v>
      </c>
      <c r="E199" s="12" t="e">
        <f ca="1">_xll.BDH($A199,$C199,E$4,E$4,"Currency=USD","Period=FY","BEST_FPERIOD_OVERRIDE=FY","FILING_STATUS=MR","SCALING_FORMAT=MLN","FA_ADJUSTED=GAAP","Sort=A","Dates=H","DateFormat=P","Fill=—","Direction=H","UseDPDF=Y")</f>
        <v>#NAME?</v>
      </c>
      <c r="F199" s="12" t="e">
        <f ca="1">_xll.BDH($A199,$C199,F$4,F$4,"Currency=USD","Period=FY","BEST_FPERIOD_OVERRIDE=FY","FILING_STATUS=MR","SCALING_FORMAT=MLN","FA_ADJUSTED=GAAP","Sort=A","Dates=H","DateFormat=P","Fill=—","Direction=H","UseDPDF=Y")</f>
        <v>#NAME?</v>
      </c>
      <c r="G199" s="12" t="e">
        <f ca="1">_xll.BDH($A199,$C199,G$4,G$4,"Currency=USD","Period=FY","BEST_FPERIOD_OVERRIDE=FY","FILING_STATUS=MR","SCALING_FORMAT=MLN","FA_ADJUSTED=GAAP","Sort=A","Dates=H","DateFormat=P","Fill=—","Direction=H","UseDPDF=Y")</f>
        <v>#NAME?</v>
      </c>
      <c r="H199" s="12" t="e">
        <f ca="1">_xll.BDH($A199,$C199,H$4,H$4,"Currency=USD","Period=FY","BEST_FPERIOD_OVERRIDE=FY","FILING_STATUS=MR","SCALING_FORMAT=MLN","FA_ADJUSTED=GAAP","Sort=A","Dates=H","DateFormat=P","Fill=—","Direction=H","UseDPDF=Y")</f>
        <v>#NAME?</v>
      </c>
      <c r="I199" s="12" t="e">
        <f ca="1">_xll.BDH($A199,$C199,I$4,I$4,"Currency=USD","Period=FY","BEST_FPERIOD_OVERRIDE=FY","FILING_STATUS=MR","SCALING_FORMAT=MLN","FA_ADJUSTED=GAAP","Sort=A","Dates=H","DateFormat=P","Fill=—","Direction=H","UseDPDF=Y")</f>
        <v>#NAME?</v>
      </c>
      <c r="J199" s="12" t="e">
        <f ca="1">_xll.BDH($A199,$C199,J$4,J$4,"Currency=USD","Period=FY","BEST_FPERIOD_OVERRIDE=FY","FILING_STATUS=MR","SCALING_FORMAT=MLN","FA_ADJUSTED=GAAP","Sort=A","Dates=H","DateFormat=P","Fill=—","Direction=H","UseDPDF=Y")</f>
        <v>#NAME?</v>
      </c>
      <c r="K199" s="12" t="e">
        <f ca="1">_xll.BDH($A199,$C199,K$4,K$4,"Currency=USD","Period=FY","BEST_FPERIOD_OVERRIDE=FY","FILING_STATUS=MR","SCALING_FORMAT=MLN","FA_ADJUSTED=GAAP","Sort=A","Dates=H","DateFormat=P","Fill=—","Direction=H","UseDPDF=Y")</f>
        <v>#NAME?</v>
      </c>
      <c r="L199" s="12" t="e">
        <f ca="1">_xll.BDH($A199,$C199,L$4,L$4,"Currency=USD","Period=FY","BEST_FPERIOD_OVERRIDE=FY","FILING_STATUS=MR","SCALING_FORMAT=MLN","FA_ADJUSTED=GAAP","Sort=A","Dates=H","DateFormat=P","Fill=—","Direction=H","UseDPDF=Y")</f>
        <v>#NAME?</v>
      </c>
      <c r="M199" s="12" t="e">
        <f ca="1">_xll.BDH($A199,$C199,M$4,M$4,"Currency=USD","Period=FY","BEST_FPERIOD_OVERRIDE=FY","FILING_STATUS=MR","SCALING_FORMAT=MLN","FA_ADJUSTED=GAAP","Sort=A","Dates=H","DateFormat=P","Fill=—","Direction=H","UseDPDF=Y")</f>
        <v>#NAME?</v>
      </c>
      <c r="N199" s="12" t="e">
        <f ca="1">_xll.BDH($A199,$C199,N$4,N$4,"Currency=USD","Period=FY","BEST_FPERIOD_OVERRIDE=FY","FILING_STATUS=MR","SCALING_FORMAT=MLN","FA_ADJUSTED=GAAP","Sort=A","Dates=H","DateFormat=P","Fill=—","Direction=H","UseDPDF=Y")</f>
        <v>#NAME?</v>
      </c>
      <c r="O199" s="12" t="e">
        <f ca="1">_xll.BDH($A199,$C199,O$4,O$4,"Currency=USD","Period=FY","BEST_FPERIOD_OVERRIDE=FY","FILING_STATUS=MR","SCALING_FORMAT=MLN","FA_ADJUSTED=GAAP","Sort=A","Dates=H","DateFormat=P","Fill=—","Direction=H","UseDPDF=Y")</f>
        <v>#NAME?</v>
      </c>
      <c r="P199" s="12" t="e">
        <f ca="1">_xll.BDH($A199,$C199,P$4,P$4,"Currency=USD","Period=FY","BEST_FPERIOD_OVERRIDE=FY","FILING_STATUS=MR","SCALING_FORMAT=MLN","FA_ADJUSTED=GAAP","Sort=A","Dates=H","DateFormat=P","Fill=—","Direction=H","UseDPDF=Y")</f>
        <v>#NAME?</v>
      </c>
      <c r="Q199" s="12" t="e">
        <f ca="1">_xll.BDH($A199,$C199,Q$4,Q$4,"Currency=USD","Period=FY","BEST_FPERIOD_OVERRIDE=FY","FILING_STATUS=MR","SCALING_FORMAT=MLN","FA_ADJUSTED=GAAP","Sort=A","Dates=H","DateFormat=P","Fill=—","Direction=H","UseDPDF=Y")</f>
        <v>#NAME?</v>
      </c>
      <c r="R199" s="12" t="e">
        <f ca="1">_xll.BDH($A199,$C199,R$4,R$4,"Currency=USD","Period=FY","BEST_FPERIOD_OVERRIDE=FY","FILING_STATUS=MR","SCALING_FORMAT=MLN","FA_ADJUSTED=GAAP","Sort=A","Dates=H","DateFormat=P","Fill=—","Direction=H","UseDPDF=Y")</f>
        <v>#NAME?</v>
      </c>
      <c r="S199" s="12" t="e">
        <f ca="1">_xll.BDH($A199,$C199,S$4,S$4,"Currency=USD","Period=FY","BEST_FPERIOD_OVERRIDE=FY","FILING_STATUS=MR","SCALING_FORMAT=MLN","FA_ADJUSTED=GAAP","Sort=A","Dates=H","DateFormat=P","Fill=—","Direction=H","UseDPDF=Y")</f>
        <v>#NAME?</v>
      </c>
      <c r="T199" s="12" t="e">
        <f ca="1">_xll.BDH($A199,$C199,T$4,T$4,"Currency=USD","Period=FY","BEST_FPERIOD_OVERRIDE=FY","FILING_STATUS=MR","SCALING_FORMAT=MLN","FA_ADJUSTED=GAAP","Sort=A","Dates=H","DateFormat=P","Fill=—","Direction=H","UseDPDF=Y")</f>
        <v>#NAME?</v>
      </c>
      <c r="U199" s="12" t="e">
        <f ca="1">_xll.BDH($A199,$C199,U$4,U$4,"Currency=USD","Period=FY","BEST_FPERIOD_OVERRIDE=FY","FILING_STATUS=MR","SCALING_FORMAT=MLN","FA_ADJUSTED=GAAP","Sort=A","Dates=H","DateFormat=P","Fill=—","Direction=H","UseDPDF=Y")</f>
        <v>#NAME?</v>
      </c>
      <c r="V199" s="12" t="e">
        <f ca="1">_xll.BDH($A199,$C199,V$4,V$4,"Currency=USD","Period=FY","BEST_FPERIOD_OVERRIDE=FY","FILING_STATUS=MR","SCALING_FORMAT=MLN","FA_ADJUSTED=GAAP","Sort=A","Dates=H","DateFormat=P","Fill=—","Direction=H","UseDPDF=Y")</f>
        <v>#NAME?</v>
      </c>
      <c r="W199" s="12" t="e">
        <f ca="1">_xll.BDH($A199,$C199,W$4,W$4,"Currency=USD","Period=FY","BEST_FPERIOD_OVERRIDE=FY","FILING_STATUS=MR","SCALING_FORMAT=MLN","FA_ADJUSTED=GAAP","Sort=A","Dates=H","DateFormat=P","Fill=—","Direction=H","UseDPDF=Y")</f>
        <v>#NAME?</v>
      </c>
      <c r="X199" s="12" t="e">
        <f ca="1">_xll.BDH($A199,$C199,X$4,X$4,"Currency=USD","Period=FY","BEST_FPERIOD_OVERRIDE=FY","FILING_STATUS=MR","SCALING_FORMAT=MLN","FA_ADJUSTED=GAAP","Sort=A","Dates=H","DateFormat=P","Fill=—","Direction=H","UseDPDF=Y")</f>
        <v>#NAME?</v>
      </c>
      <c r="Y199" s="12" t="e">
        <f ca="1">_xll.BDH($A199,$C199,Y$4,Y$4,"Currency=USD","Period=FY","BEST_FPERIOD_OVERRIDE=FY","FILING_STATUS=MR","SCALING_FORMAT=MLN","FA_ADJUSTED=GAAP","Sort=A","Dates=H","DateFormat=P","Fill=—","Direction=H","UseDPDF=Y")</f>
        <v>#NAME?</v>
      </c>
      <c r="Z199" s="12" t="e">
        <f ca="1">_xll.BDH($A199,$C199,Z$4,Z$4,"Currency=USD","Period=FY","BEST_FPERIOD_OVERRIDE=FY","FILING_STATUS=MR","SCALING_FORMAT=MLN","FA_ADJUSTED=GAAP","Sort=A","Dates=H","DateFormat=P","Fill=—","Direction=H","UseDPDF=Y")</f>
        <v>#NAME?</v>
      </c>
      <c r="AA199" s="12" t="e">
        <f ca="1">_xll.BDH($A199,$C199,AA$4,AA$4,"Currency=USD","Period=FY","BEST_FPERIOD_OVERRIDE=FY","FILING_STATUS=MR","SCALING_FORMAT=MLN","FA_ADJUSTED=GAAP","Sort=A","Dates=H","DateFormat=P","Fill=—","Direction=H","UseDPDF=Y")</f>
        <v>#NAME?</v>
      </c>
      <c r="AB199" s="12" t="e">
        <f ca="1">_xll.BDH($A199,$C199,AB$4,AB$4,"Currency=USD","Period=FY","BEST_FPERIOD_OVERRIDE=FY","FILING_STATUS=MR","SCALING_FORMAT=MLN","FA_ADJUSTED=GAAP","Sort=A","Dates=H","DateFormat=P","Fill=—","Direction=H","UseDPDF=Y")</f>
        <v>#NAME?</v>
      </c>
    </row>
    <row r="200" spans="1:28" x14ac:dyDescent="0.25">
      <c r="A200" s="32" t="s">
        <v>523</v>
      </c>
      <c r="B200" s="37" t="s">
        <v>250</v>
      </c>
      <c r="C200" s="33" t="s">
        <v>252</v>
      </c>
      <c r="D200" s="12" t="e">
        <f ca="1">_xll.BDH($A200,$C200,D$4,D$4,"Currency=USD","Period=FY","BEST_FPERIOD_OVERRIDE=FY","FILING_STATUS=MR","SCALING_FORMAT=MLN","FA_ADJUSTED=GAAP","Sort=A","Dates=H","DateFormat=P","Fill=—","Direction=H","UseDPDF=Y")</f>
        <v>#NAME?</v>
      </c>
      <c r="E200" s="12" t="e">
        <f ca="1">_xll.BDH($A200,$C200,E$4,E$4,"Currency=USD","Period=FY","BEST_FPERIOD_OVERRIDE=FY","FILING_STATUS=MR","SCALING_FORMAT=MLN","FA_ADJUSTED=GAAP","Sort=A","Dates=H","DateFormat=P","Fill=—","Direction=H","UseDPDF=Y")</f>
        <v>#NAME?</v>
      </c>
      <c r="F200" s="12" t="e">
        <f ca="1">_xll.BDH($A200,$C200,F$4,F$4,"Currency=USD","Period=FY","BEST_FPERIOD_OVERRIDE=FY","FILING_STATUS=MR","SCALING_FORMAT=MLN","FA_ADJUSTED=GAAP","Sort=A","Dates=H","DateFormat=P","Fill=—","Direction=H","UseDPDF=Y")</f>
        <v>#NAME?</v>
      </c>
      <c r="G200" s="12" t="e">
        <f ca="1">_xll.BDH($A200,$C200,G$4,G$4,"Currency=USD","Period=FY","BEST_FPERIOD_OVERRIDE=FY","FILING_STATUS=MR","SCALING_FORMAT=MLN","FA_ADJUSTED=GAAP","Sort=A","Dates=H","DateFormat=P","Fill=—","Direction=H","UseDPDF=Y")</f>
        <v>#NAME?</v>
      </c>
      <c r="H200" s="12" t="e">
        <f ca="1">_xll.BDH($A200,$C200,H$4,H$4,"Currency=USD","Period=FY","BEST_FPERIOD_OVERRIDE=FY","FILING_STATUS=MR","SCALING_FORMAT=MLN","FA_ADJUSTED=GAAP","Sort=A","Dates=H","DateFormat=P","Fill=—","Direction=H","UseDPDF=Y")</f>
        <v>#NAME?</v>
      </c>
      <c r="I200" s="12" t="e">
        <f ca="1">_xll.BDH($A200,$C200,I$4,I$4,"Currency=USD","Period=FY","BEST_FPERIOD_OVERRIDE=FY","FILING_STATUS=MR","SCALING_FORMAT=MLN","FA_ADJUSTED=GAAP","Sort=A","Dates=H","DateFormat=P","Fill=—","Direction=H","UseDPDF=Y")</f>
        <v>#NAME?</v>
      </c>
      <c r="J200" s="12" t="e">
        <f ca="1">_xll.BDH($A200,$C200,J$4,J$4,"Currency=USD","Period=FY","BEST_FPERIOD_OVERRIDE=FY","FILING_STATUS=MR","SCALING_FORMAT=MLN","FA_ADJUSTED=GAAP","Sort=A","Dates=H","DateFormat=P","Fill=—","Direction=H","UseDPDF=Y")</f>
        <v>#NAME?</v>
      </c>
      <c r="K200" s="12" t="e">
        <f ca="1">_xll.BDH($A200,$C200,K$4,K$4,"Currency=USD","Period=FY","BEST_FPERIOD_OVERRIDE=FY","FILING_STATUS=MR","SCALING_FORMAT=MLN","FA_ADJUSTED=GAAP","Sort=A","Dates=H","DateFormat=P","Fill=—","Direction=H","UseDPDF=Y")</f>
        <v>#NAME?</v>
      </c>
      <c r="L200" s="12" t="e">
        <f ca="1">_xll.BDH($A200,$C200,L$4,L$4,"Currency=USD","Period=FY","BEST_FPERIOD_OVERRIDE=FY","FILING_STATUS=MR","SCALING_FORMAT=MLN","FA_ADJUSTED=GAAP","Sort=A","Dates=H","DateFormat=P","Fill=—","Direction=H","UseDPDF=Y")</f>
        <v>#NAME?</v>
      </c>
      <c r="M200" s="12" t="e">
        <f ca="1">_xll.BDH($A200,$C200,M$4,M$4,"Currency=USD","Period=FY","BEST_FPERIOD_OVERRIDE=FY","FILING_STATUS=MR","SCALING_FORMAT=MLN","FA_ADJUSTED=GAAP","Sort=A","Dates=H","DateFormat=P","Fill=—","Direction=H","UseDPDF=Y")</f>
        <v>#NAME?</v>
      </c>
      <c r="N200" s="12" t="e">
        <f ca="1">_xll.BDH($A200,$C200,N$4,N$4,"Currency=USD","Period=FY","BEST_FPERIOD_OVERRIDE=FY","FILING_STATUS=MR","SCALING_FORMAT=MLN","FA_ADJUSTED=GAAP","Sort=A","Dates=H","DateFormat=P","Fill=—","Direction=H","UseDPDF=Y")</f>
        <v>#NAME?</v>
      </c>
      <c r="O200" s="12" t="e">
        <f ca="1">_xll.BDH($A200,$C200,O$4,O$4,"Currency=USD","Period=FY","BEST_FPERIOD_OVERRIDE=FY","FILING_STATUS=MR","SCALING_FORMAT=MLN","FA_ADJUSTED=GAAP","Sort=A","Dates=H","DateFormat=P","Fill=—","Direction=H","UseDPDF=Y")</f>
        <v>#NAME?</v>
      </c>
      <c r="P200" s="12" t="e">
        <f ca="1">_xll.BDH($A200,$C200,P$4,P$4,"Currency=USD","Period=FY","BEST_FPERIOD_OVERRIDE=FY","FILING_STATUS=MR","SCALING_FORMAT=MLN","FA_ADJUSTED=GAAP","Sort=A","Dates=H","DateFormat=P","Fill=—","Direction=H","UseDPDF=Y")</f>
        <v>#NAME?</v>
      </c>
      <c r="Q200" s="12" t="e">
        <f ca="1">_xll.BDH($A200,$C200,Q$4,Q$4,"Currency=USD","Period=FY","BEST_FPERIOD_OVERRIDE=FY","FILING_STATUS=MR","SCALING_FORMAT=MLN","FA_ADJUSTED=GAAP","Sort=A","Dates=H","DateFormat=P","Fill=—","Direction=H","UseDPDF=Y")</f>
        <v>#NAME?</v>
      </c>
      <c r="R200" s="12" t="e">
        <f ca="1">_xll.BDH($A200,$C200,R$4,R$4,"Currency=USD","Period=FY","BEST_FPERIOD_OVERRIDE=FY","FILING_STATUS=MR","SCALING_FORMAT=MLN","FA_ADJUSTED=GAAP","Sort=A","Dates=H","DateFormat=P","Fill=—","Direction=H","UseDPDF=Y")</f>
        <v>#NAME?</v>
      </c>
      <c r="S200" s="12" t="e">
        <f ca="1">_xll.BDH($A200,$C200,S$4,S$4,"Currency=USD","Period=FY","BEST_FPERIOD_OVERRIDE=FY","FILING_STATUS=MR","SCALING_FORMAT=MLN","FA_ADJUSTED=GAAP","Sort=A","Dates=H","DateFormat=P","Fill=—","Direction=H","UseDPDF=Y")</f>
        <v>#NAME?</v>
      </c>
      <c r="T200" s="12" t="e">
        <f ca="1">_xll.BDH($A200,$C200,T$4,T$4,"Currency=USD","Period=FY","BEST_FPERIOD_OVERRIDE=FY","FILING_STATUS=MR","SCALING_FORMAT=MLN","FA_ADJUSTED=GAAP","Sort=A","Dates=H","DateFormat=P","Fill=—","Direction=H","UseDPDF=Y")</f>
        <v>#NAME?</v>
      </c>
      <c r="U200" s="12" t="e">
        <f ca="1">_xll.BDH($A200,$C200,U$4,U$4,"Currency=USD","Period=FY","BEST_FPERIOD_OVERRIDE=FY","FILING_STATUS=MR","SCALING_FORMAT=MLN","FA_ADJUSTED=GAAP","Sort=A","Dates=H","DateFormat=P","Fill=—","Direction=H","UseDPDF=Y")</f>
        <v>#NAME?</v>
      </c>
      <c r="V200" s="12" t="e">
        <f ca="1">_xll.BDH($A200,$C200,V$4,V$4,"Currency=USD","Period=FY","BEST_FPERIOD_OVERRIDE=FY","FILING_STATUS=MR","SCALING_FORMAT=MLN","FA_ADJUSTED=GAAP","Sort=A","Dates=H","DateFormat=P","Fill=—","Direction=H","UseDPDF=Y")</f>
        <v>#NAME?</v>
      </c>
      <c r="W200" s="12" t="e">
        <f ca="1">_xll.BDH($A200,$C200,W$4,W$4,"Currency=USD","Period=FY","BEST_FPERIOD_OVERRIDE=FY","FILING_STATUS=MR","SCALING_FORMAT=MLN","FA_ADJUSTED=GAAP","Sort=A","Dates=H","DateFormat=P","Fill=—","Direction=H","UseDPDF=Y")</f>
        <v>#NAME?</v>
      </c>
      <c r="X200" s="12" t="e">
        <f ca="1">_xll.BDH($A200,$C200,X$4,X$4,"Currency=USD","Period=FY","BEST_FPERIOD_OVERRIDE=FY","FILING_STATUS=MR","SCALING_FORMAT=MLN","FA_ADJUSTED=GAAP","Sort=A","Dates=H","DateFormat=P","Fill=—","Direction=H","UseDPDF=Y")</f>
        <v>#NAME?</v>
      </c>
      <c r="Y200" s="12" t="e">
        <f ca="1">_xll.BDH($A200,$C200,Y$4,Y$4,"Currency=USD","Period=FY","BEST_FPERIOD_OVERRIDE=FY","FILING_STATUS=MR","SCALING_FORMAT=MLN","FA_ADJUSTED=GAAP","Sort=A","Dates=H","DateFormat=P","Fill=—","Direction=H","UseDPDF=Y")</f>
        <v>#NAME?</v>
      </c>
      <c r="Z200" s="12" t="e">
        <f ca="1">_xll.BDH($A200,$C200,Z$4,Z$4,"Currency=USD","Period=FY","BEST_FPERIOD_OVERRIDE=FY","FILING_STATUS=MR","SCALING_FORMAT=MLN","FA_ADJUSTED=GAAP","Sort=A","Dates=H","DateFormat=P","Fill=—","Direction=H","UseDPDF=Y")</f>
        <v>#NAME?</v>
      </c>
      <c r="AA200" s="12" t="e">
        <f ca="1">_xll.BDH($A200,$C200,AA$4,AA$4,"Currency=USD","Period=FY","BEST_FPERIOD_OVERRIDE=FY","FILING_STATUS=MR","SCALING_FORMAT=MLN","FA_ADJUSTED=GAAP","Sort=A","Dates=H","DateFormat=P","Fill=—","Direction=H","UseDPDF=Y")</f>
        <v>#NAME?</v>
      </c>
      <c r="AB200" s="12" t="e">
        <f ca="1">_xll.BDH($A200,$C200,AB$4,AB$4,"Currency=USD","Period=FY","BEST_FPERIOD_OVERRIDE=FY","FILING_STATUS=MR","SCALING_FORMAT=MLN","FA_ADJUSTED=GAAP","Sort=A","Dates=H","DateFormat=P","Fill=—","Direction=H","UseDPDF=Y")</f>
        <v>#NAME?</v>
      </c>
    </row>
    <row r="201" spans="1:28" x14ac:dyDescent="0.25">
      <c r="A201" s="32" t="s">
        <v>523</v>
      </c>
      <c r="B201" s="37" t="s">
        <v>13</v>
      </c>
      <c r="C201" s="33" t="s">
        <v>253</v>
      </c>
      <c r="D201" s="12" t="e">
        <f ca="1">_xll.BDH($A201,$C201,D$4,D$4,"Currency=USD","Period=FY","BEST_FPERIOD_OVERRIDE=FY","FILING_STATUS=MR","SCALING_FORMAT=MLN","FA_ADJUSTED=GAAP","Sort=A","Dates=H","DateFormat=P","Fill=—","Direction=H","UseDPDF=Y")</f>
        <v>#NAME?</v>
      </c>
      <c r="E201" s="12" t="e">
        <f ca="1">_xll.BDH($A201,$C201,E$4,E$4,"Currency=USD","Period=FY","BEST_FPERIOD_OVERRIDE=FY","FILING_STATUS=MR","SCALING_FORMAT=MLN","FA_ADJUSTED=GAAP","Sort=A","Dates=H","DateFormat=P","Fill=—","Direction=H","UseDPDF=Y")</f>
        <v>#NAME?</v>
      </c>
      <c r="F201" s="12" t="e">
        <f ca="1">_xll.BDH($A201,$C201,F$4,F$4,"Currency=USD","Period=FY","BEST_FPERIOD_OVERRIDE=FY","FILING_STATUS=MR","SCALING_FORMAT=MLN","FA_ADJUSTED=GAAP","Sort=A","Dates=H","DateFormat=P","Fill=—","Direction=H","UseDPDF=Y")</f>
        <v>#NAME?</v>
      </c>
      <c r="G201" s="12" t="e">
        <f ca="1">_xll.BDH($A201,$C201,G$4,G$4,"Currency=USD","Period=FY","BEST_FPERIOD_OVERRIDE=FY","FILING_STATUS=MR","SCALING_FORMAT=MLN","FA_ADJUSTED=GAAP","Sort=A","Dates=H","DateFormat=P","Fill=—","Direction=H","UseDPDF=Y")</f>
        <v>#NAME?</v>
      </c>
      <c r="H201" s="12" t="e">
        <f ca="1">_xll.BDH($A201,$C201,H$4,H$4,"Currency=USD","Period=FY","BEST_FPERIOD_OVERRIDE=FY","FILING_STATUS=MR","SCALING_FORMAT=MLN","FA_ADJUSTED=GAAP","Sort=A","Dates=H","DateFormat=P","Fill=—","Direction=H","UseDPDF=Y")</f>
        <v>#NAME?</v>
      </c>
      <c r="I201" s="12" t="e">
        <f ca="1">_xll.BDH($A201,$C201,I$4,I$4,"Currency=USD","Period=FY","BEST_FPERIOD_OVERRIDE=FY","FILING_STATUS=MR","SCALING_FORMAT=MLN","FA_ADJUSTED=GAAP","Sort=A","Dates=H","DateFormat=P","Fill=—","Direction=H","UseDPDF=Y")</f>
        <v>#NAME?</v>
      </c>
      <c r="J201" s="12" t="e">
        <f ca="1">_xll.BDH($A201,$C201,J$4,J$4,"Currency=USD","Period=FY","BEST_FPERIOD_OVERRIDE=FY","FILING_STATUS=MR","SCALING_FORMAT=MLN","FA_ADJUSTED=GAAP","Sort=A","Dates=H","DateFormat=P","Fill=—","Direction=H","UseDPDF=Y")</f>
        <v>#NAME?</v>
      </c>
      <c r="K201" s="12" t="e">
        <f ca="1">_xll.BDH($A201,$C201,K$4,K$4,"Currency=USD","Period=FY","BEST_FPERIOD_OVERRIDE=FY","FILING_STATUS=MR","SCALING_FORMAT=MLN","FA_ADJUSTED=GAAP","Sort=A","Dates=H","DateFormat=P","Fill=—","Direction=H","UseDPDF=Y")</f>
        <v>#NAME?</v>
      </c>
      <c r="L201" s="12" t="e">
        <f ca="1">_xll.BDH($A201,$C201,L$4,L$4,"Currency=USD","Period=FY","BEST_FPERIOD_OVERRIDE=FY","FILING_STATUS=MR","SCALING_FORMAT=MLN","FA_ADJUSTED=GAAP","Sort=A","Dates=H","DateFormat=P","Fill=—","Direction=H","UseDPDF=Y")</f>
        <v>#NAME?</v>
      </c>
      <c r="M201" s="12" t="e">
        <f ca="1">_xll.BDH($A201,$C201,M$4,M$4,"Currency=USD","Period=FY","BEST_FPERIOD_OVERRIDE=FY","FILING_STATUS=MR","SCALING_FORMAT=MLN","FA_ADJUSTED=GAAP","Sort=A","Dates=H","DateFormat=P","Fill=—","Direction=H","UseDPDF=Y")</f>
        <v>#NAME?</v>
      </c>
      <c r="N201" s="12" t="e">
        <f ca="1">_xll.BDH($A201,$C201,N$4,N$4,"Currency=USD","Period=FY","BEST_FPERIOD_OVERRIDE=FY","FILING_STATUS=MR","SCALING_FORMAT=MLN","FA_ADJUSTED=GAAP","Sort=A","Dates=H","DateFormat=P","Fill=—","Direction=H","UseDPDF=Y")</f>
        <v>#NAME?</v>
      </c>
      <c r="O201" s="12" t="e">
        <f ca="1">_xll.BDH($A201,$C201,O$4,O$4,"Currency=USD","Period=FY","BEST_FPERIOD_OVERRIDE=FY","FILING_STATUS=MR","SCALING_FORMAT=MLN","FA_ADJUSTED=GAAP","Sort=A","Dates=H","DateFormat=P","Fill=—","Direction=H","UseDPDF=Y")</f>
        <v>#NAME?</v>
      </c>
      <c r="P201" s="12" t="e">
        <f ca="1">_xll.BDH($A201,$C201,P$4,P$4,"Currency=USD","Period=FY","BEST_FPERIOD_OVERRIDE=FY","FILING_STATUS=MR","SCALING_FORMAT=MLN","FA_ADJUSTED=GAAP","Sort=A","Dates=H","DateFormat=P","Fill=—","Direction=H","UseDPDF=Y")</f>
        <v>#NAME?</v>
      </c>
      <c r="Q201" s="12" t="e">
        <f ca="1">_xll.BDH($A201,$C201,Q$4,Q$4,"Currency=USD","Period=FY","BEST_FPERIOD_OVERRIDE=FY","FILING_STATUS=MR","SCALING_FORMAT=MLN","FA_ADJUSTED=GAAP","Sort=A","Dates=H","DateFormat=P","Fill=—","Direction=H","UseDPDF=Y")</f>
        <v>#NAME?</v>
      </c>
      <c r="R201" s="12" t="e">
        <f ca="1">_xll.BDH($A201,$C201,R$4,R$4,"Currency=USD","Period=FY","BEST_FPERIOD_OVERRIDE=FY","FILING_STATUS=MR","SCALING_FORMAT=MLN","FA_ADJUSTED=GAAP","Sort=A","Dates=H","DateFormat=P","Fill=—","Direction=H","UseDPDF=Y")</f>
        <v>#NAME?</v>
      </c>
      <c r="S201" s="12" t="e">
        <f ca="1">_xll.BDH($A201,$C201,S$4,S$4,"Currency=USD","Period=FY","BEST_FPERIOD_OVERRIDE=FY","FILING_STATUS=MR","SCALING_FORMAT=MLN","FA_ADJUSTED=GAAP","Sort=A","Dates=H","DateFormat=P","Fill=—","Direction=H","UseDPDF=Y")</f>
        <v>#NAME?</v>
      </c>
      <c r="T201" s="12" t="e">
        <f ca="1">_xll.BDH($A201,$C201,T$4,T$4,"Currency=USD","Period=FY","BEST_FPERIOD_OVERRIDE=FY","FILING_STATUS=MR","SCALING_FORMAT=MLN","FA_ADJUSTED=GAAP","Sort=A","Dates=H","DateFormat=P","Fill=—","Direction=H","UseDPDF=Y")</f>
        <v>#NAME?</v>
      </c>
      <c r="U201" s="12" t="e">
        <f ca="1">_xll.BDH($A201,$C201,U$4,U$4,"Currency=USD","Period=FY","BEST_FPERIOD_OVERRIDE=FY","FILING_STATUS=MR","SCALING_FORMAT=MLN","FA_ADJUSTED=GAAP","Sort=A","Dates=H","DateFormat=P","Fill=—","Direction=H","UseDPDF=Y")</f>
        <v>#NAME?</v>
      </c>
      <c r="V201" s="12" t="e">
        <f ca="1">_xll.BDH($A201,$C201,V$4,V$4,"Currency=USD","Period=FY","BEST_FPERIOD_OVERRIDE=FY","FILING_STATUS=MR","SCALING_FORMAT=MLN","FA_ADJUSTED=GAAP","Sort=A","Dates=H","DateFormat=P","Fill=—","Direction=H","UseDPDF=Y")</f>
        <v>#NAME?</v>
      </c>
      <c r="W201" s="12" t="e">
        <f ca="1">_xll.BDH($A201,$C201,W$4,W$4,"Currency=USD","Period=FY","BEST_FPERIOD_OVERRIDE=FY","FILING_STATUS=MR","SCALING_FORMAT=MLN","FA_ADJUSTED=GAAP","Sort=A","Dates=H","DateFormat=P","Fill=—","Direction=H","UseDPDF=Y")</f>
        <v>#NAME?</v>
      </c>
      <c r="X201" s="12" t="e">
        <f ca="1">_xll.BDH($A201,$C201,X$4,X$4,"Currency=USD","Period=FY","BEST_FPERIOD_OVERRIDE=FY","FILING_STATUS=MR","SCALING_FORMAT=MLN","FA_ADJUSTED=GAAP","Sort=A","Dates=H","DateFormat=P","Fill=—","Direction=H","UseDPDF=Y")</f>
        <v>#NAME?</v>
      </c>
      <c r="Y201" s="12" t="e">
        <f ca="1">_xll.BDH($A201,$C201,Y$4,Y$4,"Currency=USD","Period=FY","BEST_FPERIOD_OVERRIDE=FY","FILING_STATUS=MR","SCALING_FORMAT=MLN","FA_ADJUSTED=GAAP","Sort=A","Dates=H","DateFormat=P","Fill=—","Direction=H","UseDPDF=Y")</f>
        <v>#NAME?</v>
      </c>
      <c r="Z201" s="12" t="e">
        <f ca="1">_xll.BDH($A201,$C201,Z$4,Z$4,"Currency=USD","Period=FY","BEST_FPERIOD_OVERRIDE=FY","FILING_STATUS=MR","SCALING_FORMAT=MLN","FA_ADJUSTED=GAAP","Sort=A","Dates=H","DateFormat=P","Fill=—","Direction=H","UseDPDF=Y")</f>
        <v>#NAME?</v>
      </c>
      <c r="AA201" s="12" t="e">
        <f ca="1">_xll.BDH($A201,$C201,AA$4,AA$4,"Currency=USD","Period=FY","BEST_FPERIOD_OVERRIDE=FY","FILING_STATUS=MR","SCALING_FORMAT=MLN","FA_ADJUSTED=GAAP","Sort=A","Dates=H","DateFormat=P","Fill=—","Direction=H","UseDPDF=Y")</f>
        <v>#NAME?</v>
      </c>
      <c r="AB201" s="12" t="e">
        <f ca="1">_xll.BDH($A201,$C201,AB$4,AB$4,"Currency=USD","Period=FY","BEST_FPERIOD_OVERRIDE=FY","FILING_STATUS=MR","SCALING_FORMAT=MLN","FA_ADJUSTED=GAAP","Sort=A","Dates=H","DateFormat=P","Fill=—","Direction=H","UseDPDF=Y")</f>
        <v>#NAME?</v>
      </c>
    </row>
    <row r="202" spans="1:28" x14ac:dyDescent="0.25">
      <c r="A202" s="32" t="s">
        <v>523</v>
      </c>
      <c r="B202" s="37" t="s">
        <v>254</v>
      </c>
      <c r="C202" s="33" t="s">
        <v>254</v>
      </c>
      <c r="D202" s="12" t="e">
        <f ca="1">_xll.BDH($A202,$C202,D$4,D$4,"Currency=USD","Period=FY","BEST_FPERIOD_OVERRIDE=FY","FILING_STATUS=MR","SCALING_FORMAT=MLN","FA_ADJUSTED=GAAP","Sort=A","Dates=H","DateFormat=P","Fill=—","Direction=H","UseDPDF=Y")</f>
        <v>#NAME?</v>
      </c>
      <c r="E202" s="12" t="e">
        <f ca="1">_xll.BDH($A202,$C202,E$4,E$4,"Currency=USD","Period=FY","BEST_FPERIOD_OVERRIDE=FY","FILING_STATUS=MR","SCALING_FORMAT=MLN","FA_ADJUSTED=GAAP","Sort=A","Dates=H","DateFormat=P","Fill=—","Direction=H","UseDPDF=Y")</f>
        <v>#NAME?</v>
      </c>
      <c r="F202" s="12" t="e">
        <f ca="1">_xll.BDH($A202,$C202,F$4,F$4,"Currency=USD","Period=FY","BEST_FPERIOD_OVERRIDE=FY","FILING_STATUS=MR","SCALING_FORMAT=MLN","FA_ADJUSTED=GAAP","Sort=A","Dates=H","DateFormat=P","Fill=—","Direction=H","UseDPDF=Y")</f>
        <v>#NAME?</v>
      </c>
      <c r="G202" s="12" t="e">
        <f ca="1">_xll.BDH($A202,$C202,G$4,G$4,"Currency=USD","Period=FY","BEST_FPERIOD_OVERRIDE=FY","FILING_STATUS=MR","SCALING_FORMAT=MLN","FA_ADJUSTED=GAAP","Sort=A","Dates=H","DateFormat=P","Fill=—","Direction=H","UseDPDF=Y")</f>
        <v>#NAME?</v>
      </c>
      <c r="H202" s="12" t="e">
        <f ca="1">_xll.BDH($A202,$C202,H$4,H$4,"Currency=USD","Period=FY","BEST_FPERIOD_OVERRIDE=FY","FILING_STATUS=MR","SCALING_FORMAT=MLN","FA_ADJUSTED=GAAP","Sort=A","Dates=H","DateFormat=P","Fill=—","Direction=H","UseDPDF=Y")</f>
        <v>#NAME?</v>
      </c>
      <c r="I202" s="12" t="e">
        <f ca="1">_xll.BDH($A202,$C202,I$4,I$4,"Currency=USD","Period=FY","BEST_FPERIOD_OVERRIDE=FY","FILING_STATUS=MR","SCALING_FORMAT=MLN","FA_ADJUSTED=GAAP","Sort=A","Dates=H","DateFormat=P","Fill=—","Direction=H","UseDPDF=Y")</f>
        <v>#NAME?</v>
      </c>
      <c r="J202" s="12" t="e">
        <f ca="1">_xll.BDH($A202,$C202,J$4,J$4,"Currency=USD","Period=FY","BEST_FPERIOD_OVERRIDE=FY","FILING_STATUS=MR","SCALING_FORMAT=MLN","FA_ADJUSTED=GAAP","Sort=A","Dates=H","DateFormat=P","Fill=—","Direction=H","UseDPDF=Y")</f>
        <v>#NAME?</v>
      </c>
      <c r="K202" s="12" t="e">
        <f ca="1">_xll.BDH($A202,$C202,K$4,K$4,"Currency=USD","Period=FY","BEST_FPERIOD_OVERRIDE=FY","FILING_STATUS=MR","SCALING_FORMAT=MLN","FA_ADJUSTED=GAAP","Sort=A","Dates=H","DateFormat=P","Fill=—","Direction=H","UseDPDF=Y")</f>
        <v>#NAME?</v>
      </c>
      <c r="L202" s="12" t="e">
        <f ca="1">_xll.BDH($A202,$C202,L$4,L$4,"Currency=USD","Period=FY","BEST_FPERIOD_OVERRIDE=FY","FILING_STATUS=MR","SCALING_FORMAT=MLN","FA_ADJUSTED=GAAP","Sort=A","Dates=H","DateFormat=P","Fill=—","Direction=H","UseDPDF=Y")</f>
        <v>#NAME?</v>
      </c>
      <c r="M202" s="12" t="e">
        <f ca="1">_xll.BDH($A202,$C202,M$4,M$4,"Currency=USD","Period=FY","BEST_FPERIOD_OVERRIDE=FY","FILING_STATUS=MR","SCALING_FORMAT=MLN","FA_ADJUSTED=GAAP","Sort=A","Dates=H","DateFormat=P","Fill=—","Direction=H","UseDPDF=Y")</f>
        <v>#NAME?</v>
      </c>
      <c r="N202" s="12" t="e">
        <f ca="1">_xll.BDH($A202,$C202,N$4,N$4,"Currency=USD","Period=FY","BEST_FPERIOD_OVERRIDE=FY","FILING_STATUS=MR","SCALING_FORMAT=MLN","FA_ADJUSTED=GAAP","Sort=A","Dates=H","DateFormat=P","Fill=—","Direction=H","UseDPDF=Y")</f>
        <v>#NAME?</v>
      </c>
      <c r="O202" s="12" t="e">
        <f ca="1">_xll.BDH($A202,$C202,O$4,O$4,"Currency=USD","Period=FY","BEST_FPERIOD_OVERRIDE=FY","FILING_STATUS=MR","SCALING_FORMAT=MLN","FA_ADJUSTED=GAAP","Sort=A","Dates=H","DateFormat=P","Fill=—","Direction=H","UseDPDF=Y")</f>
        <v>#NAME?</v>
      </c>
      <c r="P202" s="12" t="e">
        <f ca="1">_xll.BDH($A202,$C202,P$4,P$4,"Currency=USD","Period=FY","BEST_FPERIOD_OVERRIDE=FY","FILING_STATUS=MR","SCALING_FORMAT=MLN","FA_ADJUSTED=GAAP","Sort=A","Dates=H","DateFormat=P","Fill=—","Direction=H","UseDPDF=Y")</f>
        <v>#NAME?</v>
      </c>
      <c r="Q202" s="12" t="e">
        <f ca="1">_xll.BDH($A202,$C202,Q$4,Q$4,"Currency=USD","Period=FY","BEST_FPERIOD_OVERRIDE=FY","FILING_STATUS=MR","SCALING_FORMAT=MLN","FA_ADJUSTED=GAAP","Sort=A","Dates=H","DateFormat=P","Fill=—","Direction=H","UseDPDF=Y")</f>
        <v>#NAME?</v>
      </c>
      <c r="R202" s="12" t="e">
        <f ca="1">_xll.BDH($A202,$C202,R$4,R$4,"Currency=USD","Period=FY","BEST_FPERIOD_OVERRIDE=FY","FILING_STATUS=MR","SCALING_FORMAT=MLN","FA_ADJUSTED=GAAP","Sort=A","Dates=H","DateFormat=P","Fill=—","Direction=H","UseDPDF=Y")</f>
        <v>#NAME?</v>
      </c>
      <c r="S202" s="12" t="e">
        <f ca="1">_xll.BDH($A202,$C202,S$4,S$4,"Currency=USD","Period=FY","BEST_FPERIOD_OVERRIDE=FY","FILING_STATUS=MR","SCALING_FORMAT=MLN","FA_ADJUSTED=GAAP","Sort=A","Dates=H","DateFormat=P","Fill=—","Direction=H","UseDPDF=Y")</f>
        <v>#NAME?</v>
      </c>
      <c r="T202" s="12" t="e">
        <f ca="1">_xll.BDH($A202,$C202,T$4,T$4,"Currency=USD","Period=FY","BEST_FPERIOD_OVERRIDE=FY","FILING_STATUS=MR","SCALING_FORMAT=MLN","FA_ADJUSTED=GAAP","Sort=A","Dates=H","DateFormat=P","Fill=—","Direction=H","UseDPDF=Y")</f>
        <v>#NAME?</v>
      </c>
      <c r="U202" s="12" t="e">
        <f ca="1">_xll.BDH($A202,$C202,U$4,U$4,"Currency=USD","Period=FY","BEST_FPERIOD_OVERRIDE=FY","FILING_STATUS=MR","SCALING_FORMAT=MLN","FA_ADJUSTED=GAAP","Sort=A","Dates=H","DateFormat=P","Fill=—","Direction=H","UseDPDF=Y")</f>
        <v>#NAME?</v>
      </c>
      <c r="V202" s="12" t="e">
        <f ca="1">_xll.BDH($A202,$C202,V$4,V$4,"Currency=USD","Period=FY","BEST_FPERIOD_OVERRIDE=FY","FILING_STATUS=MR","SCALING_FORMAT=MLN","FA_ADJUSTED=GAAP","Sort=A","Dates=H","DateFormat=P","Fill=—","Direction=H","UseDPDF=Y")</f>
        <v>#NAME?</v>
      </c>
      <c r="W202" s="12" t="e">
        <f ca="1">_xll.BDH($A202,$C202,W$4,W$4,"Currency=USD","Period=FY","BEST_FPERIOD_OVERRIDE=FY","FILING_STATUS=MR","SCALING_FORMAT=MLN","FA_ADJUSTED=GAAP","Sort=A","Dates=H","DateFormat=P","Fill=—","Direction=H","UseDPDF=Y")</f>
        <v>#NAME?</v>
      </c>
      <c r="X202" s="12" t="e">
        <f ca="1">_xll.BDH($A202,$C202,X$4,X$4,"Currency=USD","Period=FY","BEST_FPERIOD_OVERRIDE=FY","FILING_STATUS=MR","SCALING_FORMAT=MLN","FA_ADJUSTED=GAAP","Sort=A","Dates=H","DateFormat=P","Fill=—","Direction=H","UseDPDF=Y")</f>
        <v>#NAME?</v>
      </c>
      <c r="Y202" s="12" t="e">
        <f ca="1">_xll.BDH($A202,$C202,Y$4,Y$4,"Currency=USD","Period=FY","BEST_FPERIOD_OVERRIDE=FY","FILING_STATUS=MR","SCALING_FORMAT=MLN","FA_ADJUSTED=GAAP","Sort=A","Dates=H","DateFormat=P","Fill=—","Direction=H","UseDPDF=Y")</f>
        <v>#NAME?</v>
      </c>
      <c r="Z202" s="12" t="e">
        <f ca="1">_xll.BDH($A202,$C202,Z$4,Z$4,"Currency=USD","Period=FY","BEST_FPERIOD_OVERRIDE=FY","FILING_STATUS=MR","SCALING_FORMAT=MLN","FA_ADJUSTED=GAAP","Sort=A","Dates=H","DateFormat=P","Fill=—","Direction=H","UseDPDF=Y")</f>
        <v>#NAME?</v>
      </c>
      <c r="AA202" s="12" t="e">
        <f ca="1">_xll.BDH($A202,$C202,AA$4,AA$4,"Currency=USD","Period=FY","BEST_FPERIOD_OVERRIDE=FY","FILING_STATUS=MR","SCALING_FORMAT=MLN","FA_ADJUSTED=GAAP","Sort=A","Dates=H","DateFormat=P","Fill=—","Direction=H","UseDPDF=Y")</f>
        <v>#NAME?</v>
      </c>
      <c r="AB202" s="12" t="e">
        <f ca="1">_xll.BDH($A202,$C202,AB$4,AB$4,"Currency=USD","Period=FY","BEST_FPERIOD_OVERRIDE=FY","FILING_STATUS=MR","SCALING_FORMAT=MLN","FA_ADJUSTED=GAAP","Sort=A","Dates=H","DateFormat=P","Fill=—","Direction=H","UseDPDF=Y")</f>
        <v>#NAME?</v>
      </c>
    </row>
    <row r="203" spans="1:28" x14ac:dyDescent="0.25">
      <c r="A203" s="32" t="s">
        <v>523</v>
      </c>
      <c r="B203" s="37" t="s">
        <v>256</v>
      </c>
      <c r="C203" s="33" t="s">
        <v>255</v>
      </c>
      <c r="D203" s="12" t="e">
        <f ca="1">_xll.BDH($A203,$C203,D$4,D$4,"Currency=USD","Period=FY","BEST_FPERIOD_OVERRIDE=FY","FILING_STATUS=MR","SCALING_FORMAT=MLN","FA_ADJUSTED=GAAP","Sort=A","Dates=H","DateFormat=P","Fill=—","Direction=H","UseDPDF=Y")</f>
        <v>#NAME?</v>
      </c>
      <c r="E203" s="12" t="e">
        <f ca="1">_xll.BDH($A203,$C203,E$4,E$4,"Currency=USD","Period=FY","BEST_FPERIOD_OVERRIDE=FY","FILING_STATUS=MR","SCALING_FORMAT=MLN","FA_ADJUSTED=GAAP","Sort=A","Dates=H","DateFormat=P","Fill=—","Direction=H","UseDPDF=Y")</f>
        <v>#NAME?</v>
      </c>
      <c r="F203" s="12" t="e">
        <f ca="1">_xll.BDH($A203,$C203,F$4,F$4,"Currency=USD","Period=FY","BEST_FPERIOD_OVERRIDE=FY","FILING_STATUS=MR","SCALING_FORMAT=MLN","FA_ADJUSTED=GAAP","Sort=A","Dates=H","DateFormat=P","Fill=—","Direction=H","UseDPDF=Y")</f>
        <v>#NAME?</v>
      </c>
      <c r="G203" s="12" t="e">
        <f ca="1">_xll.BDH($A203,$C203,G$4,G$4,"Currency=USD","Period=FY","BEST_FPERIOD_OVERRIDE=FY","FILING_STATUS=MR","SCALING_FORMAT=MLN","FA_ADJUSTED=GAAP","Sort=A","Dates=H","DateFormat=P","Fill=—","Direction=H","UseDPDF=Y")</f>
        <v>#NAME?</v>
      </c>
      <c r="H203" s="12" t="e">
        <f ca="1">_xll.BDH($A203,$C203,H$4,H$4,"Currency=USD","Period=FY","BEST_FPERIOD_OVERRIDE=FY","FILING_STATUS=MR","SCALING_FORMAT=MLN","FA_ADJUSTED=GAAP","Sort=A","Dates=H","DateFormat=P","Fill=—","Direction=H","UseDPDF=Y")</f>
        <v>#NAME?</v>
      </c>
      <c r="I203" s="12" t="e">
        <f ca="1">_xll.BDH($A203,$C203,I$4,I$4,"Currency=USD","Period=FY","BEST_FPERIOD_OVERRIDE=FY","FILING_STATUS=MR","SCALING_FORMAT=MLN","FA_ADJUSTED=GAAP","Sort=A","Dates=H","DateFormat=P","Fill=—","Direction=H","UseDPDF=Y")</f>
        <v>#NAME?</v>
      </c>
      <c r="J203" s="12" t="e">
        <f ca="1">_xll.BDH($A203,$C203,J$4,J$4,"Currency=USD","Period=FY","BEST_FPERIOD_OVERRIDE=FY","FILING_STATUS=MR","SCALING_FORMAT=MLN","FA_ADJUSTED=GAAP","Sort=A","Dates=H","DateFormat=P","Fill=—","Direction=H","UseDPDF=Y")</f>
        <v>#NAME?</v>
      </c>
      <c r="K203" s="12" t="e">
        <f ca="1">_xll.BDH($A203,$C203,K$4,K$4,"Currency=USD","Period=FY","BEST_FPERIOD_OVERRIDE=FY","FILING_STATUS=MR","SCALING_FORMAT=MLN","FA_ADJUSTED=GAAP","Sort=A","Dates=H","DateFormat=P","Fill=—","Direction=H","UseDPDF=Y")</f>
        <v>#NAME?</v>
      </c>
      <c r="L203" s="12" t="e">
        <f ca="1">_xll.BDH($A203,$C203,L$4,L$4,"Currency=USD","Period=FY","BEST_FPERIOD_OVERRIDE=FY","FILING_STATUS=MR","SCALING_FORMAT=MLN","FA_ADJUSTED=GAAP","Sort=A","Dates=H","DateFormat=P","Fill=—","Direction=H","UseDPDF=Y")</f>
        <v>#NAME?</v>
      </c>
      <c r="M203" s="12" t="e">
        <f ca="1">_xll.BDH($A203,$C203,M$4,M$4,"Currency=USD","Period=FY","BEST_FPERIOD_OVERRIDE=FY","FILING_STATUS=MR","SCALING_FORMAT=MLN","FA_ADJUSTED=GAAP","Sort=A","Dates=H","DateFormat=P","Fill=—","Direction=H","UseDPDF=Y")</f>
        <v>#NAME?</v>
      </c>
      <c r="N203" s="12" t="e">
        <f ca="1">_xll.BDH($A203,$C203,N$4,N$4,"Currency=USD","Period=FY","BEST_FPERIOD_OVERRIDE=FY","FILING_STATUS=MR","SCALING_FORMAT=MLN","FA_ADJUSTED=GAAP","Sort=A","Dates=H","DateFormat=P","Fill=—","Direction=H","UseDPDF=Y")</f>
        <v>#NAME?</v>
      </c>
      <c r="O203" s="12" t="e">
        <f ca="1">_xll.BDH($A203,$C203,O$4,O$4,"Currency=USD","Period=FY","BEST_FPERIOD_OVERRIDE=FY","FILING_STATUS=MR","SCALING_FORMAT=MLN","FA_ADJUSTED=GAAP","Sort=A","Dates=H","DateFormat=P","Fill=—","Direction=H","UseDPDF=Y")</f>
        <v>#NAME?</v>
      </c>
      <c r="P203" s="12" t="e">
        <f ca="1">_xll.BDH($A203,$C203,P$4,P$4,"Currency=USD","Period=FY","BEST_FPERIOD_OVERRIDE=FY","FILING_STATUS=MR","SCALING_FORMAT=MLN","FA_ADJUSTED=GAAP","Sort=A","Dates=H","DateFormat=P","Fill=—","Direction=H","UseDPDF=Y")</f>
        <v>#NAME?</v>
      </c>
      <c r="Q203" s="12" t="e">
        <f ca="1">_xll.BDH($A203,$C203,Q$4,Q$4,"Currency=USD","Period=FY","BEST_FPERIOD_OVERRIDE=FY","FILING_STATUS=MR","SCALING_FORMAT=MLN","FA_ADJUSTED=GAAP","Sort=A","Dates=H","DateFormat=P","Fill=—","Direction=H","UseDPDF=Y")</f>
        <v>#NAME?</v>
      </c>
      <c r="R203" s="12" t="e">
        <f ca="1">_xll.BDH($A203,$C203,R$4,R$4,"Currency=USD","Period=FY","BEST_FPERIOD_OVERRIDE=FY","FILING_STATUS=MR","SCALING_FORMAT=MLN","FA_ADJUSTED=GAAP","Sort=A","Dates=H","DateFormat=P","Fill=—","Direction=H","UseDPDF=Y")</f>
        <v>#NAME?</v>
      </c>
      <c r="S203" s="12" t="e">
        <f ca="1">_xll.BDH($A203,$C203,S$4,S$4,"Currency=USD","Period=FY","BEST_FPERIOD_OVERRIDE=FY","FILING_STATUS=MR","SCALING_FORMAT=MLN","FA_ADJUSTED=GAAP","Sort=A","Dates=H","DateFormat=P","Fill=—","Direction=H","UseDPDF=Y")</f>
        <v>#NAME?</v>
      </c>
      <c r="T203" s="12" t="e">
        <f ca="1">_xll.BDH($A203,$C203,T$4,T$4,"Currency=USD","Period=FY","BEST_FPERIOD_OVERRIDE=FY","FILING_STATUS=MR","SCALING_FORMAT=MLN","FA_ADJUSTED=GAAP","Sort=A","Dates=H","DateFormat=P","Fill=—","Direction=H","UseDPDF=Y")</f>
        <v>#NAME?</v>
      </c>
      <c r="U203" s="12" t="e">
        <f ca="1">_xll.BDH($A203,$C203,U$4,U$4,"Currency=USD","Period=FY","BEST_FPERIOD_OVERRIDE=FY","FILING_STATUS=MR","SCALING_FORMAT=MLN","FA_ADJUSTED=GAAP","Sort=A","Dates=H","DateFormat=P","Fill=—","Direction=H","UseDPDF=Y")</f>
        <v>#NAME?</v>
      </c>
      <c r="V203" s="12" t="e">
        <f ca="1">_xll.BDH($A203,$C203,V$4,V$4,"Currency=USD","Period=FY","BEST_FPERIOD_OVERRIDE=FY","FILING_STATUS=MR","SCALING_FORMAT=MLN","FA_ADJUSTED=GAAP","Sort=A","Dates=H","DateFormat=P","Fill=—","Direction=H","UseDPDF=Y")</f>
        <v>#NAME?</v>
      </c>
      <c r="W203" s="12" t="e">
        <f ca="1">_xll.BDH($A203,$C203,W$4,W$4,"Currency=USD","Period=FY","BEST_FPERIOD_OVERRIDE=FY","FILING_STATUS=MR","SCALING_FORMAT=MLN","FA_ADJUSTED=GAAP","Sort=A","Dates=H","DateFormat=P","Fill=—","Direction=H","UseDPDF=Y")</f>
        <v>#NAME?</v>
      </c>
      <c r="X203" s="12" t="e">
        <f ca="1">_xll.BDH($A203,$C203,X$4,X$4,"Currency=USD","Period=FY","BEST_FPERIOD_OVERRIDE=FY","FILING_STATUS=MR","SCALING_FORMAT=MLN","FA_ADJUSTED=GAAP","Sort=A","Dates=H","DateFormat=P","Fill=—","Direction=H","UseDPDF=Y")</f>
        <v>#NAME?</v>
      </c>
      <c r="Y203" s="12" t="e">
        <f ca="1">_xll.BDH($A203,$C203,Y$4,Y$4,"Currency=USD","Period=FY","BEST_FPERIOD_OVERRIDE=FY","FILING_STATUS=MR","SCALING_FORMAT=MLN","FA_ADJUSTED=GAAP","Sort=A","Dates=H","DateFormat=P","Fill=—","Direction=H","UseDPDF=Y")</f>
        <v>#NAME?</v>
      </c>
      <c r="Z203" s="12" t="e">
        <f ca="1">_xll.BDH($A203,$C203,Z$4,Z$4,"Currency=USD","Period=FY","BEST_FPERIOD_OVERRIDE=FY","FILING_STATUS=MR","SCALING_FORMAT=MLN","FA_ADJUSTED=GAAP","Sort=A","Dates=H","DateFormat=P","Fill=—","Direction=H","UseDPDF=Y")</f>
        <v>#NAME?</v>
      </c>
      <c r="AA203" s="12" t="e">
        <f ca="1">_xll.BDH($A203,$C203,AA$4,AA$4,"Currency=USD","Period=FY","BEST_FPERIOD_OVERRIDE=FY","FILING_STATUS=MR","SCALING_FORMAT=MLN","FA_ADJUSTED=GAAP","Sort=A","Dates=H","DateFormat=P","Fill=—","Direction=H","UseDPDF=Y")</f>
        <v>#NAME?</v>
      </c>
      <c r="AB203" s="12" t="e">
        <f ca="1">_xll.BDH($A203,$C203,AB$4,AB$4,"Currency=USD","Period=FY","BEST_FPERIOD_OVERRIDE=FY","FILING_STATUS=MR","SCALING_FORMAT=MLN","FA_ADJUSTED=GAAP","Sort=A","Dates=H","DateFormat=P","Fill=—","Direction=H","UseDPDF=Y")</f>
        <v>#NAME?</v>
      </c>
    </row>
    <row r="204" spans="1:28" x14ac:dyDescent="0.25">
      <c r="A204" s="32" t="s">
        <v>523</v>
      </c>
      <c r="B204" s="37" t="s">
        <v>257</v>
      </c>
      <c r="C204" s="33" t="s">
        <v>258</v>
      </c>
      <c r="D204" s="12" t="e">
        <f ca="1">_xll.BDH($A204,$C204,D$4,D$4,"Currency=USD","Period=FY","BEST_FPERIOD_OVERRIDE=FY","FILING_STATUS=MR","SCALING_FORMAT=MLN","FA_ADJUSTED=GAAP","Sort=A","Dates=H","DateFormat=P","Fill=—","Direction=H","UseDPDF=Y")</f>
        <v>#NAME?</v>
      </c>
      <c r="E204" s="12" t="e">
        <f ca="1">_xll.BDH($A204,$C204,E$4,E$4,"Currency=USD","Period=FY","BEST_FPERIOD_OVERRIDE=FY","FILING_STATUS=MR","SCALING_FORMAT=MLN","FA_ADJUSTED=GAAP","Sort=A","Dates=H","DateFormat=P","Fill=—","Direction=H","UseDPDF=Y")</f>
        <v>#NAME?</v>
      </c>
      <c r="F204" s="12" t="e">
        <f ca="1">_xll.BDH($A204,$C204,F$4,F$4,"Currency=USD","Period=FY","BEST_FPERIOD_OVERRIDE=FY","FILING_STATUS=MR","SCALING_FORMAT=MLN","FA_ADJUSTED=GAAP","Sort=A","Dates=H","DateFormat=P","Fill=—","Direction=H","UseDPDF=Y")</f>
        <v>#NAME?</v>
      </c>
      <c r="G204" s="12" t="e">
        <f ca="1">_xll.BDH($A204,$C204,G$4,G$4,"Currency=USD","Period=FY","BEST_FPERIOD_OVERRIDE=FY","FILING_STATUS=MR","SCALING_FORMAT=MLN","FA_ADJUSTED=GAAP","Sort=A","Dates=H","DateFormat=P","Fill=—","Direction=H","UseDPDF=Y")</f>
        <v>#NAME?</v>
      </c>
      <c r="H204" s="12" t="e">
        <f ca="1">_xll.BDH($A204,$C204,H$4,H$4,"Currency=USD","Period=FY","BEST_FPERIOD_OVERRIDE=FY","FILING_STATUS=MR","SCALING_FORMAT=MLN","FA_ADJUSTED=GAAP","Sort=A","Dates=H","DateFormat=P","Fill=—","Direction=H","UseDPDF=Y")</f>
        <v>#NAME?</v>
      </c>
      <c r="I204" s="12" t="e">
        <f ca="1">_xll.BDH($A204,$C204,I$4,I$4,"Currency=USD","Period=FY","BEST_FPERIOD_OVERRIDE=FY","FILING_STATUS=MR","SCALING_FORMAT=MLN","FA_ADJUSTED=GAAP","Sort=A","Dates=H","DateFormat=P","Fill=—","Direction=H","UseDPDF=Y")</f>
        <v>#NAME?</v>
      </c>
      <c r="J204" s="12" t="e">
        <f ca="1">_xll.BDH($A204,$C204,J$4,J$4,"Currency=USD","Period=FY","BEST_FPERIOD_OVERRIDE=FY","FILING_STATUS=MR","SCALING_FORMAT=MLN","FA_ADJUSTED=GAAP","Sort=A","Dates=H","DateFormat=P","Fill=—","Direction=H","UseDPDF=Y")</f>
        <v>#NAME?</v>
      </c>
      <c r="K204" s="12" t="e">
        <f ca="1">_xll.BDH($A204,$C204,K$4,K$4,"Currency=USD","Period=FY","BEST_FPERIOD_OVERRIDE=FY","FILING_STATUS=MR","SCALING_FORMAT=MLN","FA_ADJUSTED=GAAP","Sort=A","Dates=H","DateFormat=P","Fill=—","Direction=H","UseDPDF=Y")</f>
        <v>#NAME?</v>
      </c>
      <c r="L204" s="12" t="e">
        <f ca="1">_xll.BDH($A204,$C204,L$4,L$4,"Currency=USD","Period=FY","BEST_FPERIOD_OVERRIDE=FY","FILING_STATUS=MR","SCALING_FORMAT=MLN","FA_ADJUSTED=GAAP","Sort=A","Dates=H","DateFormat=P","Fill=—","Direction=H","UseDPDF=Y")</f>
        <v>#NAME?</v>
      </c>
      <c r="M204" s="12" t="e">
        <f ca="1">_xll.BDH($A204,$C204,M$4,M$4,"Currency=USD","Period=FY","BEST_FPERIOD_OVERRIDE=FY","FILING_STATUS=MR","SCALING_FORMAT=MLN","FA_ADJUSTED=GAAP","Sort=A","Dates=H","DateFormat=P","Fill=—","Direction=H","UseDPDF=Y")</f>
        <v>#NAME?</v>
      </c>
      <c r="N204" s="12" t="e">
        <f ca="1">_xll.BDH($A204,$C204,N$4,N$4,"Currency=USD","Period=FY","BEST_FPERIOD_OVERRIDE=FY","FILING_STATUS=MR","SCALING_FORMAT=MLN","FA_ADJUSTED=GAAP","Sort=A","Dates=H","DateFormat=P","Fill=—","Direction=H","UseDPDF=Y")</f>
        <v>#NAME?</v>
      </c>
      <c r="O204" s="12" t="e">
        <f ca="1">_xll.BDH($A204,$C204,O$4,O$4,"Currency=USD","Period=FY","BEST_FPERIOD_OVERRIDE=FY","FILING_STATUS=MR","SCALING_FORMAT=MLN","FA_ADJUSTED=GAAP","Sort=A","Dates=H","DateFormat=P","Fill=—","Direction=H","UseDPDF=Y")</f>
        <v>#NAME?</v>
      </c>
      <c r="P204" s="12" t="e">
        <f ca="1">_xll.BDH($A204,$C204,P$4,P$4,"Currency=USD","Period=FY","BEST_FPERIOD_OVERRIDE=FY","FILING_STATUS=MR","SCALING_FORMAT=MLN","FA_ADJUSTED=GAAP","Sort=A","Dates=H","DateFormat=P","Fill=—","Direction=H","UseDPDF=Y")</f>
        <v>#NAME?</v>
      </c>
      <c r="Q204" s="12" t="e">
        <f ca="1">_xll.BDH($A204,$C204,Q$4,Q$4,"Currency=USD","Period=FY","BEST_FPERIOD_OVERRIDE=FY","FILING_STATUS=MR","SCALING_FORMAT=MLN","FA_ADJUSTED=GAAP","Sort=A","Dates=H","DateFormat=P","Fill=—","Direction=H","UseDPDF=Y")</f>
        <v>#NAME?</v>
      </c>
      <c r="R204" s="12" t="e">
        <f ca="1">_xll.BDH($A204,$C204,R$4,R$4,"Currency=USD","Period=FY","BEST_FPERIOD_OVERRIDE=FY","FILING_STATUS=MR","SCALING_FORMAT=MLN","FA_ADJUSTED=GAAP","Sort=A","Dates=H","DateFormat=P","Fill=—","Direction=H","UseDPDF=Y")</f>
        <v>#NAME?</v>
      </c>
      <c r="S204" s="12" t="e">
        <f ca="1">_xll.BDH($A204,$C204,S$4,S$4,"Currency=USD","Period=FY","BEST_FPERIOD_OVERRIDE=FY","FILING_STATUS=MR","SCALING_FORMAT=MLN","FA_ADJUSTED=GAAP","Sort=A","Dates=H","DateFormat=P","Fill=—","Direction=H","UseDPDF=Y")</f>
        <v>#NAME?</v>
      </c>
      <c r="T204" s="12" t="e">
        <f ca="1">_xll.BDH($A204,$C204,T$4,T$4,"Currency=USD","Period=FY","BEST_FPERIOD_OVERRIDE=FY","FILING_STATUS=MR","SCALING_FORMAT=MLN","FA_ADJUSTED=GAAP","Sort=A","Dates=H","DateFormat=P","Fill=—","Direction=H","UseDPDF=Y")</f>
        <v>#NAME?</v>
      </c>
      <c r="U204" s="12" t="e">
        <f ca="1">_xll.BDH($A204,$C204,U$4,U$4,"Currency=USD","Period=FY","BEST_FPERIOD_OVERRIDE=FY","FILING_STATUS=MR","SCALING_FORMAT=MLN","FA_ADJUSTED=GAAP","Sort=A","Dates=H","DateFormat=P","Fill=—","Direction=H","UseDPDF=Y")</f>
        <v>#NAME?</v>
      </c>
      <c r="V204" s="12" t="e">
        <f ca="1">_xll.BDH($A204,$C204,V$4,V$4,"Currency=USD","Period=FY","BEST_FPERIOD_OVERRIDE=FY","FILING_STATUS=MR","SCALING_FORMAT=MLN","FA_ADJUSTED=GAAP","Sort=A","Dates=H","DateFormat=P","Fill=—","Direction=H","UseDPDF=Y")</f>
        <v>#NAME?</v>
      </c>
      <c r="W204" s="12" t="e">
        <f ca="1">_xll.BDH($A204,$C204,W$4,W$4,"Currency=USD","Period=FY","BEST_FPERIOD_OVERRIDE=FY","FILING_STATUS=MR","SCALING_FORMAT=MLN","FA_ADJUSTED=GAAP","Sort=A","Dates=H","DateFormat=P","Fill=—","Direction=H","UseDPDF=Y")</f>
        <v>#NAME?</v>
      </c>
      <c r="X204" s="12" t="e">
        <f ca="1">_xll.BDH($A204,$C204,X$4,X$4,"Currency=USD","Period=FY","BEST_FPERIOD_OVERRIDE=FY","FILING_STATUS=MR","SCALING_FORMAT=MLN","FA_ADJUSTED=GAAP","Sort=A","Dates=H","DateFormat=P","Fill=—","Direction=H","UseDPDF=Y")</f>
        <v>#NAME?</v>
      </c>
      <c r="Y204" s="12" t="e">
        <f ca="1">_xll.BDH($A204,$C204,Y$4,Y$4,"Currency=USD","Period=FY","BEST_FPERIOD_OVERRIDE=FY","FILING_STATUS=MR","SCALING_FORMAT=MLN","FA_ADJUSTED=GAAP","Sort=A","Dates=H","DateFormat=P","Fill=—","Direction=H","UseDPDF=Y")</f>
        <v>#NAME?</v>
      </c>
      <c r="Z204" s="12" t="e">
        <f ca="1">_xll.BDH($A204,$C204,Z$4,Z$4,"Currency=USD","Period=FY","BEST_FPERIOD_OVERRIDE=FY","FILING_STATUS=MR","SCALING_FORMAT=MLN","FA_ADJUSTED=GAAP","Sort=A","Dates=H","DateFormat=P","Fill=—","Direction=H","UseDPDF=Y")</f>
        <v>#NAME?</v>
      </c>
      <c r="AA204" s="12" t="e">
        <f ca="1">_xll.BDH($A204,$C204,AA$4,AA$4,"Currency=USD","Period=FY","BEST_FPERIOD_OVERRIDE=FY","FILING_STATUS=MR","SCALING_FORMAT=MLN","FA_ADJUSTED=GAAP","Sort=A","Dates=H","DateFormat=P","Fill=—","Direction=H","UseDPDF=Y")</f>
        <v>#NAME?</v>
      </c>
      <c r="AB204" s="12" t="e">
        <f ca="1">_xll.BDH($A204,$C204,AB$4,AB$4,"Currency=USD","Period=FY","BEST_FPERIOD_OVERRIDE=FY","FILING_STATUS=MR","SCALING_FORMAT=MLN","FA_ADJUSTED=GAAP","Sort=A","Dates=H","DateFormat=P","Fill=—","Direction=H","UseDPDF=Y")</f>
        <v>#NAME?</v>
      </c>
    </row>
    <row r="205" spans="1:28" x14ac:dyDescent="0.25">
      <c r="A205" s="32" t="s">
        <v>523</v>
      </c>
      <c r="B205" s="37" t="s">
        <v>260</v>
      </c>
      <c r="C205" s="33" t="s">
        <v>259</v>
      </c>
      <c r="D205" s="12" t="e">
        <f ca="1">_xll.BDH($A205,$C205,D$4,D$4,"Currency=USD","Period=FY","BEST_FPERIOD_OVERRIDE=FY","FILING_STATUS=MR","SCALING_FORMAT=MLN","FA_ADJUSTED=GAAP","Sort=A","Dates=H","DateFormat=P","Fill=—","Direction=H","UseDPDF=Y")</f>
        <v>#NAME?</v>
      </c>
      <c r="E205" s="12" t="e">
        <f ca="1">_xll.BDH($A205,$C205,E$4,E$4,"Currency=USD","Period=FY","BEST_FPERIOD_OVERRIDE=FY","FILING_STATUS=MR","SCALING_FORMAT=MLN","FA_ADJUSTED=GAAP","Sort=A","Dates=H","DateFormat=P","Fill=—","Direction=H","UseDPDF=Y")</f>
        <v>#NAME?</v>
      </c>
      <c r="F205" s="12" t="e">
        <f ca="1">_xll.BDH($A205,$C205,F$4,F$4,"Currency=USD","Period=FY","BEST_FPERIOD_OVERRIDE=FY","FILING_STATUS=MR","SCALING_FORMAT=MLN","FA_ADJUSTED=GAAP","Sort=A","Dates=H","DateFormat=P","Fill=—","Direction=H","UseDPDF=Y")</f>
        <v>#NAME?</v>
      </c>
      <c r="G205" s="12" t="e">
        <f ca="1">_xll.BDH($A205,$C205,G$4,G$4,"Currency=USD","Period=FY","BEST_FPERIOD_OVERRIDE=FY","FILING_STATUS=MR","SCALING_FORMAT=MLN","FA_ADJUSTED=GAAP","Sort=A","Dates=H","DateFormat=P","Fill=—","Direction=H","UseDPDF=Y")</f>
        <v>#NAME?</v>
      </c>
      <c r="H205" s="12" t="e">
        <f ca="1">_xll.BDH($A205,$C205,H$4,H$4,"Currency=USD","Period=FY","BEST_FPERIOD_OVERRIDE=FY","FILING_STATUS=MR","SCALING_FORMAT=MLN","FA_ADJUSTED=GAAP","Sort=A","Dates=H","DateFormat=P","Fill=—","Direction=H","UseDPDF=Y")</f>
        <v>#NAME?</v>
      </c>
      <c r="I205" s="12" t="e">
        <f ca="1">_xll.BDH($A205,$C205,I$4,I$4,"Currency=USD","Period=FY","BEST_FPERIOD_OVERRIDE=FY","FILING_STATUS=MR","SCALING_FORMAT=MLN","FA_ADJUSTED=GAAP","Sort=A","Dates=H","DateFormat=P","Fill=—","Direction=H","UseDPDF=Y")</f>
        <v>#NAME?</v>
      </c>
      <c r="J205" s="12" t="e">
        <f ca="1">_xll.BDH($A205,$C205,J$4,J$4,"Currency=USD","Period=FY","BEST_FPERIOD_OVERRIDE=FY","FILING_STATUS=MR","SCALING_FORMAT=MLN","FA_ADJUSTED=GAAP","Sort=A","Dates=H","DateFormat=P","Fill=—","Direction=H","UseDPDF=Y")</f>
        <v>#NAME?</v>
      </c>
      <c r="K205" s="12" t="e">
        <f ca="1">_xll.BDH($A205,$C205,K$4,K$4,"Currency=USD","Period=FY","BEST_FPERIOD_OVERRIDE=FY","FILING_STATUS=MR","SCALING_FORMAT=MLN","FA_ADJUSTED=GAAP","Sort=A","Dates=H","DateFormat=P","Fill=—","Direction=H","UseDPDF=Y")</f>
        <v>#NAME?</v>
      </c>
      <c r="L205" s="12" t="e">
        <f ca="1">_xll.BDH($A205,$C205,L$4,L$4,"Currency=USD","Period=FY","BEST_FPERIOD_OVERRIDE=FY","FILING_STATUS=MR","SCALING_FORMAT=MLN","FA_ADJUSTED=GAAP","Sort=A","Dates=H","DateFormat=P","Fill=—","Direction=H","UseDPDF=Y")</f>
        <v>#NAME?</v>
      </c>
      <c r="M205" s="12" t="e">
        <f ca="1">_xll.BDH($A205,$C205,M$4,M$4,"Currency=USD","Period=FY","BEST_FPERIOD_OVERRIDE=FY","FILING_STATUS=MR","SCALING_FORMAT=MLN","FA_ADJUSTED=GAAP","Sort=A","Dates=H","DateFormat=P","Fill=—","Direction=H","UseDPDF=Y")</f>
        <v>#NAME?</v>
      </c>
      <c r="N205" s="12" t="e">
        <f ca="1">_xll.BDH($A205,$C205,N$4,N$4,"Currency=USD","Period=FY","BEST_FPERIOD_OVERRIDE=FY","FILING_STATUS=MR","SCALING_FORMAT=MLN","FA_ADJUSTED=GAAP","Sort=A","Dates=H","DateFormat=P","Fill=—","Direction=H","UseDPDF=Y")</f>
        <v>#NAME?</v>
      </c>
      <c r="O205" s="12" t="e">
        <f ca="1">_xll.BDH($A205,$C205,O$4,O$4,"Currency=USD","Period=FY","BEST_FPERIOD_OVERRIDE=FY","FILING_STATUS=MR","SCALING_FORMAT=MLN","FA_ADJUSTED=GAAP","Sort=A","Dates=H","DateFormat=P","Fill=—","Direction=H","UseDPDF=Y")</f>
        <v>#NAME?</v>
      </c>
      <c r="P205" s="12" t="e">
        <f ca="1">_xll.BDH($A205,$C205,P$4,P$4,"Currency=USD","Period=FY","BEST_FPERIOD_OVERRIDE=FY","FILING_STATUS=MR","SCALING_FORMAT=MLN","FA_ADJUSTED=GAAP","Sort=A","Dates=H","DateFormat=P","Fill=—","Direction=H","UseDPDF=Y")</f>
        <v>#NAME?</v>
      </c>
      <c r="Q205" s="12" t="e">
        <f ca="1">_xll.BDH($A205,$C205,Q$4,Q$4,"Currency=USD","Period=FY","BEST_FPERIOD_OVERRIDE=FY","FILING_STATUS=MR","SCALING_FORMAT=MLN","FA_ADJUSTED=GAAP","Sort=A","Dates=H","DateFormat=P","Fill=—","Direction=H","UseDPDF=Y")</f>
        <v>#NAME?</v>
      </c>
      <c r="R205" s="12" t="e">
        <f ca="1">_xll.BDH($A205,$C205,R$4,R$4,"Currency=USD","Period=FY","BEST_FPERIOD_OVERRIDE=FY","FILING_STATUS=MR","SCALING_FORMAT=MLN","FA_ADJUSTED=GAAP","Sort=A","Dates=H","DateFormat=P","Fill=—","Direction=H","UseDPDF=Y")</f>
        <v>#NAME?</v>
      </c>
      <c r="S205" s="12" t="e">
        <f ca="1">_xll.BDH($A205,$C205,S$4,S$4,"Currency=USD","Period=FY","BEST_FPERIOD_OVERRIDE=FY","FILING_STATUS=MR","SCALING_FORMAT=MLN","FA_ADJUSTED=GAAP","Sort=A","Dates=H","DateFormat=P","Fill=—","Direction=H","UseDPDF=Y")</f>
        <v>#NAME?</v>
      </c>
      <c r="T205" s="12" t="e">
        <f ca="1">_xll.BDH($A205,$C205,T$4,T$4,"Currency=USD","Period=FY","BEST_FPERIOD_OVERRIDE=FY","FILING_STATUS=MR","SCALING_FORMAT=MLN","FA_ADJUSTED=GAAP","Sort=A","Dates=H","DateFormat=P","Fill=—","Direction=H","UseDPDF=Y")</f>
        <v>#NAME?</v>
      </c>
      <c r="U205" s="12" t="e">
        <f ca="1">_xll.BDH($A205,$C205,U$4,U$4,"Currency=USD","Period=FY","BEST_FPERIOD_OVERRIDE=FY","FILING_STATUS=MR","SCALING_FORMAT=MLN","FA_ADJUSTED=GAAP","Sort=A","Dates=H","DateFormat=P","Fill=—","Direction=H","UseDPDF=Y")</f>
        <v>#NAME?</v>
      </c>
      <c r="V205" s="12" t="e">
        <f ca="1">_xll.BDH($A205,$C205,V$4,V$4,"Currency=USD","Period=FY","BEST_FPERIOD_OVERRIDE=FY","FILING_STATUS=MR","SCALING_FORMAT=MLN","FA_ADJUSTED=GAAP","Sort=A","Dates=H","DateFormat=P","Fill=—","Direction=H","UseDPDF=Y")</f>
        <v>#NAME?</v>
      </c>
      <c r="W205" s="12" t="e">
        <f ca="1">_xll.BDH($A205,$C205,W$4,W$4,"Currency=USD","Period=FY","BEST_FPERIOD_OVERRIDE=FY","FILING_STATUS=MR","SCALING_FORMAT=MLN","FA_ADJUSTED=GAAP","Sort=A","Dates=H","DateFormat=P","Fill=—","Direction=H","UseDPDF=Y")</f>
        <v>#NAME?</v>
      </c>
      <c r="X205" s="12" t="e">
        <f ca="1">_xll.BDH($A205,$C205,X$4,X$4,"Currency=USD","Period=FY","BEST_FPERIOD_OVERRIDE=FY","FILING_STATUS=MR","SCALING_FORMAT=MLN","FA_ADJUSTED=GAAP","Sort=A","Dates=H","DateFormat=P","Fill=—","Direction=H","UseDPDF=Y")</f>
        <v>#NAME?</v>
      </c>
      <c r="Y205" s="12" t="e">
        <f ca="1">_xll.BDH($A205,$C205,Y$4,Y$4,"Currency=USD","Period=FY","BEST_FPERIOD_OVERRIDE=FY","FILING_STATUS=MR","SCALING_FORMAT=MLN","FA_ADJUSTED=GAAP","Sort=A","Dates=H","DateFormat=P","Fill=—","Direction=H","UseDPDF=Y")</f>
        <v>#NAME?</v>
      </c>
      <c r="Z205" s="12" t="e">
        <f ca="1">_xll.BDH($A205,$C205,Z$4,Z$4,"Currency=USD","Period=FY","BEST_FPERIOD_OVERRIDE=FY","FILING_STATUS=MR","SCALING_FORMAT=MLN","FA_ADJUSTED=GAAP","Sort=A","Dates=H","DateFormat=P","Fill=—","Direction=H","UseDPDF=Y")</f>
        <v>#NAME?</v>
      </c>
      <c r="AA205" s="12" t="e">
        <f ca="1">_xll.BDH($A205,$C205,AA$4,AA$4,"Currency=USD","Period=FY","BEST_FPERIOD_OVERRIDE=FY","FILING_STATUS=MR","SCALING_FORMAT=MLN","FA_ADJUSTED=GAAP","Sort=A","Dates=H","DateFormat=P","Fill=—","Direction=H","UseDPDF=Y")</f>
        <v>#NAME?</v>
      </c>
      <c r="AB205" s="12" t="e">
        <f ca="1">_xll.BDH($A205,$C205,AB$4,AB$4,"Currency=USD","Period=FY","BEST_FPERIOD_OVERRIDE=FY","FILING_STATUS=MR","SCALING_FORMAT=MLN","FA_ADJUSTED=GAAP","Sort=A","Dates=H","DateFormat=P","Fill=—","Direction=H","UseDPDF=Y")</f>
        <v>#NAME?</v>
      </c>
    </row>
    <row r="206" spans="1:28" x14ac:dyDescent="0.25">
      <c r="A206" s="32" t="s">
        <v>523</v>
      </c>
      <c r="B206" s="37" t="s">
        <v>261</v>
      </c>
      <c r="C206" s="33" t="s">
        <v>262</v>
      </c>
      <c r="D206" s="12" t="e">
        <f ca="1">_xll.BDH($A206,$C206,D$4,D$4,"Currency=USD","Period=FY","BEST_FPERIOD_OVERRIDE=FY","FILING_STATUS=MR","SCALING_FORMAT=MLN","FA_ADJUSTED=GAAP","Sort=A","Dates=H","DateFormat=P","Fill=—","Direction=H","UseDPDF=Y")</f>
        <v>#NAME?</v>
      </c>
      <c r="E206" s="12" t="e">
        <f ca="1">_xll.BDH($A206,$C206,E$4,E$4,"Currency=USD","Period=FY","BEST_FPERIOD_OVERRIDE=FY","FILING_STATUS=MR","SCALING_FORMAT=MLN","FA_ADJUSTED=GAAP","Sort=A","Dates=H","DateFormat=P","Fill=—","Direction=H","UseDPDF=Y")</f>
        <v>#NAME?</v>
      </c>
      <c r="F206" s="12" t="e">
        <f ca="1">_xll.BDH($A206,$C206,F$4,F$4,"Currency=USD","Period=FY","BEST_FPERIOD_OVERRIDE=FY","FILING_STATUS=MR","SCALING_FORMAT=MLN","FA_ADJUSTED=GAAP","Sort=A","Dates=H","DateFormat=P","Fill=—","Direction=H","UseDPDF=Y")</f>
        <v>#NAME?</v>
      </c>
      <c r="G206" s="12" t="e">
        <f ca="1">_xll.BDH($A206,$C206,G$4,G$4,"Currency=USD","Period=FY","BEST_FPERIOD_OVERRIDE=FY","FILING_STATUS=MR","SCALING_FORMAT=MLN","FA_ADJUSTED=GAAP","Sort=A","Dates=H","DateFormat=P","Fill=—","Direction=H","UseDPDF=Y")</f>
        <v>#NAME?</v>
      </c>
      <c r="H206" s="12" t="e">
        <f ca="1">_xll.BDH($A206,$C206,H$4,H$4,"Currency=USD","Period=FY","BEST_FPERIOD_OVERRIDE=FY","FILING_STATUS=MR","SCALING_FORMAT=MLN","FA_ADJUSTED=GAAP","Sort=A","Dates=H","DateFormat=P","Fill=—","Direction=H","UseDPDF=Y")</f>
        <v>#NAME?</v>
      </c>
      <c r="I206" s="12" t="e">
        <f ca="1">_xll.BDH($A206,$C206,I$4,I$4,"Currency=USD","Period=FY","BEST_FPERIOD_OVERRIDE=FY","FILING_STATUS=MR","SCALING_FORMAT=MLN","FA_ADJUSTED=GAAP","Sort=A","Dates=H","DateFormat=P","Fill=—","Direction=H","UseDPDF=Y")</f>
        <v>#NAME?</v>
      </c>
      <c r="J206" s="12" t="e">
        <f ca="1">_xll.BDH($A206,$C206,J$4,J$4,"Currency=USD","Period=FY","BEST_FPERIOD_OVERRIDE=FY","FILING_STATUS=MR","SCALING_FORMAT=MLN","FA_ADJUSTED=GAAP","Sort=A","Dates=H","DateFormat=P","Fill=—","Direction=H","UseDPDF=Y")</f>
        <v>#NAME?</v>
      </c>
      <c r="K206" s="12" t="e">
        <f ca="1">_xll.BDH($A206,$C206,K$4,K$4,"Currency=USD","Period=FY","BEST_FPERIOD_OVERRIDE=FY","FILING_STATUS=MR","SCALING_FORMAT=MLN","FA_ADJUSTED=GAAP","Sort=A","Dates=H","DateFormat=P","Fill=—","Direction=H","UseDPDF=Y")</f>
        <v>#NAME?</v>
      </c>
      <c r="L206" s="12" t="e">
        <f ca="1">_xll.BDH($A206,$C206,L$4,L$4,"Currency=USD","Period=FY","BEST_FPERIOD_OVERRIDE=FY","FILING_STATUS=MR","SCALING_FORMAT=MLN","FA_ADJUSTED=GAAP","Sort=A","Dates=H","DateFormat=P","Fill=—","Direction=H","UseDPDF=Y")</f>
        <v>#NAME?</v>
      </c>
      <c r="M206" s="12" t="e">
        <f ca="1">_xll.BDH($A206,$C206,M$4,M$4,"Currency=USD","Period=FY","BEST_FPERIOD_OVERRIDE=FY","FILING_STATUS=MR","SCALING_FORMAT=MLN","FA_ADJUSTED=GAAP","Sort=A","Dates=H","DateFormat=P","Fill=—","Direction=H","UseDPDF=Y")</f>
        <v>#NAME?</v>
      </c>
      <c r="N206" s="12" t="e">
        <f ca="1">_xll.BDH($A206,$C206,N$4,N$4,"Currency=USD","Period=FY","BEST_FPERIOD_OVERRIDE=FY","FILING_STATUS=MR","SCALING_FORMAT=MLN","FA_ADJUSTED=GAAP","Sort=A","Dates=H","DateFormat=P","Fill=—","Direction=H","UseDPDF=Y")</f>
        <v>#NAME?</v>
      </c>
      <c r="O206" s="12" t="e">
        <f ca="1">_xll.BDH($A206,$C206,O$4,O$4,"Currency=USD","Period=FY","BEST_FPERIOD_OVERRIDE=FY","FILING_STATUS=MR","SCALING_FORMAT=MLN","FA_ADJUSTED=GAAP","Sort=A","Dates=H","DateFormat=P","Fill=—","Direction=H","UseDPDF=Y")</f>
        <v>#NAME?</v>
      </c>
      <c r="P206" s="12" t="e">
        <f ca="1">_xll.BDH($A206,$C206,P$4,P$4,"Currency=USD","Period=FY","BEST_FPERIOD_OVERRIDE=FY","FILING_STATUS=MR","SCALING_FORMAT=MLN","FA_ADJUSTED=GAAP","Sort=A","Dates=H","DateFormat=P","Fill=—","Direction=H","UseDPDF=Y")</f>
        <v>#NAME?</v>
      </c>
      <c r="Q206" s="12" t="e">
        <f ca="1">_xll.BDH($A206,$C206,Q$4,Q$4,"Currency=USD","Period=FY","BEST_FPERIOD_OVERRIDE=FY","FILING_STATUS=MR","SCALING_FORMAT=MLN","FA_ADJUSTED=GAAP","Sort=A","Dates=H","DateFormat=P","Fill=—","Direction=H","UseDPDF=Y")</f>
        <v>#NAME?</v>
      </c>
      <c r="R206" s="12" t="e">
        <f ca="1">_xll.BDH($A206,$C206,R$4,R$4,"Currency=USD","Period=FY","BEST_FPERIOD_OVERRIDE=FY","FILING_STATUS=MR","SCALING_FORMAT=MLN","FA_ADJUSTED=GAAP","Sort=A","Dates=H","DateFormat=P","Fill=—","Direction=H","UseDPDF=Y")</f>
        <v>#NAME?</v>
      </c>
      <c r="S206" s="12" t="e">
        <f ca="1">_xll.BDH($A206,$C206,S$4,S$4,"Currency=USD","Period=FY","BEST_FPERIOD_OVERRIDE=FY","FILING_STATUS=MR","SCALING_FORMAT=MLN","FA_ADJUSTED=GAAP","Sort=A","Dates=H","DateFormat=P","Fill=—","Direction=H","UseDPDF=Y")</f>
        <v>#NAME?</v>
      </c>
      <c r="T206" s="12" t="e">
        <f ca="1">_xll.BDH($A206,$C206,T$4,T$4,"Currency=USD","Period=FY","BEST_FPERIOD_OVERRIDE=FY","FILING_STATUS=MR","SCALING_FORMAT=MLN","FA_ADJUSTED=GAAP","Sort=A","Dates=H","DateFormat=P","Fill=—","Direction=H","UseDPDF=Y")</f>
        <v>#NAME?</v>
      </c>
      <c r="U206" s="12" t="e">
        <f ca="1">_xll.BDH($A206,$C206,U$4,U$4,"Currency=USD","Period=FY","BEST_FPERIOD_OVERRIDE=FY","FILING_STATUS=MR","SCALING_FORMAT=MLN","FA_ADJUSTED=GAAP","Sort=A","Dates=H","DateFormat=P","Fill=—","Direction=H","UseDPDF=Y")</f>
        <v>#NAME?</v>
      </c>
      <c r="V206" s="12" t="e">
        <f ca="1">_xll.BDH($A206,$C206,V$4,V$4,"Currency=USD","Period=FY","BEST_FPERIOD_OVERRIDE=FY","FILING_STATUS=MR","SCALING_FORMAT=MLN","FA_ADJUSTED=GAAP","Sort=A","Dates=H","DateFormat=P","Fill=—","Direction=H","UseDPDF=Y")</f>
        <v>#NAME?</v>
      </c>
      <c r="W206" s="12" t="e">
        <f ca="1">_xll.BDH($A206,$C206,W$4,W$4,"Currency=USD","Period=FY","BEST_FPERIOD_OVERRIDE=FY","FILING_STATUS=MR","SCALING_FORMAT=MLN","FA_ADJUSTED=GAAP","Sort=A","Dates=H","DateFormat=P","Fill=—","Direction=H","UseDPDF=Y")</f>
        <v>#NAME?</v>
      </c>
      <c r="X206" s="12" t="e">
        <f ca="1">_xll.BDH($A206,$C206,X$4,X$4,"Currency=USD","Period=FY","BEST_FPERIOD_OVERRIDE=FY","FILING_STATUS=MR","SCALING_FORMAT=MLN","FA_ADJUSTED=GAAP","Sort=A","Dates=H","DateFormat=P","Fill=—","Direction=H","UseDPDF=Y")</f>
        <v>#NAME?</v>
      </c>
      <c r="Y206" s="12" t="e">
        <f ca="1">_xll.BDH($A206,$C206,Y$4,Y$4,"Currency=USD","Period=FY","BEST_FPERIOD_OVERRIDE=FY","FILING_STATUS=MR","SCALING_FORMAT=MLN","FA_ADJUSTED=GAAP","Sort=A","Dates=H","DateFormat=P","Fill=—","Direction=H","UseDPDF=Y")</f>
        <v>#NAME?</v>
      </c>
      <c r="Z206" s="12" t="e">
        <f ca="1">_xll.BDH($A206,$C206,Z$4,Z$4,"Currency=USD","Period=FY","BEST_FPERIOD_OVERRIDE=FY","FILING_STATUS=MR","SCALING_FORMAT=MLN","FA_ADJUSTED=GAAP","Sort=A","Dates=H","DateFormat=P","Fill=—","Direction=H","UseDPDF=Y")</f>
        <v>#NAME?</v>
      </c>
      <c r="AA206" s="12" t="e">
        <f ca="1">_xll.BDH($A206,$C206,AA$4,AA$4,"Currency=USD","Period=FY","BEST_FPERIOD_OVERRIDE=FY","FILING_STATUS=MR","SCALING_FORMAT=MLN","FA_ADJUSTED=GAAP","Sort=A","Dates=H","DateFormat=P","Fill=—","Direction=H","UseDPDF=Y")</f>
        <v>#NAME?</v>
      </c>
      <c r="AB206" s="12" t="e">
        <f ca="1">_xll.BDH($A206,$C206,AB$4,AB$4,"Currency=USD","Period=FY","BEST_FPERIOD_OVERRIDE=FY","FILING_STATUS=MR","SCALING_FORMAT=MLN","FA_ADJUSTED=GAAP","Sort=A","Dates=H","DateFormat=P","Fill=—","Direction=H","UseDPDF=Y")</f>
        <v>#NAME?</v>
      </c>
    </row>
    <row r="207" spans="1:28" x14ac:dyDescent="0.25">
      <c r="A207" s="32" t="s">
        <v>523</v>
      </c>
      <c r="B207" s="37" t="s">
        <v>25</v>
      </c>
      <c r="C207" s="33" t="s">
        <v>263</v>
      </c>
      <c r="D207" s="12" t="e">
        <f ca="1">_xll.BDH($A207,$C207,D$4,D$4,"Currency=USD","Period=FY","BEST_FPERIOD_OVERRIDE=FY","FILING_STATUS=MR","SCALING_FORMAT=MLN","FA_ADJUSTED=GAAP","Sort=A","Dates=H","DateFormat=P","Fill=—","Direction=H","UseDPDF=Y")</f>
        <v>#NAME?</v>
      </c>
      <c r="E207" s="12" t="e">
        <f ca="1">_xll.BDH($A207,$C207,E$4,E$4,"Currency=USD","Period=FY","BEST_FPERIOD_OVERRIDE=FY","FILING_STATUS=MR","SCALING_FORMAT=MLN","FA_ADJUSTED=GAAP","Sort=A","Dates=H","DateFormat=P","Fill=—","Direction=H","UseDPDF=Y")</f>
        <v>#NAME?</v>
      </c>
      <c r="F207" s="12" t="e">
        <f ca="1">_xll.BDH($A207,$C207,F$4,F$4,"Currency=USD","Period=FY","BEST_FPERIOD_OVERRIDE=FY","FILING_STATUS=MR","SCALING_FORMAT=MLN","FA_ADJUSTED=GAAP","Sort=A","Dates=H","DateFormat=P","Fill=—","Direction=H","UseDPDF=Y")</f>
        <v>#NAME?</v>
      </c>
      <c r="G207" s="12" t="e">
        <f ca="1">_xll.BDH($A207,$C207,G$4,G$4,"Currency=USD","Period=FY","BEST_FPERIOD_OVERRIDE=FY","FILING_STATUS=MR","SCALING_FORMAT=MLN","FA_ADJUSTED=GAAP","Sort=A","Dates=H","DateFormat=P","Fill=—","Direction=H","UseDPDF=Y")</f>
        <v>#NAME?</v>
      </c>
      <c r="H207" s="12" t="e">
        <f ca="1">_xll.BDH($A207,$C207,H$4,H$4,"Currency=USD","Period=FY","BEST_FPERIOD_OVERRIDE=FY","FILING_STATUS=MR","SCALING_FORMAT=MLN","FA_ADJUSTED=GAAP","Sort=A","Dates=H","DateFormat=P","Fill=—","Direction=H","UseDPDF=Y")</f>
        <v>#NAME?</v>
      </c>
      <c r="I207" s="12" t="e">
        <f ca="1">_xll.BDH($A207,$C207,I$4,I$4,"Currency=USD","Period=FY","BEST_FPERIOD_OVERRIDE=FY","FILING_STATUS=MR","SCALING_FORMAT=MLN","FA_ADJUSTED=GAAP","Sort=A","Dates=H","DateFormat=P","Fill=—","Direction=H","UseDPDF=Y")</f>
        <v>#NAME?</v>
      </c>
      <c r="J207" s="12" t="e">
        <f ca="1">_xll.BDH($A207,$C207,J$4,J$4,"Currency=USD","Period=FY","BEST_FPERIOD_OVERRIDE=FY","FILING_STATUS=MR","SCALING_FORMAT=MLN","FA_ADJUSTED=GAAP","Sort=A","Dates=H","DateFormat=P","Fill=—","Direction=H","UseDPDF=Y")</f>
        <v>#NAME?</v>
      </c>
      <c r="K207" s="12" t="e">
        <f ca="1">_xll.BDH($A207,$C207,K$4,K$4,"Currency=USD","Period=FY","BEST_FPERIOD_OVERRIDE=FY","FILING_STATUS=MR","SCALING_FORMAT=MLN","FA_ADJUSTED=GAAP","Sort=A","Dates=H","DateFormat=P","Fill=—","Direction=H","UseDPDF=Y")</f>
        <v>#NAME?</v>
      </c>
      <c r="L207" s="12" t="e">
        <f ca="1">_xll.BDH($A207,$C207,L$4,L$4,"Currency=USD","Period=FY","BEST_FPERIOD_OVERRIDE=FY","FILING_STATUS=MR","SCALING_FORMAT=MLN","FA_ADJUSTED=GAAP","Sort=A","Dates=H","DateFormat=P","Fill=—","Direction=H","UseDPDF=Y")</f>
        <v>#NAME?</v>
      </c>
      <c r="M207" s="12" t="e">
        <f ca="1">_xll.BDH($A207,$C207,M$4,M$4,"Currency=USD","Period=FY","BEST_FPERIOD_OVERRIDE=FY","FILING_STATUS=MR","SCALING_FORMAT=MLN","FA_ADJUSTED=GAAP","Sort=A","Dates=H","DateFormat=P","Fill=—","Direction=H","UseDPDF=Y")</f>
        <v>#NAME?</v>
      </c>
      <c r="N207" s="12" t="e">
        <f ca="1">_xll.BDH($A207,$C207,N$4,N$4,"Currency=USD","Period=FY","BEST_FPERIOD_OVERRIDE=FY","FILING_STATUS=MR","SCALING_FORMAT=MLN","FA_ADJUSTED=GAAP","Sort=A","Dates=H","DateFormat=P","Fill=—","Direction=H","UseDPDF=Y")</f>
        <v>#NAME?</v>
      </c>
      <c r="O207" s="12" t="e">
        <f ca="1">_xll.BDH($A207,$C207,O$4,O$4,"Currency=USD","Period=FY","BEST_FPERIOD_OVERRIDE=FY","FILING_STATUS=MR","SCALING_FORMAT=MLN","FA_ADJUSTED=GAAP","Sort=A","Dates=H","DateFormat=P","Fill=—","Direction=H","UseDPDF=Y")</f>
        <v>#NAME?</v>
      </c>
      <c r="P207" s="12" t="e">
        <f ca="1">_xll.BDH($A207,$C207,P$4,P$4,"Currency=USD","Period=FY","BEST_FPERIOD_OVERRIDE=FY","FILING_STATUS=MR","SCALING_FORMAT=MLN","FA_ADJUSTED=GAAP","Sort=A","Dates=H","DateFormat=P","Fill=—","Direction=H","UseDPDF=Y")</f>
        <v>#NAME?</v>
      </c>
      <c r="Q207" s="12" t="e">
        <f ca="1">_xll.BDH($A207,$C207,Q$4,Q$4,"Currency=USD","Period=FY","BEST_FPERIOD_OVERRIDE=FY","FILING_STATUS=MR","SCALING_FORMAT=MLN","FA_ADJUSTED=GAAP","Sort=A","Dates=H","DateFormat=P","Fill=—","Direction=H","UseDPDF=Y")</f>
        <v>#NAME?</v>
      </c>
      <c r="R207" s="12" t="e">
        <f ca="1">_xll.BDH($A207,$C207,R$4,R$4,"Currency=USD","Period=FY","BEST_FPERIOD_OVERRIDE=FY","FILING_STATUS=MR","SCALING_FORMAT=MLN","FA_ADJUSTED=GAAP","Sort=A","Dates=H","DateFormat=P","Fill=—","Direction=H","UseDPDF=Y")</f>
        <v>#NAME?</v>
      </c>
      <c r="S207" s="12" t="e">
        <f ca="1">_xll.BDH($A207,$C207,S$4,S$4,"Currency=USD","Period=FY","BEST_FPERIOD_OVERRIDE=FY","FILING_STATUS=MR","SCALING_FORMAT=MLN","FA_ADJUSTED=GAAP","Sort=A","Dates=H","DateFormat=P","Fill=—","Direction=H","UseDPDF=Y")</f>
        <v>#NAME?</v>
      </c>
      <c r="T207" s="12" t="e">
        <f ca="1">_xll.BDH($A207,$C207,T$4,T$4,"Currency=USD","Period=FY","BEST_FPERIOD_OVERRIDE=FY","FILING_STATUS=MR","SCALING_FORMAT=MLN","FA_ADJUSTED=GAAP","Sort=A","Dates=H","DateFormat=P","Fill=—","Direction=H","UseDPDF=Y")</f>
        <v>#NAME?</v>
      </c>
      <c r="U207" s="12" t="e">
        <f ca="1">_xll.BDH($A207,$C207,U$4,U$4,"Currency=USD","Period=FY","BEST_FPERIOD_OVERRIDE=FY","FILING_STATUS=MR","SCALING_FORMAT=MLN","FA_ADJUSTED=GAAP","Sort=A","Dates=H","DateFormat=P","Fill=—","Direction=H","UseDPDF=Y")</f>
        <v>#NAME?</v>
      </c>
      <c r="V207" s="12" t="e">
        <f ca="1">_xll.BDH($A207,$C207,V$4,V$4,"Currency=USD","Period=FY","BEST_FPERIOD_OVERRIDE=FY","FILING_STATUS=MR","SCALING_FORMAT=MLN","FA_ADJUSTED=GAAP","Sort=A","Dates=H","DateFormat=P","Fill=—","Direction=H","UseDPDF=Y")</f>
        <v>#NAME?</v>
      </c>
      <c r="W207" s="12" t="e">
        <f ca="1">_xll.BDH($A207,$C207,W$4,W$4,"Currency=USD","Period=FY","BEST_FPERIOD_OVERRIDE=FY","FILING_STATUS=MR","SCALING_FORMAT=MLN","FA_ADJUSTED=GAAP","Sort=A","Dates=H","DateFormat=P","Fill=—","Direction=H","UseDPDF=Y")</f>
        <v>#NAME?</v>
      </c>
      <c r="X207" s="12" t="e">
        <f ca="1">_xll.BDH($A207,$C207,X$4,X$4,"Currency=USD","Period=FY","BEST_FPERIOD_OVERRIDE=FY","FILING_STATUS=MR","SCALING_FORMAT=MLN","FA_ADJUSTED=GAAP","Sort=A","Dates=H","DateFormat=P","Fill=—","Direction=H","UseDPDF=Y")</f>
        <v>#NAME?</v>
      </c>
      <c r="Y207" s="12" t="e">
        <f ca="1">_xll.BDH($A207,$C207,Y$4,Y$4,"Currency=USD","Period=FY","BEST_FPERIOD_OVERRIDE=FY","FILING_STATUS=MR","SCALING_FORMAT=MLN","FA_ADJUSTED=GAAP","Sort=A","Dates=H","DateFormat=P","Fill=—","Direction=H","UseDPDF=Y")</f>
        <v>#NAME?</v>
      </c>
      <c r="Z207" s="12" t="e">
        <f ca="1">_xll.BDH($A207,$C207,Z$4,Z$4,"Currency=USD","Period=FY","BEST_FPERIOD_OVERRIDE=FY","FILING_STATUS=MR","SCALING_FORMAT=MLN","FA_ADJUSTED=GAAP","Sort=A","Dates=H","DateFormat=P","Fill=—","Direction=H","UseDPDF=Y")</f>
        <v>#NAME?</v>
      </c>
      <c r="AA207" s="12" t="e">
        <f ca="1">_xll.BDH($A207,$C207,AA$4,AA$4,"Currency=USD","Period=FY","BEST_FPERIOD_OVERRIDE=FY","FILING_STATUS=MR","SCALING_FORMAT=MLN","FA_ADJUSTED=GAAP","Sort=A","Dates=H","DateFormat=P","Fill=—","Direction=H","UseDPDF=Y")</f>
        <v>#NAME?</v>
      </c>
      <c r="AB207" s="12" t="e">
        <f ca="1">_xll.BDH($A207,$C207,AB$4,AB$4,"Currency=USD","Period=FY","BEST_FPERIOD_OVERRIDE=FY","FILING_STATUS=MR","SCALING_FORMAT=MLN","FA_ADJUSTED=GAAP","Sort=A","Dates=H","DateFormat=P","Fill=—","Direction=H","UseDPDF=Y")</f>
        <v>#NAME?</v>
      </c>
    </row>
    <row r="208" spans="1:28" x14ac:dyDescent="0.25">
      <c r="A208" s="32" t="s">
        <v>523</v>
      </c>
      <c r="B208" s="37" t="s">
        <v>265</v>
      </c>
      <c r="C208" s="33" t="s">
        <v>264</v>
      </c>
      <c r="D208" s="12" t="e">
        <f ca="1">_xll.BDH($A208,$C208,D$4,D$4,"Currency=USD","Period=FY","BEST_FPERIOD_OVERRIDE=FY","FILING_STATUS=MR","SCALING_FORMAT=MLN","FA_ADJUSTED=GAAP","Sort=A","Dates=H","DateFormat=P","Fill=—","Direction=H","UseDPDF=Y")</f>
        <v>#NAME?</v>
      </c>
      <c r="E208" s="12" t="e">
        <f ca="1">_xll.BDH($A208,$C208,E$4,E$4,"Currency=USD","Period=FY","BEST_FPERIOD_OVERRIDE=FY","FILING_STATUS=MR","SCALING_FORMAT=MLN","FA_ADJUSTED=GAAP","Sort=A","Dates=H","DateFormat=P","Fill=—","Direction=H","UseDPDF=Y")</f>
        <v>#NAME?</v>
      </c>
      <c r="F208" s="12" t="e">
        <f ca="1">_xll.BDH($A208,$C208,F$4,F$4,"Currency=USD","Period=FY","BEST_FPERIOD_OVERRIDE=FY","FILING_STATUS=MR","SCALING_FORMAT=MLN","FA_ADJUSTED=GAAP","Sort=A","Dates=H","DateFormat=P","Fill=—","Direction=H","UseDPDF=Y")</f>
        <v>#NAME?</v>
      </c>
      <c r="G208" s="12" t="e">
        <f ca="1">_xll.BDH($A208,$C208,G$4,G$4,"Currency=USD","Period=FY","BEST_FPERIOD_OVERRIDE=FY","FILING_STATUS=MR","SCALING_FORMAT=MLN","FA_ADJUSTED=GAAP","Sort=A","Dates=H","DateFormat=P","Fill=—","Direction=H","UseDPDF=Y")</f>
        <v>#NAME?</v>
      </c>
      <c r="H208" s="12" t="e">
        <f ca="1">_xll.BDH($A208,$C208,H$4,H$4,"Currency=USD","Period=FY","BEST_FPERIOD_OVERRIDE=FY","FILING_STATUS=MR","SCALING_FORMAT=MLN","FA_ADJUSTED=GAAP","Sort=A","Dates=H","DateFormat=P","Fill=—","Direction=H","UseDPDF=Y")</f>
        <v>#NAME?</v>
      </c>
      <c r="I208" s="12" t="e">
        <f ca="1">_xll.BDH($A208,$C208,I$4,I$4,"Currency=USD","Period=FY","BEST_FPERIOD_OVERRIDE=FY","FILING_STATUS=MR","SCALING_FORMAT=MLN","FA_ADJUSTED=GAAP","Sort=A","Dates=H","DateFormat=P","Fill=—","Direction=H","UseDPDF=Y")</f>
        <v>#NAME?</v>
      </c>
      <c r="J208" s="12" t="e">
        <f ca="1">_xll.BDH($A208,$C208,J$4,J$4,"Currency=USD","Period=FY","BEST_FPERIOD_OVERRIDE=FY","FILING_STATUS=MR","SCALING_FORMAT=MLN","FA_ADJUSTED=GAAP","Sort=A","Dates=H","DateFormat=P","Fill=—","Direction=H","UseDPDF=Y")</f>
        <v>#NAME?</v>
      </c>
      <c r="K208" s="12" t="e">
        <f ca="1">_xll.BDH($A208,$C208,K$4,K$4,"Currency=USD","Period=FY","BEST_FPERIOD_OVERRIDE=FY","FILING_STATUS=MR","SCALING_FORMAT=MLN","FA_ADJUSTED=GAAP","Sort=A","Dates=H","DateFormat=P","Fill=—","Direction=H","UseDPDF=Y")</f>
        <v>#NAME?</v>
      </c>
      <c r="L208" s="12" t="e">
        <f ca="1">_xll.BDH($A208,$C208,L$4,L$4,"Currency=USD","Period=FY","BEST_FPERIOD_OVERRIDE=FY","FILING_STATUS=MR","SCALING_FORMAT=MLN","FA_ADJUSTED=GAAP","Sort=A","Dates=H","DateFormat=P","Fill=—","Direction=H","UseDPDF=Y")</f>
        <v>#NAME?</v>
      </c>
      <c r="M208" s="12" t="e">
        <f ca="1">_xll.BDH($A208,$C208,M$4,M$4,"Currency=USD","Period=FY","BEST_FPERIOD_OVERRIDE=FY","FILING_STATUS=MR","SCALING_FORMAT=MLN","FA_ADJUSTED=GAAP","Sort=A","Dates=H","DateFormat=P","Fill=—","Direction=H","UseDPDF=Y")</f>
        <v>#NAME?</v>
      </c>
      <c r="N208" s="12" t="e">
        <f ca="1">_xll.BDH($A208,$C208,N$4,N$4,"Currency=USD","Period=FY","BEST_FPERIOD_OVERRIDE=FY","FILING_STATUS=MR","SCALING_FORMAT=MLN","FA_ADJUSTED=GAAP","Sort=A","Dates=H","DateFormat=P","Fill=—","Direction=H","UseDPDF=Y")</f>
        <v>#NAME?</v>
      </c>
      <c r="O208" s="12" t="e">
        <f ca="1">_xll.BDH($A208,$C208,O$4,O$4,"Currency=USD","Period=FY","BEST_FPERIOD_OVERRIDE=FY","FILING_STATUS=MR","SCALING_FORMAT=MLN","FA_ADJUSTED=GAAP","Sort=A","Dates=H","DateFormat=P","Fill=—","Direction=H","UseDPDF=Y")</f>
        <v>#NAME?</v>
      </c>
      <c r="P208" s="12" t="e">
        <f ca="1">_xll.BDH($A208,$C208,P$4,P$4,"Currency=USD","Period=FY","BEST_FPERIOD_OVERRIDE=FY","FILING_STATUS=MR","SCALING_FORMAT=MLN","FA_ADJUSTED=GAAP","Sort=A","Dates=H","DateFormat=P","Fill=—","Direction=H","UseDPDF=Y")</f>
        <v>#NAME?</v>
      </c>
      <c r="Q208" s="12" t="e">
        <f ca="1">_xll.BDH($A208,$C208,Q$4,Q$4,"Currency=USD","Period=FY","BEST_FPERIOD_OVERRIDE=FY","FILING_STATUS=MR","SCALING_FORMAT=MLN","FA_ADJUSTED=GAAP","Sort=A","Dates=H","DateFormat=P","Fill=—","Direction=H","UseDPDF=Y")</f>
        <v>#NAME?</v>
      </c>
      <c r="R208" s="12" t="e">
        <f ca="1">_xll.BDH($A208,$C208,R$4,R$4,"Currency=USD","Period=FY","BEST_FPERIOD_OVERRIDE=FY","FILING_STATUS=MR","SCALING_FORMAT=MLN","FA_ADJUSTED=GAAP","Sort=A","Dates=H","DateFormat=P","Fill=—","Direction=H","UseDPDF=Y")</f>
        <v>#NAME?</v>
      </c>
      <c r="S208" s="12" t="e">
        <f ca="1">_xll.BDH($A208,$C208,S$4,S$4,"Currency=USD","Period=FY","BEST_FPERIOD_OVERRIDE=FY","FILING_STATUS=MR","SCALING_FORMAT=MLN","FA_ADJUSTED=GAAP","Sort=A","Dates=H","DateFormat=P","Fill=—","Direction=H","UseDPDF=Y")</f>
        <v>#NAME?</v>
      </c>
      <c r="T208" s="12" t="e">
        <f ca="1">_xll.BDH($A208,$C208,T$4,T$4,"Currency=USD","Period=FY","BEST_FPERIOD_OVERRIDE=FY","FILING_STATUS=MR","SCALING_FORMAT=MLN","FA_ADJUSTED=GAAP","Sort=A","Dates=H","DateFormat=P","Fill=—","Direction=H","UseDPDF=Y")</f>
        <v>#NAME?</v>
      </c>
      <c r="U208" s="12" t="e">
        <f ca="1">_xll.BDH($A208,$C208,U$4,U$4,"Currency=USD","Period=FY","BEST_FPERIOD_OVERRIDE=FY","FILING_STATUS=MR","SCALING_FORMAT=MLN","FA_ADJUSTED=GAAP","Sort=A","Dates=H","DateFormat=P","Fill=—","Direction=H","UseDPDF=Y")</f>
        <v>#NAME?</v>
      </c>
      <c r="V208" s="12" t="e">
        <f ca="1">_xll.BDH($A208,$C208,V$4,V$4,"Currency=USD","Period=FY","BEST_FPERIOD_OVERRIDE=FY","FILING_STATUS=MR","SCALING_FORMAT=MLN","FA_ADJUSTED=GAAP","Sort=A","Dates=H","DateFormat=P","Fill=—","Direction=H","UseDPDF=Y")</f>
        <v>#NAME?</v>
      </c>
      <c r="W208" s="12" t="e">
        <f ca="1">_xll.BDH($A208,$C208,W$4,W$4,"Currency=USD","Period=FY","BEST_FPERIOD_OVERRIDE=FY","FILING_STATUS=MR","SCALING_FORMAT=MLN","FA_ADJUSTED=GAAP","Sort=A","Dates=H","DateFormat=P","Fill=—","Direction=H","UseDPDF=Y")</f>
        <v>#NAME?</v>
      </c>
      <c r="X208" s="12" t="e">
        <f ca="1">_xll.BDH($A208,$C208,X$4,X$4,"Currency=USD","Period=FY","BEST_FPERIOD_OVERRIDE=FY","FILING_STATUS=MR","SCALING_FORMAT=MLN","FA_ADJUSTED=GAAP","Sort=A","Dates=H","DateFormat=P","Fill=—","Direction=H","UseDPDF=Y")</f>
        <v>#NAME?</v>
      </c>
      <c r="Y208" s="12" t="e">
        <f ca="1">_xll.BDH($A208,$C208,Y$4,Y$4,"Currency=USD","Period=FY","BEST_FPERIOD_OVERRIDE=FY","FILING_STATUS=MR","SCALING_FORMAT=MLN","FA_ADJUSTED=GAAP","Sort=A","Dates=H","DateFormat=P","Fill=—","Direction=H","UseDPDF=Y")</f>
        <v>#NAME?</v>
      </c>
      <c r="Z208" s="12" t="e">
        <f ca="1">_xll.BDH($A208,$C208,Z$4,Z$4,"Currency=USD","Period=FY","BEST_FPERIOD_OVERRIDE=FY","FILING_STATUS=MR","SCALING_FORMAT=MLN","FA_ADJUSTED=GAAP","Sort=A","Dates=H","DateFormat=P","Fill=—","Direction=H","UseDPDF=Y")</f>
        <v>#NAME?</v>
      </c>
      <c r="AA208" s="12" t="e">
        <f ca="1">_xll.BDH($A208,$C208,AA$4,AA$4,"Currency=USD","Period=FY","BEST_FPERIOD_OVERRIDE=FY","FILING_STATUS=MR","SCALING_FORMAT=MLN","FA_ADJUSTED=GAAP","Sort=A","Dates=H","DateFormat=P","Fill=—","Direction=H","UseDPDF=Y")</f>
        <v>#NAME?</v>
      </c>
      <c r="AB208" s="12" t="e">
        <f ca="1">_xll.BDH($A208,$C208,AB$4,AB$4,"Currency=USD","Period=FY","BEST_FPERIOD_OVERRIDE=FY","FILING_STATUS=MR","SCALING_FORMAT=MLN","FA_ADJUSTED=GAAP","Sort=A","Dates=H","DateFormat=P","Fill=—","Direction=H","UseDPDF=Y")</f>
        <v>#NAME?</v>
      </c>
    </row>
    <row r="209" spans="1:28" x14ac:dyDescent="0.25">
      <c r="A209" s="32" t="s">
        <v>523</v>
      </c>
      <c r="B209" s="37" t="s">
        <v>266</v>
      </c>
      <c r="C209" s="33" t="s">
        <v>267</v>
      </c>
      <c r="D209" s="12" t="e">
        <f ca="1">_xll.BDH($A209,$C209,D$4,D$4,"Currency=USD","Period=FY","BEST_FPERIOD_OVERRIDE=FY","FILING_STATUS=MR","SCALING_FORMAT=MLN","FA_ADJUSTED=GAAP","Sort=A","Dates=H","DateFormat=P","Fill=—","Direction=H","UseDPDF=Y")</f>
        <v>#NAME?</v>
      </c>
      <c r="E209" s="12" t="e">
        <f ca="1">_xll.BDH($A209,$C209,E$4,E$4,"Currency=USD","Period=FY","BEST_FPERIOD_OVERRIDE=FY","FILING_STATUS=MR","SCALING_FORMAT=MLN","FA_ADJUSTED=GAAP","Sort=A","Dates=H","DateFormat=P","Fill=—","Direction=H","UseDPDF=Y")</f>
        <v>#NAME?</v>
      </c>
      <c r="F209" s="12" t="e">
        <f ca="1">_xll.BDH($A209,$C209,F$4,F$4,"Currency=USD","Period=FY","BEST_FPERIOD_OVERRIDE=FY","FILING_STATUS=MR","SCALING_FORMAT=MLN","FA_ADJUSTED=GAAP","Sort=A","Dates=H","DateFormat=P","Fill=—","Direction=H","UseDPDF=Y")</f>
        <v>#NAME?</v>
      </c>
      <c r="G209" s="12" t="e">
        <f ca="1">_xll.BDH($A209,$C209,G$4,G$4,"Currency=USD","Period=FY","BEST_FPERIOD_OVERRIDE=FY","FILING_STATUS=MR","SCALING_FORMAT=MLN","FA_ADJUSTED=GAAP","Sort=A","Dates=H","DateFormat=P","Fill=—","Direction=H","UseDPDF=Y")</f>
        <v>#NAME?</v>
      </c>
      <c r="H209" s="12" t="e">
        <f ca="1">_xll.BDH($A209,$C209,H$4,H$4,"Currency=USD","Period=FY","BEST_FPERIOD_OVERRIDE=FY","FILING_STATUS=MR","SCALING_FORMAT=MLN","FA_ADJUSTED=GAAP","Sort=A","Dates=H","DateFormat=P","Fill=—","Direction=H","UseDPDF=Y")</f>
        <v>#NAME?</v>
      </c>
      <c r="I209" s="12" t="e">
        <f ca="1">_xll.BDH($A209,$C209,I$4,I$4,"Currency=USD","Period=FY","BEST_FPERIOD_OVERRIDE=FY","FILING_STATUS=MR","SCALING_FORMAT=MLN","FA_ADJUSTED=GAAP","Sort=A","Dates=H","DateFormat=P","Fill=—","Direction=H","UseDPDF=Y")</f>
        <v>#NAME?</v>
      </c>
      <c r="J209" s="12" t="e">
        <f ca="1">_xll.BDH($A209,$C209,J$4,J$4,"Currency=USD","Period=FY","BEST_FPERIOD_OVERRIDE=FY","FILING_STATUS=MR","SCALING_FORMAT=MLN","FA_ADJUSTED=GAAP","Sort=A","Dates=H","DateFormat=P","Fill=—","Direction=H","UseDPDF=Y")</f>
        <v>#NAME?</v>
      </c>
      <c r="K209" s="12" t="e">
        <f ca="1">_xll.BDH($A209,$C209,K$4,K$4,"Currency=USD","Period=FY","BEST_FPERIOD_OVERRIDE=FY","FILING_STATUS=MR","SCALING_FORMAT=MLN","FA_ADJUSTED=GAAP","Sort=A","Dates=H","DateFormat=P","Fill=—","Direction=H","UseDPDF=Y")</f>
        <v>#NAME?</v>
      </c>
      <c r="L209" s="12" t="e">
        <f ca="1">_xll.BDH($A209,$C209,L$4,L$4,"Currency=USD","Period=FY","BEST_FPERIOD_OVERRIDE=FY","FILING_STATUS=MR","SCALING_FORMAT=MLN","FA_ADJUSTED=GAAP","Sort=A","Dates=H","DateFormat=P","Fill=—","Direction=H","UseDPDF=Y")</f>
        <v>#NAME?</v>
      </c>
      <c r="M209" s="12" t="e">
        <f ca="1">_xll.BDH($A209,$C209,M$4,M$4,"Currency=USD","Period=FY","BEST_FPERIOD_OVERRIDE=FY","FILING_STATUS=MR","SCALING_FORMAT=MLN","FA_ADJUSTED=GAAP","Sort=A","Dates=H","DateFormat=P","Fill=—","Direction=H","UseDPDF=Y")</f>
        <v>#NAME?</v>
      </c>
      <c r="N209" s="12" t="e">
        <f ca="1">_xll.BDH($A209,$C209,N$4,N$4,"Currency=USD","Period=FY","BEST_FPERIOD_OVERRIDE=FY","FILING_STATUS=MR","SCALING_FORMAT=MLN","FA_ADJUSTED=GAAP","Sort=A","Dates=H","DateFormat=P","Fill=—","Direction=H","UseDPDF=Y")</f>
        <v>#NAME?</v>
      </c>
      <c r="O209" s="12" t="e">
        <f ca="1">_xll.BDH($A209,$C209,O$4,O$4,"Currency=USD","Period=FY","BEST_FPERIOD_OVERRIDE=FY","FILING_STATUS=MR","SCALING_FORMAT=MLN","FA_ADJUSTED=GAAP","Sort=A","Dates=H","DateFormat=P","Fill=—","Direction=H","UseDPDF=Y")</f>
        <v>#NAME?</v>
      </c>
      <c r="P209" s="12" t="e">
        <f ca="1">_xll.BDH($A209,$C209,P$4,P$4,"Currency=USD","Period=FY","BEST_FPERIOD_OVERRIDE=FY","FILING_STATUS=MR","SCALING_FORMAT=MLN","FA_ADJUSTED=GAAP","Sort=A","Dates=H","DateFormat=P","Fill=—","Direction=H","UseDPDF=Y")</f>
        <v>#NAME?</v>
      </c>
      <c r="Q209" s="12" t="e">
        <f ca="1">_xll.BDH($A209,$C209,Q$4,Q$4,"Currency=USD","Period=FY","BEST_FPERIOD_OVERRIDE=FY","FILING_STATUS=MR","SCALING_FORMAT=MLN","FA_ADJUSTED=GAAP","Sort=A","Dates=H","DateFormat=P","Fill=—","Direction=H","UseDPDF=Y")</f>
        <v>#NAME?</v>
      </c>
      <c r="R209" s="12" t="e">
        <f ca="1">_xll.BDH($A209,$C209,R$4,R$4,"Currency=USD","Period=FY","BEST_FPERIOD_OVERRIDE=FY","FILING_STATUS=MR","SCALING_FORMAT=MLN","FA_ADJUSTED=GAAP","Sort=A","Dates=H","DateFormat=P","Fill=—","Direction=H","UseDPDF=Y")</f>
        <v>#NAME?</v>
      </c>
      <c r="S209" s="12" t="e">
        <f ca="1">_xll.BDH($A209,$C209,S$4,S$4,"Currency=USD","Period=FY","BEST_FPERIOD_OVERRIDE=FY","FILING_STATUS=MR","SCALING_FORMAT=MLN","FA_ADJUSTED=GAAP","Sort=A","Dates=H","DateFormat=P","Fill=—","Direction=H","UseDPDF=Y")</f>
        <v>#NAME?</v>
      </c>
      <c r="T209" s="12" t="e">
        <f ca="1">_xll.BDH($A209,$C209,T$4,T$4,"Currency=USD","Period=FY","BEST_FPERIOD_OVERRIDE=FY","FILING_STATUS=MR","SCALING_FORMAT=MLN","FA_ADJUSTED=GAAP","Sort=A","Dates=H","DateFormat=P","Fill=—","Direction=H","UseDPDF=Y")</f>
        <v>#NAME?</v>
      </c>
      <c r="U209" s="12" t="e">
        <f ca="1">_xll.BDH($A209,$C209,U$4,U$4,"Currency=USD","Period=FY","BEST_FPERIOD_OVERRIDE=FY","FILING_STATUS=MR","SCALING_FORMAT=MLN","FA_ADJUSTED=GAAP","Sort=A","Dates=H","DateFormat=P","Fill=—","Direction=H","UseDPDF=Y")</f>
        <v>#NAME?</v>
      </c>
      <c r="V209" s="12" t="e">
        <f ca="1">_xll.BDH($A209,$C209,V$4,V$4,"Currency=USD","Period=FY","BEST_FPERIOD_OVERRIDE=FY","FILING_STATUS=MR","SCALING_FORMAT=MLN","FA_ADJUSTED=GAAP","Sort=A","Dates=H","DateFormat=P","Fill=—","Direction=H","UseDPDF=Y")</f>
        <v>#NAME?</v>
      </c>
      <c r="W209" s="12" t="e">
        <f ca="1">_xll.BDH($A209,$C209,W$4,W$4,"Currency=USD","Period=FY","BEST_FPERIOD_OVERRIDE=FY","FILING_STATUS=MR","SCALING_FORMAT=MLN","FA_ADJUSTED=GAAP","Sort=A","Dates=H","DateFormat=P","Fill=—","Direction=H","UseDPDF=Y")</f>
        <v>#NAME?</v>
      </c>
      <c r="X209" s="12" t="e">
        <f ca="1">_xll.BDH($A209,$C209,X$4,X$4,"Currency=USD","Period=FY","BEST_FPERIOD_OVERRIDE=FY","FILING_STATUS=MR","SCALING_FORMAT=MLN","FA_ADJUSTED=GAAP","Sort=A","Dates=H","DateFormat=P","Fill=—","Direction=H","UseDPDF=Y")</f>
        <v>#NAME?</v>
      </c>
      <c r="Y209" s="12" t="e">
        <f ca="1">_xll.BDH($A209,$C209,Y$4,Y$4,"Currency=USD","Period=FY","BEST_FPERIOD_OVERRIDE=FY","FILING_STATUS=MR","SCALING_FORMAT=MLN","FA_ADJUSTED=GAAP","Sort=A","Dates=H","DateFormat=P","Fill=—","Direction=H","UseDPDF=Y")</f>
        <v>#NAME?</v>
      </c>
      <c r="Z209" s="12" t="e">
        <f ca="1">_xll.BDH($A209,$C209,Z$4,Z$4,"Currency=USD","Period=FY","BEST_FPERIOD_OVERRIDE=FY","FILING_STATUS=MR","SCALING_FORMAT=MLN","FA_ADJUSTED=GAAP","Sort=A","Dates=H","DateFormat=P","Fill=—","Direction=H","UseDPDF=Y")</f>
        <v>#NAME?</v>
      </c>
      <c r="AA209" s="12" t="e">
        <f ca="1">_xll.BDH($A209,$C209,AA$4,AA$4,"Currency=USD","Period=FY","BEST_FPERIOD_OVERRIDE=FY","FILING_STATUS=MR","SCALING_FORMAT=MLN","FA_ADJUSTED=GAAP","Sort=A","Dates=H","DateFormat=P","Fill=—","Direction=H","UseDPDF=Y")</f>
        <v>#NAME?</v>
      </c>
      <c r="AB209" s="12" t="e">
        <f ca="1">_xll.BDH($A209,$C209,AB$4,AB$4,"Currency=USD","Period=FY","BEST_FPERIOD_OVERRIDE=FY","FILING_STATUS=MR","SCALING_FORMAT=MLN","FA_ADJUSTED=GAAP","Sort=A","Dates=H","DateFormat=P","Fill=—","Direction=H","UseDPDF=Y")</f>
        <v>#NAME?</v>
      </c>
    </row>
    <row r="210" spans="1:28" x14ac:dyDescent="0.25">
      <c r="A210" s="32" t="s">
        <v>524</v>
      </c>
      <c r="B210" s="37" t="s">
        <v>185</v>
      </c>
      <c r="C210" s="33" t="s">
        <v>186</v>
      </c>
      <c r="D210" s="12" t="e">
        <f ca="1">_xll.BDH($A210,$C210,D$4,D$4,"Currency=USD","Period=FY","BEST_FPERIOD_OVERRIDE=FY","FILING_STATUS=MR","SCALING_FORMAT=MLN","FA_ADJUSTED=GAAP","Sort=A","Dates=H","DateFormat=P","Fill=—","Direction=H","UseDPDF=Y")</f>
        <v>#NAME?</v>
      </c>
      <c r="E210" s="12" t="e">
        <f ca="1">_xll.BDH($A210,$C210,E$4,E$4,"Currency=USD","Period=FY","BEST_FPERIOD_OVERRIDE=FY","FILING_STATUS=MR","SCALING_FORMAT=MLN","FA_ADJUSTED=GAAP","Sort=A","Dates=H","DateFormat=P","Fill=—","Direction=H","UseDPDF=Y")</f>
        <v>#NAME?</v>
      </c>
      <c r="F210" s="12" t="e">
        <f ca="1">_xll.BDH($A210,$C210,F$4,F$4,"Currency=USD","Period=FY","BEST_FPERIOD_OVERRIDE=FY","FILING_STATUS=MR","SCALING_FORMAT=MLN","FA_ADJUSTED=GAAP","Sort=A","Dates=H","DateFormat=P","Fill=—","Direction=H","UseDPDF=Y")</f>
        <v>#NAME?</v>
      </c>
      <c r="G210" s="12" t="e">
        <f ca="1">_xll.BDH($A210,$C210,G$4,G$4,"Currency=USD","Period=FY","BEST_FPERIOD_OVERRIDE=FY","FILING_STATUS=MR","SCALING_FORMAT=MLN","FA_ADJUSTED=GAAP","Sort=A","Dates=H","DateFormat=P","Fill=—","Direction=H","UseDPDF=Y")</f>
        <v>#NAME?</v>
      </c>
      <c r="H210" s="12" t="e">
        <f ca="1">_xll.BDH($A210,$C210,H$4,H$4,"Currency=USD","Period=FY","BEST_FPERIOD_OVERRIDE=FY","FILING_STATUS=MR","SCALING_FORMAT=MLN","FA_ADJUSTED=GAAP","Sort=A","Dates=H","DateFormat=P","Fill=—","Direction=H","UseDPDF=Y")</f>
        <v>#NAME?</v>
      </c>
      <c r="I210" s="12" t="e">
        <f ca="1">_xll.BDH($A210,$C210,I$4,I$4,"Currency=USD","Period=FY","BEST_FPERIOD_OVERRIDE=FY","FILING_STATUS=MR","SCALING_FORMAT=MLN","FA_ADJUSTED=GAAP","Sort=A","Dates=H","DateFormat=P","Fill=—","Direction=H","UseDPDF=Y")</f>
        <v>#NAME?</v>
      </c>
      <c r="J210" s="12" t="e">
        <f ca="1">_xll.BDH($A210,$C210,J$4,J$4,"Currency=USD","Period=FY","BEST_FPERIOD_OVERRIDE=FY","FILING_STATUS=MR","SCALING_FORMAT=MLN","FA_ADJUSTED=GAAP","Sort=A","Dates=H","DateFormat=P","Fill=—","Direction=H","UseDPDF=Y")</f>
        <v>#NAME?</v>
      </c>
      <c r="K210" s="12" t="e">
        <f ca="1">_xll.BDH($A210,$C210,K$4,K$4,"Currency=USD","Period=FY","BEST_FPERIOD_OVERRIDE=FY","FILING_STATUS=MR","SCALING_FORMAT=MLN","FA_ADJUSTED=GAAP","Sort=A","Dates=H","DateFormat=P","Fill=—","Direction=H","UseDPDF=Y")</f>
        <v>#NAME?</v>
      </c>
      <c r="L210" s="12" t="e">
        <f ca="1">_xll.BDH($A210,$C210,L$4,L$4,"Currency=USD","Period=FY","BEST_FPERIOD_OVERRIDE=FY","FILING_STATUS=MR","SCALING_FORMAT=MLN","FA_ADJUSTED=GAAP","Sort=A","Dates=H","DateFormat=P","Fill=—","Direction=H","UseDPDF=Y")</f>
        <v>#NAME?</v>
      </c>
      <c r="M210" s="12" t="e">
        <f ca="1">_xll.BDH($A210,$C210,M$4,M$4,"Currency=USD","Period=FY","BEST_FPERIOD_OVERRIDE=FY","FILING_STATUS=MR","SCALING_FORMAT=MLN","FA_ADJUSTED=GAAP","Sort=A","Dates=H","DateFormat=P","Fill=—","Direction=H","UseDPDF=Y")</f>
        <v>#NAME?</v>
      </c>
      <c r="N210" s="12" t="e">
        <f ca="1">_xll.BDH($A210,$C210,N$4,N$4,"Currency=USD","Period=FY","BEST_FPERIOD_OVERRIDE=FY","FILING_STATUS=MR","SCALING_FORMAT=MLN","FA_ADJUSTED=GAAP","Sort=A","Dates=H","DateFormat=P","Fill=—","Direction=H","UseDPDF=Y")</f>
        <v>#NAME?</v>
      </c>
      <c r="O210" s="12" t="e">
        <f ca="1">_xll.BDH($A210,$C210,O$4,O$4,"Currency=USD","Period=FY","BEST_FPERIOD_OVERRIDE=FY","FILING_STATUS=MR","SCALING_FORMAT=MLN","FA_ADJUSTED=GAAP","Sort=A","Dates=H","DateFormat=P","Fill=—","Direction=H","UseDPDF=Y")</f>
        <v>#NAME?</v>
      </c>
      <c r="P210" s="12" t="e">
        <f ca="1">_xll.BDH($A210,$C210,P$4,P$4,"Currency=USD","Period=FY","BEST_FPERIOD_OVERRIDE=FY","FILING_STATUS=MR","SCALING_FORMAT=MLN","FA_ADJUSTED=GAAP","Sort=A","Dates=H","DateFormat=P","Fill=—","Direction=H","UseDPDF=Y")</f>
        <v>#NAME?</v>
      </c>
      <c r="Q210" s="12" t="e">
        <f ca="1">_xll.BDH($A210,$C210,Q$4,Q$4,"Currency=USD","Period=FY","BEST_FPERIOD_OVERRIDE=FY","FILING_STATUS=MR","SCALING_FORMAT=MLN","FA_ADJUSTED=GAAP","Sort=A","Dates=H","DateFormat=P","Fill=—","Direction=H","UseDPDF=Y")</f>
        <v>#NAME?</v>
      </c>
      <c r="R210" s="12" t="e">
        <f ca="1">_xll.BDH($A210,$C210,R$4,R$4,"Currency=USD","Period=FY","BEST_FPERIOD_OVERRIDE=FY","FILING_STATUS=MR","SCALING_FORMAT=MLN","FA_ADJUSTED=GAAP","Sort=A","Dates=H","DateFormat=P","Fill=—","Direction=H","UseDPDF=Y")</f>
        <v>#NAME?</v>
      </c>
      <c r="S210" s="12" t="e">
        <f ca="1">_xll.BDH($A210,$C210,S$4,S$4,"Currency=USD","Period=FY","BEST_FPERIOD_OVERRIDE=FY","FILING_STATUS=MR","SCALING_FORMAT=MLN","FA_ADJUSTED=GAAP","Sort=A","Dates=H","DateFormat=P","Fill=—","Direction=H","UseDPDF=Y")</f>
        <v>#NAME?</v>
      </c>
      <c r="T210" s="12" t="e">
        <f ca="1">_xll.BDH($A210,$C210,T$4,T$4,"Currency=USD","Period=FY","BEST_FPERIOD_OVERRIDE=FY","FILING_STATUS=MR","SCALING_FORMAT=MLN","FA_ADJUSTED=GAAP","Sort=A","Dates=H","DateFormat=P","Fill=—","Direction=H","UseDPDF=Y")</f>
        <v>#NAME?</v>
      </c>
      <c r="U210" s="12" t="e">
        <f ca="1">_xll.BDH($A210,$C210,U$4,U$4,"Currency=USD","Period=FY","BEST_FPERIOD_OVERRIDE=FY","FILING_STATUS=MR","SCALING_FORMAT=MLN","FA_ADJUSTED=GAAP","Sort=A","Dates=H","DateFormat=P","Fill=—","Direction=H","UseDPDF=Y")</f>
        <v>#NAME?</v>
      </c>
      <c r="V210" s="12" t="e">
        <f ca="1">_xll.BDH($A210,$C210,V$4,V$4,"Currency=USD","Period=FY","BEST_FPERIOD_OVERRIDE=FY","FILING_STATUS=MR","SCALING_FORMAT=MLN","FA_ADJUSTED=GAAP","Sort=A","Dates=H","DateFormat=P","Fill=—","Direction=H","UseDPDF=Y")</f>
        <v>#NAME?</v>
      </c>
      <c r="W210" s="12" t="e">
        <f ca="1">_xll.BDH($A210,$C210,W$4,W$4,"Currency=USD","Period=FY","BEST_FPERIOD_OVERRIDE=FY","FILING_STATUS=MR","SCALING_FORMAT=MLN","FA_ADJUSTED=GAAP","Sort=A","Dates=H","DateFormat=P","Fill=—","Direction=H","UseDPDF=Y")</f>
        <v>#NAME?</v>
      </c>
      <c r="X210" s="12" t="e">
        <f ca="1">_xll.BDH($A210,$C210,X$4,X$4,"Currency=USD","Period=FY","BEST_FPERIOD_OVERRIDE=FY","FILING_STATUS=MR","SCALING_FORMAT=MLN","FA_ADJUSTED=GAAP","Sort=A","Dates=H","DateFormat=P","Fill=—","Direction=H","UseDPDF=Y")</f>
        <v>#NAME?</v>
      </c>
      <c r="Y210" s="12" t="e">
        <f ca="1">_xll.BDH($A210,$C210,Y$4,Y$4,"Currency=USD","Period=FY","BEST_FPERIOD_OVERRIDE=FY","FILING_STATUS=MR","SCALING_FORMAT=MLN","FA_ADJUSTED=GAAP","Sort=A","Dates=H","DateFormat=P","Fill=—","Direction=H","UseDPDF=Y")</f>
        <v>#NAME?</v>
      </c>
      <c r="Z210" s="12" t="e">
        <f ca="1">_xll.BDH($A210,$C210,Z$4,Z$4,"Currency=USD","Period=FY","BEST_FPERIOD_OVERRIDE=FY","FILING_STATUS=MR","SCALING_FORMAT=MLN","FA_ADJUSTED=GAAP","Sort=A","Dates=H","DateFormat=P","Fill=—","Direction=H","UseDPDF=Y")</f>
        <v>#NAME?</v>
      </c>
      <c r="AA210" s="12" t="e">
        <f ca="1">_xll.BDH($A210,$C210,AA$4,AA$4,"Currency=USD","Period=FY","BEST_FPERIOD_OVERRIDE=FY","FILING_STATUS=MR","SCALING_FORMAT=MLN","FA_ADJUSTED=GAAP","Sort=A","Dates=H","DateFormat=P","Fill=—","Direction=H","UseDPDF=Y")</f>
        <v>#NAME?</v>
      </c>
      <c r="AB210" s="12" t="e">
        <f ca="1">_xll.BDH($A210,$C210,AB$4,AB$4,"Currency=USD","Period=FY","BEST_FPERIOD_OVERRIDE=FY","FILING_STATUS=MR","SCALING_FORMAT=MLN","FA_ADJUSTED=GAAP","Sort=A","Dates=H","DateFormat=P","Fill=—","Direction=H","UseDPDF=Y")</f>
        <v>#NAME?</v>
      </c>
    </row>
    <row r="211" spans="1:28" x14ac:dyDescent="0.25">
      <c r="A211" s="32" t="s">
        <v>524</v>
      </c>
      <c r="B211" s="37" t="s">
        <v>187</v>
      </c>
      <c r="C211" s="33" t="s">
        <v>188</v>
      </c>
      <c r="D211" s="12" t="e">
        <f ca="1">_xll.BDH($A211,$C211,D$4,D$4,"Currency=USD","Period=FY","BEST_FPERIOD_OVERRIDE=FY","FILING_STATUS=MR","SCALING_FORMAT=MLN","FA_ADJUSTED=GAAP","Sort=A","Dates=H","DateFormat=P","Fill=—","Direction=H","UseDPDF=Y")</f>
        <v>#NAME?</v>
      </c>
      <c r="E211" s="12" t="e">
        <f ca="1">_xll.BDH($A211,$C211,E$4,E$4,"Currency=USD","Period=FY","BEST_FPERIOD_OVERRIDE=FY","FILING_STATUS=MR","SCALING_FORMAT=MLN","FA_ADJUSTED=GAAP","Sort=A","Dates=H","DateFormat=P","Fill=—","Direction=H","UseDPDF=Y")</f>
        <v>#NAME?</v>
      </c>
      <c r="F211" s="12" t="e">
        <f ca="1">_xll.BDH($A211,$C211,F$4,F$4,"Currency=USD","Period=FY","BEST_FPERIOD_OVERRIDE=FY","FILING_STATUS=MR","SCALING_FORMAT=MLN","FA_ADJUSTED=GAAP","Sort=A","Dates=H","DateFormat=P","Fill=—","Direction=H","UseDPDF=Y")</f>
        <v>#NAME?</v>
      </c>
      <c r="G211" s="12" t="e">
        <f ca="1">_xll.BDH($A211,$C211,G$4,G$4,"Currency=USD","Period=FY","BEST_FPERIOD_OVERRIDE=FY","FILING_STATUS=MR","SCALING_FORMAT=MLN","FA_ADJUSTED=GAAP","Sort=A","Dates=H","DateFormat=P","Fill=—","Direction=H","UseDPDF=Y")</f>
        <v>#NAME?</v>
      </c>
      <c r="H211" s="12" t="e">
        <f ca="1">_xll.BDH($A211,$C211,H$4,H$4,"Currency=USD","Period=FY","BEST_FPERIOD_OVERRIDE=FY","FILING_STATUS=MR","SCALING_FORMAT=MLN","FA_ADJUSTED=GAAP","Sort=A","Dates=H","DateFormat=P","Fill=—","Direction=H","UseDPDF=Y")</f>
        <v>#NAME?</v>
      </c>
      <c r="I211" s="12" t="e">
        <f ca="1">_xll.BDH($A211,$C211,I$4,I$4,"Currency=USD","Period=FY","BEST_FPERIOD_OVERRIDE=FY","FILING_STATUS=MR","SCALING_FORMAT=MLN","FA_ADJUSTED=GAAP","Sort=A","Dates=H","DateFormat=P","Fill=—","Direction=H","UseDPDF=Y")</f>
        <v>#NAME?</v>
      </c>
      <c r="J211" s="12" t="e">
        <f ca="1">_xll.BDH($A211,$C211,J$4,J$4,"Currency=USD","Period=FY","BEST_FPERIOD_OVERRIDE=FY","FILING_STATUS=MR","SCALING_FORMAT=MLN","FA_ADJUSTED=GAAP","Sort=A","Dates=H","DateFormat=P","Fill=—","Direction=H","UseDPDF=Y")</f>
        <v>#NAME?</v>
      </c>
      <c r="K211" s="12" t="e">
        <f ca="1">_xll.BDH($A211,$C211,K$4,K$4,"Currency=USD","Period=FY","BEST_FPERIOD_OVERRIDE=FY","FILING_STATUS=MR","SCALING_FORMAT=MLN","FA_ADJUSTED=GAAP","Sort=A","Dates=H","DateFormat=P","Fill=—","Direction=H","UseDPDF=Y")</f>
        <v>#NAME?</v>
      </c>
      <c r="L211" s="12" t="e">
        <f ca="1">_xll.BDH($A211,$C211,L$4,L$4,"Currency=USD","Period=FY","BEST_FPERIOD_OVERRIDE=FY","FILING_STATUS=MR","SCALING_FORMAT=MLN","FA_ADJUSTED=GAAP","Sort=A","Dates=H","DateFormat=P","Fill=—","Direction=H","UseDPDF=Y")</f>
        <v>#NAME?</v>
      </c>
      <c r="M211" s="12" t="e">
        <f ca="1">_xll.BDH($A211,$C211,M$4,M$4,"Currency=USD","Period=FY","BEST_FPERIOD_OVERRIDE=FY","FILING_STATUS=MR","SCALING_FORMAT=MLN","FA_ADJUSTED=GAAP","Sort=A","Dates=H","DateFormat=P","Fill=—","Direction=H","UseDPDF=Y")</f>
        <v>#NAME?</v>
      </c>
      <c r="N211" s="12" t="e">
        <f ca="1">_xll.BDH($A211,$C211,N$4,N$4,"Currency=USD","Period=FY","BEST_FPERIOD_OVERRIDE=FY","FILING_STATUS=MR","SCALING_FORMAT=MLN","FA_ADJUSTED=GAAP","Sort=A","Dates=H","DateFormat=P","Fill=—","Direction=H","UseDPDF=Y")</f>
        <v>#NAME?</v>
      </c>
      <c r="O211" s="12" t="e">
        <f ca="1">_xll.BDH($A211,$C211,O$4,O$4,"Currency=USD","Period=FY","BEST_FPERIOD_OVERRIDE=FY","FILING_STATUS=MR","SCALING_FORMAT=MLN","FA_ADJUSTED=GAAP","Sort=A","Dates=H","DateFormat=P","Fill=—","Direction=H","UseDPDF=Y")</f>
        <v>#NAME?</v>
      </c>
      <c r="P211" s="12" t="e">
        <f ca="1">_xll.BDH($A211,$C211,P$4,P$4,"Currency=USD","Period=FY","BEST_FPERIOD_OVERRIDE=FY","FILING_STATUS=MR","SCALING_FORMAT=MLN","FA_ADJUSTED=GAAP","Sort=A","Dates=H","DateFormat=P","Fill=—","Direction=H","UseDPDF=Y")</f>
        <v>#NAME?</v>
      </c>
      <c r="Q211" s="12" t="e">
        <f ca="1">_xll.BDH($A211,$C211,Q$4,Q$4,"Currency=USD","Period=FY","BEST_FPERIOD_OVERRIDE=FY","FILING_STATUS=MR","SCALING_FORMAT=MLN","FA_ADJUSTED=GAAP","Sort=A","Dates=H","DateFormat=P","Fill=—","Direction=H","UseDPDF=Y")</f>
        <v>#NAME?</v>
      </c>
      <c r="R211" s="12" t="e">
        <f ca="1">_xll.BDH($A211,$C211,R$4,R$4,"Currency=USD","Period=FY","BEST_FPERIOD_OVERRIDE=FY","FILING_STATUS=MR","SCALING_FORMAT=MLN","FA_ADJUSTED=GAAP","Sort=A","Dates=H","DateFormat=P","Fill=—","Direction=H","UseDPDF=Y")</f>
        <v>#NAME?</v>
      </c>
      <c r="S211" s="12" t="e">
        <f ca="1">_xll.BDH($A211,$C211,S$4,S$4,"Currency=USD","Period=FY","BEST_FPERIOD_OVERRIDE=FY","FILING_STATUS=MR","SCALING_FORMAT=MLN","FA_ADJUSTED=GAAP","Sort=A","Dates=H","DateFormat=P","Fill=—","Direction=H","UseDPDF=Y")</f>
        <v>#NAME?</v>
      </c>
      <c r="T211" s="12" t="e">
        <f ca="1">_xll.BDH($A211,$C211,T$4,T$4,"Currency=USD","Period=FY","BEST_FPERIOD_OVERRIDE=FY","FILING_STATUS=MR","SCALING_FORMAT=MLN","FA_ADJUSTED=GAAP","Sort=A","Dates=H","DateFormat=P","Fill=—","Direction=H","UseDPDF=Y")</f>
        <v>#NAME?</v>
      </c>
      <c r="U211" s="12" t="e">
        <f ca="1">_xll.BDH($A211,$C211,U$4,U$4,"Currency=USD","Period=FY","BEST_FPERIOD_OVERRIDE=FY","FILING_STATUS=MR","SCALING_FORMAT=MLN","FA_ADJUSTED=GAAP","Sort=A","Dates=H","DateFormat=P","Fill=—","Direction=H","UseDPDF=Y")</f>
        <v>#NAME?</v>
      </c>
      <c r="V211" s="12" t="e">
        <f ca="1">_xll.BDH($A211,$C211,V$4,V$4,"Currency=USD","Period=FY","BEST_FPERIOD_OVERRIDE=FY","FILING_STATUS=MR","SCALING_FORMAT=MLN","FA_ADJUSTED=GAAP","Sort=A","Dates=H","DateFormat=P","Fill=—","Direction=H","UseDPDF=Y")</f>
        <v>#NAME?</v>
      </c>
      <c r="W211" s="12" t="e">
        <f ca="1">_xll.BDH($A211,$C211,W$4,W$4,"Currency=USD","Period=FY","BEST_FPERIOD_OVERRIDE=FY","FILING_STATUS=MR","SCALING_FORMAT=MLN","FA_ADJUSTED=GAAP","Sort=A","Dates=H","DateFormat=P","Fill=—","Direction=H","UseDPDF=Y")</f>
        <v>#NAME?</v>
      </c>
      <c r="X211" s="12" t="e">
        <f ca="1">_xll.BDH($A211,$C211,X$4,X$4,"Currency=USD","Period=FY","BEST_FPERIOD_OVERRIDE=FY","FILING_STATUS=MR","SCALING_FORMAT=MLN","FA_ADJUSTED=GAAP","Sort=A","Dates=H","DateFormat=P","Fill=—","Direction=H","UseDPDF=Y")</f>
        <v>#NAME?</v>
      </c>
      <c r="Y211" s="12" t="e">
        <f ca="1">_xll.BDH($A211,$C211,Y$4,Y$4,"Currency=USD","Period=FY","BEST_FPERIOD_OVERRIDE=FY","FILING_STATUS=MR","SCALING_FORMAT=MLN","FA_ADJUSTED=GAAP","Sort=A","Dates=H","DateFormat=P","Fill=—","Direction=H","UseDPDF=Y")</f>
        <v>#NAME?</v>
      </c>
      <c r="Z211" s="12" t="e">
        <f ca="1">_xll.BDH($A211,$C211,Z$4,Z$4,"Currency=USD","Period=FY","BEST_FPERIOD_OVERRIDE=FY","FILING_STATUS=MR","SCALING_FORMAT=MLN","FA_ADJUSTED=GAAP","Sort=A","Dates=H","DateFormat=P","Fill=—","Direction=H","UseDPDF=Y")</f>
        <v>#NAME?</v>
      </c>
      <c r="AA211" s="12" t="e">
        <f ca="1">_xll.BDH($A211,$C211,AA$4,AA$4,"Currency=USD","Period=FY","BEST_FPERIOD_OVERRIDE=FY","FILING_STATUS=MR","SCALING_FORMAT=MLN","FA_ADJUSTED=GAAP","Sort=A","Dates=H","DateFormat=P","Fill=—","Direction=H","UseDPDF=Y")</f>
        <v>#NAME?</v>
      </c>
      <c r="AB211" s="12" t="e">
        <f ca="1">_xll.BDH($A211,$C211,AB$4,AB$4,"Currency=USD","Period=FY","BEST_FPERIOD_OVERRIDE=FY","FILING_STATUS=MR","SCALING_FORMAT=MLN","FA_ADJUSTED=GAAP","Sort=A","Dates=H","DateFormat=P","Fill=—","Direction=H","UseDPDF=Y")</f>
        <v>#NAME?</v>
      </c>
    </row>
    <row r="212" spans="1:28" x14ac:dyDescent="0.25">
      <c r="A212" s="32" t="s">
        <v>524</v>
      </c>
      <c r="B212" s="37" t="s">
        <v>189</v>
      </c>
      <c r="C212" s="33" t="s">
        <v>190</v>
      </c>
      <c r="D212" s="12" t="e">
        <f ca="1">_xll.BDH($A212,$C212,D$4,D$4,"Currency=USD","Period=FY","BEST_FPERIOD_OVERRIDE=FY","FILING_STATUS=MR","SCALING_FORMAT=MLN","FA_ADJUSTED=GAAP","Sort=A","Dates=H","DateFormat=P","Fill=—","Direction=H","UseDPDF=Y")</f>
        <v>#NAME?</v>
      </c>
      <c r="E212" s="12" t="e">
        <f ca="1">_xll.BDH($A212,$C212,E$4,E$4,"Currency=USD","Period=FY","BEST_FPERIOD_OVERRIDE=FY","FILING_STATUS=MR","SCALING_FORMAT=MLN","FA_ADJUSTED=GAAP","Sort=A","Dates=H","DateFormat=P","Fill=—","Direction=H","UseDPDF=Y")</f>
        <v>#NAME?</v>
      </c>
      <c r="F212" s="12" t="e">
        <f ca="1">_xll.BDH($A212,$C212,F$4,F$4,"Currency=USD","Period=FY","BEST_FPERIOD_OVERRIDE=FY","FILING_STATUS=MR","SCALING_FORMAT=MLN","FA_ADJUSTED=GAAP","Sort=A","Dates=H","DateFormat=P","Fill=—","Direction=H","UseDPDF=Y")</f>
        <v>#NAME?</v>
      </c>
      <c r="G212" s="12" t="e">
        <f ca="1">_xll.BDH($A212,$C212,G$4,G$4,"Currency=USD","Period=FY","BEST_FPERIOD_OVERRIDE=FY","FILING_STATUS=MR","SCALING_FORMAT=MLN","FA_ADJUSTED=GAAP","Sort=A","Dates=H","DateFormat=P","Fill=—","Direction=H","UseDPDF=Y")</f>
        <v>#NAME?</v>
      </c>
      <c r="H212" s="12" t="e">
        <f ca="1">_xll.BDH($A212,$C212,H$4,H$4,"Currency=USD","Period=FY","BEST_FPERIOD_OVERRIDE=FY","FILING_STATUS=MR","SCALING_FORMAT=MLN","FA_ADJUSTED=GAAP","Sort=A","Dates=H","DateFormat=P","Fill=—","Direction=H","UseDPDF=Y")</f>
        <v>#NAME?</v>
      </c>
      <c r="I212" s="12" t="e">
        <f ca="1">_xll.BDH($A212,$C212,I$4,I$4,"Currency=USD","Period=FY","BEST_FPERIOD_OVERRIDE=FY","FILING_STATUS=MR","SCALING_FORMAT=MLN","FA_ADJUSTED=GAAP","Sort=A","Dates=H","DateFormat=P","Fill=—","Direction=H","UseDPDF=Y")</f>
        <v>#NAME?</v>
      </c>
      <c r="J212" s="12" t="e">
        <f ca="1">_xll.BDH($A212,$C212,J$4,J$4,"Currency=USD","Period=FY","BEST_FPERIOD_OVERRIDE=FY","FILING_STATUS=MR","SCALING_FORMAT=MLN","FA_ADJUSTED=GAAP","Sort=A","Dates=H","DateFormat=P","Fill=—","Direction=H","UseDPDF=Y")</f>
        <v>#NAME?</v>
      </c>
      <c r="K212" s="12" t="e">
        <f ca="1">_xll.BDH($A212,$C212,K$4,K$4,"Currency=USD","Period=FY","BEST_FPERIOD_OVERRIDE=FY","FILING_STATUS=MR","SCALING_FORMAT=MLN","FA_ADJUSTED=GAAP","Sort=A","Dates=H","DateFormat=P","Fill=—","Direction=H","UseDPDF=Y")</f>
        <v>#NAME?</v>
      </c>
      <c r="L212" s="12" t="e">
        <f ca="1">_xll.BDH($A212,$C212,L$4,L$4,"Currency=USD","Period=FY","BEST_FPERIOD_OVERRIDE=FY","FILING_STATUS=MR","SCALING_FORMAT=MLN","FA_ADJUSTED=GAAP","Sort=A","Dates=H","DateFormat=P","Fill=—","Direction=H","UseDPDF=Y")</f>
        <v>#NAME?</v>
      </c>
      <c r="M212" s="12" t="e">
        <f ca="1">_xll.BDH($A212,$C212,M$4,M$4,"Currency=USD","Period=FY","BEST_FPERIOD_OVERRIDE=FY","FILING_STATUS=MR","SCALING_FORMAT=MLN","FA_ADJUSTED=GAAP","Sort=A","Dates=H","DateFormat=P","Fill=—","Direction=H","UseDPDF=Y")</f>
        <v>#NAME?</v>
      </c>
      <c r="N212" s="12" t="e">
        <f ca="1">_xll.BDH($A212,$C212,N$4,N$4,"Currency=USD","Period=FY","BEST_FPERIOD_OVERRIDE=FY","FILING_STATUS=MR","SCALING_FORMAT=MLN","FA_ADJUSTED=GAAP","Sort=A","Dates=H","DateFormat=P","Fill=—","Direction=H","UseDPDF=Y")</f>
        <v>#NAME?</v>
      </c>
      <c r="O212" s="12" t="e">
        <f ca="1">_xll.BDH($A212,$C212,O$4,O$4,"Currency=USD","Period=FY","BEST_FPERIOD_OVERRIDE=FY","FILING_STATUS=MR","SCALING_FORMAT=MLN","FA_ADJUSTED=GAAP","Sort=A","Dates=H","DateFormat=P","Fill=—","Direction=H","UseDPDF=Y")</f>
        <v>#NAME?</v>
      </c>
      <c r="P212" s="12" t="e">
        <f ca="1">_xll.BDH($A212,$C212,P$4,P$4,"Currency=USD","Period=FY","BEST_FPERIOD_OVERRIDE=FY","FILING_STATUS=MR","SCALING_FORMAT=MLN","FA_ADJUSTED=GAAP","Sort=A","Dates=H","DateFormat=P","Fill=—","Direction=H","UseDPDF=Y")</f>
        <v>#NAME?</v>
      </c>
      <c r="Q212" s="12" t="e">
        <f ca="1">_xll.BDH($A212,$C212,Q$4,Q$4,"Currency=USD","Period=FY","BEST_FPERIOD_OVERRIDE=FY","FILING_STATUS=MR","SCALING_FORMAT=MLN","FA_ADJUSTED=GAAP","Sort=A","Dates=H","DateFormat=P","Fill=—","Direction=H","UseDPDF=Y")</f>
        <v>#NAME?</v>
      </c>
      <c r="R212" s="12" t="e">
        <f ca="1">_xll.BDH($A212,$C212,R$4,R$4,"Currency=USD","Period=FY","BEST_FPERIOD_OVERRIDE=FY","FILING_STATUS=MR","SCALING_FORMAT=MLN","FA_ADJUSTED=GAAP","Sort=A","Dates=H","DateFormat=P","Fill=—","Direction=H","UseDPDF=Y")</f>
        <v>#NAME?</v>
      </c>
      <c r="S212" s="12" t="e">
        <f ca="1">_xll.BDH($A212,$C212,S$4,S$4,"Currency=USD","Period=FY","BEST_FPERIOD_OVERRIDE=FY","FILING_STATUS=MR","SCALING_FORMAT=MLN","FA_ADJUSTED=GAAP","Sort=A","Dates=H","DateFormat=P","Fill=—","Direction=H","UseDPDF=Y")</f>
        <v>#NAME?</v>
      </c>
      <c r="T212" s="12" t="e">
        <f ca="1">_xll.BDH($A212,$C212,T$4,T$4,"Currency=USD","Period=FY","BEST_FPERIOD_OVERRIDE=FY","FILING_STATUS=MR","SCALING_FORMAT=MLN","FA_ADJUSTED=GAAP","Sort=A","Dates=H","DateFormat=P","Fill=—","Direction=H","UseDPDF=Y")</f>
        <v>#NAME?</v>
      </c>
      <c r="U212" s="12" t="e">
        <f ca="1">_xll.BDH($A212,$C212,U$4,U$4,"Currency=USD","Period=FY","BEST_FPERIOD_OVERRIDE=FY","FILING_STATUS=MR","SCALING_FORMAT=MLN","FA_ADJUSTED=GAAP","Sort=A","Dates=H","DateFormat=P","Fill=—","Direction=H","UseDPDF=Y")</f>
        <v>#NAME?</v>
      </c>
      <c r="V212" s="12" t="e">
        <f ca="1">_xll.BDH($A212,$C212,V$4,V$4,"Currency=USD","Period=FY","BEST_FPERIOD_OVERRIDE=FY","FILING_STATUS=MR","SCALING_FORMAT=MLN","FA_ADJUSTED=GAAP","Sort=A","Dates=H","DateFormat=P","Fill=—","Direction=H","UseDPDF=Y")</f>
        <v>#NAME?</v>
      </c>
      <c r="W212" s="12" t="e">
        <f ca="1">_xll.BDH($A212,$C212,W$4,W$4,"Currency=USD","Period=FY","BEST_FPERIOD_OVERRIDE=FY","FILING_STATUS=MR","SCALING_FORMAT=MLN","FA_ADJUSTED=GAAP","Sort=A","Dates=H","DateFormat=P","Fill=—","Direction=H","UseDPDF=Y")</f>
        <v>#NAME?</v>
      </c>
      <c r="X212" s="12" t="e">
        <f ca="1">_xll.BDH($A212,$C212,X$4,X$4,"Currency=USD","Period=FY","BEST_FPERIOD_OVERRIDE=FY","FILING_STATUS=MR","SCALING_FORMAT=MLN","FA_ADJUSTED=GAAP","Sort=A","Dates=H","DateFormat=P","Fill=—","Direction=H","UseDPDF=Y")</f>
        <v>#NAME?</v>
      </c>
      <c r="Y212" s="12" t="e">
        <f ca="1">_xll.BDH($A212,$C212,Y$4,Y$4,"Currency=USD","Period=FY","BEST_FPERIOD_OVERRIDE=FY","FILING_STATUS=MR","SCALING_FORMAT=MLN","FA_ADJUSTED=GAAP","Sort=A","Dates=H","DateFormat=P","Fill=—","Direction=H","UseDPDF=Y")</f>
        <v>#NAME?</v>
      </c>
      <c r="Z212" s="12" t="e">
        <f ca="1">_xll.BDH($A212,$C212,Z$4,Z$4,"Currency=USD","Period=FY","BEST_FPERIOD_OVERRIDE=FY","FILING_STATUS=MR","SCALING_FORMAT=MLN","FA_ADJUSTED=GAAP","Sort=A","Dates=H","DateFormat=P","Fill=—","Direction=H","UseDPDF=Y")</f>
        <v>#NAME?</v>
      </c>
      <c r="AA212" s="12" t="e">
        <f ca="1">_xll.BDH($A212,$C212,AA$4,AA$4,"Currency=USD","Period=FY","BEST_FPERIOD_OVERRIDE=FY","FILING_STATUS=MR","SCALING_FORMAT=MLN","FA_ADJUSTED=GAAP","Sort=A","Dates=H","DateFormat=P","Fill=—","Direction=H","UseDPDF=Y")</f>
        <v>#NAME?</v>
      </c>
      <c r="AB212" s="12" t="e">
        <f ca="1">_xll.BDH($A212,$C212,AB$4,AB$4,"Currency=USD","Period=FY","BEST_FPERIOD_OVERRIDE=FY","FILING_STATUS=MR","SCALING_FORMAT=MLN","FA_ADJUSTED=GAAP","Sort=A","Dates=H","DateFormat=P","Fill=—","Direction=H","UseDPDF=Y")</f>
        <v>#NAME?</v>
      </c>
    </row>
    <row r="213" spans="1:28" x14ac:dyDescent="0.25">
      <c r="A213" s="32" t="s">
        <v>524</v>
      </c>
      <c r="B213" s="37" t="s">
        <v>191</v>
      </c>
      <c r="C213" s="33" t="s">
        <v>192</v>
      </c>
      <c r="D213" s="12" t="e">
        <f ca="1">_xll.BDH($A213,$C213,D$4,D$4,"Currency=USD","Period=FY","BEST_FPERIOD_OVERRIDE=FY","FILING_STATUS=MR","SCALING_FORMAT=MLN","FA_ADJUSTED=GAAP","Sort=A","Dates=H","DateFormat=P","Fill=—","Direction=H","UseDPDF=Y")</f>
        <v>#NAME?</v>
      </c>
      <c r="E213" s="12" t="e">
        <f ca="1">_xll.BDH($A213,$C213,E$4,E$4,"Currency=USD","Period=FY","BEST_FPERIOD_OVERRIDE=FY","FILING_STATUS=MR","SCALING_FORMAT=MLN","FA_ADJUSTED=GAAP","Sort=A","Dates=H","DateFormat=P","Fill=—","Direction=H","UseDPDF=Y")</f>
        <v>#NAME?</v>
      </c>
      <c r="F213" s="12" t="e">
        <f ca="1">_xll.BDH($A213,$C213,F$4,F$4,"Currency=USD","Period=FY","BEST_FPERIOD_OVERRIDE=FY","FILING_STATUS=MR","SCALING_FORMAT=MLN","FA_ADJUSTED=GAAP","Sort=A","Dates=H","DateFormat=P","Fill=—","Direction=H","UseDPDF=Y")</f>
        <v>#NAME?</v>
      </c>
      <c r="G213" s="12" t="e">
        <f ca="1">_xll.BDH($A213,$C213,G$4,G$4,"Currency=USD","Period=FY","BEST_FPERIOD_OVERRIDE=FY","FILING_STATUS=MR","SCALING_FORMAT=MLN","FA_ADJUSTED=GAAP","Sort=A","Dates=H","DateFormat=P","Fill=—","Direction=H","UseDPDF=Y")</f>
        <v>#NAME?</v>
      </c>
      <c r="H213" s="12" t="e">
        <f ca="1">_xll.BDH($A213,$C213,H$4,H$4,"Currency=USD","Period=FY","BEST_FPERIOD_OVERRIDE=FY","FILING_STATUS=MR","SCALING_FORMAT=MLN","FA_ADJUSTED=GAAP","Sort=A","Dates=H","DateFormat=P","Fill=—","Direction=H","UseDPDF=Y")</f>
        <v>#NAME?</v>
      </c>
      <c r="I213" s="12" t="e">
        <f ca="1">_xll.BDH($A213,$C213,I$4,I$4,"Currency=USD","Period=FY","BEST_FPERIOD_OVERRIDE=FY","FILING_STATUS=MR","SCALING_FORMAT=MLN","FA_ADJUSTED=GAAP","Sort=A","Dates=H","DateFormat=P","Fill=—","Direction=H","UseDPDF=Y")</f>
        <v>#NAME?</v>
      </c>
      <c r="J213" s="12" t="e">
        <f ca="1">_xll.BDH($A213,$C213,J$4,J$4,"Currency=USD","Period=FY","BEST_FPERIOD_OVERRIDE=FY","FILING_STATUS=MR","SCALING_FORMAT=MLN","FA_ADJUSTED=GAAP","Sort=A","Dates=H","DateFormat=P","Fill=—","Direction=H","UseDPDF=Y")</f>
        <v>#NAME?</v>
      </c>
      <c r="K213" s="12" t="e">
        <f ca="1">_xll.BDH($A213,$C213,K$4,K$4,"Currency=USD","Period=FY","BEST_FPERIOD_OVERRIDE=FY","FILING_STATUS=MR","SCALING_FORMAT=MLN","FA_ADJUSTED=GAAP","Sort=A","Dates=H","DateFormat=P","Fill=—","Direction=H","UseDPDF=Y")</f>
        <v>#NAME?</v>
      </c>
      <c r="L213" s="12" t="e">
        <f ca="1">_xll.BDH($A213,$C213,L$4,L$4,"Currency=USD","Period=FY","BEST_FPERIOD_OVERRIDE=FY","FILING_STATUS=MR","SCALING_FORMAT=MLN","FA_ADJUSTED=GAAP","Sort=A","Dates=H","DateFormat=P","Fill=—","Direction=H","UseDPDF=Y")</f>
        <v>#NAME?</v>
      </c>
      <c r="M213" s="12" t="e">
        <f ca="1">_xll.BDH($A213,$C213,M$4,M$4,"Currency=USD","Period=FY","BEST_FPERIOD_OVERRIDE=FY","FILING_STATUS=MR","SCALING_FORMAT=MLN","FA_ADJUSTED=GAAP","Sort=A","Dates=H","DateFormat=P","Fill=—","Direction=H","UseDPDF=Y")</f>
        <v>#NAME?</v>
      </c>
      <c r="N213" s="12" t="e">
        <f ca="1">_xll.BDH($A213,$C213,N$4,N$4,"Currency=USD","Period=FY","BEST_FPERIOD_OVERRIDE=FY","FILING_STATUS=MR","SCALING_FORMAT=MLN","FA_ADJUSTED=GAAP","Sort=A","Dates=H","DateFormat=P","Fill=—","Direction=H","UseDPDF=Y")</f>
        <v>#NAME?</v>
      </c>
      <c r="O213" s="12" t="e">
        <f ca="1">_xll.BDH($A213,$C213,O$4,O$4,"Currency=USD","Period=FY","BEST_FPERIOD_OVERRIDE=FY","FILING_STATUS=MR","SCALING_FORMAT=MLN","FA_ADJUSTED=GAAP","Sort=A","Dates=H","DateFormat=P","Fill=—","Direction=H","UseDPDF=Y")</f>
        <v>#NAME?</v>
      </c>
      <c r="P213" s="12" t="e">
        <f ca="1">_xll.BDH($A213,$C213,P$4,P$4,"Currency=USD","Period=FY","BEST_FPERIOD_OVERRIDE=FY","FILING_STATUS=MR","SCALING_FORMAT=MLN","FA_ADJUSTED=GAAP","Sort=A","Dates=H","DateFormat=P","Fill=—","Direction=H","UseDPDF=Y")</f>
        <v>#NAME?</v>
      </c>
      <c r="Q213" s="12" t="e">
        <f ca="1">_xll.BDH($A213,$C213,Q$4,Q$4,"Currency=USD","Period=FY","BEST_FPERIOD_OVERRIDE=FY","FILING_STATUS=MR","SCALING_FORMAT=MLN","FA_ADJUSTED=GAAP","Sort=A","Dates=H","DateFormat=P","Fill=—","Direction=H","UseDPDF=Y")</f>
        <v>#NAME?</v>
      </c>
      <c r="R213" s="12" t="e">
        <f ca="1">_xll.BDH($A213,$C213,R$4,R$4,"Currency=USD","Period=FY","BEST_FPERIOD_OVERRIDE=FY","FILING_STATUS=MR","SCALING_FORMAT=MLN","FA_ADJUSTED=GAAP","Sort=A","Dates=H","DateFormat=P","Fill=—","Direction=H","UseDPDF=Y")</f>
        <v>#NAME?</v>
      </c>
      <c r="S213" s="12" t="e">
        <f ca="1">_xll.BDH($A213,$C213,S$4,S$4,"Currency=USD","Period=FY","BEST_FPERIOD_OVERRIDE=FY","FILING_STATUS=MR","SCALING_FORMAT=MLN","FA_ADJUSTED=GAAP","Sort=A","Dates=H","DateFormat=P","Fill=—","Direction=H","UseDPDF=Y")</f>
        <v>#NAME?</v>
      </c>
      <c r="T213" s="12" t="e">
        <f ca="1">_xll.BDH($A213,$C213,T$4,T$4,"Currency=USD","Period=FY","BEST_FPERIOD_OVERRIDE=FY","FILING_STATUS=MR","SCALING_FORMAT=MLN","FA_ADJUSTED=GAAP","Sort=A","Dates=H","DateFormat=P","Fill=—","Direction=H","UseDPDF=Y")</f>
        <v>#NAME?</v>
      </c>
      <c r="U213" s="12" t="e">
        <f ca="1">_xll.BDH($A213,$C213,U$4,U$4,"Currency=USD","Period=FY","BEST_FPERIOD_OVERRIDE=FY","FILING_STATUS=MR","SCALING_FORMAT=MLN","FA_ADJUSTED=GAAP","Sort=A","Dates=H","DateFormat=P","Fill=—","Direction=H","UseDPDF=Y")</f>
        <v>#NAME?</v>
      </c>
      <c r="V213" s="12" t="e">
        <f ca="1">_xll.BDH($A213,$C213,V$4,V$4,"Currency=USD","Period=FY","BEST_FPERIOD_OVERRIDE=FY","FILING_STATUS=MR","SCALING_FORMAT=MLN","FA_ADJUSTED=GAAP","Sort=A","Dates=H","DateFormat=P","Fill=—","Direction=H","UseDPDF=Y")</f>
        <v>#NAME?</v>
      </c>
      <c r="W213" s="12" t="e">
        <f ca="1">_xll.BDH($A213,$C213,W$4,W$4,"Currency=USD","Period=FY","BEST_FPERIOD_OVERRIDE=FY","FILING_STATUS=MR","SCALING_FORMAT=MLN","FA_ADJUSTED=GAAP","Sort=A","Dates=H","DateFormat=P","Fill=—","Direction=H","UseDPDF=Y")</f>
        <v>#NAME?</v>
      </c>
      <c r="X213" s="12" t="e">
        <f ca="1">_xll.BDH($A213,$C213,X$4,X$4,"Currency=USD","Period=FY","BEST_FPERIOD_OVERRIDE=FY","FILING_STATUS=MR","SCALING_FORMAT=MLN","FA_ADJUSTED=GAAP","Sort=A","Dates=H","DateFormat=P","Fill=—","Direction=H","UseDPDF=Y")</f>
        <v>#NAME?</v>
      </c>
      <c r="Y213" s="12" t="e">
        <f ca="1">_xll.BDH($A213,$C213,Y$4,Y$4,"Currency=USD","Period=FY","BEST_FPERIOD_OVERRIDE=FY","FILING_STATUS=MR","SCALING_FORMAT=MLN","FA_ADJUSTED=GAAP","Sort=A","Dates=H","DateFormat=P","Fill=—","Direction=H","UseDPDF=Y")</f>
        <v>#NAME?</v>
      </c>
      <c r="Z213" s="12" t="e">
        <f ca="1">_xll.BDH($A213,$C213,Z$4,Z$4,"Currency=USD","Period=FY","BEST_FPERIOD_OVERRIDE=FY","FILING_STATUS=MR","SCALING_FORMAT=MLN","FA_ADJUSTED=GAAP","Sort=A","Dates=H","DateFormat=P","Fill=—","Direction=H","UseDPDF=Y")</f>
        <v>#NAME?</v>
      </c>
      <c r="AA213" s="12" t="e">
        <f ca="1">_xll.BDH($A213,$C213,AA$4,AA$4,"Currency=USD","Period=FY","BEST_FPERIOD_OVERRIDE=FY","FILING_STATUS=MR","SCALING_FORMAT=MLN","FA_ADJUSTED=GAAP","Sort=A","Dates=H","DateFormat=P","Fill=—","Direction=H","UseDPDF=Y")</f>
        <v>#NAME?</v>
      </c>
      <c r="AB213" s="12" t="e">
        <f ca="1">_xll.BDH($A213,$C213,AB$4,AB$4,"Currency=USD","Period=FY","BEST_FPERIOD_OVERRIDE=FY","FILING_STATUS=MR","SCALING_FORMAT=MLN","FA_ADJUSTED=GAAP","Sort=A","Dates=H","DateFormat=P","Fill=—","Direction=H","UseDPDF=Y")</f>
        <v>#NAME?</v>
      </c>
    </row>
    <row r="214" spans="1:28" x14ac:dyDescent="0.25">
      <c r="A214" s="32" t="s">
        <v>524</v>
      </c>
      <c r="B214" s="37" t="s">
        <v>193</v>
      </c>
      <c r="C214" s="33" t="s">
        <v>194</v>
      </c>
      <c r="D214" s="12" t="e">
        <f ca="1">_xll.BDH($A214,$C214,D$4,D$4,"Currency=USD","Period=FY","BEST_FPERIOD_OVERRIDE=FY","FILING_STATUS=MR","SCALING_FORMAT=MLN","FA_ADJUSTED=GAAP","Sort=A","Dates=H","DateFormat=P","Fill=—","Direction=H","UseDPDF=Y")</f>
        <v>#NAME?</v>
      </c>
      <c r="E214" s="12" t="e">
        <f ca="1">_xll.BDH($A214,$C214,E$4,E$4,"Currency=USD","Period=FY","BEST_FPERIOD_OVERRIDE=FY","FILING_STATUS=MR","SCALING_FORMAT=MLN","FA_ADJUSTED=GAAP","Sort=A","Dates=H","DateFormat=P","Fill=—","Direction=H","UseDPDF=Y")</f>
        <v>#NAME?</v>
      </c>
      <c r="F214" s="12" t="e">
        <f ca="1">_xll.BDH($A214,$C214,F$4,F$4,"Currency=USD","Period=FY","BEST_FPERIOD_OVERRIDE=FY","FILING_STATUS=MR","SCALING_FORMAT=MLN","FA_ADJUSTED=GAAP","Sort=A","Dates=H","DateFormat=P","Fill=—","Direction=H","UseDPDF=Y")</f>
        <v>#NAME?</v>
      </c>
      <c r="G214" s="12" t="e">
        <f ca="1">_xll.BDH($A214,$C214,G$4,G$4,"Currency=USD","Period=FY","BEST_FPERIOD_OVERRIDE=FY","FILING_STATUS=MR","SCALING_FORMAT=MLN","FA_ADJUSTED=GAAP","Sort=A","Dates=H","DateFormat=P","Fill=—","Direction=H","UseDPDF=Y")</f>
        <v>#NAME?</v>
      </c>
      <c r="H214" s="12" t="e">
        <f ca="1">_xll.BDH($A214,$C214,H$4,H$4,"Currency=USD","Period=FY","BEST_FPERIOD_OVERRIDE=FY","FILING_STATUS=MR","SCALING_FORMAT=MLN","FA_ADJUSTED=GAAP","Sort=A","Dates=H","DateFormat=P","Fill=—","Direction=H","UseDPDF=Y")</f>
        <v>#NAME?</v>
      </c>
      <c r="I214" s="12" t="e">
        <f ca="1">_xll.BDH($A214,$C214,I$4,I$4,"Currency=USD","Period=FY","BEST_FPERIOD_OVERRIDE=FY","FILING_STATUS=MR","SCALING_FORMAT=MLN","FA_ADJUSTED=GAAP","Sort=A","Dates=H","DateFormat=P","Fill=—","Direction=H","UseDPDF=Y")</f>
        <v>#NAME?</v>
      </c>
      <c r="J214" s="12" t="e">
        <f ca="1">_xll.BDH($A214,$C214,J$4,J$4,"Currency=USD","Period=FY","BEST_FPERIOD_OVERRIDE=FY","FILING_STATUS=MR","SCALING_FORMAT=MLN","FA_ADJUSTED=GAAP","Sort=A","Dates=H","DateFormat=P","Fill=—","Direction=H","UseDPDF=Y")</f>
        <v>#NAME?</v>
      </c>
      <c r="K214" s="12" t="e">
        <f ca="1">_xll.BDH($A214,$C214,K$4,K$4,"Currency=USD","Period=FY","BEST_FPERIOD_OVERRIDE=FY","FILING_STATUS=MR","SCALING_FORMAT=MLN","FA_ADJUSTED=GAAP","Sort=A","Dates=H","DateFormat=P","Fill=—","Direction=H","UseDPDF=Y")</f>
        <v>#NAME?</v>
      </c>
      <c r="L214" s="12" t="e">
        <f ca="1">_xll.BDH($A214,$C214,L$4,L$4,"Currency=USD","Period=FY","BEST_FPERIOD_OVERRIDE=FY","FILING_STATUS=MR","SCALING_FORMAT=MLN","FA_ADJUSTED=GAAP","Sort=A","Dates=H","DateFormat=P","Fill=—","Direction=H","UseDPDF=Y")</f>
        <v>#NAME?</v>
      </c>
      <c r="M214" s="12" t="e">
        <f ca="1">_xll.BDH($A214,$C214,M$4,M$4,"Currency=USD","Period=FY","BEST_FPERIOD_OVERRIDE=FY","FILING_STATUS=MR","SCALING_FORMAT=MLN","FA_ADJUSTED=GAAP","Sort=A","Dates=H","DateFormat=P","Fill=—","Direction=H","UseDPDF=Y")</f>
        <v>#NAME?</v>
      </c>
      <c r="N214" s="12" t="e">
        <f ca="1">_xll.BDH($A214,$C214,N$4,N$4,"Currency=USD","Period=FY","BEST_FPERIOD_OVERRIDE=FY","FILING_STATUS=MR","SCALING_FORMAT=MLN","FA_ADJUSTED=GAAP","Sort=A","Dates=H","DateFormat=P","Fill=—","Direction=H","UseDPDF=Y")</f>
        <v>#NAME?</v>
      </c>
      <c r="O214" s="12" t="e">
        <f ca="1">_xll.BDH($A214,$C214,O$4,O$4,"Currency=USD","Period=FY","BEST_FPERIOD_OVERRIDE=FY","FILING_STATUS=MR","SCALING_FORMAT=MLN","FA_ADJUSTED=GAAP","Sort=A","Dates=H","DateFormat=P","Fill=—","Direction=H","UseDPDF=Y")</f>
        <v>#NAME?</v>
      </c>
      <c r="P214" s="12" t="e">
        <f ca="1">_xll.BDH($A214,$C214,P$4,P$4,"Currency=USD","Period=FY","BEST_FPERIOD_OVERRIDE=FY","FILING_STATUS=MR","SCALING_FORMAT=MLN","FA_ADJUSTED=GAAP","Sort=A","Dates=H","DateFormat=P","Fill=—","Direction=H","UseDPDF=Y")</f>
        <v>#NAME?</v>
      </c>
      <c r="Q214" s="12" t="e">
        <f ca="1">_xll.BDH($A214,$C214,Q$4,Q$4,"Currency=USD","Period=FY","BEST_FPERIOD_OVERRIDE=FY","FILING_STATUS=MR","SCALING_FORMAT=MLN","FA_ADJUSTED=GAAP","Sort=A","Dates=H","DateFormat=P","Fill=—","Direction=H","UseDPDF=Y")</f>
        <v>#NAME?</v>
      </c>
      <c r="R214" s="12" t="e">
        <f ca="1">_xll.BDH($A214,$C214,R$4,R$4,"Currency=USD","Period=FY","BEST_FPERIOD_OVERRIDE=FY","FILING_STATUS=MR","SCALING_FORMAT=MLN","FA_ADJUSTED=GAAP","Sort=A","Dates=H","DateFormat=P","Fill=—","Direction=H","UseDPDF=Y")</f>
        <v>#NAME?</v>
      </c>
      <c r="S214" s="12" t="e">
        <f ca="1">_xll.BDH($A214,$C214,S$4,S$4,"Currency=USD","Period=FY","BEST_FPERIOD_OVERRIDE=FY","FILING_STATUS=MR","SCALING_FORMAT=MLN","FA_ADJUSTED=GAAP","Sort=A","Dates=H","DateFormat=P","Fill=—","Direction=H","UseDPDF=Y")</f>
        <v>#NAME?</v>
      </c>
      <c r="T214" s="12" t="e">
        <f ca="1">_xll.BDH($A214,$C214,T$4,T$4,"Currency=USD","Period=FY","BEST_FPERIOD_OVERRIDE=FY","FILING_STATUS=MR","SCALING_FORMAT=MLN","FA_ADJUSTED=GAAP","Sort=A","Dates=H","DateFormat=P","Fill=—","Direction=H","UseDPDF=Y")</f>
        <v>#NAME?</v>
      </c>
      <c r="U214" s="12" t="e">
        <f ca="1">_xll.BDH($A214,$C214,U$4,U$4,"Currency=USD","Period=FY","BEST_FPERIOD_OVERRIDE=FY","FILING_STATUS=MR","SCALING_FORMAT=MLN","FA_ADJUSTED=GAAP","Sort=A","Dates=H","DateFormat=P","Fill=—","Direction=H","UseDPDF=Y")</f>
        <v>#NAME?</v>
      </c>
      <c r="V214" s="12" t="e">
        <f ca="1">_xll.BDH($A214,$C214,V$4,V$4,"Currency=USD","Period=FY","BEST_FPERIOD_OVERRIDE=FY","FILING_STATUS=MR","SCALING_FORMAT=MLN","FA_ADJUSTED=GAAP","Sort=A","Dates=H","DateFormat=P","Fill=—","Direction=H","UseDPDF=Y")</f>
        <v>#NAME?</v>
      </c>
      <c r="W214" s="12" t="e">
        <f ca="1">_xll.BDH($A214,$C214,W$4,W$4,"Currency=USD","Period=FY","BEST_FPERIOD_OVERRIDE=FY","FILING_STATUS=MR","SCALING_FORMAT=MLN","FA_ADJUSTED=GAAP","Sort=A","Dates=H","DateFormat=P","Fill=—","Direction=H","UseDPDF=Y")</f>
        <v>#NAME?</v>
      </c>
      <c r="X214" s="12" t="e">
        <f ca="1">_xll.BDH($A214,$C214,X$4,X$4,"Currency=USD","Period=FY","BEST_FPERIOD_OVERRIDE=FY","FILING_STATUS=MR","SCALING_FORMAT=MLN","FA_ADJUSTED=GAAP","Sort=A","Dates=H","DateFormat=P","Fill=—","Direction=H","UseDPDF=Y")</f>
        <v>#NAME?</v>
      </c>
      <c r="Y214" s="12" t="e">
        <f ca="1">_xll.BDH($A214,$C214,Y$4,Y$4,"Currency=USD","Period=FY","BEST_FPERIOD_OVERRIDE=FY","FILING_STATUS=MR","SCALING_FORMAT=MLN","FA_ADJUSTED=GAAP","Sort=A","Dates=H","DateFormat=P","Fill=—","Direction=H","UseDPDF=Y")</f>
        <v>#NAME?</v>
      </c>
      <c r="Z214" s="12" t="e">
        <f ca="1">_xll.BDH($A214,$C214,Z$4,Z$4,"Currency=USD","Period=FY","BEST_FPERIOD_OVERRIDE=FY","FILING_STATUS=MR","SCALING_FORMAT=MLN","FA_ADJUSTED=GAAP","Sort=A","Dates=H","DateFormat=P","Fill=—","Direction=H","UseDPDF=Y")</f>
        <v>#NAME?</v>
      </c>
      <c r="AA214" s="12" t="e">
        <f ca="1">_xll.BDH($A214,$C214,AA$4,AA$4,"Currency=USD","Period=FY","BEST_FPERIOD_OVERRIDE=FY","FILING_STATUS=MR","SCALING_FORMAT=MLN","FA_ADJUSTED=GAAP","Sort=A","Dates=H","DateFormat=P","Fill=—","Direction=H","UseDPDF=Y")</f>
        <v>#NAME?</v>
      </c>
      <c r="AB214" s="12" t="e">
        <f ca="1">_xll.BDH($A214,$C214,AB$4,AB$4,"Currency=USD","Period=FY","BEST_FPERIOD_OVERRIDE=FY","FILING_STATUS=MR","SCALING_FORMAT=MLN","FA_ADJUSTED=GAAP","Sort=A","Dates=H","DateFormat=P","Fill=—","Direction=H","UseDPDF=Y")</f>
        <v>#NAME?</v>
      </c>
    </row>
    <row r="215" spans="1:28" x14ac:dyDescent="0.25">
      <c r="A215" s="32" t="s">
        <v>524</v>
      </c>
      <c r="B215" s="37" t="s">
        <v>248</v>
      </c>
      <c r="C215" s="33" t="s">
        <v>248</v>
      </c>
      <c r="D215" s="12" t="e">
        <f ca="1">_xll.BDH($A215,$C215,D$4,D$4,"Currency=USD","Period=FY","BEST_FPERIOD_OVERRIDE=FY","FILING_STATUS=MR","SCALING_FORMAT=MLN","FA_ADJUSTED=GAAP","Sort=A","Dates=H","DateFormat=P","Fill=—","Direction=H","UseDPDF=Y")</f>
        <v>#NAME?</v>
      </c>
      <c r="E215" s="12" t="e">
        <f ca="1">_xll.BDH($A215,$C215,E$4,E$4,"Currency=USD","Period=FY","BEST_FPERIOD_OVERRIDE=FY","FILING_STATUS=MR","SCALING_FORMAT=MLN","FA_ADJUSTED=GAAP","Sort=A","Dates=H","DateFormat=P","Fill=—","Direction=H","UseDPDF=Y")</f>
        <v>#NAME?</v>
      </c>
      <c r="F215" s="12" t="e">
        <f ca="1">_xll.BDH($A215,$C215,F$4,F$4,"Currency=USD","Period=FY","BEST_FPERIOD_OVERRIDE=FY","FILING_STATUS=MR","SCALING_FORMAT=MLN","FA_ADJUSTED=GAAP","Sort=A","Dates=H","DateFormat=P","Fill=—","Direction=H","UseDPDF=Y")</f>
        <v>#NAME?</v>
      </c>
      <c r="G215" s="12" t="e">
        <f ca="1">_xll.BDH($A215,$C215,G$4,G$4,"Currency=USD","Period=FY","BEST_FPERIOD_OVERRIDE=FY","FILING_STATUS=MR","SCALING_FORMAT=MLN","FA_ADJUSTED=GAAP","Sort=A","Dates=H","DateFormat=P","Fill=—","Direction=H","UseDPDF=Y")</f>
        <v>#NAME?</v>
      </c>
      <c r="H215" s="12" t="e">
        <f ca="1">_xll.BDH($A215,$C215,H$4,H$4,"Currency=USD","Period=FY","BEST_FPERIOD_OVERRIDE=FY","FILING_STATUS=MR","SCALING_FORMAT=MLN","FA_ADJUSTED=GAAP","Sort=A","Dates=H","DateFormat=P","Fill=—","Direction=H","UseDPDF=Y")</f>
        <v>#NAME?</v>
      </c>
      <c r="I215" s="12" t="e">
        <f ca="1">_xll.BDH($A215,$C215,I$4,I$4,"Currency=USD","Period=FY","BEST_FPERIOD_OVERRIDE=FY","FILING_STATUS=MR","SCALING_FORMAT=MLN","FA_ADJUSTED=GAAP","Sort=A","Dates=H","DateFormat=P","Fill=—","Direction=H","UseDPDF=Y")</f>
        <v>#NAME?</v>
      </c>
      <c r="J215" s="12" t="e">
        <f ca="1">_xll.BDH($A215,$C215,J$4,J$4,"Currency=USD","Period=FY","BEST_FPERIOD_OVERRIDE=FY","FILING_STATUS=MR","SCALING_FORMAT=MLN","FA_ADJUSTED=GAAP","Sort=A","Dates=H","DateFormat=P","Fill=—","Direction=H","UseDPDF=Y")</f>
        <v>#NAME?</v>
      </c>
      <c r="K215" s="12" t="e">
        <f ca="1">_xll.BDH($A215,$C215,K$4,K$4,"Currency=USD","Period=FY","BEST_FPERIOD_OVERRIDE=FY","FILING_STATUS=MR","SCALING_FORMAT=MLN","FA_ADJUSTED=GAAP","Sort=A","Dates=H","DateFormat=P","Fill=—","Direction=H","UseDPDF=Y")</f>
        <v>#NAME?</v>
      </c>
      <c r="L215" s="12" t="e">
        <f ca="1">_xll.BDH($A215,$C215,L$4,L$4,"Currency=USD","Period=FY","BEST_FPERIOD_OVERRIDE=FY","FILING_STATUS=MR","SCALING_FORMAT=MLN","FA_ADJUSTED=GAAP","Sort=A","Dates=H","DateFormat=P","Fill=—","Direction=H","UseDPDF=Y")</f>
        <v>#NAME?</v>
      </c>
      <c r="M215" s="12" t="e">
        <f ca="1">_xll.BDH($A215,$C215,M$4,M$4,"Currency=USD","Period=FY","BEST_FPERIOD_OVERRIDE=FY","FILING_STATUS=MR","SCALING_FORMAT=MLN","FA_ADJUSTED=GAAP","Sort=A","Dates=H","DateFormat=P","Fill=—","Direction=H","UseDPDF=Y")</f>
        <v>#NAME?</v>
      </c>
      <c r="N215" s="12" t="e">
        <f ca="1">_xll.BDH($A215,$C215,N$4,N$4,"Currency=USD","Period=FY","BEST_FPERIOD_OVERRIDE=FY","FILING_STATUS=MR","SCALING_FORMAT=MLN","FA_ADJUSTED=GAAP","Sort=A","Dates=H","DateFormat=P","Fill=—","Direction=H","UseDPDF=Y")</f>
        <v>#NAME?</v>
      </c>
      <c r="O215" s="12" t="e">
        <f ca="1">_xll.BDH($A215,$C215,O$4,O$4,"Currency=USD","Period=FY","BEST_FPERIOD_OVERRIDE=FY","FILING_STATUS=MR","SCALING_FORMAT=MLN","FA_ADJUSTED=GAAP","Sort=A","Dates=H","DateFormat=P","Fill=—","Direction=H","UseDPDF=Y")</f>
        <v>#NAME?</v>
      </c>
      <c r="P215" s="12" t="e">
        <f ca="1">_xll.BDH($A215,$C215,P$4,P$4,"Currency=USD","Period=FY","BEST_FPERIOD_OVERRIDE=FY","FILING_STATUS=MR","SCALING_FORMAT=MLN","FA_ADJUSTED=GAAP","Sort=A","Dates=H","DateFormat=P","Fill=—","Direction=H","UseDPDF=Y")</f>
        <v>#NAME?</v>
      </c>
      <c r="Q215" s="12" t="e">
        <f ca="1">_xll.BDH($A215,$C215,Q$4,Q$4,"Currency=USD","Period=FY","BEST_FPERIOD_OVERRIDE=FY","FILING_STATUS=MR","SCALING_FORMAT=MLN","FA_ADJUSTED=GAAP","Sort=A","Dates=H","DateFormat=P","Fill=—","Direction=H","UseDPDF=Y")</f>
        <v>#NAME?</v>
      </c>
      <c r="R215" s="12" t="e">
        <f ca="1">_xll.BDH($A215,$C215,R$4,R$4,"Currency=USD","Period=FY","BEST_FPERIOD_OVERRIDE=FY","FILING_STATUS=MR","SCALING_FORMAT=MLN","FA_ADJUSTED=GAAP","Sort=A","Dates=H","DateFormat=P","Fill=—","Direction=H","UseDPDF=Y")</f>
        <v>#NAME?</v>
      </c>
      <c r="S215" s="12" t="e">
        <f ca="1">_xll.BDH($A215,$C215,S$4,S$4,"Currency=USD","Period=FY","BEST_FPERIOD_OVERRIDE=FY","FILING_STATUS=MR","SCALING_FORMAT=MLN","FA_ADJUSTED=GAAP","Sort=A","Dates=H","DateFormat=P","Fill=—","Direction=H","UseDPDF=Y")</f>
        <v>#NAME?</v>
      </c>
      <c r="T215" s="12" t="e">
        <f ca="1">_xll.BDH($A215,$C215,T$4,T$4,"Currency=USD","Period=FY","BEST_FPERIOD_OVERRIDE=FY","FILING_STATUS=MR","SCALING_FORMAT=MLN","FA_ADJUSTED=GAAP","Sort=A","Dates=H","DateFormat=P","Fill=—","Direction=H","UseDPDF=Y")</f>
        <v>#NAME?</v>
      </c>
      <c r="U215" s="12" t="e">
        <f ca="1">_xll.BDH($A215,$C215,U$4,U$4,"Currency=USD","Period=FY","BEST_FPERIOD_OVERRIDE=FY","FILING_STATUS=MR","SCALING_FORMAT=MLN","FA_ADJUSTED=GAAP","Sort=A","Dates=H","DateFormat=P","Fill=—","Direction=H","UseDPDF=Y")</f>
        <v>#NAME?</v>
      </c>
      <c r="V215" s="12" t="e">
        <f ca="1">_xll.BDH($A215,$C215,V$4,V$4,"Currency=USD","Period=FY","BEST_FPERIOD_OVERRIDE=FY","FILING_STATUS=MR","SCALING_FORMAT=MLN","FA_ADJUSTED=GAAP","Sort=A","Dates=H","DateFormat=P","Fill=—","Direction=H","UseDPDF=Y")</f>
        <v>#NAME?</v>
      </c>
      <c r="W215" s="12" t="e">
        <f ca="1">_xll.BDH($A215,$C215,W$4,W$4,"Currency=USD","Period=FY","BEST_FPERIOD_OVERRIDE=FY","FILING_STATUS=MR","SCALING_FORMAT=MLN","FA_ADJUSTED=GAAP","Sort=A","Dates=H","DateFormat=P","Fill=—","Direction=H","UseDPDF=Y")</f>
        <v>#NAME?</v>
      </c>
      <c r="X215" s="12" t="e">
        <f ca="1">_xll.BDH($A215,$C215,X$4,X$4,"Currency=USD","Period=FY","BEST_FPERIOD_OVERRIDE=FY","FILING_STATUS=MR","SCALING_FORMAT=MLN","FA_ADJUSTED=GAAP","Sort=A","Dates=H","DateFormat=P","Fill=—","Direction=H","UseDPDF=Y")</f>
        <v>#NAME?</v>
      </c>
      <c r="Y215" s="12" t="e">
        <f ca="1">_xll.BDH($A215,$C215,Y$4,Y$4,"Currency=USD","Period=FY","BEST_FPERIOD_OVERRIDE=FY","FILING_STATUS=MR","SCALING_FORMAT=MLN","FA_ADJUSTED=GAAP","Sort=A","Dates=H","DateFormat=P","Fill=—","Direction=H","UseDPDF=Y")</f>
        <v>#NAME?</v>
      </c>
      <c r="Z215" s="12" t="e">
        <f ca="1">_xll.BDH($A215,$C215,Z$4,Z$4,"Currency=USD","Period=FY","BEST_FPERIOD_OVERRIDE=FY","FILING_STATUS=MR","SCALING_FORMAT=MLN","FA_ADJUSTED=GAAP","Sort=A","Dates=H","DateFormat=P","Fill=—","Direction=H","UseDPDF=Y")</f>
        <v>#NAME?</v>
      </c>
      <c r="AA215" s="12" t="e">
        <f ca="1">_xll.BDH($A215,$C215,AA$4,AA$4,"Currency=USD","Period=FY","BEST_FPERIOD_OVERRIDE=FY","FILING_STATUS=MR","SCALING_FORMAT=MLN","FA_ADJUSTED=GAAP","Sort=A","Dates=H","DateFormat=P","Fill=—","Direction=H","UseDPDF=Y")</f>
        <v>#NAME?</v>
      </c>
      <c r="AB215" s="12" t="e">
        <f ca="1">_xll.BDH($A215,$C215,AB$4,AB$4,"Currency=USD","Period=FY","BEST_FPERIOD_OVERRIDE=FY","FILING_STATUS=MR","SCALING_FORMAT=MLN","FA_ADJUSTED=GAAP","Sort=A","Dates=H","DateFormat=P","Fill=—","Direction=H","UseDPDF=Y")</f>
        <v>#NAME?</v>
      </c>
    </row>
    <row r="216" spans="1:28" x14ac:dyDescent="0.25">
      <c r="A216" s="32" t="s">
        <v>524</v>
      </c>
      <c r="B216" s="37" t="s">
        <v>249</v>
      </c>
      <c r="C216" s="33" t="s">
        <v>251</v>
      </c>
      <c r="D216" s="12" t="e">
        <f ca="1">_xll.BDH($A216,$C216,D$4,D$4,"Currency=USD","Period=FY","BEST_FPERIOD_OVERRIDE=FY","FILING_STATUS=MR","SCALING_FORMAT=MLN","FA_ADJUSTED=GAAP","Sort=A","Dates=H","DateFormat=P","Fill=—","Direction=H","UseDPDF=Y")</f>
        <v>#NAME?</v>
      </c>
      <c r="E216" s="12" t="e">
        <f ca="1">_xll.BDH($A216,$C216,E$4,E$4,"Currency=USD","Period=FY","BEST_FPERIOD_OVERRIDE=FY","FILING_STATUS=MR","SCALING_FORMAT=MLN","FA_ADJUSTED=GAAP","Sort=A","Dates=H","DateFormat=P","Fill=—","Direction=H","UseDPDF=Y")</f>
        <v>#NAME?</v>
      </c>
      <c r="F216" s="12" t="e">
        <f ca="1">_xll.BDH($A216,$C216,F$4,F$4,"Currency=USD","Period=FY","BEST_FPERIOD_OVERRIDE=FY","FILING_STATUS=MR","SCALING_FORMAT=MLN","FA_ADJUSTED=GAAP","Sort=A","Dates=H","DateFormat=P","Fill=—","Direction=H","UseDPDF=Y")</f>
        <v>#NAME?</v>
      </c>
      <c r="G216" s="12" t="e">
        <f ca="1">_xll.BDH($A216,$C216,G$4,G$4,"Currency=USD","Period=FY","BEST_FPERIOD_OVERRIDE=FY","FILING_STATUS=MR","SCALING_FORMAT=MLN","FA_ADJUSTED=GAAP","Sort=A","Dates=H","DateFormat=P","Fill=—","Direction=H","UseDPDF=Y")</f>
        <v>#NAME?</v>
      </c>
      <c r="H216" s="12" t="e">
        <f ca="1">_xll.BDH($A216,$C216,H$4,H$4,"Currency=USD","Period=FY","BEST_FPERIOD_OVERRIDE=FY","FILING_STATUS=MR","SCALING_FORMAT=MLN","FA_ADJUSTED=GAAP","Sort=A","Dates=H","DateFormat=P","Fill=—","Direction=H","UseDPDF=Y")</f>
        <v>#NAME?</v>
      </c>
      <c r="I216" s="12" t="e">
        <f ca="1">_xll.BDH($A216,$C216,I$4,I$4,"Currency=USD","Period=FY","BEST_FPERIOD_OVERRIDE=FY","FILING_STATUS=MR","SCALING_FORMAT=MLN","FA_ADJUSTED=GAAP","Sort=A","Dates=H","DateFormat=P","Fill=—","Direction=H","UseDPDF=Y")</f>
        <v>#NAME?</v>
      </c>
      <c r="J216" s="12" t="e">
        <f ca="1">_xll.BDH($A216,$C216,J$4,J$4,"Currency=USD","Period=FY","BEST_FPERIOD_OVERRIDE=FY","FILING_STATUS=MR","SCALING_FORMAT=MLN","FA_ADJUSTED=GAAP","Sort=A","Dates=H","DateFormat=P","Fill=—","Direction=H","UseDPDF=Y")</f>
        <v>#NAME?</v>
      </c>
      <c r="K216" s="12" t="e">
        <f ca="1">_xll.BDH($A216,$C216,K$4,K$4,"Currency=USD","Period=FY","BEST_FPERIOD_OVERRIDE=FY","FILING_STATUS=MR","SCALING_FORMAT=MLN","FA_ADJUSTED=GAAP","Sort=A","Dates=H","DateFormat=P","Fill=—","Direction=H","UseDPDF=Y")</f>
        <v>#NAME?</v>
      </c>
      <c r="L216" s="12" t="e">
        <f ca="1">_xll.BDH($A216,$C216,L$4,L$4,"Currency=USD","Period=FY","BEST_FPERIOD_OVERRIDE=FY","FILING_STATUS=MR","SCALING_FORMAT=MLN","FA_ADJUSTED=GAAP","Sort=A","Dates=H","DateFormat=P","Fill=—","Direction=H","UseDPDF=Y")</f>
        <v>#NAME?</v>
      </c>
      <c r="M216" s="12" t="e">
        <f ca="1">_xll.BDH($A216,$C216,M$4,M$4,"Currency=USD","Period=FY","BEST_FPERIOD_OVERRIDE=FY","FILING_STATUS=MR","SCALING_FORMAT=MLN","FA_ADJUSTED=GAAP","Sort=A","Dates=H","DateFormat=P","Fill=—","Direction=H","UseDPDF=Y")</f>
        <v>#NAME?</v>
      </c>
      <c r="N216" s="12" t="e">
        <f ca="1">_xll.BDH($A216,$C216,N$4,N$4,"Currency=USD","Period=FY","BEST_FPERIOD_OVERRIDE=FY","FILING_STATUS=MR","SCALING_FORMAT=MLN","FA_ADJUSTED=GAAP","Sort=A","Dates=H","DateFormat=P","Fill=—","Direction=H","UseDPDF=Y")</f>
        <v>#NAME?</v>
      </c>
      <c r="O216" s="12" t="e">
        <f ca="1">_xll.BDH($A216,$C216,O$4,O$4,"Currency=USD","Period=FY","BEST_FPERIOD_OVERRIDE=FY","FILING_STATUS=MR","SCALING_FORMAT=MLN","FA_ADJUSTED=GAAP","Sort=A","Dates=H","DateFormat=P","Fill=—","Direction=H","UseDPDF=Y")</f>
        <v>#NAME?</v>
      </c>
      <c r="P216" s="12" t="e">
        <f ca="1">_xll.BDH($A216,$C216,P$4,P$4,"Currency=USD","Period=FY","BEST_FPERIOD_OVERRIDE=FY","FILING_STATUS=MR","SCALING_FORMAT=MLN","FA_ADJUSTED=GAAP","Sort=A","Dates=H","DateFormat=P","Fill=—","Direction=H","UseDPDF=Y")</f>
        <v>#NAME?</v>
      </c>
      <c r="Q216" s="12" t="e">
        <f ca="1">_xll.BDH($A216,$C216,Q$4,Q$4,"Currency=USD","Period=FY","BEST_FPERIOD_OVERRIDE=FY","FILING_STATUS=MR","SCALING_FORMAT=MLN","FA_ADJUSTED=GAAP","Sort=A","Dates=H","DateFormat=P","Fill=—","Direction=H","UseDPDF=Y")</f>
        <v>#NAME?</v>
      </c>
      <c r="R216" s="12" t="e">
        <f ca="1">_xll.BDH($A216,$C216,R$4,R$4,"Currency=USD","Period=FY","BEST_FPERIOD_OVERRIDE=FY","FILING_STATUS=MR","SCALING_FORMAT=MLN","FA_ADJUSTED=GAAP","Sort=A","Dates=H","DateFormat=P","Fill=—","Direction=H","UseDPDF=Y")</f>
        <v>#NAME?</v>
      </c>
      <c r="S216" s="12" t="e">
        <f ca="1">_xll.BDH($A216,$C216,S$4,S$4,"Currency=USD","Period=FY","BEST_FPERIOD_OVERRIDE=FY","FILING_STATUS=MR","SCALING_FORMAT=MLN","FA_ADJUSTED=GAAP","Sort=A","Dates=H","DateFormat=P","Fill=—","Direction=H","UseDPDF=Y")</f>
        <v>#NAME?</v>
      </c>
      <c r="T216" s="12" t="e">
        <f ca="1">_xll.BDH($A216,$C216,T$4,T$4,"Currency=USD","Period=FY","BEST_FPERIOD_OVERRIDE=FY","FILING_STATUS=MR","SCALING_FORMAT=MLN","FA_ADJUSTED=GAAP","Sort=A","Dates=H","DateFormat=P","Fill=—","Direction=H","UseDPDF=Y")</f>
        <v>#NAME?</v>
      </c>
      <c r="U216" s="12" t="e">
        <f ca="1">_xll.BDH($A216,$C216,U$4,U$4,"Currency=USD","Period=FY","BEST_FPERIOD_OVERRIDE=FY","FILING_STATUS=MR","SCALING_FORMAT=MLN","FA_ADJUSTED=GAAP","Sort=A","Dates=H","DateFormat=P","Fill=—","Direction=H","UseDPDF=Y")</f>
        <v>#NAME?</v>
      </c>
      <c r="V216" s="12" t="e">
        <f ca="1">_xll.BDH($A216,$C216,V$4,V$4,"Currency=USD","Period=FY","BEST_FPERIOD_OVERRIDE=FY","FILING_STATUS=MR","SCALING_FORMAT=MLN","FA_ADJUSTED=GAAP","Sort=A","Dates=H","DateFormat=P","Fill=—","Direction=H","UseDPDF=Y")</f>
        <v>#NAME?</v>
      </c>
      <c r="W216" s="12" t="e">
        <f ca="1">_xll.BDH($A216,$C216,W$4,W$4,"Currency=USD","Period=FY","BEST_FPERIOD_OVERRIDE=FY","FILING_STATUS=MR","SCALING_FORMAT=MLN","FA_ADJUSTED=GAAP","Sort=A","Dates=H","DateFormat=P","Fill=—","Direction=H","UseDPDF=Y")</f>
        <v>#NAME?</v>
      </c>
      <c r="X216" s="12" t="e">
        <f ca="1">_xll.BDH($A216,$C216,X$4,X$4,"Currency=USD","Period=FY","BEST_FPERIOD_OVERRIDE=FY","FILING_STATUS=MR","SCALING_FORMAT=MLN","FA_ADJUSTED=GAAP","Sort=A","Dates=H","DateFormat=P","Fill=—","Direction=H","UseDPDF=Y")</f>
        <v>#NAME?</v>
      </c>
      <c r="Y216" s="12" t="e">
        <f ca="1">_xll.BDH($A216,$C216,Y$4,Y$4,"Currency=USD","Period=FY","BEST_FPERIOD_OVERRIDE=FY","FILING_STATUS=MR","SCALING_FORMAT=MLN","FA_ADJUSTED=GAAP","Sort=A","Dates=H","DateFormat=P","Fill=—","Direction=H","UseDPDF=Y")</f>
        <v>#NAME?</v>
      </c>
      <c r="Z216" s="12" t="e">
        <f ca="1">_xll.BDH($A216,$C216,Z$4,Z$4,"Currency=USD","Period=FY","BEST_FPERIOD_OVERRIDE=FY","FILING_STATUS=MR","SCALING_FORMAT=MLN","FA_ADJUSTED=GAAP","Sort=A","Dates=H","DateFormat=P","Fill=—","Direction=H","UseDPDF=Y")</f>
        <v>#NAME?</v>
      </c>
      <c r="AA216" s="12" t="e">
        <f ca="1">_xll.BDH($A216,$C216,AA$4,AA$4,"Currency=USD","Period=FY","BEST_FPERIOD_OVERRIDE=FY","FILING_STATUS=MR","SCALING_FORMAT=MLN","FA_ADJUSTED=GAAP","Sort=A","Dates=H","DateFormat=P","Fill=—","Direction=H","UseDPDF=Y")</f>
        <v>#NAME?</v>
      </c>
      <c r="AB216" s="12" t="e">
        <f ca="1">_xll.BDH($A216,$C216,AB$4,AB$4,"Currency=USD","Period=FY","BEST_FPERIOD_OVERRIDE=FY","FILING_STATUS=MR","SCALING_FORMAT=MLN","FA_ADJUSTED=GAAP","Sort=A","Dates=H","DateFormat=P","Fill=—","Direction=H","UseDPDF=Y")</f>
        <v>#NAME?</v>
      </c>
    </row>
    <row r="217" spans="1:28" x14ac:dyDescent="0.25">
      <c r="A217" s="32" t="s">
        <v>524</v>
      </c>
      <c r="B217" s="37" t="s">
        <v>250</v>
      </c>
      <c r="C217" s="33" t="s">
        <v>252</v>
      </c>
      <c r="D217" s="12" t="e">
        <f ca="1">_xll.BDH($A217,$C217,D$4,D$4,"Currency=USD","Period=FY","BEST_FPERIOD_OVERRIDE=FY","FILING_STATUS=MR","SCALING_FORMAT=MLN","FA_ADJUSTED=GAAP","Sort=A","Dates=H","DateFormat=P","Fill=—","Direction=H","UseDPDF=Y")</f>
        <v>#NAME?</v>
      </c>
      <c r="E217" s="12" t="e">
        <f ca="1">_xll.BDH($A217,$C217,E$4,E$4,"Currency=USD","Period=FY","BEST_FPERIOD_OVERRIDE=FY","FILING_STATUS=MR","SCALING_FORMAT=MLN","FA_ADJUSTED=GAAP","Sort=A","Dates=H","DateFormat=P","Fill=—","Direction=H","UseDPDF=Y")</f>
        <v>#NAME?</v>
      </c>
      <c r="F217" s="12" t="e">
        <f ca="1">_xll.BDH($A217,$C217,F$4,F$4,"Currency=USD","Period=FY","BEST_FPERIOD_OVERRIDE=FY","FILING_STATUS=MR","SCALING_FORMAT=MLN","FA_ADJUSTED=GAAP","Sort=A","Dates=H","DateFormat=P","Fill=—","Direction=H","UseDPDF=Y")</f>
        <v>#NAME?</v>
      </c>
      <c r="G217" s="12" t="e">
        <f ca="1">_xll.BDH($A217,$C217,G$4,G$4,"Currency=USD","Period=FY","BEST_FPERIOD_OVERRIDE=FY","FILING_STATUS=MR","SCALING_FORMAT=MLN","FA_ADJUSTED=GAAP","Sort=A","Dates=H","DateFormat=P","Fill=—","Direction=H","UseDPDF=Y")</f>
        <v>#NAME?</v>
      </c>
      <c r="H217" s="12" t="e">
        <f ca="1">_xll.BDH($A217,$C217,H$4,H$4,"Currency=USD","Period=FY","BEST_FPERIOD_OVERRIDE=FY","FILING_STATUS=MR","SCALING_FORMAT=MLN","FA_ADJUSTED=GAAP","Sort=A","Dates=H","DateFormat=P","Fill=—","Direction=H","UseDPDF=Y")</f>
        <v>#NAME?</v>
      </c>
      <c r="I217" s="12" t="e">
        <f ca="1">_xll.BDH($A217,$C217,I$4,I$4,"Currency=USD","Period=FY","BEST_FPERIOD_OVERRIDE=FY","FILING_STATUS=MR","SCALING_FORMAT=MLN","FA_ADJUSTED=GAAP","Sort=A","Dates=H","DateFormat=P","Fill=—","Direction=H","UseDPDF=Y")</f>
        <v>#NAME?</v>
      </c>
      <c r="J217" s="12" t="e">
        <f ca="1">_xll.BDH($A217,$C217,J$4,J$4,"Currency=USD","Period=FY","BEST_FPERIOD_OVERRIDE=FY","FILING_STATUS=MR","SCALING_FORMAT=MLN","FA_ADJUSTED=GAAP","Sort=A","Dates=H","DateFormat=P","Fill=—","Direction=H","UseDPDF=Y")</f>
        <v>#NAME?</v>
      </c>
      <c r="K217" s="12" t="e">
        <f ca="1">_xll.BDH($A217,$C217,K$4,K$4,"Currency=USD","Period=FY","BEST_FPERIOD_OVERRIDE=FY","FILING_STATUS=MR","SCALING_FORMAT=MLN","FA_ADJUSTED=GAAP","Sort=A","Dates=H","DateFormat=P","Fill=—","Direction=H","UseDPDF=Y")</f>
        <v>#NAME?</v>
      </c>
      <c r="L217" s="12" t="e">
        <f ca="1">_xll.BDH($A217,$C217,L$4,L$4,"Currency=USD","Period=FY","BEST_FPERIOD_OVERRIDE=FY","FILING_STATUS=MR","SCALING_FORMAT=MLN","FA_ADJUSTED=GAAP","Sort=A","Dates=H","DateFormat=P","Fill=—","Direction=H","UseDPDF=Y")</f>
        <v>#NAME?</v>
      </c>
      <c r="M217" s="12" t="e">
        <f ca="1">_xll.BDH($A217,$C217,M$4,M$4,"Currency=USD","Period=FY","BEST_FPERIOD_OVERRIDE=FY","FILING_STATUS=MR","SCALING_FORMAT=MLN","FA_ADJUSTED=GAAP","Sort=A","Dates=H","DateFormat=P","Fill=—","Direction=H","UseDPDF=Y")</f>
        <v>#NAME?</v>
      </c>
      <c r="N217" s="12" t="e">
        <f ca="1">_xll.BDH($A217,$C217,N$4,N$4,"Currency=USD","Period=FY","BEST_FPERIOD_OVERRIDE=FY","FILING_STATUS=MR","SCALING_FORMAT=MLN","FA_ADJUSTED=GAAP","Sort=A","Dates=H","DateFormat=P","Fill=—","Direction=H","UseDPDF=Y")</f>
        <v>#NAME?</v>
      </c>
      <c r="O217" s="12" t="e">
        <f ca="1">_xll.BDH($A217,$C217,O$4,O$4,"Currency=USD","Period=FY","BEST_FPERIOD_OVERRIDE=FY","FILING_STATUS=MR","SCALING_FORMAT=MLN","FA_ADJUSTED=GAAP","Sort=A","Dates=H","DateFormat=P","Fill=—","Direction=H","UseDPDF=Y")</f>
        <v>#NAME?</v>
      </c>
      <c r="P217" s="12" t="e">
        <f ca="1">_xll.BDH($A217,$C217,P$4,P$4,"Currency=USD","Period=FY","BEST_FPERIOD_OVERRIDE=FY","FILING_STATUS=MR","SCALING_FORMAT=MLN","FA_ADJUSTED=GAAP","Sort=A","Dates=H","DateFormat=P","Fill=—","Direction=H","UseDPDF=Y")</f>
        <v>#NAME?</v>
      </c>
      <c r="Q217" s="12" t="e">
        <f ca="1">_xll.BDH($A217,$C217,Q$4,Q$4,"Currency=USD","Period=FY","BEST_FPERIOD_OVERRIDE=FY","FILING_STATUS=MR","SCALING_FORMAT=MLN","FA_ADJUSTED=GAAP","Sort=A","Dates=H","DateFormat=P","Fill=—","Direction=H","UseDPDF=Y")</f>
        <v>#NAME?</v>
      </c>
      <c r="R217" s="12" t="e">
        <f ca="1">_xll.BDH($A217,$C217,R$4,R$4,"Currency=USD","Period=FY","BEST_FPERIOD_OVERRIDE=FY","FILING_STATUS=MR","SCALING_FORMAT=MLN","FA_ADJUSTED=GAAP","Sort=A","Dates=H","DateFormat=P","Fill=—","Direction=H","UseDPDF=Y")</f>
        <v>#NAME?</v>
      </c>
      <c r="S217" s="12" t="e">
        <f ca="1">_xll.BDH($A217,$C217,S$4,S$4,"Currency=USD","Period=FY","BEST_FPERIOD_OVERRIDE=FY","FILING_STATUS=MR","SCALING_FORMAT=MLN","FA_ADJUSTED=GAAP","Sort=A","Dates=H","DateFormat=P","Fill=—","Direction=H","UseDPDF=Y")</f>
        <v>#NAME?</v>
      </c>
      <c r="T217" s="12" t="e">
        <f ca="1">_xll.BDH($A217,$C217,T$4,T$4,"Currency=USD","Period=FY","BEST_FPERIOD_OVERRIDE=FY","FILING_STATUS=MR","SCALING_FORMAT=MLN","FA_ADJUSTED=GAAP","Sort=A","Dates=H","DateFormat=P","Fill=—","Direction=H","UseDPDF=Y")</f>
        <v>#NAME?</v>
      </c>
      <c r="U217" s="12" t="e">
        <f ca="1">_xll.BDH($A217,$C217,U$4,U$4,"Currency=USD","Period=FY","BEST_FPERIOD_OVERRIDE=FY","FILING_STATUS=MR","SCALING_FORMAT=MLN","FA_ADJUSTED=GAAP","Sort=A","Dates=H","DateFormat=P","Fill=—","Direction=H","UseDPDF=Y")</f>
        <v>#NAME?</v>
      </c>
      <c r="V217" s="12" t="e">
        <f ca="1">_xll.BDH($A217,$C217,V$4,V$4,"Currency=USD","Period=FY","BEST_FPERIOD_OVERRIDE=FY","FILING_STATUS=MR","SCALING_FORMAT=MLN","FA_ADJUSTED=GAAP","Sort=A","Dates=H","DateFormat=P","Fill=—","Direction=H","UseDPDF=Y")</f>
        <v>#NAME?</v>
      </c>
      <c r="W217" s="12" t="e">
        <f ca="1">_xll.BDH($A217,$C217,W$4,W$4,"Currency=USD","Period=FY","BEST_FPERIOD_OVERRIDE=FY","FILING_STATUS=MR","SCALING_FORMAT=MLN","FA_ADJUSTED=GAAP","Sort=A","Dates=H","DateFormat=P","Fill=—","Direction=H","UseDPDF=Y")</f>
        <v>#NAME?</v>
      </c>
      <c r="X217" s="12" t="e">
        <f ca="1">_xll.BDH($A217,$C217,X$4,X$4,"Currency=USD","Period=FY","BEST_FPERIOD_OVERRIDE=FY","FILING_STATUS=MR","SCALING_FORMAT=MLN","FA_ADJUSTED=GAAP","Sort=A","Dates=H","DateFormat=P","Fill=—","Direction=H","UseDPDF=Y")</f>
        <v>#NAME?</v>
      </c>
      <c r="Y217" s="12" t="e">
        <f ca="1">_xll.BDH($A217,$C217,Y$4,Y$4,"Currency=USD","Period=FY","BEST_FPERIOD_OVERRIDE=FY","FILING_STATUS=MR","SCALING_FORMAT=MLN","FA_ADJUSTED=GAAP","Sort=A","Dates=H","DateFormat=P","Fill=—","Direction=H","UseDPDF=Y")</f>
        <v>#NAME?</v>
      </c>
      <c r="Z217" s="12" t="e">
        <f ca="1">_xll.BDH($A217,$C217,Z$4,Z$4,"Currency=USD","Period=FY","BEST_FPERIOD_OVERRIDE=FY","FILING_STATUS=MR","SCALING_FORMAT=MLN","FA_ADJUSTED=GAAP","Sort=A","Dates=H","DateFormat=P","Fill=—","Direction=H","UseDPDF=Y")</f>
        <v>#NAME?</v>
      </c>
      <c r="AA217" s="12" t="e">
        <f ca="1">_xll.BDH($A217,$C217,AA$4,AA$4,"Currency=USD","Period=FY","BEST_FPERIOD_OVERRIDE=FY","FILING_STATUS=MR","SCALING_FORMAT=MLN","FA_ADJUSTED=GAAP","Sort=A","Dates=H","DateFormat=P","Fill=—","Direction=H","UseDPDF=Y")</f>
        <v>#NAME?</v>
      </c>
      <c r="AB217" s="12" t="e">
        <f ca="1">_xll.BDH($A217,$C217,AB$4,AB$4,"Currency=USD","Period=FY","BEST_FPERIOD_OVERRIDE=FY","FILING_STATUS=MR","SCALING_FORMAT=MLN","FA_ADJUSTED=GAAP","Sort=A","Dates=H","DateFormat=P","Fill=—","Direction=H","UseDPDF=Y")</f>
        <v>#NAME?</v>
      </c>
    </row>
    <row r="218" spans="1:28" x14ac:dyDescent="0.25">
      <c r="A218" s="32" t="s">
        <v>524</v>
      </c>
      <c r="B218" s="37" t="s">
        <v>13</v>
      </c>
      <c r="C218" s="33" t="s">
        <v>253</v>
      </c>
      <c r="D218" s="12" t="e">
        <f ca="1">_xll.BDH($A218,$C218,D$4,D$4,"Currency=USD","Period=FY","BEST_FPERIOD_OVERRIDE=FY","FILING_STATUS=MR","SCALING_FORMAT=MLN","FA_ADJUSTED=GAAP","Sort=A","Dates=H","DateFormat=P","Fill=—","Direction=H","UseDPDF=Y")</f>
        <v>#NAME?</v>
      </c>
      <c r="E218" s="12" t="e">
        <f ca="1">_xll.BDH($A218,$C218,E$4,E$4,"Currency=USD","Period=FY","BEST_FPERIOD_OVERRIDE=FY","FILING_STATUS=MR","SCALING_FORMAT=MLN","FA_ADJUSTED=GAAP","Sort=A","Dates=H","DateFormat=P","Fill=—","Direction=H","UseDPDF=Y")</f>
        <v>#NAME?</v>
      </c>
      <c r="F218" s="12" t="e">
        <f ca="1">_xll.BDH($A218,$C218,F$4,F$4,"Currency=USD","Period=FY","BEST_FPERIOD_OVERRIDE=FY","FILING_STATUS=MR","SCALING_FORMAT=MLN","FA_ADJUSTED=GAAP","Sort=A","Dates=H","DateFormat=P","Fill=—","Direction=H","UseDPDF=Y")</f>
        <v>#NAME?</v>
      </c>
      <c r="G218" s="12" t="e">
        <f ca="1">_xll.BDH($A218,$C218,G$4,G$4,"Currency=USD","Period=FY","BEST_FPERIOD_OVERRIDE=FY","FILING_STATUS=MR","SCALING_FORMAT=MLN","FA_ADJUSTED=GAAP","Sort=A","Dates=H","DateFormat=P","Fill=—","Direction=H","UseDPDF=Y")</f>
        <v>#NAME?</v>
      </c>
      <c r="H218" s="12" t="e">
        <f ca="1">_xll.BDH($A218,$C218,H$4,H$4,"Currency=USD","Period=FY","BEST_FPERIOD_OVERRIDE=FY","FILING_STATUS=MR","SCALING_FORMAT=MLN","FA_ADJUSTED=GAAP","Sort=A","Dates=H","DateFormat=P","Fill=—","Direction=H","UseDPDF=Y")</f>
        <v>#NAME?</v>
      </c>
      <c r="I218" s="12" t="e">
        <f ca="1">_xll.BDH($A218,$C218,I$4,I$4,"Currency=USD","Period=FY","BEST_FPERIOD_OVERRIDE=FY","FILING_STATUS=MR","SCALING_FORMAT=MLN","FA_ADJUSTED=GAAP","Sort=A","Dates=H","DateFormat=P","Fill=—","Direction=H","UseDPDF=Y")</f>
        <v>#NAME?</v>
      </c>
      <c r="J218" s="12" t="e">
        <f ca="1">_xll.BDH($A218,$C218,J$4,J$4,"Currency=USD","Period=FY","BEST_FPERIOD_OVERRIDE=FY","FILING_STATUS=MR","SCALING_FORMAT=MLN","FA_ADJUSTED=GAAP","Sort=A","Dates=H","DateFormat=P","Fill=—","Direction=H","UseDPDF=Y")</f>
        <v>#NAME?</v>
      </c>
      <c r="K218" s="12" t="e">
        <f ca="1">_xll.BDH($A218,$C218,K$4,K$4,"Currency=USD","Period=FY","BEST_FPERIOD_OVERRIDE=FY","FILING_STATUS=MR","SCALING_FORMAT=MLN","FA_ADJUSTED=GAAP","Sort=A","Dates=H","DateFormat=P","Fill=—","Direction=H","UseDPDF=Y")</f>
        <v>#NAME?</v>
      </c>
      <c r="L218" s="12" t="e">
        <f ca="1">_xll.BDH($A218,$C218,L$4,L$4,"Currency=USD","Period=FY","BEST_FPERIOD_OVERRIDE=FY","FILING_STATUS=MR","SCALING_FORMAT=MLN","FA_ADJUSTED=GAAP","Sort=A","Dates=H","DateFormat=P","Fill=—","Direction=H","UseDPDF=Y")</f>
        <v>#NAME?</v>
      </c>
      <c r="M218" s="12" t="e">
        <f ca="1">_xll.BDH($A218,$C218,M$4,M$4,"Currency=USD","Period=FY","BEST_FPERIOD_OVERRIDE=FY","FILING_STATUS=MR","SCALING_FORMAT=MLN","FA_ADJUSTED=GAAP","Sort=A","Dates=H","DateFormat=P","Fill=—","Direction=H","UseDPDF=Y")</f>
        <v>#NAME?</v>
      </c>
      <c r="N218" s="12" t="e">
        <f ca="1">_xll.BDH($A218,$C218,N$4,N$4,"Currency=USD","Period=FY","BEST_FPERIOD_OVERRIDE=FY","FILING_STATUS=MR","SCALING_FORMAT=MLN","FA_ADJUSTED=GAAP","Sort=A","Dates=H","DateFormat=P","Fill=—","Direction=H","UseDPDF=Y")</f>
        <v>#NAME?</v>
      </c>
      <c r="O218" s="12" t="e">
        <f ca="1">_xll.BDH($A218,$C218,O$4,O$4,"Currency=USD","Period=FY","BEST_FPERIOD_OVERRIDE=FY","FILING_STATUS=MR","SCALING_FORMAT=MLN","FA_ADJUSTED=GAAP","Sort=A","Dates=H","DateFormat=P","Fill=—","Direction=H","UseDPDF=Y")</f>
        <v>#NAME?</v>
      </c>
      <c r="P218" s="12" t="e">
        <f ca="1">_xll.BDH($A218,$C218,P$4,P$4,"Currency=USD","Period=FY","BEST_FPERIOD_OVERRIDE=FY","FILING_STATUS=MR","SCALING_FORMAT=MLN","FA_ADJUSTED=GAAP","Sort=A","Dates=H","DateFormat=P","Fill=—","Direction=H","UseDPDF=Y")</f>
        <v>#NAME?</v>
      </c>
      <c r="Q218" s="12" t="e">
        <f ca="1">_xll.BDH($A218,$C218,Q$4,Q$4,"Currency=USD","Period=FY","BEST_FPERIOD_OVERRIDE=FY","FILING_STATUS=MR","SCALING_FORMAT=MLN","FA_ADJUSTED=GAAP","Sort=A","Dates=H","DateFormat=P","Fill=—","Direction=H","UseDPDF=Y")</f>
        <v>#NAME?</v>
      </c>
      <c r="R218" s="12" t="e">
        <f ca="1">_xll.BDH($A218,$C218,R$4,R$4,"Currency=USD","Period=FY","BEST_FPERIOD_OVERRIDE=FY","FILING_STATUS=MR","SCALING_FORMAT=MLN","FA_ADJUSTED=GAAP","Sort=A","Dates=H","DateFormat=P","Fill=—","Direction=H","UseDPDF=Y")</f>
        <v>#NAME?</v>
      </c>
      <c r="S218" s="12" t="e">
        <f ca="1">_xll.BDH($A218,$C218,S$4,S$4,"Currency=USD","Period=FY","BEST_FPERIOD_OVERRIDE=FY","FILING_STATUS=MR","SCALING_FORMAT=MLN","FA_ADJUSTED=GAAP","Sort=A","Dates=H","DateFormat=P","Fill=—","Direction=H","UseDPDF=Y")</f>
        <v>#NAME?</v>
      </c>
      <c r="T218" s="12" t="e">
        <f ca="1">_xll.BDH($A218,$C218,T$4,T$4,"Currency=USD","Period=FY","BEST_FPERIOD_OVERRIDE=FY","FILING_STATUS=MR","SCALING_FORMAT=MLN","FA_ADJUSTED=GAAP","Sort=A","Dates=H","DateFormat=P","Fill=—","Direction=H","UseDPDF=Y")</f>
        <v>#NAME?</v>
      </c>
      <c r="U218" s="12" t="e">
        <f ca="1">_xll.BDH($A218,$C218,U$4,U$4,"Currency=USD","Period=FY","BEST_FPERIOD_OVERRIDE=FY","FILING_STATUS=MR","SCALING_FORMAT=MLN","FA_ADJUSTED=GAAP","Sort=A","Dates=H","DateFormat=P","Fill=—","Direction=H","UseDPDF=Y")</f>
        <v>#NAME?</v>
      </c>
      <c r="V218" s="12" t="e">
        <f ca="1">_xll.BDH($A218,$C218,V$4,V$4,"Currency=USD","Period=FY","BEST_FPERIOD_OVERRIDE=FY","FILING_STATUS=MR","SCALING_FORMAT=MLN","FA_ADJUSTED=GAAP","Sort=A","Dates=H","DateFormat=P","Fill=—","Direction=H","UseDPDF=Y")</f>
        <v>#NAME?</v>
      </c>
      <c r="W218" s="12" t="e">
        <f ca="1">_xll.BDH($A218,$C218,W$4,W$4,"Currency=USD","Period=FY","BEST_FPERIOD_OVERRIDE=FY","FILING_STATUS=MR","SCALING_FORMAT=MLN","FA_ADJUSTED=GAAP","Sort=A","Dates=H","DateFormat=P","Fill=—","Direction=H","UseDPDF=Y")</f>
        <v>#NAME?</v>
      </c>
      <c r="X218" s="12" t="e">
        <f ca="1">_xll.BDH($A218,$C218,X$4,X$4,"Currency=USD","Period=FY","BEST_FPERIOD_OVERRIDE=FY","FILING_STATUS=MR","SCALING_FORMAT=MLN","FA_ADJUSTED=GAAP","Sort=A","Dates=H","DateFormat=P","Fill=—","Direction=H","UseDPDF=Y")</f>
        <v>#NAME?</v>
      </c>
      <c r="Y218" s="12" t="e">
        <f ca="1">_xll.BDH($A218,$C218,Y$4,Y$4,"Currency=USD","Period=FY","BEST_FPERIOD_OVERRIDE=FY","FILING_STATUS=MR","SCALING_FORMAT=MLN","FA_ADJUSTED=GAAP","Sort=A","Dates=H","DateFormat=P","Fill=—","Direction=H","UseDPDF=Y")</f>
        <v>#NAME?</v>
      </c>
      <c r="Z218" s="12" t="e">
        <f ca="1">_xll.BDH($A218,$C218,Z$4,Z$4,"Currency=USD","Period=FY","BEST_FPERIOD_OVERRIDE=FY","FILING_STATUS=MR","SCALING_FORMAT=MLN","FA_ADJUSTED=GAAP","Sort=A","Dates=H","DateFormat=P","Fill=—","Direction=H","UseDPDF=Y")</f>
        <v>#NAME?</v>
      </c>
      <c r="AA218" s="12" t="e">
        <f ca="1">_xll.BDH($A218,$C218,AA$4,AA$4,"Currency=USD","Period=FY","BEST_FPERIOD_OVERRIDE=FY","FILING_STATUS=MR","SCALING_FORMAT=MLN","FA_ADJUSTED=GAAP","Sort=A","Dates=H","DateFormat=P","Fill=—","Direction=H","UseDPDF=Y")</f>
        <v>#NAME?</v>
      </c>
      <c r="AB218" s="12" t="e">
        <f ca="1">_xll.BDH($A218,$C218,AB$4,AB$4,"Currency=USD","Period=FY","BEST_FPERIOD_OVERRIDE=FY","FILING_STATUS=MR","SCALING_FORMAT=MLN","FA_ADJUSTED=GAAP","Sort=A","Dates=H","DateFormat=P","Fill=—","Direction=H","UseDPDF=Y")</f>
        <v>#NAME?</v>
      </c>
    </row>
    <row r="219" spans="1:28" x14ac:dyDescent="0.25">
      <c r="A219" s="32" t="s">
        <v>524</v>
      </c>
      <c r="B219" s="37" t="s">
        <v>254</v>
      </c>
      <c r="C219" s="33" t="s">
        <v>254</v>
      </c>
      <c r="D219" s="12" t="e">
        <f ca="1">_xll.BDH($A219,$C219,D$4,D$4,"Currency=USD","Period=FY","BEST_FPERIOD_OVERRIDE=FY","FILING_STATUS=MR","SCALING_FORMAT=MLN","FA_ADJUSTED=GAAP","Sort=A","Dates=H","DateFormat=P","Fill=—","Direction=H","UseDPDF=Y")</f>
        <v>#NAME?</v>
      </c>
      <c r="E219" s="12" t="e">
        <f ca="1">_xll.BDH($A219,$C219,E$4,E$4,"Currency=USD","Period=FY","BEST_FPERIOD_OVERRIDE=FY","FILING_STATUS=MR","SCALING_FORMAT=MLN","FA_ADJUSTED=GAAP","Sort=A","Dates=H","DateFormat=P","Fill=—","Direction=H","UseDPDF=Y")</f>
        <v>#NAME?</v>
      </c>
      <c r="F219" s="12" t="e">
        <f ca="1">_xll.BDH($A219,$C219,F$4,F$4,"Currency=USD","Period=FY","BEST_FPERIOD_OVERRIDE=FY","FILING_STATUS=MR","SCALING_FORMAT=MLN","FA_ADJUSTED=GAAP","Sort=A","Dates=H","DateFormat=P","Fill=—","Direction=H","UseDPDF=Y")</f>
        <v>#NAME?</v>
      </c>
      <c r="G219" s="12" t="e">
        <f ca="1">_xll.BDH($A219,$C219,G$4,G$4,"Currency=USD","Period=FY","BEST_FPERIOD_OVERRIDE=FY","FILING_STATUS=MR","SCALING_FORMAT=MLN","FA_ADJUSTED=GAAP","Sort=A","Dates=H","DateFormat=P","Fill=—","Direction=H","UseDPDF=Y")</f>
        <v>#NAME?</v>
      </c>
      <c r="H219" s="12" t="e">
        <f ca="1">_xll.BDH($A219,$C219,H$4,H$4,"Currency=USD","Period=FY","BEST_FPERIOD_OVERRIDE=FY","FILING_STATUS=MR","SCALING_FORMAT=MLN","FA_ADJUSTED=GAAP","Sort=A","Dates=H","DateFormat=P","Fill=—","Direction=H","UseDPDF=Y")</f>
        <v>#NAME?</v>
      </c>
      <c r="I219" s="12" t="e">
        <f ca="1">_xll.BDH($A219,$C219,I$4,I$4,"Currency=USD","Period=FY","BEST_FPERIOD_OVERRIDE=FY","FILING_STATUS=MR","SCALING_FORMAT=MLN","FA_ADJUSTED=GAAP","Sort=A","Dates=H","DateFormat=P","Fill=—","Direction=H","UseDPDF=Y")</f>
        <v>#NAME?</v>
      </c>
      <c r="J219" s="12" t="e">
        <f ca="1">_xll.BDH($A219,$C219,J$4,J$4,"Currency=USD","Period=FY","BEST_FPERIOD_OVERRIDE=FY","FILING_STATUS=MR","SCALING_FORMAT=MLN","FA_ADJUSTED=GAAP","Sort=A","Dates=H","DateFormat=P","Fill=—","Direction=H","UseDPDF=Y")</f>
        <v>#NAME?</v>
      </c>
      <c r="K219" s="12" t="e">
        <f ca="1">_xll.BDH($A219,$C219,K$4,K$4,"Currency=USD","Period=FY","BEST_FPERIOD_OVERRIDE=FY","FILING_STATUS=MR","SCALING_FORMAT=MLN","FA_ADJUSTED=GAAP","Sort=A","Dates=H","DateFormat=P","Fill=—","Direction=H","UseDPDF=Y")</f>
        <v>#NAME?</v>
      </c>
      <c r="L219" s="12" t="e">
        <f ca="1">_xll.BDH($A219,$C219,L$4,L$4,"Currency=USD","Period=FY","BEST_FPERIOD_OVERRIDE=FY","FILING_STATUS=MR","SCALING_FORMAT=MLN","FA_ADJUSTED=GAAP","Sort=A","Dates=H","DateFormat=P","Fill=—","Direction=H","UseDPDF=Y")</f>
        <v>#NAME?</v>
      </c>
      <c r="M219" s="12" t="e">
        <f ca="1">_xll.BDH($A219,$C219,M$4,M$4,"Currency=USD","Period=FY","BEST_FPERIOD_OVERRIDE=FY","FILING_STATUS=MR","SCALING_FORMAT=MLN","FA_ADJUSTED=GAAP","Sort=A","Dates=H","DateFormat=P","Fill=—","Direction=H","UseDPDF=Y")</f>
        <v>#NAME?</v>
      </c>
      <c r="N219" s="12" t="e">
        <f ca="1">_xll.BDH($A219,$C219,N$4,N$4,"Currency=USD","Period=FY","BEST_FPERIOD_OVERRIDE=FY","FILING_STATUS=MR","SCALING_FORMAT=MLN","FA_ADJUSTED=GAAP","Sort=A","Dates=H","DateFormat=P","Fill=—","Direction=H","UseDPDF=Y")</f>
        <v>#NAME?</v>
      </c>
      <c r="O219" s="12" t="e">
        <f ca="1">_xll.BDH($A219,$C219,O$4,O$4,"Currency=USD","Period=FY","BEST_FPERIOD_OVERRIDE=FY","FILING_STATUS=MR","SCALING_FORMAT=MLN","FA_ADJUSTED=GAAP","Sort=A","Dates=H","DateFormat=P","Fill=—","Direction=H","UseDPDF=Y")</f>
        <v>#NAME?</v>
      </c>
      <c r="P219" s="12" t="e">
        <f ca="1">_xll.BDH($A219,$C219,P$4,P$4,"Currency=USD","Period=FY","BEST_FPERIOD_OVERRIDE=FY","FILING_STATUS=MR","SCALING_FORMAT=MLN","FA_ADJUSTED=GAAP","Sort=A","Dates=H","DateFormat=P","Fill=—","Direction=H","UseDPDF=Y")</f>
        <v>#NAME?</v>
      </c>
      <c r="Q219" s="12" t="e">
        <f ca="1">_xll.BDH($A219,$C219,Q$4,Q$4,"Currency=USD","Period=FY","BEST_FPERIOD_OVERRIDE=FY","FILING_STATUS=MR","SCALING_FORMAT=MLN","FA_ADJUSTED=GAAP","Sort=A","Dates=H","DateFormat=P","Fill=—","Direction=H","UseDPDF=Y")</f>
        <v>#NAME?</v>
      </c>
      <c r="R219" s="12" t="e">
        <f ca="1">_xll.BDH($A219,$C219,R$4,R$4,"Currency=USD","Period=FY","BEST_FPERIOD_OVERRIDE=FY","FILING_STATUS=MR","SCALING_FORMAT=MLN","FA_ADJUSTED=GAAP","Sort=A","Dates=H","DateFormat=P","Fill=—","Direction=H","UseDPDF=Y")</f>
        <v>#NAME?</v>
      </c>
      <c r="S219" s="12" t="e">
        <f ca="1">_xll.BDH($A219,$C219,S$4,S$4,"Currency=USD","Period=FY","BEST_FPERIOD_OVERRIDE=FY","FILING_STATUS=MR","SCALING_FORMAT=MLN","FA_ADJUSTED=GAAP","Sort=A","Dates=H","DateFormat=P","Fill=—","Direction=H","UseDPDF=Y")</f>
        <v>#NAME?</v>
      </c>
      <c r="T219" s="12" t="e">
        <f ca="1">_xll.BDH($A219,$C219,T$4,T$4,"Currency=USD","Period=FY","BEST_FPERIOD_OVERRIDE=FY","FILING_STATUS=MR","SCALING_FORMAT=MLN","FA_ADJUSTED=GAAP","Sort=A","Dates=H","DateFormat=P","Fill=—","Direction=H","UseDPDF=Y")</f>
        <v>#NAME?</v>
      </c>
      <c r="U219" s="12" t="e">
        <f ca="1">_xll.BDH($A219,$C219,U$4,U$4,"Currency=USD","Period=FY","BEST_FPERIOD_OVERRIDE=FY","FILING_STATUS=MR","SCALING_FORMAT=MLN","FA_ADJUSTED=GAAP","Sort=A","Dates=H","DateFormat=P","Fill=—","Direction=H","UseDPDF=Y")</f>
        <v>#NAME?</v>
      </c>
      <c r="V219" s="12" t="e">
        <f ca="1">_xll.BDH($A219,$C219,V$4,V$4,"Currency=USD","Period=FY","BEST_FPERIOD_OVERRIDE=FY","FILING_STATUS=MR","SCALING_FORMAT=MLN","FA_ADJUSTED=GAAP","Sort=A","Dates=H","DateFormat=P","Fill=—","Direction=H","UseDPDF=Y")</f>
        <v>#NAME?</v>
      </c>
      <c r="W219" s="12" t="e">
        <f ca="1">_xll.BDH($A219,$C219,W$4,W$4,"Currency=USD","Period=FY","BEST_FPERIOD_OVERRIDE=FY","FILING_STATUS=MR","SCALING_FORMAT=MLN","FA_ADJUSTED=GAAP","Sort=A","Dates=H","DateFormat=P","Fill=—","Direction=H","UseDPDF=Y")</f>
        <v>#NAME?</v>
      </c>
      <c r="X219" s="12" t="e">
        <f ca="1">_xll.BDH($A219,$C219,X$4,X$4,"Currency=USD","Period=FY","BEST_FPERIOD_OVERRIDE=FY","FILING_STATUS=MR","SCALING_FORMAT=MLN","FA_ADJUSTED=GAAP","Sort=A","Dates=H","DateFormat=P","Fill=—","Direction=H","UseDPDF=Y")</f>
        <v>#NAME?</v>
      </c>
      <c r="Y219" s="12" t="e">
        <f ca="1">_xll.BDH($A219,$C219,Y$4,Y$4,"Currency=USD","Period=FY","BEST_FPERIOD_OVERRIDE=FY","FILING_STATUS=MR","SCALING_FORMAT=MLN","FA_ADJUSTED=GAAP","Sort=A","Dates=H","DateFormat=P","Fill=—","Direction=H","UseDPDF=Y")</f>
        <v>#NAME?</v>
      </c>
      <c r="Z219" s="12" t="e">
        <f ca="1">_xll.BDH($A219,$C219,Z$4,Z$4,"Currency=USD","Period=FY","BEST_FPERIOD_OVERRIDE=FY","FILING_STATUS=MR","SCALING_FORMAT=MLN","FA_ADJUSTED=GAAP","Sort=A","Dates=H","DateFormat=P","Fill=—","Direction=H","UseDPDF=Y")</f>
        <v>#NAME?</v>
      </c>
      <c r="AA219" s="12" t="e">
        <f ca="1">_xll.BDH($A219,$C219,AA$4,AA$4,"Currency=USD","Period=FY","BEST_FPERIOD_OVERRIDE=FY","FILING_STATUS=MR","SCALING_FORMAT=MLN","FA_ADJUSTED=GAAP","Sort=A","Dates=H","DateFormat=P","Fill=—","Direction=H","UseDPDF=Y")</f>
        <v>#NAME?</v>
      </c>
      <c r="AB219" s="12" t="e">
        <f ca="1">_xll.BDH($A219,$C219,AB$4,AB$4,"Currency=USD","Period=FY","BEST_FPERIOD_OVERRIDE=FY","FILING_STATUS=MR","SCALING_FORMAT=MLN","FA_ADJUSTED=GAAP","Sort=A","Dates=H","DateFormat=P","Fill=—","Direction=H","UseDPDF=Y")</f>
        <v>#NAME?</v>
      </c>
    </row>
    <row r="220" spans="1:28" x14ac:dyDescent="0.25">
      <c r="A220" s="32" t="s">
        <v>524</v>
      </c>
      <c r="B220" s="37" t="s">
        <v>256</v>
      </c>
      <c r="C220" s="33" t="s">
        <v>255</v>
      </c>
      <c r="D220" s="12" t="e">
        <f ca="1">_xll.BDH($A220,$C220,D$4,D$4,"Currency=USD","Period=FY","BEST_FPERIOD_OVERRIDE=FY","FILING_STATUS=MR","SCALING_FORMAT=MLN","FA_ADJUSTED=GAAP","Sort=A","Dates=H","DateFormat=P","Fill=—","Direction=H","UseDPDF=Y")</f>
        <v>#NAME?</v>
      </c>
      <c r="E220" s="12" t="e">
        <f ca="1">_xll.BDH($A220,$C220,E$4,E$4,"Currency=USD","Period=FY","BEST_FPERIOD_OVERRIDE=FY","FILING_STATUS=MR","SCALING_FORMAT=MLN","FA_ADJUSTED=GAAP","Sort=A","Dates=H","DateFormat=P","Fill=—","Direction=H","UseDPDF=Y")</f>
        <v>#NAME?</v>
      </c>
      <c r="F220" s="12" t="e">
        <f ca="1">_xll.BDH($A220,$C220,F$4,F$4,"Currency=USD","Period=FY","BEST_FPERIOD_OVERRIDE=FY","FILING_STATUS=MR","SCALING_FORMAT=MLN","FA_ADJUSTED=GAAP","Sort=A","Dates=H","DateFormat=P","Fill=—","Direction=H","UseDPDF=Y")</f>
        <v>#NAME?</v>
      </c>
      <c r="G220" s="12" t="e">
        <f ca="1">_xll.BDH($A220,$C220,G$4,G$4,"Currency=USD","Period=FY","BEST_FPERIOD_OVERRIDE=FY","FILING_STATUS=MR","SCALING_FORMAT=MLN","FA_ADJUSTED=GAAP","Sort=A","Dates=H","DateFormat=P","Fill=—","Direction=H","UseDPDF=Y")</f>
        <v>#NAME?</v>
      </c>
      <c r="H220" s="12" t="e">
        <f ca="1">_xll.BDH($A220,$C220,H$4,H$4,"Currency=USD","Period=FY","BEST_FPERIOD_OVERRIDE=FY","FILING_STATUS=MR","SCALING_FORMAT=MLN","FA_ADJUSTED=GAAP","Sort=A","Dates=H","DateFormat=P","Fill=—","Direction=H","UseDPDF=Y")</f>
        <v>#NAME?</v>
      </c>
      <c r="I220" s="12" t="e">
        <f ca="1">_xll.BDH($A220,$C220,I$4,I$4,"Currency=USD","Period=FY","BEST_FPERIOD_OVERRIDE=FY","FILING_STATUS=MR","SCALING_FORMAT=MLN","FA_ADJUSTED=GAAP","Sort=A","Dates=H","DateFormat=P","Fill=—","Direction=H","UseDPDF=Y")</f>
        <v>#NAME?</v>
      </c>
      <c r="J220" s="12" t="e">
        <f ca="1">_xll.BDH($A220,$C220,J$4,J$4,"Currency=USD","Period=FY","BEST_FPERIOD_OVERRIDE=FY","FILING_STATUS=MR","SCALING_FORMAT=MLN","FA_ADJUSTED=GAAP","Sort=A","Dates=H","DateFormat=P","Fill=—","Direction=H","UseDPDF=Y")</f>
        <v>#NAME?</v>
      </c>
      <c r="K220" s="12" t="e">
        <f ca="1">_xll.BDH($A220,$C220,K$4,K$4,"Currency=USD","Period=FY","BEST_FPERIOD_OVERRIDE=FY","FILING_STATUS=MR","SCALING_FORMAT=MLN","FA_ADJUSTED=GAAP","Sort=A","Dates=H","DateFormat=P","Fill=—","Direction=H","UseDPDF=Y")</f>
        <v>#NAME?</v>
      </c>
      <c r="L220" s="12" t="e">
        <f ca="1">_xll.BDH($A220,$C220,L$4,L$4,"Currency=USD","Period=FY","BEST_FPERIOD_OVERRIDE=FY","FILING_STATUS=MR","SCALING_FORMAT=MLN","FA_ADJUSTED=GAAP","Sort=A","Dates=H","DateFormat=P","Fill=—","Direction=H","UseDPDF=Y")</f>
        <v>#NAME?</v>
      </c>
      <c r="M220" s="12" t="e">
        <f ca="1">_xll.BDH($A220,$C220,M$4,M$4,"Currency=USD","Period=FY","BEST_FPERIOD_OVERRIDE=FY","FILING_STATUS=MR","SCALING_FORMAT=MLN","FA_ADJUSTED=GAAP","Sort=A","Dates=H","DateFormat=P","Fill=—","Direction=H","UseDPDF=Y")</f>
        <v>#NAME?</v>
      </c>
      <c r="N220" s="12" t="e">
        <f ca="1">_xll.BDH($A220,$C220,N$4,N$4,"Currency=USD","Period=FY","BEST_FPERIOD_OVERRIDE=FY","FILING_STATUS=MR","SCALING_FORMAT=MLN","FA_ADJUSTED=GAAP","Sort=A","Dates=H","DateFormat=P","Fill=—","Direction=H","UseDPDF=Y")</f>
        <v>#NAME?</v>
      </c>
      <c r="O220" s="12" t="e">
        <f ca="1">_xll.BDH($A220,$C220,O$4,O$4,"Currency=USD","Period=FY","BEST_FPERIOD_OVERRIDE=FY","FILING_STATUS=MR","SCALING_FORMAT=MLN","FA_ADJUSTED=GAAP","Sort=A","Dates=H","DateFormat=P","Fill=—","Direction=H","UseDPDF=Y")</f>
        <v>#NAME?</v>
      </c>
      <c r="P220" s="12" t="e">
        <f ca="1">_xll.BDH($A220,$C220,P$4,P$4,"Currency=USD","Period=FY","BEST_FPERIOD_OVERRIDE=FY","FILING_STATUS=MR","SCALING_FORMAT=MLN","FA_ADJUSTED=GAAP","Sort=A","Dates=H","DateFormat=P","Fill=—","Direction=H","UseDPDF=Y")</f>
        <v>#NAME?</v>
      </c>
      <c r="Q220" s="12" t="e">
        <f ca="1">_xll.BDH($A220,$C220,Q$4,Q$4,"Currency=USD","Period=FY","BEST_FPERIOD_OVERRIDE=FY","FILING_STATUS=MR","SCALING_FORMAT=MLN","FA_ADJUSTED=GAAP","Sort=A","Dates=H","DateFormat=P","Fill=—","Direction=H","UseDPDF=Y")</f>
        <v>#NAME?</v>
      </c>
      <c r="R220" s="12" t="e">
        <f ca="1">_xll.BDH($A220,$C220,R$4,R$4,"Currency=USD","Period=FY","BEST_FPERIOD_OVERRIDE=FY","FILING_STATUS=MR","SCALING_FORMAT=MLN","FA_ADJUSTED=GAAP","Sort=A","Dates=H","DateFormat=P","Fill=—","Direction=H","UseDPDF=Y")</f>
        <v>#NAME?</v>
      </c>
      <c r="S220" s="12" t="e">
        <f ca="1">_xll.BDH($A220,$C220,S$4,S$4,"Currency=USD","Period=FY","BEST_FPERIOD_OVERRIDE=FY","FILING_STATUS=MR","SCALING_FORMAT=MLN","FA_ADJUSTED=GAAP","Sort=A","Dates=H","DateFormat=P","Fill=—","Direction=H","UseDPDF=Y")</f>
        <v>#NAME?</v>
      </c>
      <c r="T220" s="12" t="e">
        <f ca="1">_xll.BDH($A220,$C220,T$4,T$4,"Currency=USD","Period=FY","BEST_FPERIOD_OVERRIDE=FY","FILING_STATUS=MR","SCALING_FORMAT=MLN","FA_ADJUSTED=GAAP","Sort=A","Dates=H","DateFormat=P","Fill=—","Direction=H","UseDPDF=Y")</f>
        <v>#NAME?</v>
      </c>
      <c r="U220" s="12" t="e">
        <f ca="1">_xll.BDH($A220,$C220,U$4,U$4,"Currency=USD","Period=FY","BEST_FPERIOD_OVERRIDE=FY","FILING_STATUS=MR","SCALING_FORMAT=MLN","FA_ADJUSTED=GAAP","Sort=A","Dates=H","DateFormat=P","Fill=—","Direction=H","UseDPDF=Y")</f>
        <v>#NAME?</v>
      </c>
      <c r="V220" s="12" t="e">
        <f ca="1">_xll.BDH($A220,$C220,V$4,V$4,"Currency=USD","Period=FY","BEST_FPERIOD_OVERRIDE=FY","FILING_STATUS=MR","SCALING_FORMAT=MLN","FA_ADJUSTED=GAAP","Sort=A","Dates=H","DateFormat=P","Fill=—","Direction=H","UseDPDF=Y")</f>
        <v>#NAME?</v>
      </c>
      <c r="W220" s="12" t="e">
        <f ca="1">_xll.BDH($A220,$C220,W$4,W$4,"Currency=USD","Period=FY","BEST_FPERIOD_OVERRIDE=FY","FILING_STATUS=MR","SCALING_FORMAT=MLN","FA_ADJUSTED=GAAP","Sort=A","Dates=H","DateFormat=P","Fill=—","Direction=H","UseDPDF=Y")</f>
        <v>#NAME?</v>
      </c>
      <c r="X220" s="12" t="e">
        <f ca="1">_xll.BDH($A220,$C220,X$4,X$4,"Currency=USD","Period=FY","BEST_FPERIOD_OVERRIDE=FY","FILING_STATUS=MR","SCALING_FORMAT=MLN","FA_ADJUSTED=GAAP","Sort=A","Dates=H","DateFormat=P","Fill=—","Direction=H","UseDPDF=Y")</f>
        <v>#NAME?</v>
      </c>
      <c r="Y220" s="12" t="e">
        <f ca="1">_xll.BDH($A220,$C220,Y$4,Y$4,"Currency=USD","Period=FY","BEST_FPERIOD_OVERRIDE=FY","FILING_STATUS=MR","SCALING_FORMAT=MLN","FA_ADJUSTED=GAAP","Sort=A","Dates=H","DateFormat=P","Fill=—","Direction=H","UseDPDF=Y")</f>
        <v>#NAME?</v>
      </c>
      <c r="Z220" s="12" t="e">
        <f ca="1">_xll.BDH($A220,$C220,Z$4,Z$4,"Currency=USD","Period=FY","BEST_FPERIOD_OVERRIDE=FY","FILING_STATUS=MR","SCALING_FORMAT=MLN","FA_ADJUSTED=GAAP","Sort=A","Dates=H","DateFormat=P","Fill=—","Direction=H","UseDPDF=Y")</f>
        <v>#NAME?</v>
      </c>
      <c r="AA220" s="12" t="e">
        <f ca="1">_xll.BDH($A220,$C220,AA$4,AA$4,"Currency=USD","Period=FY","BEST_FPERIOD_OVERRIDE=FY","FILING_STATUS=MR","SCALING_FORMAT=MLN","FA_ADJUSTED=GAAP","Sort=A","Dates=H","DateFormat=P","Fill=—","Direction=H","UseDPDF=Y")</f>
        <v>#NAME?</v>
      </c>
      <c r="AB220" s="12" t="e">
        <f ca="1">_xll.BDH($A220,$C220,AB$4,AB$4,"Currency=USD","Period=FY","BEST_FPERIOD_OVERRIDE=FY","FILING_STATUS=MR","SCALING_FORMAT=MLN","FA_ADJUSTED=GAAP","Sort=A","Dates=H","DateFormat=P","Fill=—","Direction=H","UseDPDF=Y")</f>
        <v>#NAME?</v>
      </c>
    </row>
    <row r="221" spans="1:28" x14ac:dyDescent="0.25">
      <c r="A221" s="32" t="s">
        <v>524</v>
      </c>
      <c r="B221" s="37" t="s">
        <v>257</v>
      </c>
      <c r="C221" s="33" t="s">
        <v>258</v>
      </c>
      <c r="D221" s="12" t="e">
        <f ca="1">_xll.BDH($A221,$C221,D$4,D$4,"Currency=USD","Period=FY","BEST_FPERIOD_OVERRIDE=FY","FILING_STATUS=MR","SCALING_FORMAT=MLN","FA_ADJUSTED=GAAP","Sort=A","Dates=H","DateFormat=P","Fill=—","Direction=H","UseDPDF=Y")</f>
        <v>#NAME?</v>
      </c>
      <c r="E221" s="12" t="e">
        <f ca="1">_xll.BDH($A221,$C221,E$4,E$4,"Currency=USD","Period=FY","BEST_FPERIOD_OVERRIDE=FY","FILING_STATUS=MR","SCALING_FORMAT=MLN","FA_ADJUSTED=GAAP","Sort=A","Dates=H","DateFormat=P","Fill=—","Direction=H","UseDPDF=Y")</f>
        <v>#NAME?</v>
      </c>
      <c r="F221" s="12" t="e">
        <f ca="1">_xll.BDH($A221,$C221,F$4,F$4,"Currency=USD","Period=FY","BEST_FPERIOD_OVERRIDE=FY","FILING_STATUS=MR","SCALING_FORMAT=MLN","FA_ADJUSTED=GAAP","Sort=A","Dates=H","DateFormat=P","Fill=—","Direction=H","UseDPDF=Y")</f>
        <v>#NAME?</v>
      </c>
      <c r="G221" s="12" t="e">
        <f ca="1">_xll.BDH($A221,$C221,G$4,G$4,"Currency=USD","Period=FY","BEST_FPERIOD_OVERRIDE=FY","FILING_STATUS=MR","SCALING_FORMAT=MLN","FA_ADJUSTED=GAAP","Sort=A","Dates=H","DateFormat=P","Fill=—","Direction=H","UseDPDF=Y")</f>
        <v>#NAME?</v>
      </c>
      <c r="H221" s="12" t="e">
        <f ca="1">_xll.BDH($A221,$C221,H$4,H$4,"Currency=USD","Period=FY","BEST_FPERIOD_OVERRIDE=FY","FILING_STATUS=MR","SCALING_FORMAT=MLN","FA_ADJUSTED=GAAP","Sort=A","Dates=H","DateFormat=P","Fill=—","Direction=H","UseDPDF=Y")</f>
        <v>#NAME?</v>
      </c>
      <c r="I221" s="12" t="e">
        <f ca="1">_xll.BDH($A221,$C221,I$4,I$4,"Currency=USD","Period=FY","BEST_FPERIOD_OVERRIDE=FY","FILING_STATUS=MR","SCALING_FORMAT=MLN","FA_ADJUSTED=GAAP","Sort=A","Dates=H","DateFormat=P","Fill=—","Direction=H","UseDPDF=Y")</f>
        <v>#NAME?</v>
      </c>
      <c r="J221" s="12" t="e">
        <f ca="1">_xll.BDH($A221,$C221,J$4,J$4,"Currency=USD","Period=FY","BEST_FPERIOD_OVERRIDE=FY","FILING_STATUS=MR","SCALING_FORMAT=MLN","FA_ADJUSTED=GAAP","Sort=A","Dates=H","DateFormat=P","Fill=—","Direction=H","UseDPDF=Y")</f>
        <v>#NAME?</v>
      </c>
      <c r="K221" s="12" t="e">
        <f ca="1">_xll.BDH($A221,$C221,K$4,K$4,"Currency=USD","Period=FY","BEST_FPERIOD_OVERRIDE=FY","FILING_STATUS=MR","SCALING_FORMAT=MLN","FA_ADJUSTED=GAAP","Sort=A","Dates=H","DateFormat=P","Fill=—","Direction=H","UseDPDF=Y")</f>
        <v>#NAME?</v>
      </c>
      <c r="L221" s="12" t="e">
        <f ca="1">_xll.BDH($A221,$C221,L$4,L$4,"Currency=USD","Period=FY","BEST_FPERIOD_OVERRIDE=FY","FILING_STATUS=MR","SCALING_FORMAT=MLN","FA_ADJUSTED=GAAP","Sort=A","Dates=H","DateFormat=P","Fill=—","Direction=H","UseDPDF=Y")</f>
        <v>#NAME?</v>
      </c>
      <c r="M221" s="12" t="e">
        <f ca="1">_xll.BDH($A221,$C221,M$4,M$4,"Currency=USD","Period=FY","BEST_FPERIOD_OVERRIDE=FY","FILING_STATUS=MR","SCALING_FORMAT=MLN","FA_ADJUSTED=GAAP","Sort=A","Dates=H","DateFormat=P","Fill=—","Direction=H","UseDPDF=Y")</f>
        <v>#NAME?</v>
      </c>
      <c r="N221" s="12" t="e">
        <f ca="1">_xll.BDH($A221,$C221,N$4,N$4,"Currency=USD","Period=FY","BEST_FPERIOD_OVERRIDE=FY","FILING_STATUS=MR","SCALING_FORMAT=MLN","FA_ADJUSTED=GAAP","Sort=A","Dates=H","DateFormat=P","Fill=—","Direction=H","UseDPDF=Y")</f>
        <v>#NAME?</v>
      </c>
      <c r="O221" s="12" t="e">
        <f ca="1">_xll.BDH($A221,$C221,O$4,O$4,"Currency=USD","Period=FY","BEST_FPERIOD_OVERRIDE=FY","FILING_STATUS=MR","SCALING_FORMAT=MLN","FA_ADJUSTED=GAAP","Sort=A","Dates=H","DateFormat=P","Fill=—","Direction=H","UseDPDF=Y")</f>
        <v>#NAME?</v>
      </c>
      <c r="P221" s="12" t="e">
        <f ca="1">_xll.BDH($A221,$C221,P$4,P$4,"Currency=USD","Period=FY","BEST_FPERIOD_OVERRIDE=FY","FILING_STATUS=MR","SCALING_FORMAT=MLN","FA_ADJUSTED=GAAP","Sort=A","Dates=H","DateFormat=P","Fill=—","Direction=H","UseDPDF=Y")</f>
        <v>#NAME?</v>
      </c>
      <c r="Q221" s="12" t="e">
        <f ca="1">_xll.BDH($A221,$C221,Q$4,Q$4,"Currency=USD","Period=FY","BEST_FPERIOD_OVERRIDE=FY","FILING_STATUS=MR","SCALING_FORMAT=MLN","FA_ADJUSTED=GAAP","Sort=A","Dates=H","DateFormat=P","Fill=—","Direction=H","UseDPDF=Y")</f>
        <v>#NAME?</v>
      </c>
      <c r="R221" s="12" t="e">
        <f ca="1">_xll.BDH($A221,$C221,R$4,R$4,"Currency=USD","Period=FY","BEST_FPERIOD_OVERRIDE=FY","FILING_STATUS=MR","SCALING_FORMAT=MLN","FA_ADJUSTED=GAAP","Sort=A","Dates=H","DateFormat=P","Fill=—","Direction=H","UseDPDF=Y")</f>
        <v>#NAME?</v>
      </c>
      <c r="S221" s="12" t="e">
        <f ca="1">_xll.BDH($A221,$C221,S$4,S$4,"Currency=USD","Period=FY","BEST_FPERIOD_OVERRIDE=FY","FILING_STATUS=MR","SCALING_FORMAT=MLN","FA_ADJUSTED=GAAP","Sort=A","Dates=H","DateFormat=P","Fill=—","Direction=H","UseDPDF=Y")</f>
        <v>#NAME?</v>
      </c>
      <c r="T221" s="12" t="e">
        <f ca="1">_xll.BDH($A221,$C221,T$4,T$4,"Currency=USD","Period=FY","BEST_FPERIOD_OVERRIDE=FY","FILING_STATUS=MR","SCALING_FORMAT=MLN","FA_ADJUSTED=GAAP","Sort=A","Dates=H","DateFormat=P","Fill=—","Direction=H","UseDPDF=Y")</f>
        <v>#NAME?</v>
      </c>
      <c r="U221" s="12" t="e">
        <f ca="1">_xll.BDH($A221,$C221,U$4,U$4,"Currency=USD","Period=FY","BEST_FPERIOD_OVERRIDE=FY","FILING_STATUS=MR","SCALING_FORMAT=MLN","FA_ADJUSTED=GAAP","Sort=A","Dates=H","DateFormat=P","Fill=—","Direction=H","UseDPDF=Y")</f>
        <v>#NAME?</v>
      </c>
      <c r="V221" s="12" t="e">
        <f ca="1">_xll.BDH($A221,$C221,V$4,V$4,"Currency=USD","Period=FY","BEST_FPERIOD_OVERRIDE=FY","FILING_STATUS=MR","SCALING_FORMAT=MLN","FA_ADJUSTED=GAAP","Sort=A","Dates=H","DateFormat=P","Fill=—","Direction=H","UseDPDF=Y")</f>
        <v>#NAME?</v>
      </c>
      <c r="W221" s="12" t="e">
        <f ca="1">_xll.BDH($A221,$C221,W$4,W$4,"Currency=USD","Period=FY","BEST_FPERIOD_OVERRIDE=FY","FILING_STATUS=MR","SCALING_FORMAT=MLN","FA_ADJUSTED=GAAP","Sort=A","Dates=H","DateFormat=P","Fill=—","Direction=H","UseDPDF=Y")</f>
        <v>#NAME?</v>
      </c>
      <c r="X221" s="12" t="e">
        <f ca="1">_xll.BDH($A221,$C221,X$4,X$4,"Currency=USD","Period=FY","BEST_FPERIOD_OVERRIDE=FY","FILING_STATUS=MR","SCALING_FORMAT=MLN","FA_ADJUSTED=GAAP","Sort=A","Dates=H","DateFormat=P","Fill=—","Direction=H","UseDPDF=Y")</f>
        <v>#NAME?</v>
      </c>
      <c r="Y221" s="12" t="e">
        <f ca="1">_xll.BDH($A221,$C221,Y$4,Y$4,"Currency=USD","Period=FY","BEST_FPERIOD_OVERRIDE=FY","FILING_STATUS=MR","SCALING_FORMAT=MLN","FA_ADJUSTED=GAAP","Sort=A","Dates=H","DateFormat=P","Fill=—","Direction=H","UseDPDF=Y")</f>
        <v>#NAME?</v>
      </c>
      <c r="Z221" s="12" t="e">
        <f ca="1">_xll.BDH($A221,$C221,Z$4,Z$4,"Currency=USD","Period=FY","BEST_FPERIOD_OVERRIDE=FY","FILING_STATUS=MR","SCALING_FORMAT=MLN","FA_ADJUSTED=GAAP","Sort=A","Dates=H","DateFormat=P","Fill=—","Direction=H","UseDPDF=Y")</f>
        <v>#NAME?</v>
      </c>
      <c r="AA221" s="12" t="e">
        <f ca="1">_xll.BDH($A221,$C221,AA$4,AA$4,"Currency=USD","Period=FY","BEST_FPERIOD_OVERRIDE=FY","FILING_STATUS=MR","SCALING_FORMAT=MLN","FA_ADJUSTED=GAAP","Sort=A","Dates=H","DateFormat=P","Fill=—","Direction=H","UseDPDF=Y")</f>
        <v>#NAME?</v>
      </c>
      <c r="AB221" s="12" t="e">
        <f ca="1">_xll.BDH($A221,$C221,AB$4,AB$4,"Currency=USD","Period=FY","BEST_FPERIOD_OVERRIDE=FY","FILING_STATUS=MR","SCALING_FORMAT=MLN","FA_ADJUSTED=GAAP","Sort=A","Dates=H","DateFormat=P","Fill=—","Direction=H","UseDPDF=Y")</f>
        <v>#NAME?</v>
      </c>
    </row>
    <row r="222" spans="1:28" x14ac:dyDescent="0.25">
      <c r="A222" s="32" t="s">
        <v>524</v>
      </c>
      <c r="B222" s="37" t="s">
        <v>260</v>
      </c>
      <c r="C222" s="33" t="s">
        <v>259</v>
      </c>
      <c r="D222" s="12" t="e">
        <f ca="1">_xll.BDH($A222,$C222,D$4,D$4,"Currency=USD","Period=FY","BEST_FPERIOD_OVERRIDE=FY","FILING_STATUS=MR","SCALING_FORMAT=MLN","FA_ADJUSTED=GAAP","Sort=A","Dates=H","DateFormat=P","Fill=—","Direction=H","UseDPDF=Y")</f>
        <v>#NAME?</v>
      </c>
      <c r="E222" s="12" t="e">
        <f ca="1">_xll.BDH($A222,$C222,E$4,E$4,"Currency=USD","Period=FY","BEST_FPERIOD_OVERRIDE=FY","FILING_STATUS=MR","SCALING_FORMAT=MLN","FA_ADJUSTED=GAAP","Sort=A","Dates=H","DateFormat=P","Fill=—","Direction=H","UseDPDF=Y")</f>
        <v>#NAME?</v>
      </c>
      <c r="F222" s="12" t="e">
        <f ca="1">_xll.BDH($A222,$C222,F$4,F$4,"Currency=USD","Period=FY","BEST_FPERIOD_OVERRIDE=FY","FILING_STATUS=MR","SCALING_FORMAT=MLN","FA_ADJUSTED=GAAP","Sort=A","Dates=H","DateFormat=P","Fill=—","Direction=H","UseDPDF=Y")</f>
        <v>#NAME?</v>
      </c>
      <c r="G222" s="12" t="e">
        <f ca="1">_xll.BDH($A222,$C222,G$4,G$4,"Currency=USD","Period=FY","BEST_FPERIOD_OVERRIDE=FY","FILING_STATUS=MR","SCALING_FORMAT=MLN","FA_ADJUSTED=GAAP","Sort=A","Dates=H","DateFormat=P","Fill=—","Direction=H","UseDPDF=Y")</f>
        <v>#NAME?</v>
      </c>
      <c r="H222" s="12" t="e">
        <f ca="1">_xll.BDH($A222,$C222,H$4,H$4,"Currency=USD","Period=FY","BEST_FPERIOD_OVERRIDE=FY","FILING_STATUS=MR","SCALING_FORMAT=MLN","FA_ADJUSTED=GAAP","Sort=A","Dates=H","DateFormat=P","Fill=—","Direction=H","UseDPDF=Y")</f>
        <v>#NAME?</v>
      </c>
      <c r="I222" s="12" t="e">
        <f ca="1">_xll.BDH($A222,$C222,I$4,I$4,"Currency=USD","Period=FY","BEST_FPERIOD_OVERRIDE=FY","FILING_STATUS=MR","SCALING_FORMAT=MLN","FA_ADJUSTED=GAAP","Sort=A","Dates=H","DateFormat=P","Fill=—","Direction=H","UseDPDF=Y")</f>
        <v>#NAME?</v>
      </c>
      <c r="J222" s="12" t="e">
        <f ca="1">_xll.BDH($A222,$C222,J$4,J$4,"Currency=USD","Period=FY","BEST_FPERIOD_OVERRIDE=FY","FILING_STATUS=MR","SCALING_FORMAT=MLN","FA_ADJUSTED=GAAP","Sort=A","Dates=H","DateFormat=P","Fill=—","Direction=H","UseDPDF=Y")</f>
        <v>#NAME?</v>
      </c>
      <c r="K222" s="12" t="e">
        <f ca="1">_xll.BDH($A222,$C222,K$4,K$4,"Currency=USD","Period=FY","BEST_FPERIOD_OVERRIDE=FY","FILING_STATUS=MR","SCALING_FORMAT=MLN","FA_ADJUSTED=GAAP","Sort=A","Dates=H","DateFormat=P","Fill=—","Direction=H","UseDPDF=Y")</f>
        <v>#NAME?</v>
      </c>
      <c r="L222" s="12" t="e">
        <f ca="1">_xll.BDH($A222,$C222,L$4,L$4,"Currency=USD","Period=FY","BEST_FPERIOD_OVERRIDE=FY","FILING_STATUS=MR","SCALING_FORMAT=MLN","FA_ADJUSTED=GAAP","Sort=A","Dates=H","DateFormat=P","Fill=—","Direction=H","UseDPDF=Y")</f>
        <v>#NAME?</v>
      </c>
      <c r="M222" s="12" t="e">
        <f ca="1">_xll.BDH($A222,$C222,M$4,M$4,"Currency=USD","Period=FY","BEST_FPERIOD_OVERRIDE=FY","FILING_STATUS=MR","SCALING_FORMAT=MLN","FA_ADJUSTED=GAAP","Sort=A","Dates=H","DateFormat=P","Fill=—","Direction=H","UseDPDF=Y")</f>
        <v>#NAME?</v>
      </c>
      <c r="N222" s="12" t="e">
        <f ca="1">_xll.BDH($A222,$C222,N$4,N$4,"Currency=USD","Period=FY","BEST_FPERIOD_OVERRIDE=FY","FILING_STATUS=MR","SCALING_FORMAT=MLN","FA_ADJUSTED=GAAP","Sort=A","Dates=H","DateFormat=P","Fill=—","Direction=H","UseDPDF=Y")</f>
        <v>#NAME?</v>
      </c>
      <c r="O222" s="12" t="e">
        <f ca="1">_xll.BDH($A222,$C222,O$4,O$4,"Currency=USD","Period=FY","BEST_FPERIOD_OVERRIDE=FY","FILING_STATUS=MR","SCALING_FORMAT=MLN","FA_ADJUSTED=GAAP","Sort=A","Dates=H","DateFormat=P","Fill=—","Direction=H","UseDPDF=Y")</f>
        <v>#NAME?</v>
      </c>
      <c r="P222" s="12" t="e">
        <f ca="1">_xll.BDH($A222,$C222,P$4,P$4,"Currency=USD","Period=FY","BEST_FPERIOD_OVERRIDE=FY","FILING_STATUS=MR","SCALING_FORMAT=MLN","FA_ADJUSTED=GAAP","Sort=A","Dates=H","DateFormat=P","Fill=—","Direction=H","UseDPDF=Y")</f>
        <v>#NAME?</v>
      </c>
      <c r="Q222" s="12" t="e">
        <f ca="1">_xll.BDH($A222,$C222,Q$4,Q$4,"Currency=USD","Period=FY","BEST_FPERIOD_OVERRIDE=FY","FILING_STATUS=MR","SCALING_FORMAT=MLN","FA_ADJUSTED=GAAP","Sort=A","Dates=H","DateFormat=P","Fill=—","Direction=H","UseDPDF=Y")</f>
        <v>#NAME?</v>
      </c>
      <c r="R222" s="12" t="e">
        <f ca="1">_xll.BDH($A222,$C222,R$4,R$4,"Currency=USD","Period=FY","BEST_FPERIOD_OVERRIDE=FY","FILING_STATUS=MR","SCALING_FORMAT=MLN","FA_ADJUSTED=GAAP","Sort=A","Dates=H","DateFormat=P","Fill=—","Direction=H","UseDPDF=Y")</f>
        <v>#NAME?</v>
      </c>
      <c r="S222" s="12" t="e">
        <f ca="1">_xll.BDH($A222,$C222,S$4,S$4,"Currency=USD","Period=FY","BEST_FPERIOD_OVERRIDE=FY","FILING_STATUS=MR","SCALING_FORMAT=MLN","FA_ADJUSTED=GAAP","Sort=A","Dates=H","DateFormat=P","Fill=—","Direction=H","UseDPDF=Y")</f>
        <v>#NAME?</v>
      </c>
      <c r="T222" s="12" t="e">
        <f ca="1">_xll.BDH($A222,$C222,T$4,T$4,"Currency=USD","Period=FY","BEST_FPERIOD_OVERRIDE=FY","FILING_STATUS=MR","SCALING_FORMAT=MLN","FA_ADJUSTED=GAAP","Sort=A","Dates=H","DateFormat=P","Fill=—","Direction=H","UseDPDF=Y")</f>
        <v>#NAME?</v>
      </c>
      <c r="U222" s="12" t="e">
        <f ca="1">_xll.BDH($A222,$C222,U$4,U$4,"Currency=USD","Period=FY","BEST_FPERIOD_OVERRIDE=FY","FILING_STATUS=MR","SCALING_FORMAT=MLN","FA_ADJUSTED=GAAP","Sort=A","Dates=H","DateFormat=P","Fill=—","Direction=H","UseDPDF=Y")</f>
        <v>#NAME?</v>
      </c>
      <c r="V222" s="12" t="e">
        <f ca="1">_xll.BDH($A222,$C222,V$4,V$4,"Currency=USD","Period=FY","BEST_FPERIOD_OVERRIDE=FY","FILING_STATUS=MR","SCALING_FORMAT=MLN","FA_ADJUSTED=GAAP","Sort=A","Dates=H","DateFormat=P","Fill=—","Direction=H","UseDPDF=Y")</f>
        <v>#NAME?</v>
      </c>
      <c r="W222" s="12" t="e">
        <f ca="1">_xll.BDH($A222,$C222,W$4,W$4,"Currency=USD","Period=FY","BEST_FPERIOD_OVERRIDE=FY","FILING_STATUS=MR","SCALING_FORMAT=MLN","FA_ADJUSTED=GAAP","Sort=A","Dates=H","DateFormat=P","Fill=—","Direction=H","UseDPDF=Y")</f>
        <v>#NAME?</v>
      </c>
      <c r="X222" s="12" t="e">
        <f ca="1">_xll.BDH($A222,$C222,X$4,X$4,"Currency=USD","Period=FY","BEST_FPERIOD_OVERRIDE=FY","FILING_STATUS=MR","SCALING_FORMAT=MLN","FA_ADJUSTED=GAAP","Sort=A","Dates=H","DateFormat=P","Fill=—","Direction=H","UseDPDF=Y")</f>
        <v>#NAME?</v>
      </c>
      <c r="Y222" s="12" t="e">
        <f ca="1">_xll.BDH($A222,$C222,Y$4,Y$4,"Currency=USD","Period=FY","BEST_FPERIOD_OVERRIDE=FY","FILING_STATUS=MR","SCALING_FORMAT=MLN","FA_ADJUSTED=GAAP","Sort=A","Dates=H","DateFormat=P","Fill=—","Direction=H","UseDPDF=Y")</f>
        <v>#NAME?</v>
      </c>
      <c r="Z222" s="12" t="e">
        <f ca="1">_xll.BDH($A222,$C222,Z$4,Z$4,"Currency=USD","Period=FY","BEST_FPERIOD_OVERRIDE=FY","FILING_STATUS=MR","SCALING_FORMAT=MLN","FA_ADJUSTED=GAAP","Sort=A","Dates=H","DateFormat=P","Fill=—","Direction=H","UseDPDF=Y")</f>
        <v>#NAME?</v>
      </c>
      <c r="AA222" s="12" t="e">
        <f ca="1">_xll.BDH($A222,$C222,AA$4,AA$4,"Currency=USD","Period=FY","BEST_FPERIOD_OVERRIDE=FY","FILING_STATUS=MR","SCALING_FORMAT=MLN","FA_ADJUSTED=GAAP","Sort=A","Dates=H","DateFormat=P","Fill=—","Direction=H","UseDPDF=Y")</f>
        <v>#NAME?</v>
      </c>
      <c r="AB222" s="12" t="e">
        <f ca="1">_xll.BDH($A222,$C222,AB$4,AB$4,"Currency=USD","Period=FY","BEST_FPERIOD_OVERRIDE=FY","FILING_STATUS=MR","SCALING_FORMAT=MLN","FA_ADJUSTED=GAAP","Sort=A","Dates=H","DateFormat=P","Fill=—","Direction=H","UseDPDF=Y")</f>
        <v>#NAME?</v>
      </c>
    </row>
    <row r="223" spans="1:28" x14ac:dyDescent="0.25">
      <c r="A223" s="32" t="s">
        <v>524</v>
      </c>
      <c r="B223" s="37" t="s">
        <v>261</v>
      </c>
      <c r="C223" s="33" t="s">
        <v>262</v>
      </c>
      <c r="D223" s="12" t="e">
        <f ca="1">_xll.BDH($A223,$C223,D$4,D$4,"Currency=USD","Period=FY","BEST_FPERIOD_OVERRIDE=FY","FILING_STATUS=MR","SCALING_FORMAT=MLN","FA_ADJUSTED=GAAP","Sort=A","Dates=H","DateFormat=P","Fill=—","Direction=H","UseDPDF=Y")</f>
        <v>#NAME?</v>
      </c>
      <c r="E223" s="12" t="e">
        <f ca="1">_xll.BDH($A223,$C223,E$4,E$4,"Currency=USD","Period=FY","BEST_FPERIOD_OVERRIDE=FY","FILING_STATUS=MR","SCALING_FORMAT=MLN","FA_ADJUSTED=GAAP","Sort=A","Dates=H","DateFormat=P","Fill=—","Direction=H","UseDPDF=Y")</f>
        <v>#NAME?</v>
      </c>
      <c r="F223" s="12" t="e">
        <f ca="1">_xll.BDH($A223,$C223,F$4,F$4,"Currency=USD","Period=FY","BEST_FPERIOD_OVERRIDE=FY","FILING_STATUS=MR","SCALING_FORMAT=MLN","FA_ADJUSTED=GAAP","Sort=A","Dates=H","DateFormat=P","Fill=—","Direction=H","UseDPDF=Y")</f>
        <v>#NAME?</v>
      </c>
      <c r="G223" s="12" t="e">
        <f ca="1">_xll.BDH($A223,$C223,G$4,G$4,"Currency=USD","Period=FY","BEST_FPERIOD_OVERRIDE=FY","FILING_STATUS=MR","SCALING_FORMAT=MLN","FA_ADJUSTED=GAAP","Sort=A","Dates=H","DateFormat=P","Fill=—","Direction=H","UseDPDF=Y")</f>
        <v>#NAME?</v>
      </c>
      <c r="H223" s="12" t="e">
        <f ca="1">_xll.BDH($A223,$C223,H$4,H$4,"Currency=USD","Period=FY","BEST_FPERIOD_OVERRIDE=FY","FILING_STATUS=MR","SCALING_FORMAT=MLN","FA_ADJUSTED=GAAP","Sort=A","Dates=H","DateFormat=P","Fill=—","Direction=H","UseDPDF=Y")</f>
        <v>#NAME?</v>
      </c>
      <c r="I223" s="12" t="e">
        <f ca="1">_xll.BDH($A223,$C223,I$4,I$4,"Currency=USD","Period=FY","BEST_FPERIOD_OVERRIDE=FY","FILING_STATUS=MR","SCALING_FORMAT=MLN","FA_ADJUSTED=GAAP","Sort=A","Dates=H","DateFormat=P","Fill=—","Direction=H","UseDPDF=Y")</f>
        <v>#NAME?</v>
      </c>
      <c r="J223" s="12" t="e">
        <f ca="1">_xll.BDH($A223,$C223,J$4,J$4,"Currency=USD","Period=FY","BEST_FPERIOD_OVERRIDE=FY","FILING_STATUS=MR","SCALING_FORMAT=MLN","FA_ADJUSTED=GAAP","Sort=A","Dates=H","DateFormat=P","Fill=—","Direction=H","UseDPDF=Y")</f>
        <v>#NAME?</v>
      </c>
      <c r="K223" s="12" t="e">
        <f ca="1">_xll.BDH($A223,$C223,K$4,K$4,"Currency=USD","Period=FY","BEST_FPERIOD_OVERRIDE=FY","FILING_STATUS=MR","SCALING_FORMAT=MLN","FA_ADJUSTED=GAAP","Sort=A","Dates=H","DateFormat=P","Fill=—","Direction=H","UseDPDF=Y")</f>
        <v>#NAME?</v>
      </c>
      <c r="L223" s="12" t="e">
        <f ca="1">_xll.BDH($A223,$C223,L$4,L$4,"Currency=USD","Period=FY","BEST_FPERIOD_OVERRIDE=FY","FILING_STATUS=MR","SCALING_FORMAT=MLN","FA_ADJUSTED=GAAP","Sort=A","Dates=H","DateFormat=P","Fill=—","Direction=H","UseDPDF=Y")</f>
        <v>#NAME?</v>
      </c>
      <c r="M223" s="12" t="e">
        <f ca="1">_xll.BDH($A223,$C223,M$4,M$4,"Currency=USD","Period=FY","BEST_FPERIOD_OVERRIDE=FY","FILING_STATUS=MR","SCALING_FORMAT=MLN","FA_ADJUSTED=GAAP","Sort=A","Dates=H","DateFormat=P","Fill=—","Direction=H","UseDPDF=Y")</f>
        <v>#NAME?</v>
      </c>
      <c r="N223" s="12" t="e">
        <f ca="1">_xll.BDH($A223,$C223,N$4,N$4,"Currency=USD","Period=FY","BEST_FPERIOD_OVERRIDE=FY","FILING_STATUS=MR","SCALING_FORMAT=MLN","FA_ADJUSTED=GAAP","Sort=A","Dates=H","DateFormat=P","Fill=—","Direction=H","UseDPDF=Y")</f>
        <v>#NAME?</v>
      </c>
      <c r="O223" s="12" t="e">
        <f ca="1">_xll.BDH($A223,$C223,O$4,O$4,"Currency=USD","Period=FY","BEST_FPERIOD_OVERRIDE=FY","FILING_STATUS=MR","SCALING_FORMAT=MLN","FA_ADJUSTED=GAAP","Sort=A","Dates=H","DateFormat=P","Fill=—","Direction=H","UseDPDF=Y")</f>
        <v>#NAME?</v>
      </c>
      <c r="P223" s="12" t="e">
        <f ca="1">_xll.BDH($A223,$C223,P$4,P$4,"Currency=USD","Period=FY","BEST_FPERIOD_OVERRIDE=FY","FILING_STATUS=MR","SCALING_FORMAT=MLN","FA_ADJUSTED=GAAP","Sort=A","Dates=H","DateFormat=P","Fill=—","Direction=H","UseDPDF=Y")</f>
        <v>#NAME?</v>
      </c>
      <c r="Q223" s="12" t="e">
        <f ca="1">_xll.BDH($A223,$C223,Q$4,Q$4,"Currency=USD","Period=FY","BEST_FPERIOD_OVERRIDE=FY","FILING_STATUS=MR","SCALING_FORMAT=MLN","FA_ADJUSTED=GAAP","Sort=A","Dates=H","DateFormat=P","Fill=—","Direction=H","UseDPDF=Y")</f>
        <v>#NAME?</v>
      </c>
      <c r="R223" s="12" t="e">
        <f ca="1">_xll.BDH($A223,$C223,R$4,R$4,"Currency=USD","Period=FY","BEST_FPERIOD_OVERRIDE=FY","FILING_STATUS=MR","SCALING_FORMAT=MLN","FA_ADJUSTED=GAAP","Sort=A","Dates=H","DateFormat=P","Fill=—","Direction=H","UseDPDF=Y")</f>
        <v>#NAME?</v>
      </c>
      <c r="S223" s="12" t="e">
        <f ca="1">_xll.BDH($A223,$C223,S$4,S$4,"Currency=USD","Period=FY","BEST_FPERIOD_OVERRIDE=FY","FILING_STATUS=MR","SCALING_FORMAT=MLN","FA_ADJUSTED=GAAP","Sort=A","Dates=H","DateFormat=P","Fill=—","Direction=H","UseDPDF=Y")</f>
        <v>#NAME?</v>
      </c>
      <c r="T223" s="12" t="e">
        <f ca="1">_xll.BDH($A223,$C223,T$4,T$4,"Currency=USD","Period=FY","BEST_FPERIOD_OVERRIDE=FY","FILING_STATUS=MR","SCALING_FORMAT=MLN","FA_ADJUSTED=GAAP","Sort=A","Dates=H","DateFormat=P","Fill=—","Direction=H","UseDPDF=Y")</f>
        <v>#NAME?</v>
      </c>
      <c r="U223" s="12" t="e">
        <f ca="1">_xll.BDH($A223,$C223,U$4,U$4,"Currency=USD","Period=FY","BEST_FPERIOD_OVERRIDE=FY","FILING_STATUS=MR","SCALING_FORMAT=MLN","FA_ADJUSTED=GAAP","Sort=A","Dates=H","DateFormat=P","Fill=—","Direction=H","UseDPDF=Y")</f>
        <v>#NAME?</v>
      </c>
      <c r="V223" s="12" t="e">
        <f ca="1">_xll.BDH($A223,$C223,V$4,V$4,"Currency=USD","Period=FY","BEST_FPERIOD_OVERRIDE=FY","FILING_STATUS=MR","SCALING_FORMAT=MLN","FA_ADJUSTED=GAAP","Sort=A","Dates=H","DateFormat=P","Fill=—","Direction=H","UseDPDF=Y")</f>
        <v>#NAME?</v>
      </c>
      <c r="W223" s="12" t="e">
        <f ca="1">_xll.BDH($A223,$C223,W$4,W$4,"Currency=USD","Period=FY","BEST_FPERIOD_OVERRIDE=FY","FILING_STATUS=MR","SCALING_FORMAT=MLN","FA_ADJUSTED=GAAP","Sort=A","Dates=H","DateFormat=P","Fill=—","Direction=H","UseDPDF=Y")</f>
        <v>#NAME?</v>
      </c>
      <c r="X223" s="12" t="e">
        <f ca="1">_xll.BDH($A223,$C223,X$4,X$4,"Currency=USD","Period=FY","BEST_FPERIOD_OVERRIDE=FY","FILING_STATUS=MR","SCALING_FORMAT=MLN","FA_ADJUSTED=GAAP","Sort=A","Dates=H","DateFormat=P","Fill=—","Direction=H","UseDPDF=Y")</f>
        <v>#NAME?</v>
      </c>
      <c r="Y223" s="12" t="e">
        <f ca="1">_xll.BDH($A223,$C223,Y$4,Y$4,"Currency=USD","Period=FY","BEST_FPERIOD_OVERRIDE=FY","FILING_STATUS=MR","SCALING_FORMAT=MLN","FA_ADJUSTED=GAAP","Sort=A","Dates=H","DateFormat=P","Fill=—","Direction=H","UseDPDF=Y")</f>
        <v>#NAME?</v>
      </c>
      <c r="Z223" s="12" t="e">
        <f ca="1">_xll.BDH($A223,$C223,Z$4,Z$4,"Currency=USD","Period=FY","BEST_FPERIOD_OVERRIDE=FY","FILING_STATUS=MR","SCALING_FORMAT=MLN","FA_ADJUSTED=GAAP","Sort=A","Dates=H","DateFormat=P","Fill=—","Direction=H","UseDPDF=Y")</f>
        <v>#NAME?</v>
      </c>
      <c r="AA223" s="12" t="e">
        <f ca="1">_xll.BDH($A223,$C223,AA$4,AA$4,"Currency=USD","Period=FY","BEST_FPERIOD_OVERRIDE=FY","FILING_STATUS=MR","SCALING_FORMAT=MLN","FA_ADJUSTED=GAAP","Sort=A","Dates=H","DateFormat=P","Fill=—","Direction=H","UseDPDF=Y")</f>
        <v>#NAME?</v>
      </c>
      <c r="AB223" s="12" t="e">
        <f ca="1">_xll.BDH($A223,$C223,AB$4,AB$4,"Currency=USD","Period=FY","BEST_FPERIOD_OVERRIDE=FY","FILING_STATUS=MR","SCALING_FORMAT=MLN","FA_ADJUSTED=GAAP","Sort=A","Dates=H","DateFormat=P","Fill=—","Direction=H","UseDPDF=Y")</f>
        <v>#NAME?</v>
      </c>
    </row>
    <row r="224" spans="1:28" x14ac:dyDescent="0.25">
      <c r="A224" s="32" t="s">
        <v>524</v>
      </c>
      <c r="B224" s="37" t="s">
        <v>25</v>
      </c>
      <c r="C224" s="33" t="s">
        <v>263</v>
      </c>
      <c r="D224" s="12" t="e">
        <f ca="1">_xll.BDH($A224,$C224,D$4,D$4,"Currency=USD","Period=FY","BEST_FPERIOD_OVERRIDE=FY","FILING_STATUS=MR","SCALING_FORMAT=MLN","FA_ADJUSTED=GAAP","Sort=A","Dates=H","DateFormat=P","Fill=—","Direction=H","UseDPDF=Y")</f>
        <v>#NAME?</v>
      </c>
      <c r="E224" s="12" t="e">
        <f ca="1">_xll.BDH($A224,$C224,E$4,E$4,"Currency=USD","Period=FY","BEST_FPERIOD_OVERRIDE=FY","FILING_STATUS=MR","SCALING_FORMAT=MLN","FA_ADJUSTED=GAAP","Sort=A","Dates=H","DateFormat=P","Fill=—","Direction=H","UseDPDF=Y")</f>
        <v>#NAME?</v>
      </c>
      <c r="F224" s="12" t="e">
        <f ca="1">_xll.BDH($A224,$C224,F$4,F$4,"Currency=USD","Period=FY","BEST_FPERIOD_OVERRIDE=FY","FILING_STATUS=MR","SCALING_FORMAT=MLN","FA_ADJUSTED=GAAP","Sort=A","Dates=H","DateFormat=P","Fill=—","Direction=H","UseDPDF=Y")</f>
        <v>#NAME?</v>
      </c>
      <c r="G224" s="12" t="e">
        <f ca="1">_xll.BDH($A224,$C224,G$4,G$4,"Currency=USD","Period=FY","BEST_FPERIOD_OVERRIDE=FY","FILING_STATUS=MR","SCALING_FORMAT=MLN","FA_ADJUSTED=GAAP","Sort=A","Dates=H","DateFormat=P","Fill=—","Direction=H","UseDPDF=Y")</f>
        <v>#NAME?</v>
      </c>
      <c r="H224" s="12" t="e">
        <f ca="1">_xll.BDH($A224,$C224,H$4,H$4,"Currency=USD","Period=FY","BEST_FPERIOD_OVERRIDE=FY","FILING_STATUS=MR","SCALING_FORMAT=MLN","FA_ADJUSTED=GAAP","Sort=A","Dates=H","DateFormat=P","Fill=—","Direction=H","UseDPDF=Y")</f>
        <v>#NAME?</v>
      </c>
      <c r="I224" s="12" t="e">
        <f ca="1">_xll.BDH($A224,$C224,I$4,I$4,"Currency=USD","Period=FY","BEST_FPERIOD_OVERRIDE=FY","FILING_STATUS=MR","SCALING_FORMAT=MLN","FA_ADJUSTED=GAAP","Sort=A","Dates=H","DateFormat=P","Fill=—","Direction=H","UseDPDF=Y")</f>
        <v>#NAME?</v>
      </c>
      <c r="J224" s="12" t="e">
        <f ca="1">_xll.BDH($A224,$C224,J$4,J$4,"Currency=USD","Period=FY","BEST_FPERIOD_OVERRIDE=FY","FILING_STATUS=MR","SCALING_FORMAT=MLN","FA_ADJUSTED=GAAP","Sort=A","Dates=H","DateFormat=P","Fill=—","Direction=H","UseDPDF=Y")</f>
        <v>#NAME?</v>
      </c>
      <c r="K224" s="12" t="e">
        <f ca="1">_xll.BDH($A224,$C224,K$4,K$4,"Currency=USD","Period=FY","BEST_FPERIOD_OVERRIDE=FY","FILING_STATUS=MR","SCALING_FORMAT=MLN","FA_ADJUSTED=GAAP","Sort=A","Dates=H","DateFormat=P","Fill=—","Direction=H","UseDPDF=Y")</f>
        <v>#NAME?</v>
      </c>
      <c r="L224" s="12" t="e">
        <f ca="1">_xll.BDH($A224,$C224,L$4,L$4,"Currency=USD","Period=FY","BEST_FPERIOD_OVERRIDE=FY","FILING_STATUS=MR","SCALING_FORMAT=MLN","FA_ADJUSTED=GAAP","Sort=A","Dates=H","DateFormat=P","Fill=—","Direction=H","UseDPDF=Y")</f>
        <v>#NAME?</v>
      </c>
      <c r="M224" s="12" t="e">
        <f ca="1">_xll.BDH($A224,$C224,M$4,M$4,"Currency=USD","Period=FY","BEST_FPERIOD_OVERRIDE=FY","FILING_STATUS=MR","SCALING_FORMAT=MLN","FA_ADJUSTED=GAAP","Sort=A","Dates=H","DateFormat=P","Fill=—","Direction=H","UseDPDF=Y")</f>
        <v>#NAME?</v>
      </c>
      <c r="N224" s="12" t="e">
        <f ca="1">_xll.BDH($A224,$C224,N$4,N$4,"Currency=USD","Period=FY","BEST_FPERIOD_OVERRIDE=FY","FILING_STATUS=MR","SCALING_FORMAT=MLN","FA_ADJUSTED=GAAP","Sort=A","Dates=H","DateFormat=P","Fill=—","Direction=H","UseDPDF=Y")</f>
        <v>#NAME?</v>
      </c>
      <c r="O224" s="12" t="e">
        <f ca="1">_xll.BDH($A224,$C224,O$4,O$4,"Currency=USD","Period=FY","BEST_FPERIOD_OVERRIDE=FY","FILING_STATUS=MR","SCALING_FORMAT=MLN","FA_ADJUSTED=GAAP","Sort=A","Dates=H","DateFormat=P","Fill=—","Direction=H","UseDPDF=Y")</f>
        <v>#NAME?</v>
      </c>
      <c r="P224" s="12" t="e">
        <f ca="1">_xll.BDH($A224,$C224,P$4,P$4,"Currency=USD","Period=FY","BEST_FPERIOD_OVERRIDE=FY","FILING_STATUS=MR","SCALING_FORMAT=MLN","FA_ADJUSTED=GAAP","Sort=A","Dates=H","DateFormat=P","Fill=—","Direction=H","UseDPDF=Y")</f>
        <v>#NAME?</v>
      </c>
      <c r="Q224" s="12" t="e">
        <f ca="1">_xll.BDH($A224,$C224,Q$4,Q$4,"Currency=USD","Period=FY","BEST_FPERIOD_OVERRIDE=FY","FILING_STATUS=MR","SCALING_FORMAT=MLN","FA_ADJUSTED=GAAP","Sort=A","Dates=H","DateFormat=P","Fill=—","Direction=H","UseDPDF=Y")</f>
        <v>#NAME?</v>
      </c>
      <c r="R224" s="12" t="e">
        <f ca="1">_xll.BDH($A224,$C224,R$4,R$4,"Currency=USD","Period=FY","BEST_FPERIOD_OVERRIDE=FY","FILING_STATUS=MR","SCALING_FORMAT=MLN","FA_ADJUSTED=GAAP","Sort=A","Dates=H","DateFormat=P","Fill=—","Direction=H","UseDPDF=Y")</f>
        <v>#NAME?</v>
      </c>
      <c r="S224" s="12" t="e">
        <f ca="1">_xll.BDH($A224,$C224,S$4,S$4,"Currency=USD","Period=FY","BEST_FPERIOD_OVERRIDE=FY","FILING_STATUS=MR","SCALING_FORMAT=MLN","FA_ADJUSTED=GAAP","Sort=A","Dates=H","DateFormat=P","Fill=—","Direction=H","UseDPDF=Y")</f>
        <v>#NAME?</v>
      </c>
      <c r="T224" s="12" t="e">
        <f ca="1">_xll.BDH($A224,$C224,T$4,T$4,"Currency=USD","Period=FY","BEST_FPERIOD_OVERRIDE=FY","FILING_STATUS=MR","SCALING_FORMAT=MLN","FA_ADJUSTED=GAAP","Sort=A","Dates=H","DateFormat=P","Fill=—","Direction=H","UseDPDF=Y")</f>
        <v>#NAME?</v>
      </c>
      <c r="U224" s="12" t="e">
        <f ca="1">_xll.BDH($A224,$C224,U$4,U$4,"Currency=USD","Period=FY","BEST_FPERIOD_OVERRIDE=FY","FILING_STATUS=MR","SCALING_FORMAT=MLN","FA_ADJUSTED=GAAP","Sort=A","Dates=H","DateFormat=P","Fill=—","Direction=H","UseDPDF=Y")</f>
        <v>#NAME?</v>
      </c>
      <c r="V224" s="12" t="e">
        <f ca="1">_xll.BDH($A224,$C224,V$4,V$4,"Currency=USD","Period=FY","BEST_FPERIOD_OVERRIDE=FY","FILING_STATUS=MR","SCALING_FORMAT=MLN","FA_ADJUSTED=GAAP","Sort=A","Dates=H","DateFormat=P","Fill=—","Direction=H","UseDPDF=Y")</f>
        <v>#NAME?</v>
      </c>
      <c r="W224" s="12" t="e">
        <f ca="1">_xll.BDH($A224,$C224,W$4,W$4,"Currency=USD","Period=FY","BEST_FPERIOD_OVERRIDE=FY","FILING_STATUS=MR","SCALING_FORMAT=MLN","FA_ADJUSTED=GAAP","Sort=A","Dates=H","DateFormat=P","Fill=—","Direction=H","UseDPDF=Y")</f>
        <v>#NAME?</v>
      </c>
      <c r="X224" s="12" t="e">
        <f ca="1">_xll.BDH($A224,$C224,X$4,X$4,"Currency=USD","Period=FY","BEST_FPERIOD_OVERRIDE=FY","FILING_STATUS=MR","SCALING_FORMAT=MLN","FA_ADJUSTED=GAAP","Sort=A","Dates=H","DateFormat=P","Fill=—","Direction=H","UseDPDF=Y")</f>
        <v>#NAME?</v>
      </c>
      <c r="Y224" s="12" t="e">
        <f ca="1">_xll.BDH($A224,$C224,Y$4,Y$4,"Currency=USD","Period=FY","BEST_FPERIOD_OVERRIDE=FY","FILING_STATUS=MR","SCALING_FORMAT=MLN","FA_ADJUSTED=GAAP","Sort=A","Dates=H","DateFormat=P","Fill=—","Direction=H","UseDPDF=Y")</f>
        <v>#NAME?</v>
      </c>
      <c r="Z224" s="12" t="e">
        <f ca="1">_xll.BDH($A224,$C224,Z$4,Z$4,"Currency=USD","Period=FY","BEST_FPERIOD_OVERRIDE=FY","FILING_STATUS=MR","SCALING_FORMAT=MLN","FA_ADJUSTED=GAAP","Sort=A","Dates=H","DateFormat=P","Fill=—","Direction=H","UseDPDF=Y")</f>
        <v>#NAME?</v>
      </c>
      <c r="AA224" s="12" t="e">
        <f ca="1">_xll.BDH($A224,$C224,AA$4,AA$4,"Currency=USD","Period=FY","BEST_FPERIOD_OVERRIDE=FY","FILING_STATUS=MR","SCALING_FORMAT=MLN","FA_ADJUSTED=GAAP","Sort=A","Dates=H","DateFormat=P","Fill=—","Direction=H","UseDPDF=Y")</f>
        <v>#NAME?</v>
      </c>
      <c r="AB224" s="12" t="e">
        <f ca="1">_xll.BDH($A224,$C224,AB$4,AB$4,"Currency=USD","Period=FY","BEST_FPERIOD_OVERRIDE=FY","FILING_STATUS=MR","SCALING_FORMAT=MLN","FA_ADJUSTED=GAAP","Sort=A","Dates=H","DateFormat=P","Fill=—","Direction=H","UseDPDF=Y")</f>
        <v>#NAME?</v>
      </c>
    </row>
    <row r="225" spans="1:28" x14ac:dyDescent="0.25">
      <c r="A225" s="32" t="s">
        <v>524</v>
      </c>
      <c r="B225" s="37" t="s">
        <v>265</v>
      </c>
      <c r="C225" s="33" t="s">
        <v>264</v>
      </c>
      <c r="D225" s="12" t="e">
        <f ca="1">_xll.BDH($A225,$C225,D$4,D$4,"Currency=USD","Period=FY","BEST_FPERIOD_OVERRIDE=FY","FILING_STATUS=MR","SCALING_FORMAT=MLN","FA_ADJUSTED=GAAP","Sort=A","Dates=H","DateFormat=P","Fill=—","Direction=H","UseDPDF=Y")</f>
        <v>#NAME?</v>
      </c>
      <c r="E225" s="12" t="e">
        <f ca="1">_xll.BDH($A225,$C225,E$4,E$4,"Currency=USD","Period=FY","BEST_FPERIOD_OVERRIDE=FY","FILING_STATUS=MR","SCALING_FORMAT=MLN","FA_ADJUSTED=GAAP","Sort=A","Dates=H","DateFormat=P","Fill=—","Direction=H","UseDPDF=Y")</f>
        <v>#NAME?</v>
      </c>
      <c r="F225" s="12" t="e">
        <f ca="1">_xll.BDH($A225,$C225,F$4,F$4,"Currency=USD","Period=FY","BEST_FPERIOD_OVERRIDE=FY","FILING_STATUS=MR","SCALING_FORMAT=MLN","FA_ADJUSTED=GAAP","Sort=A","Dates=H","DateFormat=P","Fill=—","Direction=H","UseDPDF=Y")</f>
        <v>#NAME?</v>
      </c>
      <c r="G225" s="12" t="e">
        <f ca="1">_xll.BDH($A225,$C225,G$4,G$4,"Currency=USD","Period=FY","BEST_FPERIOD_OVERRIDE=FY","FILING_STATUS=MR","SCALING_FORMAT=MLN","FA_ADJUSTED=GAAP","Sort=A","Dates=H","DateFormat=P","Fill=—","Direction=H","UseDPDF=Y")</f>
        <v>#NAME?</v>
      </c>
      <c r="H225" s="12" t="e">
        <f ca="1">_xll.BDH($A225,$C225,H$4,H$4,"Currency=USD","Period=FY","BEST_FPERIOD_OVERRIDE=FY","FILING_STATUS=MR","SCALING_FORMAT=MLN","FA_ADJUSTED=GAAP","Sort=A","Dates=H","DateFormat=P","Fill=—","Direction=H","UseDPDF=Y")</f>
        <v>#NAME?</v>
      </c>
      <c r="I225" s="12" t="e">
        <f ca="1">_xll.BDH($A225,$C225,I$4,I$4,"Currency=USD","Period=FY","BEST_FPERIOD_OVERRIDE=FY","FILING_STATUS=MR","SCALING_FORMAT=MLN","FA_ADJUSTED=GAAP","Sort=A","Dates=H","DateFormat=P","Fill=—","Direction=H","UseDPDF=Y")</f>
        <v>#NAME?</v>
      </c>
      <c r="J225" s="12" t="e">
        <f ca="1">_xll.BDH($A225,$C225,J$4,J$4,"Currency=USD","Period=FY","BEST_FPERIOD_OVERRIDE=FY","FILING_STATUS=MR","SCALING_FORMAT=MLN","FA_ADJUSTED=GAAP","Sort=A","Dates=H","DateFormat=P","Fill=—","Direction=H","UseDPDF=Y")</f>
        <v>#NAME?</v>
      </c>
      <c r="K225" s="12" t="e">
        <f ca="1">_xll.BDH($A225,$C225,K$4,K$4,"Currency=USD","Period=FY","BEST_FPERIOD_OVERRIDE=FY","FILING_STATUS=MR","SCALING_FORMAT=MLN","FA_ADJUSTED=GAAP","Sort=A","Dates=H","DateFormat=P","Fill=—","Direction=H","UseDPDF=Y")</f>
        <v>#NAME?</v>
      </c>
      <c r="L225" s="12" t="e">
        <f ca="1">_xll.BDH($A225,$C225,L$4,L$4,"Currency=USD","Period=FY","BEST_FPERIOD_OVERRIDE=FY","FILING_STATUS=MR","SCALING_FORMAT=MLN","FA_ADJUSTED=GAAP","Sort=A","Dates=H","DateFormat=P","Fill=—","Direction=H","UseDPDF=Y")</f>
        <v>#NAME?</v>
      </c>
      <c r="M225" s="12" t="e">
        <f ca="1">_xll.BDH($A225,$C225,M$4,M$4,"Currency=USD","Period=FY","BEST_FPERIOD_OVERRIDE=FY","FILING_STATUS=MR","SCALING_FORMAT=MLN","FA_ADJUSTED=GAAP","Sort=A","Dates=H","DateFormat=P","Fill=—","Direction=H","UseDPDF=Y")</f>
        <v>#NAME?</v>
      </c>
      <c r="N225" s="12" t="e">
        <f ca="1">_xll.BDH($A225,$C225,N$4,N$4,"Currency=USD","Period=FY","BEST_FPERIOD_OVERRIDE=FY","FILING_STATUS=MR","SCALING_FORMAT=MLN","FA_ADJUSTED=GAAP","Sort=A","Dates=H","DateFormat=P","Fill=—","Direction=H","UseDPDF=Y")</f>
        <v>#NAME?</v>
      </c>
      <c r="O225" s="12" t="e">
        <f ca="1">_xll.BDH($A225,$C225,O$4,O$4,"Currency=USD","Period=FY","BEST_FPERIOD_OVERRIDE=FY","FILING_STATUS=MR","SCALING_FORMAT=MLN","FA_ADJUSTED=GAAP","Sort=A","Dates=H","DateFormat=P","Fill=—","Direction=H","UseDPDF=Y")</f>
        <v>#NAME?</v>
      </c>
      <c r="P225" s="12" t="e">
        <f ca="1">_xll.BDH($A225,$C225,P$4,P$4,"Currency=USD","Period=FY","BEST_FPERIOD_OVERRIDE=FY","FILING_STATUS=MR","SCALING_FORMAT=MLN","FA_ADJUSTED=GAAP","Sort=A","Dates=H","DateFormat=P","Fill=—","Direction=H","UseDPDF=Y")</f>
        <v>#NAME?</v>
      </c>
      <c r="Q225" s="12" t="e">
        <f ca="1">_xll.BDH($A225,$C225,Q$4,Q$4,"Currency=USD","Period=FY","BEST_FPERIOD_OVERRIDE=FY","FILING_STATUS=MR","SCALING_FORMAT=MLN","FA_ADJUSTED=GAAP","Sort=A","Dates=H","DateFormat=P","Fill=—","Direction=H","UseDPDF=Y")</f>
        <v>#NAME?</v>
      </c>
      <c r="R225" s="12" t="e">
        <f ca="1">_xll.BDH($A225,$C225,R$4,R$4,"Currency=USD","Period=FY","BEST_FPERIOD_OVERRIDE=FY","FILING_STATUS=MR","SCALING_FORMAT=MLN","FA_ADJUSTED=GAAP","Sort=A","Dates=H","DateFormat=P","Fill=—","Direction=H","UseDPDF=Y")</f>
        <v>#NAME?</v>
      </c>
      <c r="S225" s="12" t="e">
        <f ca="1">_xll.BDH($A225,$C225,S$4,S$4,"Currency=USD","Period=FY","BEST_FPERIOD_OVERRIDE=FY","FILING_STATUS=MR","SCALING_FORMAT=MLN","FA_ADJUSTED=GAAP","Sort=A","Dates=H","DateFormat=P","Fill=—","Direction=H","UseDPDF=Y")</f>
        <v>#NAME?</v>
      </c>
      <c r="T225" s="12" t="e">
        <f ca="1">_xll.BDH($A225,$C225,T$4,T$4,"Currency=USD","Period=FY","BEST_FPERIOD_OVERRIDE=FY","FILING_STATUS=MR","SCALING_FORMAT=MLN","FA_ADJUSTED=GAAP","Sort=A","Dates=H","DateFormat=P","Fill=—","Direction=H","UseDPDF=Y")</f>
        <v>#NAME?</v>
      </c>
      <c r="U225" s="12" t="e">
        <f ca="1">_xll.BDH($A225,$C225,U$4,U$4,"Currency=USD","Period=FY","BEST_FPERIOD_OVERRIDE=FY","FILING_STATUS=MR","SCALING_FORMAT=MLN","FA_ADJUSTED=GAAP","Sort=A","Dates=H","DateFormat=P","Fill=—","Direction=H","UseDPDF=Y")</f>
        <v>#NAME?</v>
      </c>
      <c r="V225" s="12" t="e">
        <f ca="1">_xll.BDH($A225,$C225,V$4,V$4,"Currency=USD","Period=FY","BEST_FPERIOD_OVERRIDE=FY","FILING_STATUS=MR","SCALING_FORMAT=MLN","FA_ADJUSTED=GAAP","Sort=A","Dates=H","DateFormat=P","Fill=—","Direction=H","UseDPDF=Y")</f>
        <v>#NAME?</v>
      </c>
      <c r="W225" s="12" t="e">
        <f ca="1">_xll.BDH($A225,$C225,W$4,W$4,"Currency=USD","Period=FY","BEST_FPERIOD_OVERRIDE=FY","FILING_STATUS=MR","SCALING_FORMAT=MLN","FA_ADJUSTED=GAAP","Sort=A","Dates=H","DateFormat=P","Fill=—","Direction=H","UseDPDF=Y")</f>
        <v>#NAME?</v>
      </c>
      <c r="X225" s="12" t="e">
        <f ca="1">_xll.BDH($A225,$C225,X$4,X$4,"Currency=USD","Period=FY","BEST_FPERIOD_OVERRIDE=FY","FILING_STATUS=MR","SCALING_FORMAT=MLN","FA_ADJUSTED=GAAP","Sort=A","Dates=H","DateFormat=P","Fill=—","Direction=H","UseDPDF=Y")</f>
        <v>#NAME?</v>
      </c>
      <c r="Y225" s="12" t="e">
        <f ca="1">_xll.BDH($A225,$C225,Y$4,Y$4,"Currency=USD","Period=FY","BEST_FPERIOD_OVERRIDE=FY","FILING_STATUS=MR","SCALING_FORMAT=MLN","FA_ADJUSTED=GAAP","Sort=A","Dates=H","DateFormat=P","Fill=—","Direction=H","UseDPDF=Y")</f>
        <v>#NAME?</v>
      </c>
      <c r="Z225" s="12" t="e">
        <f ca="1">_xll.BDH($A225,$C225,Z$4,Z$4,"Currency=USD","Period=FY","BEST_FPERIOD_OVERRIDE=FY","FILING_STATUS=MR","SCALING_FORMAT=MLN","FA_ADJUSTED=GAAP","Sort=A","Dates=H","DateFormat=P","Fill=—","Direction=H","UseDPDF=Y")</f>
        <v>#NAME?</v>
      </c>
      <c r="AA225" s="12" t="e">
        <f ca="1">_xll.BDH($A225,$C225,AA$4,AA$4,"Currency=USD","Period=FY","BEST_FPERIOD_OVERRIDE=FY","FILING_STATUS=MR","SCALING_FORMAT=MLN","FA_ADJUSTED=GAAP","Sort=A","Dates=H","DateFormat=P","Fill=—","Direction=H","UseDPDF=Y")</f>
        <v>#NAME?</v>
      </c>
      <c r="AB225" s="12" t="e">
        <f ca="1">_xll.BDH($A225,$C225,AB$4,AB$4,"Currency=USD","Period=FY","BEST_FPERIOD_OVERRIDE=FY","FILING_STATUS=MR","SCALING_FORMAT=MLN","FA_ADJUSTED=GAAP","Sort=A","Dates=H","DateFormat=P","Fill=—","Direction=H","UseDPDF=Y")</f>
        <v>#NAME?</v>
      </c>
    </row>
    <row r="226" spans="1:28" x14ac:dyDescent="0.25">
      <c r="A226" s="32" t="s">
        <v>524</v>
      </c>
      <c r="B226" s="37" t="s">
        <v>266</v>
      </c>
      <c r="C226" s="33" t="s">
        <v>267</v>
      </c>
      <c r="D226" s="12" t="e">
        <f ca="1">_xll.BDH($A226,$C226,D$4,D$4,"Currency=USD","Period=FY","BEST_FPERIOD_OVERRIDE=FY","FILING_STATUS=MR","SCALING_FORMAT=MLN","FA_ADJUSTED=GAAP","Sort=A","Dates=H","DateFormat=P","Fill=—","Direction=H","UseDPDF=Y")</f>
        <v>#NAME?</v>
      </c>
      <c r="E226" s="12" t="e">
        <f ca="1">_xll.BDH($A226,$C226,E$4,E$4,"Currency=USD","Period=FY","BEST_FPERIOD_OVERRIDE=FY","FILING_STATUS=MR","SCALING_FORMAT=MLN","FA_ADJUSTED=GAAP","Sort=A","Dates=H","DateFormat=P","Fill=—","Direction=H","UseDPDF=Y")</f>
        <v>#NAME?</v>
      </c>
      <c r="F226" s="12" t="e">
        <f ca="1">_xll.BDH($A226,$C226,F$4,F$4,"Currency=USD","Period=FY","BEST_FPERIOD_OVERRIDE=FY","FILING_STATUS=MR","SCALING_FORMAT=MLN","FA_ADJUSTED=GAAP","Sort=A","Dates=H","DateFormat=P","Fill=—","Direction=H","UseDPDF=Y")</f>
        <v>#NAME?</v>
      </c>
      <c r="G226" s="12" t="e">
        <f ca="1">_xll.BDH($A226,$C226,G$4,G$4,"Currency=USD","Period=FY","BEST_FPERIOD_OVERRIDE=FY","FILING_STATUS=MR","SCALING_FORMAT=MLN","FA_ADJUSTED=GAAP","Sort=A","Dates=H","DateFormat=P","Fill=—","Direction=H","UseDPDF=Y")</f>
        <v>#NAME?</v>
      </c>
      <c r="H226" s="12" t="e">
        <f ca="1">_xll.BDH($A226,$C226,H$4,H$4,"Currency=USD","Period=FY","BEST_FPERIOD_OVERRIDE=FY","FILING_STATUS=MR","SCALING_FORMAT=MLN","FA_ADJUSTED=GAAP","Sort=A","Dates=H","DateFormat=P","Fill=—","Direction=H","UseDPDF=Y")</f>
        <v>#NAME?</v>
      </c>
      <c r="I226" s="12" t="e">
        <f ca="1">_xll.BDH($A226,$C226,I$4,I$4,"Currency=USD","Period=FY","BEST_FPERIOD_OVERRIDE=FY","FILING_STATUS=MR","SCALING_FORMAT=MLN","FA_ADJUSTED=GAAP","Sort=A","Dates=H","DateFormat=P","Fill=—","Direction=H","UseDPDF=Y")</f>
        <v>#NAME?</v>
      </c>
      <c r="J226" s="12" t="e">
        <f ca="1">_xll.BDH($A226,$C226,J$4,J$4,"Currency=USD","Period=FY","BEST_FPERIOD_OVERRIDE=FY","FILING_STATUS=MR","SCALING_FORMAT=MLN","FA_ADJUSTED=GAAP","Sort=A","Dates=H","DateFormat=P","Fill=—","Direction=H","UseDPDF=Y")</f>
        <v>#NAME?</v>
      </c>
      <c r="K226" s="12" t="e">
        <f ca="1">_xll.BDH($A226,$C226,K$4,K$4,"Currency=USD","Period=FY","BEST_FPERIOD_OVERRIDE=FY","FILING_STATUS=MR","SCALING_FORMAT=MLN","FA_ADJUSTED=GAAP","Sort=A","Dates=H","DateFormat=P","Fill=—","Direction=H","UseDPDF=Y")</f>
        <v>#NAME?</v>
      </c>
      <c r="L226" s="12" t="e">
        <f ca="1">_xll.BDH($A226,$C226,L$4,L$4,"Currency=USD","Period=FY","BEST_FPERIOD_OVERRIDE=FY","FILING_STATUS=MR","SCALING_FORMAT=MLN","FA_ADJUSTED=GAAP","Sort=A","Dates=H","DateFormat=P","Fill=—","Direction=H","UseDPDF=Y")</f>
        <v>#NAME?</v>
      </c>
      <c r="M226" s="12" t="e">
        <f ca="1">_xll.BDH($A226,$C226,M$4,M$4,"Currency=USD","Period=FY","BEST_FPERIOD_OVERRIDE=FY","FILING_STATUS=MR","SCALING_FORMAT=MLN","FA_ADJUSTED=GAAP","Sort=A","Dates=H","DateFormat=P","Fill=—","Direction=H","UseDPDF=Y")</f>
        <v>#NAME?</v>
      </c>
      <c r="N226" s="12" t="e">
        <f ca="1">_xll.BDH($A226,$C226,N$4,N$4,"Currency=USD","Period=FY","BEST_FPERIOD_OVERRIDE=FY","FILING_STATUS=MR","SCALING_FORMAT=MLN","FA_ADJUSTED=GAAP","Sort=A","Dates=H","DateFormat=P","Fill=—","Direction=H","UseDPDF=Y")</f>
        <v>#NAME?</v>
      </c>
      <c r="O226" s="12" t="e">
        <f ca="1">_xll.BDH($A226,$C226,O$4,O$4,"Currency=USD","Period=FY","BEST_FPERIOD_OVERRIDE=FY","FILING_STATUS=MR","SCALING_FORMAT=MLN","FA_ADJUSTED=GAAP","Sort=A","Dates=H","DateFormat=P","Fill=—","Direction=H","UseDPDF=Y")</f>
        <v>#NAME?</v>
      </c>
      <c r="P226" s="12" t="e">
        <f ca="1">_xll.BDH($A226,$C226,P$4,P$4,"Currency=USD","Period=FY","BEST_FPERIOD_OVERRIDE=FY","FILING_STATUS=MR","SCALING_FORMAT=MLN","FA_ADJUSTED=GAAP","Sort=A","Dates=H","DateFormat=P","Fill=—","Direction=H","UseDPDF=Y")</f>
        <v>#NAME?</v>
      </c>
      <c r="Q226" s="12" t="e">
        <f ca="1">_xll.BDH($A226,$C226,Q$4,Q$4,"Currency=USD","Period=FY","BEST_FPERIOD_OVERRIDE=FY","FILING_STATUS=MR","SCALING_FORMAT=MLN","FA_ADJUSTED=GAAP","Sort=A","Dates=H","DateFormat=P","Fill=—","Direction=H","UseDPDF=Y")</f>
        <v>#NAME?</v>
      </c>
      <c r="R226" s="12" t="e">
        <f ca="1">_xll.BDH($A226,$C226,R$4,R$4,"Currency=USD","Period=FY","BEST_FPERIOD_OVERRIDE=FY","FILING_STATUS=MR","SCALING_FORMAT=MLN","FA_ADJUSTED=GAAP","Sort=A","Dates=H","DateFormat=P","Fill=—","Direction=H","UseDPDF=Y")</f>
        <v>#NAME?</v>
      </c>
      <c r="S226" s="12" t="e">
        <f ca="1">_xll.BDH($A226,$C226,S$4,S$4,"Currency=USD","Period=FY","BEST_FPERIOD_OVERRIDE=FY","FILING_STATUS=MR","SCALING_FORMAT=MLN","FA_ADJUSTED=GAAP","Sort=A","Dates=H","DateFormat=P","Fill=—","Direction=H","UseDPDF=Y")</f>
        <v>#NAME?</v>
      </c>
      <c r="T226" s="12" t="e">
        <f ca="1">_xll.BDH($A226,$C226,T$4,T$4,"Currency=USD","Period=FY","BEST_FPERIOD_OVERRIDE=FY","FILING_STATUS=MR","SCALING_FORMAT=MLN","FA_ADJUSTED=GAAP","Sort=A","Dates=H","DateFormat=P","Fill=—","Direction=H","UseDPDF=Y")</f>
        <v>#NAME?</v>
      </c>
      <c r="U226" s="12" t="e">
        <f ca="1">_xll.BDH($A226,$C226,U$4,U$4,"Currency=USD","Period=FY","BEST_FPERIOD_OVERRIDE=FY","FILING_STATUS=MR","SCALING_FORMAT=MLN","FA_ADJUSTED=GAAP","Sort=A","Dates=H","DateFormat=P","Fill=—","Direction=H","UseDPDF=Y")</f>
        <v>#NAME?</v>
      </c>
      <c r="V226" s="12" t="e">
        <f ca="1">_xll.BDH($A226,$C226,V$4,V$4,"Currency=USD","Period=FY","BEST_FPERIOD_OVERRIDE=FY","FILING_STATUS=MR","SCALING_FORMAT=MLN","FA_ADJUSTED=GAAP","Sort=A","Dates=H","DateFormat=P","Fill=—","Direction=H","UseDPDF=Y")</f>
        <v>#NAME?</v>
      </c>
      <c r="W226" s="12" t="e">
        <f ca="1">_xll.BDH($A226,$C226,W$4,W$4,"Currency=USD","Period=FY","BEST_FPERIOD_OVERRIDE=FY","FILING_STATUS=MR","SCALING_FORMAT=MLN","FA_ADJUSTED=GAAP","Sort=A","Dates=H","DateFormat=P","Fill=—","Direction=H","UseDPDF=Y")</f>
        <v>#NAME?</v>
      </c>
      <c r="X226" s="12" t="e">
        <f ca="1">_xll.BDH($A226,$C226,X$4,X$4,"Currency=USD","Period=FY","BEST_FPERIOD_OVERRIDE=FY","FILING_STATUS=MR","SCALING_FORMAT=MLN","FA_ADJUSTED=GAAP","Sort=A","Dates=H","DateFormat=P","Fill=—","Direction=H","UseDPDF=Y")</f>
        <v>#NAME?</v>
      </c>
      <c r="Y226" s="12" t="e">
        <f ca="1">_xll.BDH($A226,$C226,Y$4,Y$4,"Currency=USD","Period=FY","BEST_FPERIOD_OVERRIDE=FY","FILING_STATUS=MR","SCALING_FORMAT=MLN","FA_ADJUSTED=GAAP","Sort=A","Dates=H","DateFormat=P","Fill=—","Direction=H","UseDPDF=Y")</f>
        <v>#NAME?</v>
      </c>
      <c r="Z226" s="12" t="e">
        <f ca="1">_xll.BDH($A226,$C226,Z$4,Z$4,"Currency=USD","Period=FY","BEST_FPERIOD_OVERRIDE=FY","FILING_STATUS=MR","SCALING_FORMAT=MLN","FA_ADJUSTED=GAAP","Sort=A","Dates=H","DateFormat=P","Fill=—","Direction=H","UseDPDF=Y")</f>
        <v>#NAME?</v>
      </c>
      <c r="AA226" s="12" t="e">
        <f ca="1">_xll.BDH($A226,$C226,AA$4,AA$4,"Currency=USD","Period=FY","BEST_FPERIOD_OVERRIDE=FY","FILING_STATUS=MR","SCALING_FORMAT=MLN","FA_ADJUSTED=GAAP","Sort=A","Dates=H","DateFormat=P","Fill=—","Direction=H","UseDPDF=Y")</f>
        <v>#NAME?</v>
      </c>
      <c r="AB226" s="12" t="e">
        <f ca="1">_xll.BDH($A226,$C226,AB$4,AB$4,"Currency=USD","Period=FY","BEST_FPERIOD_OVERRIDE=FY","FILING_STATUS=MR","SCALING_FORMAT=MLN","FA_ADJUSTED=GAAP","Sort=A","Dates=H","DateFormat=P","Fill=—","Direction=H","UseDPDF=Y")</f>
        <v>#NAME?</v>
      </c>
    </row>
    <row r="227" spans="1:28" x14ac:dyDescent="0.25">
      <c r="A227" s="32" t="s">
        <v>525</v>
      </c>
      <c r="B227" s="37" t="s">
        <v>185</v>
      </c>
      <c r="C227" s="33" t="s">
        <v>186</v>
      </c>
      <c r="D227" s="12" t="e">
        <f ca="1">_xll.BDH($A227,$C227,D$4,D$4,"Currency=USD","Period=FY","BEST_FPERIOD_OVERRIDE=FY","FILING_STATUS=MR","SCALING_FORMAT=MLN","FA_ADJUSTED=GAAP","Sort=A","Dates=H","DateFormat=P","Fill=—","Direction=H","UseDPDF=Y")</f>
        <v>#NAME?</v>
      </c>
      <c r="E227" s="12" t="e">
        <f ca="1">_xll.BDH($A227,$C227,E$4,E$4,"Currency=USD","Period=FY","BEST_FPERIOD_OVERRIDE=FY","FILING_STATUS=MR","SCALING_FORMAT=MLN","FA_ADJUSTED=GAAP","Sort=A","Dates=H","DateFormat=P","Fill=—","Direction=H","UseDPDF=Y")</f>
        <v>#NAME?</v>
      </c>
      <c r="F227" s="12" t="e">
        <f ca="1">_xll.BDH($A227,$C227,F$4,F$4,"Currency=USD","Period=FY","BEST_FPERIOD_OVERRIDE=FY","FILING_STATUS=MR","SCALING_FORMAT=MLN","FA_ADJUSTED=GAAP","Sort=A","Dates=H","DateFormat=P","Fill=—","Direction=H","UseDPDF=Y")</f>
        <v>#NAME?</v>
      </c>
      <c r="G227" s="12" t="e">
        <f ca="1">_xll.BDH($A227,$C227,G$4,G$4,"Currency=USD","Period=FY","BEST_FPERIOD_OVERRIDE=FY","FILING_STATUS=MR","SCALING_FORMAT=MLN","FA_ADJUSTED=GAAP","Sort=A","Dates=H","DateFormat=P","Fill=—","Direction=H","UseDPDF=Y")</f>
        <v>#NAME?</v>
      </c>
      <c r="H227" s="12" t="e">
        <f ca="1">_xll.BDH($A227,$C227,H$4,H$4,"Currency=USD","Period=FY","BEST_FPERIOD_OVERRIDE=FY","FILING_STATUS=MR","SCALING_FORMAT=MLN","FA_ADJUSTED=GAAP","Sort=A","Dates=H","DateFormat=P","Fill=—","Direction=H","UseDPDF=Y")</f>
        <v>#NAME?</v>
      </c>
      <c r="I227" s="12" t="e">
        <f ca="1">_xll.BDH($A227,$C227,I$4,I$4,"Currency=USD","Period=FY","BEST_FPERIOD_OVERRIDE=FY","FILING_STATUS=MR","SCALING_FORMAT=MLN","FA_ADJUSTED=GAAP","Sort=A","Dates=H","DateFormat=P","Fill=—","Direction=H","UseDPDF=Y")</f>
        <v>#NAME?</v>
      </c>
      <c r="J227" s="12" t="e">
        <f ca="1">_xll.BDH($A227,$C227,J$4,J$4,"Currency=USD","Period=FY","BEST_FPERIOD_OVERRIDE=FY","FILING_STATUS=MR","SCALING_FORMAT=MLN","FA_ADJUSTED=GAAP","Sort=A","Dates=H","DateFormat=P","Fill=—","Direction=H","UseDPDF=Y")</f>
        <v>#NAME?</v>
      </c>
      <c r="K227" s="12" t="e">
        <f ca="1">_xll.BDH($A227,$C227,K$4,K$4,"Currency=USD","Period=FY","BEST_FPERIOD_OVERRIDE=FY","FILING_STATUS=MR","SCALING_FORMAT=MLN","FA_ADJUSTED=GAAP","Sort=A","Dates=H","DateFormat=P","Fill=—","Direction=H","UseDPDF=Y")</f>
        <v>#NAME?</v>
      </c>
      <c r="L227" s="12" t="e">
        <f ca="1">_xll.BDH($A227,$C227,L$4,L$4,"Currency=USD","Period=FY","BEST_FPERIOD_OVERRIDE=FY","FILING_STATUS=MR","SCALING_FORMAT=MLN","FA_ADJUSTED=GAAP","Sort=A","Dates=H","DateFormat=P","Fill=—","Direction=H","UseDPDF=Y")</f>
        <v>#NAME?</v>
      </c>
      <c r="M227" s="12" t="e">
        <f ca="1">_xll.BDH($A227,$C227,M$4,M$4,"Currency=USD","Period=FY","BEST_FPERIOD_OVERRIDE=FY","FILING_STATUS=MR","SCALING_FORMAT=MLN","FA_ADJUSTED=GAAP","Sort=A","Dates=H","DateFormat=P","Fill=—","Direction=H","UseDPDF=Y")</f>
        <v>#NAME?</v>
      </c>
      <c r="N227" s="12" t="e">
        <f ca="1">_xll.BDH($A227,$C227,N$4,N$4,"Currency=USD","Period=FY","BEST_FPERIOD_OVERRIDE=FY","FILING_STATUS=MR","SCALING_FORMAT=MLN","FA_ADJUSTED=GAAP","Sort=A","Dates=H","DateFormat=P","Fill=—","Direction=H","UseDPDF=Y")</f>
        <v>#NAME?</v>
      </c>
      <c r="O227" s="12" t="e">
        <f ca="1">_xll.BDH($A227,$C227,O$4,O$4,"Currency=USD","Period=FY","BEST_FPERIOD_OVERRIDE=FY","FILING_STATUS=MR","SCALING_FORMAT=MLN","FA_ADJUSTED=GAAP","Sort=A","Dates=H","DateFormat=P","Fill=—","Direction=H","UseDPDF=Y")</f>
        <v>#NAME?</v>
      </c>
      <c r="P227" s="12" t="e">
        <f ca="1">_xll.BDH($A227,$C227,P$4,P$4,"Currency=USD","Period=FY","BEST_FPERIOD_OVERRIDE=FY","FILING_STATUS=MR","SCALING_FORMAT=MLN","FA_ADJUSTED=GAAP","Sort=A","Dates=H","DateFormat=P","Fill=—","Direction=H","UseDPDF=Y")</f>
        <v>#NAME?</v>
      </c>
      <c r="Q227" s="12" t="e">
        <f ca="1">_xll.BDH($A227,$C227,Q$4,Q$4,"Currency=USD","Period=FY","BEST_FPERIOD_OVERRIDE=FY","FILING_STATUS=MR","SCALING_FORMAT=MLN","FA_ADJUSTED=GAAP","Sort=A","Dates=H","DateFormat=P","Fill=—","Direction=H","UseDPDF=Y")</f>
        <v>#NAME?</v>
      </c>
      <c r="R227" s="12" t="e">
        <f ca="1">_xll.BDH($A227,$C227,R$4,R$4,"Currency=USD","Period=FY","BEST_FPERIOD_OVERRIDE=FY","FILING_STATUS=MR","SCALING_FORMAT=MLN","FA_ADJUSTED=GAAP","Sort=A","Dates=H","DateFormat=P","Fill=—","Direction=H","UseDPDF=Y")</f>
        <v>#NAME?</v>
      </c>
      <c r="S227" s="12" t="e">
        <f ca="1">_xll.BDH($A227,$C227,S$4,S$4,"Currency=USD","Period=FY","BEST_FPERIOD_OVERRIDE=FY","FILING_STATUS=MR","SCALING_FORMAT=MLN","FA_ADJUSTED=GAAP","Sort=A","Dates=H","DateFormat=P","Fill=—","Direction=H","UseDPDF=Y")</f>
        <v>#NAME?</v>
      </c>
      <c r="T227" s="12" t="e">
        <f ca="1">_xll.BDH($A227,$C227,T$4,T$4,"Currency=USD","Period=FY","BEST_FPERIOD_OVERRIDE=FY","FILING_STATUS=MR","SCALING_FORMAT=MLN","FA_ADJUSTED=GAAP","Sort=A","Dates=H","DateFormat=P","Fill=—","Direction=H","UseDPDF=Y")</f>
        <v>#NAME?</v>
      </c>
      <c r="U227" s="12" t="e">
        <f ca="1">_xll.BDH($A227,$C227,U$4,U$4,"Currency=USD","Period=FY","BEST_FPERIOD_OVERRIDE=FY","FILING_STATUS=MR","SCALING_FORMAT=MLN","FA_ADJUSTED=GAAP","Sort=A","Dates=H","DateFormat=P","Fill=—","Direction=H","UseDPDF=Y")</f>
        <v>#NAME?</v>
      </c>
      <c r="V227" s="12" t="e">
        <f ca="1">_xll.BDH($A227,$C227,V$4,V$4,"Currency=USD","Period=FY","BEST_FPERIOD_OVERRIDE=FY","FILING_STATUS=MR","SCALING_FORMAT=MLN","FA_ADJUSTED=GAAP","Sort=A","Dates=H","DateFormat=P","Fill=—","Direction=H","UseDPDF=Y")</f>
        <v>#NAME?</v>
      </c>
      <c r="W227" s="12" t="e">
        <f ca="1">_xll.BDH($A227,$C227,W$4,W$4,"Currency=USD","Period=FY","BEST_FPERIOD_OVERRIDE=FY","FILING_STATUS=MR","SCALING_FORMAT=MLN","FA_ADJUSTED=GAAP","Sort=A","Dates=H","DateFormat=P","Fill=—","Direction=H","UseDPDF=Y")</f>
        <v>#NAME?</v>
      </c>
      <c r="X227" s="12" t="e">
        <f ca="1">_xll.BDH($A227,$C227,X$4,X$4,"Currency=USD","Period=FY","BEST_FPERIOD_OVERRIDE=FY","FILING_STATUS=MR","SCALING_FORMAT=MLN","FA_ADJUSTED=GAAP","Sort=A","Dates=H","DateFormat=P","Fill=—","Direction=H","UseDPDF=Y")</f>
        <v>#NAME?</v>
      </c>
      <c r="Y227" s="12" t="e">
        <f ca="1">_xll.BDH($A227,$C227,Y$4,Y$4,"Currency=USD","Period=FY","BEST_FPERIOD_OVERRIDE=FY","FILING_STATUS=MR","SCALING_FORMAT=MLN","FA_ADJUSTED=GAAP","Sort=A","Dates=H","DateFormat=P","Fill=—","Direction=H","UseDPDF=Y")</f>
        <v>#NAME?</v>
      </c>
      <c r="Z227" s="12" t="e">
        <f ca="1">_xll.BDH($A227,$C227,Z$4,Z$4,"Currency=USD","Period=FY","BEST_FPERIOD_OVERRIDE=FY","FILING_STATUS=MR","SCALING_FORMAT=MLN","FA_ADJUSTED=GAAP","Sort=A","Dates=H","DateFormat=P","Fill=—","Direction=H","UseDPDF=Y")</f>
        <v>#NAME?</v>
      </c>
      <c r="AA227" s="12" t="e">
        <f ca="1">_xll.BDH($A227,$C227,AA$4,AA$4,"Currency=USD","Period=FY","BEST_FPERIOD_OVERRIDE=FY","FILING_STATUS=MR","SCALING_FORMAT=MLN","FA_ADJUSTED=GAAP","Sort=A","Dates=H","DateFormat=P","Fill=—","Direction=H","UseDPDF=Y")</f>
        <v>#NAME?</v>
      </c>
      <c r="AB227" s="12" t="e">
        <f ca="1">_xll.BDH($A227,$C227,AB$4,AB$4,"Currency=USD","Period=FY","BEST_FPERIOD_OVERRIDE=FY","FILING_STATUS=MR","SCALING_FORMAT=MLN","FA_ADJUSTED=GAAP","Sort=A","Dates=H","DateFormat=P","Fill=—","Direction=H","UseDPDF=Y")</f>
        <v>#NAME?</v>
      </c>
    </row>
    <row r="228" spans="1:28" x14ac:dyDescent="0.25">
      <c r="A228" s="32" t="s">
        <v>525</v>
      </c>
      <c r="B228" s="37" t="s">
        <v>187</v>
      </c>
      <c r="C228" s="33" t="s">
        <v>188</v>
      </c>
      <c r="D228" s="12" t="e">
        <f ca="1">_xll.BDH($A228,$C228,D$4,D$4,"Currency=USD","Period=FY","BEST_FPERIOD_OVERRIDE=FY","FILING_STATUS=MR","SCALING_FORMAT=MLN","FA_ADJUSTED=GAAP","Sort=A","Dates=H","DateFormat=P","Fill=—","Direction=H","UseDPDF=Y")</f>
        <v>#NAME?</v>
      </c>
      <c r="E228" s="12" t="e">
        <f ca="1">_xll.BDH($A228,$C228,E$4,E$4,"Currency=USD","Period=FY","BEST_FPERIOD_OVERRIDE=FY","FILING_STATUS=MR","SCALING_FORMAT=MLN","FA_ADJUSTED=GAAP","Sort=A","Dates=H","DateFormat=P","Fill=—","Direction=H","UseDPDF=Y")</f>
        <v>#NAME?</v>
      </c>
      <c r="F228" s="12" t="e">
        <f ca="1">_xll.BDH($A228,$C228,F$4,F$4,"Currency=USD","Period=FY","BEST_FPERIOD_OVERRIDE=FY","FILING_STATUS=MR","SCALING_FORMAT=MLN","FA_ADJUSTED=GAAP","Sort=A","Dates=H","DateFormat=P","Fill=—","Direction=H","UseDPDF=Y")</f>
        <v>#NAME?</v>
      </c>
      <c r="G228" s="12" t="e">
        <f ca="1">_xll.BDH($A228,$C228,G$4,G$4,"Currency=USD","Period=FY","BEST_FPERIOD_OVERRIDE=FY","FILING_STATUS=MR","SCALING_FORMAT=MLN","FA_ADJUSTED=GAAP","Sort=A","Dates=H","DateFormat=P","Fill=—","Direction=H","UseDPDF=Y")</f>
        <v>#NAME?</v>
      </c>
      <c r="H228" s="12" t="e">
        <f ca="1">_xll.BDH($A228,$C228,H$4,H$4,"Currency=USD","Period=FY","BEST_FPERIOD_OVERRIDE=FY","FILING_STATUS=MR","SCALING_FORMAT=MLN","FA_ADJUSTED=GAAP","Sort=A","Dates=H","DateFormat=P","Fill=—","Direction=H","UseDPDF=Y")</f>
        <v>#NAME?</v>
      </c>
      <c r="I228" s="12" t="e">
        <f ca="1">_xll.BDH($A228,$C228,I$4,I$4,"Currency=USD","Period=FY","BEST_FPERIOD_OVERRIDE=FY","FILING_STATUS=MR","SCALING_FORMAT=MLN","FA_ADJUSTED=GAAP","Sort=A","Dates=H","DateFormat=P","Fill=—","Direction=H","UseDPDF=Y")</f>
        <v>#NAME?</v>
      </c>
      <c r="J228" s="12" t="e">
        <f ca="1">_xll.BDH($A228,$C228,J$4,J$4,"Currency=USD","Period=FY","BEST_FPERIOD_OVERRIDE=FY","FILING_STATUS=MR","SCALING_FORMAT=MLN","FA_ADJUSTED=GAAP","Sort=A","Dates=H","DateFormat=P","Fill=—","Direction=H","UseDPDF=Y")</f>
        <v>#NAME?</v>
      </c>
      <c r="K228" s="12" t="e">
        <f ca="1">_xll.BDH($A228,$C228,K$4,K$4,"Currency=USD","Period=FY","BEST_FPERIOD_OVERRIDE=FY","FILING_STATUS=MR","SCALING_FORMAT=MLN","FA_ADJUSTED=GAAP","Sort=A","Dates=H","DateFormat=P","Fill=—","Direction=H","UseDPDF=Y")</f>
        <v>#NAME?</v>
      </c>
      <c r="L228" s="12" t="e">
        <f ca="1">_xll.BDH($A228,$C228,L$4,L$4,"Currency=USD","Period=FY","BEST_FPERIOD_OVERRIDE=FY","FILING_STATUS=MR","SCALING_FORMAT=MLN","FA_ADJUSTED=GAAP","Sort=A","Dates=H","DateFormat=P","Fill=—","Direction=H","UseDPDF=Y")</f>
        <v>#NAME?</v>
      </c>
      <c r="M228" s="12" t="e">
        <f ca="1">_xll.BDH($A228,$C228,M$4,M$4,"Currency=USD","Period=FY","BEST_FPERIOD_OVERRIDE=FY","FILING_STATUS=MR","SCALING_FORMAT=MLN","FA_ADJUSTED=GAAP","Sort=A","Dates=H","DateFormat=P","Fill=—","Direction=H","UseDPDF=Y")</f>
        <v>#NAME?</v>
      </c>
      <c r="N228" s="12" t="e">
        <f ca="1">_xll.BDH($A228,$C228,N$4,N$4,"Currency=USD","Period=FY","BEST_FPERIOD_OVERRIDE=FY","FILING_STATUS=MR","SCALING_FORMAT=MLN","FA_ADJUSTED=GAAP","Sort=A","Dates=H","DateFormat=P","Fill=—","Direction=H","UseDPDF=Y")</f>
        <v>#NAME?</v>
      </c>
      <c r="O228" s="12" t="e">
        <f ca="1">_xll.BDH($A228,$C228,O$4,O$4,"Currency=USD","Period=FY","BEST_FPERIOD_OVERRIDE=FY","FILING_STATUS=MR","SCALING_FORMAT=MLN","FA_ADJUSTED=GAAP","Sort=A","Dates=H","DateFormat=P","Fill=—","Direction=H","UseDPDF=Y")</f>
        <v>#NAME?</v>
      </c>
      <c r="P228" s="12" t="e">
        <f ca="1">_xll.BDH($A228,$C228,P$4,P$4,"Currency=USD","Period=FY","BEST_FPERIOD_OVERRIDE=FY","FILING_STATUS=MR","SCALING_FORMAT=MLN","FA_ADJUSTED=GAAP","Sort=A","Dates=H","DateFormat=P","Fill=—","Direction=H","UseDPDF=Y")</f>
        <v>#NAME?</v>
      </c>
      <c r="Q228" s="12" t="e">
        <f ca="1">_xll.BDH($A228,$C228,Q$4,Q$4,"Currency=USD","Period=FY","BEST_FPERIOD_OVERRIDE=FY","FILING_STATUS=MR","SCALING_FORMAT=MLN","FA_ADJUSTED=GAAP","Sort=A","Dates=H","DateFormat=P","Fill=—","Direction=H","UseDPDF=Y")</f>
        <v>#NAME?</v>
      </c>
      <c r="R228" s="12" t="e">
        <f ca="1">_xll.BDH($A228,$C228,R$4,R$4,"Currency=USD","Period=FY","BEST_FPERIOD_OVERRIDE=FY","FILING_STATUS=MR","SCALING_FORMAT=MLN","FA_ADJUSTED=GAAP","Sort=A","Dates=H","DateFormat=P","Fill=—","Direction=H","UseDPDF=Y")</f>
        <v>#NAME?</v>
      </c>
      <c r="S228" s="12" t="e">
        <f ca="1">_xll.BDH($A228,$C228,S$4,S$4,"Currency=USD","Period=FY","BEST_FPERIOD_OVERRIDE=FY","FILING_STATUS=MR","SCALING_FORMAT=MLN","FA_ADJUSTED=GAAP","Sort=A","Dates=H","DateFormat=P","Fill=—","Direction=H","UseDPDF=Y")</f>
        <v>#NAME?</v>
      </c>
      <c r="T228" s="12" t="e">
        <f ca="1">_xll.BDH($A228,$C228,T$4,T$4,"Currency=USD","Period=FY","BEST_FPERIOD_OVERRIDE=FY","FILING_STATUS=MR","SCALING_FORMAT=MLN","FA_ADJUSTED=GAAP","Sort=A","Dates=H","DateFormat=P","Fill=—","Direction=H","UseDPDF=Y")</f>
        <v>#NAME?</v>
      </c>
      <c r="U228" s="12" t="e">
        <f ca="1">_xll.BDH($A228,$C228,U$4,U$4,"Currency=USD","Period=FY","BEST_FPERIOD_OVERRIDE=FY","FILING_STATUS=MR","SCALING_FORMAT=MLN","FA_ADJUSTED=GAAP","Sort=A","Dates=H","DateFormat=P","Fill=—","Direction=H","UseDPDF=Y")</f>
        <v>#NAME?</v>
      </c>
      <c r="V228" s="12" t="e">
        <f ca="1">_xll.BDH($A228,$C228,V$4,V$4,"Currency=USD","Period=FY","BEST_FPERIOD_OVERRIDE=FY","FILING_STATUS=MR","SCALING_FORMAT=MLN","FA_ADJUSTED=GAAP","Sort=A","Dates=H","DateFormat=P","Fill=—","Direction=H","UseDPDF=Y")</f>
        <v>#NAME?</v>
      </c>
      <c r="W228" s="12" t="e">
        <f ca="1">_xll.BDH($A228,$C228,W$4,W$4,"Currency=USD","Period=FY","BEST_FPERIOD_OVERRIDE=FY","FILING_STATUS=MR","SCALING_FORMAT=MLN","FA_ADJUSTED=GAAP","Sort=A","Dates=H","DateFormat=P","Fill=—","Direction=H","UseDPDF=Y")</f>
        <v>#NAME?</v>
      </c>
      <c r="X228" s="12" t="e">
        <f ca="1">_xll.BDH($A228,$C228,X$4,X$4,"Currency=USD","Period=FY","BEST_FPERIOD_OVERRIDE=FY","FILING_STATUS=MR","SCALING_FORMAT=MLN","FA_ADJUSTED=GAAP","Sort=A","Dates=H","DateFormat=P","Fill=—","Direction=H","UseDPDF=Y")</f>
        <v>#NAME?</v>
      </c>
      <c r="Y228" s="12" t="e">
        <f ca="1">_xll.BDH($A228,$C228,Y$4,Y$4,"Currency=USD","Period=FY","BEST_FPERIOD_OVERRIDE=FY","FILING_STATUS=MR","SCALING_FORMAT=MLN","FA_ADJUSTED=GAAP","Sort=A","Dates=H","DateFormat=P","Fill=—","Direction=H","UseDPDF=Y")</f>
        <v>#NAME?</v>
      </c>
      <c r="Z228" s="12" t="e">
        <f ca="1">_xll.BDH($A228,$C228,Z$4,Z$4,"Currency=USD","Period=FY","BEST_FPERIOD_OVERRIDE=FY","FILING_STATUS=MR","SCALING_FORMAT=MLN","FA_ADJUSTED=GAAP","Sort=A","Dates=H","DateFormat=P","Fill=—","Direction=H","UseDPDF=Y")</f>
        <v>#NAME?</v>
      </c>
      <c r="AA228" s="12" t="e">
        <f ca="1">_xll.BDH($A228,$C228,AA$4,AA$4,"Currency=USD","Period=FY","BEST_FPERIOD_OVERRIDE=FY","FILING_STATUS=MR","SCALING_FORMAT=MLN","FA_ADJUSTED=GAAP","Sort=A","Dates=H","DateFormat=P","Fill=—","Direction=H","UseDPDF=Y")</f>
        <v>#NAME?</v>
      </c>
      <c r="AB228" s="12" t="e">
        <f ca="1">_xll.BDH($A228,$C228,AB$4,AB$4,"Currency=USD","Period=FY","BEST_FPERIOD_OVERRIDE=FY","FILING_STATUS=MR","SCALING_FORMAT=MLN","FA_ADJUSTED=GAAP","Sort=A","Dates=H","DateFormat=P","Fill=—","Direction=H","UseDPDF=Y")</f>
        <v>#NAME?</v>
      </c>
    </row>
    <row r="229" spans="1:28" x14ac:dyDescent="0.25">
      <c r="A229" s="32" t="s">
        <v>525</v>
      </c>
      <c r="B229" s="37" t="s">
        <v>189</v>
      </c>
      <c r="C229" s="33" t="s">
        <v>190</v>
      </c>
      <c r="D229" s="12" t="e">
        <f ca="1">_xll.BDH($A229,$C229,D$4,D$4,"Currency=USD","Period=FY","BEST_FPERIOD_OVERRIDE=FY","FILING_STATUS=MR","SCALING_FORMAT=MLN","FA_ADJUSTED=GAAP","Sort=A","Dates=H","DateFormat=P","Fill=—","Direction=H","UseDPDF=Y")</f>
        <v>#NAME?</v>
      </c>
      <c r="E229" s="12" t="e">
        <f ca="1">_xll.BDH($A229,$C229,E$4,E$4,"Currency=USD","Period=FY","BEST_FPERIOD_OVERRIDE=FY","FILING_STATUS=MR","SCALING_FORMAT=MLN","FA_ADJUSTED=GAAP","Sort=A","Dates=H","DateFormat=P","Fill=—","Direction=H","UseDPDF=Y")</f>
        <v>#NAME?</v>
      </c>
      <c r="F229" s="12" t="e">
        <f ca="1">_xll.BDH($A229,$C229,F$4,F$4,"Currency=USD","Period=FY","BEST_FPERIOD_OVERRIDE=FY","FILING_STATUS=MR","SCALING_FORMAT=MLN","FA_ADJUSTED=GAAP","Sort=A","Dates=H","DateFormat=P","Fill=—","Direction=H","UseDPDF=Y")</f>
        <v>#NAME?</v>
      </c>
      <c r="G229" s="12" t="e">
        <f ca="1">_xll.BDH($A229,$C229,G$4,G$4,"Currency=USD","Period=FY","BEST_FPERIOD_OVERRIDE=FY","FILING_STATUS=MR","SCALING_FORMAT=MLN","FA_ADJUSTED=GAAP","Sort=A","Dates=H","DateFormat=P","Fill=—","Direction=H","UseDPDF=Y")</f>
        <v>#NAME?</v>
      </c>
      <c r="H229" s="12" t="e">
        <f ca="1">_xll.BDH($A229,$C229,H$4,H$4,"Currency=USD","Period=FY","BEST_FPERIOD_OVERRIDE=FY","FILING_STATUS=MR","SCALING_FORMAT=MLN","FA_ADJUSTED=GAAP","Sort=A","Dates=H","DateFormat=P","Fill=—","Direction=H","UseDPDF=Y")</f>
        <v>#NAME?</v>
      </c>
      <c r="I229" s="12" t="e">
        <f ca="1">_xll.BDH($A229,$C229,I$4,I$4,"Currency=USD","Period=FY","BEST_FPERIOD_OVERRIDE=FY","FILING_STATUS=MR","SCALING_FORMAT=MLN","FA_ADJUSTED=GAAP","Sort=A","Dates=H","DateFormat=P","Fill=—","Direction=H","UseDPDF=Y")</f>
        <v>#NAME?</v>
      </c>
      <c r="J229" s="12" t="e">
        <f ca="1">_xll.BDH($A229,$C229,J$4,J$4,"Currency=USD","Period=FY","BEST_FPERIOD_OVERRIDE=FY","FILING_STATUS=MR","SCALING_FORMAT=MLN","FA_ADJUSTED=GAAP","Sort=A","Dates=H","DateFormat=P","Fill=—","Direction=H","UseDPDF=Y")</f>
        <v>#NAME?</v>
      </c>
      <c r="K229" s="12" t="e">
        <f ca="1">_xll.BDH($A229,$C229,K$4,K$4,"Currency=USD","Period=FY","BEST_FPERIOD_OVERRIDE=FY","FILING_STATUS=MR","SCALING_FORMAT=MLN","FA_ADJUSTED=GAAP","Sort=A","Dates=H","DateFormat=P","Fill=—","Direction=H","UseDPDF=Y")</f>
        <v>#NAME?</v>
      </c>
      <c r="L229" s="12" t="e">
        <f ca="1">_xll.BDH($A229,$C229,L$4,L$4,"Currency=USD","Period=FY","BEST_FPERIOD_OVERRIDE=FY","FILING_STATUS=MR","SCALING_FORMAT=MLN","FA_ADJUSTED=GAAP","Sort=A","Dates=H","DateFormat=P","Fill=—","Direction=H","UseDPDF=Y")</f>
        <v>#NAME?</v>
      </c>
      <c r="M229" s="12" t="e">
        <f ca="1">_xll.BDH($A229,$C229,M$4,M$4,"Currency=USD","Period=FY","BEST_FPERIOD_OVERRIDE=FY","FILING_STATUS=MR","SCALING_FORMAT=MLN","FA_ADJUSTED=GAAP","Sort=A","Dates=H","DateFormat=P","Fill=—","Direction=H","UseDPDF=Y")</f>
        <v>#NAME?</v>
      </c>
      <c r="N229" s="12" t="e">
        <f ca="1">_xll.BDH($A229,$C229,N$4,N$4,"Currency=USD","Period=FY","BEST_FPERIOD_OVERRIDE=FY","FILING_STATUS=MR","SCALING_FORMAT=MLN","FA_ADJUSTED=GAAP","Sort=A","Dates=H","DateFormat=P","Fill=—","Direction=H","UseDPDF=Y")</f>
        <v>#NAME?</v>
      </c>
      <c r="O229" s="12" t="e">
        <f ca="1">_xll.BDH($A229,$C229,O$4,O$4,"Currency=USD","Period=FY","BEST_FPERIOD_OVERRIDE=FY","FILING_STATUS=MR","SCALING_FORMAT=MLN","FA_ADJUSTED=GAAP","Sort=A","Dates=H","DateFormat=P","Fill=—","Direction=H","UseDPDF=Y")</f>
        <v>#NAME?</v>
      </c>
      <c r="P229" s="12" t="e">
        <f ca="1">_xll.BDH($A229,$C229,P$4,P$4,"Currency=USD","Period=FY","BEST_FPERIOD_OVERRIDE=FY","FILING_STATUS=MR","SCALING_FORMAT=MLN","FA_ADJUSTED=GAAP","Sort=A","Dates=H","DateFormat=P","Fill=—","Direction=H","UseDPDF=Y")</f>
        <v>#NAME?</v>
      </c>
      <c r="Q229" s="12" t="e">
        <f ca="1">_xll.BDH($A229,$C229,Q$4,Q$4,"Currency=USD","Period=FY","BEST_FPERIOD_OVERRIDE=FY","FILING_STATUS=MR","SCALING_FORMAT=MLN","FA_ADJUSTED=GAAP","Sort=A","Dates=H","DateFormat=P","Fill=—","Direction=H","UseDPDF=Y")</f>
        <v>#NAME?</v>
      </c>
      <c r="R229" s="12" t="e">
        <f ca="1">_xll.BDH($A229,$C229,R$4,R$4,"Currency=USD","Period=FY","BEST_FPERIOD_OVERRIDE=FY","FILING_STATUS=MR","SCALING_FORMAT=MLN","FA_ADJUSTED=GAAP","Sort=A","Dates=H","DateFormat=P","Fill=—","Direction=H","UseDPDF=Y")</f>
        <v>#NAME?</v>
      </c>
      <c r="S229" s="12" t="e">
        <f ca="1">_xll.BDH($A229,$C229,S$4,S$4,"Currency=USD","Period=FY","BEST_FPERIOD_OVERRIDE=FY","FILING_STATUS=MR","SCALING_FORMAT=MLN","FA_ADJUSTED=GAAP","Sort=A","Dates=H","DateFormat=P","Fill=—","Direction=H","UseDPDF=Y")</f>
        <v>#NAME?</v>
      </c>
      <c r="T229" s="12" t="e">
        <f ca="1">_xll.BDH($A229,$C229,T$4,T$4,"Currency=USD","Period=FY","BEST_FPERIOD_OVERRIDE=FY","FILING_STATUS=MR","SCALING_FORMAT=MLN","FA_ADJUSTED=GAAP","Sort=A","Dates=H","DateFormat=P","Fill=—","Direction=H","UseDPDF=Y")</f>
        <v>#NAME?</v>
      </c>
      <c r="U229" s="12" t="e">
        <f ca="1">_xll.BDH($A229,$C229,U$4,U$4,"Currency=USD","Period=FY","BEST_FPERIOD_OVERRIDE=FY","FILING_STATUS=MR","SCALING_FORMAT=MLN","FA_ADJUSTED=GAAP","Sort=A","Dates=H","DateFormat=P","Fill=—","Direction=H","UseDPDF=Y")</f>
        <v>#NAME?</v>
      </c>
      <c r="V229" s="12" t="e">
        <f ca="1">_xll.BDH($A229,$C229,V$4,V$4,"Currency=USD","Period=FY","BEST_FPERIOD_OVERRIDE=FY","FILING_STATUS=MR","SCALING_FORMAT=MLN","FA_ADJUSTED=GAAP","Sort=A","Dates=H","DateFormat=P","Fill=—","Direction=H","UseDPDF=Y")</f>
        <v>#NAME?</v>
      </c>
      <c r="W229" s="12" t="e">
        <f ca="1">_xll.BDH($A229,$C229,W$4,W$4,"Currency=USD","Period=FY","BEST_FPERIOD_OVERRIDE=FY","FILING_STATUS=MR","SCALING_FORMAT=MLN","FA_ADJUSTED=GAAP","Sort=A","Dates=H","DateFormat=P","Fill=—","Direction=H","UseDPDF=Y")</f>
        <v>#NAME?</v>
      </c>
      <c r="X229" s="12" t="e">
        <f ca="1">_xll.BDH($A229,$C229,X$4,X$4,"Currency=USD","Period=FY","BEST_FPERIOD_OVERRIDE=FY","FILING_STATUS=MR","SCALING_FORMAT=MLN","FA_ADJUSTED=GAAP","Sort=A","Dates=H","DateFormat=P","Fill=—","Direction=H","UseDPDF=Y")</f>
        <v>#NAME?</v>
      </c>
      <c r="Y229" s="12" t="e">
        <f ca="1">_xll.BDH($A229,$C229,Y$4,Y$4,"Currency=USD","Period=FY","BEST_FPERIOD_OVERRIDE=FY","FILING_STATUS=MR","SCALING_FORMAT=MLN","FA_ADJUSTED=GAAP","Sort=A","Dates=H","DateFormat=P","Fill=—","Direction=H","UseDPDF=Y")</f>
        <v>#NAME?</v>
      </c>
      <c r="Z229" s="12" t="e">
        <f ca="1">_xll.BDH($A229,$C229,Z$4,Z$4,"Currency=USD","Period=FY","BEST_FPERIOD_OVERRIDE=FY","FILING_STATUS=MR","SCALING_FORMAT=MLN","FA_ADJUSTED=GAAP","Sort=A","Dates=H","DateFormat=P","Fill=—","Direction=H","UseDPDF=Y")</f>
        <v>#NAME?</v>
      </c>
      <c r="AA229" s="12" t="e">
        <f ca="1">_xll.BDH($A229,$C229,AA$4,AA$4,"Currency=USD","Period=FY","BEST_FPERIOD_OVERRIDE=FY","FILING_STATUS=MR","SCALING_FORMAT=MLN","FA_ADJUSTED=GAAP","Sort=A","Dates=H","DateFormat=P","Fill=—","Direction=H","UseDPDF=Y")</f>
        <v>#NAME?</v>
      </c>
      <c r="AB229" s="12" t="e">
        <f ca="1">_xll.BDH($A229,$C229,AB$4,AB$4,"Currency=USD","Period=FY","BEST_FPERIOD_OVERRIDE=FY","FILING_STATUS=MR","SCALING_FORMAT=MLN","FA_ADJUSTED=GAAP","Sort=A","Dates=H","DateFormat=P","Fill=—","Direction=H","UseDPDF=Y")</f>
        <v>#NAME?</v>
      </c>
    </row>
    <row r="230" spans="1:28" x14ac:dyDescent="0.25">
      <c r="A230" s="32" t="s">
        <v>525</v>
      </c>
      <c r="B230" s="37" t="s">
        <v>191</v>
      </c>
      <c r="C230" s="33" t="s">
        <v>192</v>
      </c>
      <c r="D230" s="12" t="e">
        <f ca="1">_xll.BDH($A230,$C230,D$4,D$4,"Currency=USD","Period=FY","BEST_FPERIOD_OVERRIDE=FY","FILING_STATUS=MR","SCALING_FORMAT=MLN","FA_ADJUSTED=GAAP","Sort=A","Dates=H","DateFormat=P","Fill=—","Direction=H","UseDPDF=Y")</f>
        <v>#NAME?</v>
      </c>
      <c r="E230" s="12" t="e">
        <f ca="1">_xll.BDH($A230,$C230,E$4,E$4,"Currency=USD","Period=FY","BEST_FPERIOD_OVERRIDE=FY","FILING_STATUS=MR","SCALING_FORMAT=MLN","FA_ADJUSTED=GAAP","Sort=A","Dates=H","DateFormat=P","Fill=—","Direction=H","UseDPDF=Y")</f>
        <v>#NAME?</v>
      </c>
      <c r="F230" s="12" t="e">
        <f ca="1">_xll.BDH($A230,$C230,F$4,F$4,"Currency=USD","Period=FY","BEST_FPERIOD_OVERRIDE=FY","FILING_STATUS=MR","SCALING_FORMAT=MLN","FA_ADJUSTED=GAAP","Sort=A","Dates=H","DateFormat=P","Fill=—","Direction=H","UseDPDF=Y")</f>
        <v>#NAME?</v>
      </c>
      <c r="G230" s="12" t="e">
        <f ca="1">_xll.BDH($A230,$C230,G$4,G$4,"Currency=USD","Period=FY","BEST_FPERIOD_OVERRIDE=FY","FILING_STATUS=MR","SCALING_FORMAT=MLN","FA_ADJUSTED=GAAP","Sort=A","Dates=H","DateFormat=P","Fill=—","Direction=H","UseDPDF=Y")</f>
        <v>#NAME?</v>
      </c>
      <c r="H230" s="12" t="e">
        <f ca="1">_xll.BDH($A230,$C230,H$4,H$4,"Currency=USD","Period=FY","BEST_FPERIOD_OVERRIDE=FY","FILING_STATUS=MR","SCALING_FORMAT=MLN","FA_ADJUSTED=GAAP","Sort=A","Dates=H","DateFormat=P","Fill=—","Direction=H","UseDPDF=Y")</f>
        <v>#NAME?</v>
      </c>
      <c r="I230" s="12" t="e">
        <f ca="1">_xll.BDH($A230,$C230,I$4,I$4,"Currency=USD","Period=FY","BEST_FPERIOD_OVERRIDE=FY","FILING_STATUS=MR","SCALING_FORMAT=MLN","FA_ADJUSTED=GAAP","Sort=A","Dates=H","DateFormat=P","Fill=—","Direction=H","UseDPDF=Y")</f>
        <v>#NAME?</v>
      </c>
      <c r="J230" s="12" t="e">
        <f ca="1">_xll.BDH($A230,$C230,J$4,J$4,"Currency=USD","Period=FY","BEST_FPERIOD_OVERRIDE=FY","FILING_STATUS=MR","SCALING_FORMAT=MLN","FA_ADJUSTED=GAAP","Sort=A","Dates=H","DateFormat=P","Fill=—","Direction=H","UseDPDF=Y")</f>
        <v>#NAME?</v>
      </c>
      <c r="K230" s="12" t="e">
        <f ca="1">_xll.BDH($A230,$C230,K$4,K$4,"Currency=USD","Period=FY","BEST_FPERIOD_OVERRIDE=FY","FILING_STATUS=MR","SCALING_FORMAT=MLN","FA_ADJUSTED=GAAP","Sort=A","Dates=H","DateFormat=P","Fill=—","Direction=H","UseDPDF=Y")</f>
        <v>#NAME?</v>
      </c>
      <c r="L230" s="12" t="e">
        <f ca="1">_xll.BDH($A230,$C230,L$4,L$4,"Currency=USD","Period=FY","BEST_FPERIOD_OVERRIDE=FY","FILING_STATUS=MR","SCALING_FORMAT=MLN","FA_ADJUSTED=GAAP","Sort=A","Dates=H","DateFormat=P","Fill=—","Direction=H","UseDPDF=Y")</f>
        <v>#NAME?</v>
      </c>
      <c r="M230" s="12" t="e">
        <f ca="1">_xll.BDH($A230,$C230,M$4,M$4,"Currency=USD","Period=FY","BEST_FPERIOD_OVERRIDE=FY","FILING_STATUS=MR","SCALING_FORMAT=MLN","FA_ADJUSTED=GAAP","Sort=A","Dates=H","DateFormat=P","Fill=—","Direction=H","UseDPDF=Y")</f>
        <v>#NAME?</v>
      </c>
      <c r="N230" s="12" t="e">
        <f ca="1">_xll.BDH($A230,$C230,N$4,N$4,"Currency=USD","Period=FY","BEST_FPERIOD_OVERRIDE=FY","FILING_STATUS=MR","SCALING_FORMAT=MLN","FA_ADJUSTED=GAAP","Sort=A","Dates=H","DateFormat=P","Fill=—","Direction=H","UseDPDF=Y")</f>
        <v>#NAME?</v>
      </c>
      <c r="O230" s="12" t="e">
        <f ca="1">_xll.BDH($A230,$C230,O$4,O$4,"Currency=USD","Period=FY","BEST_FPERIOD_OVERRIDE=FY","FILING_STATUS=MR","SCALING_FORMAT=MLN","FA_ADJUSTED=GAAP","Sort=A","Dates=H","DateFormat=P","Fill=—","Direction=H","UseDPDF=Y")</f>
        <v>#NAME?</v>
      </c>
      <c r="P230" s="12" t="e">
        <f ca="1">_xll.BDH($A230,$C230,P$4,P$4,"Currency=USD","Period=FY","BEST_FPERIOD_OVERRIDE=FY","FILING_STATUS=MR","SCALING_FORMAT=MLN","FA_ADJUSTED=GAAP","Sort=A","Dates=H","DateFormat=P","Fill=—","Direction=H","UseDPDF=Y")</f>
        <v>#NAME?</v>
      </c>
      <c r="Q230" s="12" t="e">
        <f ca="1">_xll.BDH($A230,$C230,Q$4,Q$4,"Currency=USD","Period=FY","BEST_FPERIOD_OVERRIDE=FY","FILING_STATUS=MR","SCALING_FORMAT=MLN","FA_ADJUSTED=GAAP","Sort=A","Dates=H","DateFormat=P","Fill=—","Direction=H","UseDPDF=Y")</f>
        <v>#NAME?</v>
      </c>
      <c r="R230" s="12" t="e">
        <f ca="1">_xll.BDH($A230,$C230,R$4,R$4,"Currency=USD","Period=FY","BEST_FPERIOD_OVERRIDE=FY","FILING_STATUS=MR","SCALING_FORMAT=MLN","FA_ADJUSTED=GAAP","Sort=A","Dates=H","DateFormat=P","Fill=—","Direction=H","UseDPDF=Y")</f>
        <v>#NAME?</v>
      </c>
      <c r="S230" s="12" t="e">
        <f ca="1">_xll.BDH($A230,$C230,S$4,S$4,"Currency=USD","Period=FY","BEST_FPERIOD_OVERRIDE=FY","FILING_STATUS=MR","SCALING_FORMAT=MLN","FA_ADJUSTED=GAAP","Sort=A","Dates=H","DateFormat=P","Fill=—","Direction=H","UseDPDF=Y")</f>
        <v>#NAME?</v>
      </c>
      <c r="T230" s="12" t="e">
        <f ca="1">_xll.BDH($A230,$C230,T$4,T$4,"Currency=USD","Period=FY","BEST_FPERIOD_OVERRIDE=FY","FILING_STATUS=MR","SCALING_FORMAT=MLN","FA_ADJUSTED=GAAP","Sort=A","Dates=H","DateFormat=P","Fill=—","Direction=H","UseDPDF=Y")</f>
        <v>#NAME?</v>
      </c>
      <c r="U230" s="12" t="e">
        <f ca="1">_xll.BDH($A230,$C230,U$4,U$4,"Currency=USD","Period=FY","BEST_FPERIOD_OVERRIDE=FY","FILING_STATUS=MR","SCALING_FORMAT=MLN","FA_ADJUSTED=GAAP","Sort=A","Dates=H","DateFormat=P","Fill=—","Direction=H","UseDPDF=Y")</f>
        <v>#NAME?</v>
      </c>
      <c r="V230" s="12" t="e">
        <f ca="1">_xll.BDH($A230,$C230,V$4,V$4,"Currency=USD","Period=FY","BEST_FPERIOD_OVERRIDE=FY","FILING_STATUS=MR","SCALING_FORMAT=MLN","FA_ADJUSTED=GAAP","Sort=A","Dates=H","DateFormat=P","Fill=—","Direction=H","UseDPDF=Y")</f>
        <v>#NAME?</v>
      </c>
      <c r="W230" s="12" t="e">
        <f ca="1">_xll.BDH($A230,$C230,W$4,W$4,"Currency=USD","Period=FY","BEST_FPERIOD_OVERRIDE=FY","FILING_STATUS=MR","SCALING_FORMAT=MLN","FA_ADJUSTED=GAAP","Sort=A","Dates=H","DateFormat=P","Fill=—","Direction=H","UseDPDF=Y")</f>
        <v>#NAME?</v>
      </c>
      <c r="X230" s="12" t="e">
        <f ca="1">_xll.BDH($A230,$C230,X$4,X$4,"Currency=USD","Period=FY","BEST_FPERIOD_OVERRIDE=FY","FILING_STATUS=MR","SCALING_FORMAT=MLN","FA_ADJUSTED=GAAP","Sort=A","Dates=H","DateFormat=P","Fill=—","Direction=H","UseDPDF=Y")</f>
        <v>#NAME?</v>
      </c>
      <c r="Y230" s="12" t="e">
        <f ca="1">_xll.BDH($A230,$C230,Y$4,Y$4,"Currency=USD","Period=FY","BEST_FPERIOD_OVERRIDE=FY","FILING_STATUS=MR","SCALING_FORMAT=MLN","FA_ADJUSTED=GAAP","Sort=A","Dates=H","DateFormat=P","Fill=—","Direction=H","UseDPDF=Y")</f>
        <v>#NAME?</v>
      </c>
      <c r="Z230" s="12" t="e">
        <f ca="1">_xll.BDH($A230,$C230,Z$4,Z$4,"Currency=USD","Period=FY","BEST_FPERIOD_OVERRIDE=FY","FILING_STATUS=MR","SCALING_FORMAT=MLN","FA_ADJUSTED=GAAP","Sort=A","Dates=H","DateFormat=P","Fill=—","Direction=H","UseDPDF=Y")</f>
        <v>#NAME?</v>
      </c>
      <c r="AA230" s="12" t="e">
        <f ca="1">_xll.BDH($A230,$C230,AA$4,AA$4,"Currency=USD","Period=FY","BEST_FPERIOD_OVERRIDE=FY","FILING_STATUS=MR","SCALING_FORMAT=MLN","FA_ADJUSTED=GAAP","Sort=A","Dates=H","DateFormat=P","Fill=—","Direction=H","UseDPDF=Y")</f>
        <v>#NAME?</v>
      </c>
      <c r="AB230" s="12" t="e">
        <f ca="1">_xll.BDH($A230,$C230,AB$4,AB$4,"Currency=USD","Period=FY","BEST_FPERIOD_OVERRIDE=FY","FILING_STATUS=MR","SCALING_FORMAT=MLN","FA_ADJUSTED=GAAP","Sort=A","Dates=H","DateFormat=P","Fill=—","Direction=H","UseDPDF=Y")</f>
        <v>#NAME?</v>
      </c>
    </row>
    <row r="231" spans="1:28" x14ac:dyDescent="0.25">
      <c r="A231" s="32" t="s">
        <v>525</v>
      </c>
      <c r="B231" s="37" t="s">
        <v>193</v>
      </c>
      <c r="C231" s="33" t="s">
        <v>194</v>
      </c>
      <c r="D231" s="12" t="e">
        <f ca="1">_xll.BDH($A231,$C231,D$4,D$4,"Currency=USD","Period=FY","BEST_FPERIOD_OVERRIDE=FY","FILING_STATUS=MR","SCALING_FORMAT=MLN","FA_ADJUSTED=GAAP","Sort=A","Dates=H","DateFormat=P","Fill=—","Direction=H","UseDPDF=Y")</f>
        <v>#NAME?</v>
      </c>
      <c r="E231" s="12" t="e">
        <f ca="1">_xll.BDH($A231,$C231,E$4,E$4,"Currency=USD","Period=FY","BEST_FPERIOD_OVERRIDE=FY","FILING_STATUS=MR","SCALING_FORMAT=MLN","FA_ADJUSTED=GAAP","Sort=A","Dates=H","DateFormat=P","Fill=—","Direction=H","UseDPDF=Y")</f>
        <v>#NAME?</v>
      </c>
      <c r="F231" s="12" t="e">
        <f ca="1">_xll.BDH($A231,$C231,F$4,F$4,"Currency=USD","Period=FY","BEST_FPERIOD_OVERRIDE=FY","FILING_STATUS=MR","SCALING_FORMAT=MLN","FA_ADJUSTED=GAAP","Sort=A","Dates=H","DateFormat=P","Fill=—","Direction=H","UseDPDF=Y")</f>
        <v>#NAME?</v>
      </c>
      <c r="G231" s="12" t="e">
        <f ca="1">_xll.BDH($A231,$C231,G$4,G$4,"Currency=USD","Period=FY","BEST_FPERIOD_OVERRIDE=FY","FILING_STATUS=MR","SCALING_FORMAT=MLN","FA_ADJUSTED=GAAP","Sort=A","Dates=H","DateFormat=P","Fill=—","Direction=H","UseDPDF=Y")</f>
        <v>#NAME?</v>
      </c>
      <c r="H231" s="12" t="e">
        <f ca="1">_xll.BDH($A231,$C231,H$4,H$4,"Currency=USD","Period=FY","BEST_FPERIOD_OVERRIDE=FY","FILING_STATUS=MR","SCALING_FORMAT=MLN","FA_ADJUSTED=GAAP","Sort=A","Dates=H","DateFormat=P","Fill=—","Direction=H","UseDPDF=Y")</f>
        <v>#NAME?</v>
      </c>
      <c r="I231" s="12" t="e">
        <f ca="1">_xll.BDH($A231,$C231,I$4,I$4,"Currency=USD","Period=FY","BEST_FPERIOD_OVERRIDE=FY","FILING_STATUS=MR","SCALING_FORMAT=MLN","FA_ADJUSTED=GAAP","Sort=A","Dates=H","DateFormat=P","Fill=—","Direction=H","UseDPDF=Y")</f>
        <v>#NAME?</v>
      </c>
      <c r="J231" s="12" t="e">
        <f ca="1">_xll.BDH($A231,$C231,J$4,J$4,"Currency=USD","Period=FY","BEST_FPERIOD_OVERRIDE=FY","FILING_STATUS=MR","SCALING_FORMAT=MLN","FA_ADJUSTED=GAAP","Sort=A","Dates=H","DateFormat=P","Fill=—","Direction=H","UseDPDF=Y")</f>
        <v>#NAME?</v>
      </c>
      <c r="K231" s="12" t="e">
        <f ca="1">_xll.BDH($A231,$C231,K$4,K$4,"Currency=USD","Period=FY","BEST_FPERIOD_OVERRIDE=FY","FILING_STATUS=MR","SCALING_FORMAT=MLN","FA_ADJUSTED=GAAP","Sort=A","Dates=H","DateFormat=P","Fill=—","Direction=H","UseDPDF=Y")</f>
        <v>#NAME?</v>
      </c>
      <c r="L231" s="12" t="e">
        <f ca="1">_xll.BDH($A231,$C231,L$4,L$4,"Currency=USD","Period=FY","BEST_FPERIOD_OVERRIDE=FY","FILING_STATUS=MR","SCALING_FORMAT=MLN","FA_ADJUSTED=GAAP","Sort=A","Dates=H","DateFormat=P","Fill=—","Direction=H","UseDPDF=Y")</f>
        <v>#NAME?</v>
      </c>
      <c r="M231" s="12" t="e">
        <f ca="1">_xll.BDH($A231,$C231,M$4,M$4,"Currency=USD","Period=FY","BEST_FPERIOD_OVERRIDE=FY","FILING_STATUS=MR","SCALING_FORMAT=MLN","FA_ADJUSTED=GAAP","Sort=A","Dates=H","DateFormat=P","Fill=—","Direction=H","UseDPDF=Y")</f>
        <v>#NAME?</v>
      </c>
      <c r="N231" s="12" t="e">
        <f ca="1">_xll.BDH($A231,$C231,N$4,N$4,"Currency=USD","Period=FY","BEST_FPERIOD_OVERRIDE=FY","FILING_STATUS=MR","SCALING_FORMAT=MLN","FA_ADJUSTED=GAAP","Sort=A","Dates=H","DateFormat=P","Fill=—","Direction=H","UseDPDF=Y")</f>
        <v>#NAME?</v>
      </c>
      <c r="O231" s="12" t="e">
        <f ca="1">_xll.BDH($A231,$C231,O$4,O$4,"Currency=USD","Period=FY","BEST_FPERIOD_OVERRIDE=FY","FILING_STATUS=MR","SCALING_FORMAT=MLN","FA_ADJUSTED=GAAP","Sort=A","Dates=H","DateFormat=P","Fill=—","Direction=H","UseDPDF=Y")</f>
        <v>#NAME?</v>
      </c>
      <c r="P231" s="12" t="e">
        <f ca="1">_xll.BDH($A231,$C231,P$4,P$4,"Currency=USD","Period=FY","BEST_FPERIOD_OVERRIDE=FY","FILING_STATUS=MR","SCALING_FORMAT=MLN","FA_ADJUSTED=GAAP","Sort=A","Dates=H","DateFormat=P","Fill=—","Direction=H","UseDPDF=Y")</f>
        <v>#NAME?</v>
      </c>
      <c r="Q231" s="12" t="e">
        <f ca="1">_xll.BDH($A231,$C231,Q$4,Q$4,"Currency=USD","Period=FY","BEST_FPERIOD_OVERRIDE=FY","FILING_STATUS=MR","SCALING_FORMAT=MLN","FA_ADJUSTED=GAAP","Sort=A","Dates=H","DateFormat=P","Fill=—","Direction=H","UseDPDF=Y")</f>
        <v>#NAME?</v>
      </c>
      <c r="R231" s="12" t="e">
        <f ca="1">_xll.BDH($A231,$C231,R$4,R$4,"Currency=USD","Period=FY","BEST_FPERIOD_OVERRIDE=FY","FILING_STATUS=MR","SCALING_FORMAT=MLN","FA_ADJUSTED=GAAP","Sort=A","Dates=H","DateFormat=P","Fill=—","Direction=H","UseDPDF=Y")</f>
        <v>#NAME?</v>
      </c>
      <c r="S231" s="12" t="e">
        <f ca="1">_xll.BDH($A231,$C231,S$4,S$4,"Currency=USD","Period=FY","BEST_FPERIOD_OVERRIDE=FY","FILING_STATUS=MR","SCALING_FORMAT=MLN","FA_ADJUSTED=GAAP","Sort=A","Dates=H","DateFormat=P","Fill=—","Direction=H","UseDPDF=Y")</f>
        <v>#NAME?</v>
      </c>
      <c r="T231" s="12" t="e">
        <f ca="1">_xll.BDH($A231,$C231,T$4,T$4,"Currency=USD","Period=FY","BEST_FPERIOD_OVERRIDE=FY","FILING_STATUS=MR","SCALING_FORMAT=MLN","FA_ADJUSTED=GAAP","Sort=A","Dates=H","DateFormat=P","Fill=—","Direction=H","UseDPDF=Y")</f>
        <v>#NAME?</v>
      </c>
      <c r="U231" s="12" t="e">
        <f ca="1">_xll.BDH($A231,$C231,U$4,U$4,"Currency=USD","Period=FY","BEST_FPERIOD_OVERRIDE=FY","FILING_STATUS=MR","SCALING_FORMAT=MLN","FA_ADJUSTED=GAAP","Sort=A","Dates=H","DateFormat=P","Fill=—","Direction=H","UseDPDF=Y")</f>
        <v>#NAME?</v>
      </c>
      <c r="V231" s="12" t="e">
        <f ca="1">_xll.BDH($A231,$C231,V$4,V$4,"Currency=USD","Period=FY","BEST_FPERIOD_OVERRIDE=FY","FILING_STATUS=MR","SCALING_FORMAT=MLN","FA_ADJUSTED=GAAP","Sort=A","Dates=H","DateFormat=P","Fill=—","Direction=H","UseDPDF=Y")</f>
        <v>#NAME?</v>
      </c>
      <c r="W231" s="12" t="e">
        <f ca="1">_xll.BDH($A231,$C231,W$4,W$4,"Currency=USD","Period=FY","BEST_FPERIOD_OVERRIDE=FY","FILING_STATUS=MR","SCALING_FORMAT=MLN","FA_ADJUSTED=GAAP","Sort=A","Dates=H","DateFormat=P","Fill=—","Direction=H","UseDPDF=Y")</f>
        <v>#NAME?</v>
      </c>
      <c r="X231" s="12" t="e">
        <f ca="1">_xll.BDH($A231,$C231,X$4,X$4,"Currency=USD","Period=FY","BEST_FPERIOD_OVERRIDE=FY","FILING_STATUS=MR","SCALING_FORMAT=MLN","FA_ADJUSTED=GAAP","Sort=A","Dates=H","DateFormat=P","Fill=—","Direction=H","UseDPDF=Y")</f>
        <v>#NAME?</v>
      </c>
      <c r="Y231" s="12" t="e">
        <f ca="1">_xll.BDH($A231,$C231,Y$4,Y$4,"Currency=USD","Period=FY","BEST_FPERIOD_OVERRIDE=FY","FILING_STATUS=MR","SCALING_FORMAT=MLN","FA_ADJUSTED=GAAP","Sort=A","Dates=H","DateFormat=P","Fill=—","Direction=H","UseDPDF=Y")</f>
        <v>#NAME?</v>
      </c>
      <c r="Z231" s="12" t="e">
        <f ca="1">_xll.BDH($A231,$C231,Z$4,Z$4,"Currency=USD","Period=FY","BEST_FPERIOD_OVERRIDE=FY","FILING_STATUS=MR","SCALING_FORMAT=MLN","FA_ADJUSTED=GAAP","Sort=A","Dates=H","DateFormat=P","Fill=—","Direction=H","UseDPDF=Y")</f>
        <v>#NAME?</v>
      </c>
      <c r="AA231" s="12" t="e">
        <f ca="1">_xll.BDH($A231,$C231,AA$4,AA$4,"Currency=USD","Period=FY","BEST_FPERIOD_OVERRIDE=FY","FILING_STATUS=MR","SCALING_FORMAT=MLN","FA_ADJUSTED=GAAP","Sort=A","Dates=H","DateFormat=P","Fill=—","Direction=H","UseDPDF=Y")</f>
        <v>#NAME?</v>
      </c>
      <c r="AB231" s="12" t="e">
        <f ca="1">_xll.BDH($A231,$C231,AB$4,AB$4,"Currency=USD","Period=FY","BEST_FPERIOD_OVERRIDE=FY","FILING_STATUS=MR","SCALING_FORMAT=MLN","FA_ADJUSTED=GAAP","Sort=A","Dates=H","DateFormat=P","Fill=—","Direction=H","UseDPDF=Y")</f>
        <v>#NAME?</v>
      </c>
    </row>
    <row r="232" spans="1:28" x14ac:dyDescent="0.25">
      <c r="A232" s="32" t="s">
        <v>525</v>
      </c>
      <c r="B232" s="37" t="s">
        <v>248</v>
      </c>
      <c r="C232" s="33" t="s">
        <v>248</v>
      </c>
      <c r="D232" s="12" t="e">
        <f ca="1">_xll.BDH($A232,$C232,D$4,D$4,"Currency=USD","Period=FY","BEST_FPERIOD_OVERRIDE=FY","FILING_STATUS=MR","SCALING_FORMAT=MLN","FA_ADJUSTED=GAAP","Sort=A","Dates=H","DateFormat=P","Fill=—","Direction=H","UseDPDF=Y")</f>
        <v>#NAME?</v>
      </c>
      <c r="E232" s="12" t="e">
        <f ca="1">_xll.BDH($A232,$C232,E$4,E$4,"Currency=USD","Period=FY","BEST_FPERIOD_OVERRIDE=FY","FILING_STATUS=MR","SCALING_FORMAT=MLN","FA_ADJUSTED=GAAP","Sort=A","Dates=H","DateFormat=P","Fill=—","Direction=H","UseDPDF=Y")</f>
        <v>#NAME?</v>
      </c>
      <c r="F232" s="12" t="e">
        <f ca="1">_xll.BDH($A232,$C232,F$4,F$4,"Currency=USD","Period=FY","BEST_FPERIOD_OVERRIDE=FY","FILING_STATUS=MR","SCALING_FORMAT=MLN","FA_ADJUSTED=GAAP","Sort=A","Dates=H","DateFormat=P","Fill=—","Direction=H","UseDPDF=Y")</f>
        <v>#NAME?</v>
      </c>
      <c r="G232" s="12" t="e">
        <f ca="1">_xll.BDH($A232,$C232,G$4,G$4,"Currency=USD","Period=FY","BEST_FPERIOD_OVERRIDE=FY","FILING_STATUS=MR","SCALING_FORMAT=MLN","FA_ADJUSTED=GAAP","Sort=A","Dates=H","DateFormat=P","Fill=—","Direction=H","UseDPDF=Y")</f>
        <v>#NAME?</v>
      </c>
      <c r="H232" s="12" t="e">
        <f ca="1">_xll.BDH($A232,$C232,H$4,H$4,"Currency=USD","Period=FY","BEST_FPERIOD_OVERRIDE=FY","FILING_STATUS=MR","SCALING_FORMAT=MLN","FA_ADJUSTED=GAAP","Sort=A","Dates=H","DateFormat=P","Fill=—","Direction=H","UseDPDF=Y")</f>
        <v>#NAME?</v>
      </c>
      <c r="I232" s="12" t="e">
        <f ca="1">_xll.BDH($A232,$C232,I$4,I$4,"Currency=USD","Period=FY","BEST_FPERIOD_OVERRIDE=FY","FILING_STATUS=MR","SCALING_FORMAT=MLN","FA_ADJUSTED=GAAP","Sort=A","Dates=H","DateFormat=P","Fill=—","Direction=H","UseDPDF=Y")</f>
        <v>#NAME?</v>
      </c>
      <c r="J232" s="12" t="e">
        <f ca="1">_xll.BDH($A232,$C232,J$4,J$4,"Currency=USD","Period=FY","BEST_FPERIOD_OVERRIDE=FY","FILING_STATUS=MR","SCALING_FORMAT=MLN","FA_ADJUSTED=GAAP","Sort=A","Dates=H","DateFormat=P","Fill=—","Direction=H","UseDPDF=Y")</f>
        <v>#NAME?</v>
      </c>
      <c r="K232" s="12" t="e">
        <f ca="1">_xll.BDH($A232,$C232,K$4,K$4,"Currency=USD","Period=FY","BEST_FPERIOD_OVERRIDE=FY","FILING_STATUS=MR","SCALING_FORMAT=MLN","FA_ADJUSTED=GAAP","Sort=A","Dates=H","DateFormat=P","Fill=—","Direction=H","UseDPDF=Y")</f>
        <v>#NAME?</v>
      </c>
      <c r="L232" s="12" t="e">
        <f ca="1">_xll.BDH($A232,$C232,L$4,L$4,"Currency=USD","Period=FY","BEST_FPERIOD_OVERRIDE=FY","FILING_STATUS=MR","SCALING_FORMAT=MLN","FA_ADJUSTED=GAAP","Sort=A","Dates=H","DateFormat=P","Fill=—","Direction=H","UseDPDF=Y")</f>
        <v>#NAME?</v>
      </c>
      <c r="M232" s="12" t="e">
        <f ca="1">_xll.BDH($A232,$C232,M$4,M$4,"Currency=USD","Period=FY","BEST_FPERIOD_OVERRIDE=FY","FILING_STATUS=MR","SCALING_FORMAT=MLN","FA_ADJUSTED=GAAP","Sort=A","Dates=H","DateFormat=P","Fill=—","Direction=H","UseDPDF=Y")</f>
        <v>#NAME?</v>
      </c>
      <c r="N232" s="12" t="e">
        <f ca="1">_xll.BDH($A232,$C232,N$4,N$4,"Currency=USD","Period=FY","BEST_FPERIOD_OVERRIDE=FY","FILING_STATUS=MR","SCALING_FORMAT=MLN","FA_ADJUSTED=GAAP","Sort=A","Dates=H","DateFormat=P","Fill=—","Direction=H","UseDPDF=Y")</f>
        <v>#NAME?</v>
      </c>
      <c r="O232" s="12" t="e">
        <f ca="1">_xll.BDH($A232,$C232,O$4,O$4,"Currency=USD","Period=FY","BEST_FPERIOD_OVERRIDE=FY","FILING_STATUS=MR","SCALING_FORMAT=MLN","FA_ADJUSTED=GAAP","Sort=A","Dates=H","DateFormat=P","Fill=—","Direction=H","UseDPDF=Y")</f>
        <v>#NAME?</v>
      </c>
      <c r="P232" s="12" t="e">
        <f ca="1">_xll.BDH($A232,$C232,P$4,P$4,"Currency=USD","Period=FY","BEST_FPERIOD_OVERRIDE=FY","FILING_STATUS=MR","SCALING_FORMAT=MLN","FA_ADJUSTED=GAAP","Sort=A","Dates=H","DateFormat=P","Fill=—","Direction=H","UseDPDF=Y")</f>
        <v>#NAME?</v>
      </c>
      <c r="Q232" s="12" t="e">
        <f ca="1">_xll.BDH($A232,$C232,Q$4,Q$4,"Currency=USD","Period=FY","BEST_FPERIOD_OVERRIDE=FY","FILING_STATUS=MR","SCALING_FORMAT=MLN","FA_ADJUSTED=GAAP","Sort=A","Dates=H","DateFormat=P","Fill=—","Direction=H","UseDPDF=Y")</f>
        <v>#NAME?</v>
      </c>
      <c r="R232" s="12" t="e">
        <f ca="1">_xll.BDH($A232,$C232,R$4,R$4,"Currency=USD","Period=FY","BEST_FPERIOD_OVERRIDE=FY","FILING_STATUS=MR","SCALING_FORMAT=MLN","FA_ADJUSTED=GAAP","Sort=A","Dates=H","DateFormat=P","Fill=—","Direction=H","UseDPDF=Y")</f>
        <v>#NAME?</v>
      </c>
      <c r="S232" s="12" t="e">
        <f ca="1">_xll.BDH($A232,$C232,S$4,S$4,"Currency=USD","Period=FY","BEST_FPERIOD_OVERRIDE=FY","FILING_STATUS=MR","SCALING_FORMAT=MLN","FA_ADJUSTED=GAAP","Sort=A","Dates=H","DateFormat=P","Fill=—","Direction=H","UseDPDF=Y")</f>
        <v>#NAME?</v>
      </c>
      <c r="T232" s="12" t="e">
        <f ca="1">_xll.BDH($A232,$C232,T$4,T$4,"Currency=USD","Period=FY","BEST_FPERIOD_OVERRIDE=FY","FILING_STATUS=MR","SCALING_FORMAT=MLN","FA_ADJUSTED=GAAP","Sort=A","Dates=H","DateFormat=P","Fill=—","Direction=H","UseDPDF=Y")</f>
        <v>#NAME?</v>
      </c>
      <c r="U232" s="12" t="e">
        <f ca="1">_xll.BDH($A232,$C232,U$4,U$4,"Currency=USD","Period=FY","BEST_FPERIOD_OVERRIDE=FY","FILING_STATUS=MR","SCALING_FORMAT=MLN","FA_ADJUSTED=GAAP","Sort=A","Dates=H","DateFormat=P","Fill=—","Direction=H","UseDPDF=Y")</f>
        <v>#NAME?</v>
      </c>
      <c r="V232" s="12" t="e">
        <f ca="1">_xll.BDH($A232,$C232,V$4,V$4,"Currency=USD","Period=FY","BEST_FPERIOD_OVERRIDE=FY","FILING_STATUS=MR","SCALING_FORMAT=MLN","FA_ADJUSTED=GAAP","Sort=A","Dates=H","DateFormat=P","Fill=—","Direction=H","UseDPDF=Y")</f>
        <v>#NAME?</v>
      </c>
      <c r="W232" s="12" t="e">
        <f ca="1">_xll.BDH($A232,$C232,W$4,W$4,"Currency=USD","Period=FY","BEST_FPERIOD_OVERRIDE=FY","FILING_STATUS=MR","SCALING_FORMAT=MLN","FA_ADJUSTED=GAAP","Sort=A","Dates=H","DateFormat=P","Fill=—","Direction=H","UseDPDF=Y")</f>
        <v>#NAME?</v>
      </c>
      <c r="X232" s="12" t="e">
        <f ca="1">_xll.BDH($A232,$C232,X$4,X$4,"Currency=USD","Period=FY","BEST_FPERIOD_OVERRIDE=FY","FILING_STATUS=MR","SCALING_FORMAT=MLN","FA_ADJUSTED=GAAP","Sort=A","Dates=H","DateFormat=P","Fill=—","Direction=H","UseDPDF=Y")</f>
        <v>#NAME?</v>
      </c>
      <c r="Y232" s="12" t="e">
        <f ca="1">_xll.BDH($A232,$C232,Y$4,Y$4,"Currency=USD","Period=FY","BEST_FPERIOD_OVERRIDE=FY","FILING_STATUS=MR","SCALING_FORMAT=MLN","FA_ADJUSTED=GAAP","Sort=A","Dates=H","DateFormat=P","Fill=—","Direction=H","UseDPDF=Y")</f>
        <v>#NAME?</v>
      </c>
      <c r="Z232" s="12" t="e">
        <f ca="1">_xll.BDH($A232,$C232,Z$4,Z$4,"Currency=USD","Period=FY","BEST_FPERIOD_OVERRIDE=FY","FILING_STATUS=MR","SCALING_FORMAT=MLN","FA_ADJUSTED=GAAP","Sort=A","Dates=H","DateFormat=P","Fill=—","Direction=H","UseDPDF=Y")</f>
        <v>#NAME?</v>
      </c>
      <c r="AA232" s="12" t="e">
        <f ca="1">_xll.BDH($A232,$C232,AA$4,AA$4,"Currency=USD","Period=FY","BEST_FPERIOD_OVERRIDE=FY","FILING_STATUS=MR","SCALING_FORMAT=MLN","FA_ADJUSTED=GAAP","Sort=A","Dates=H","DateFormat=P","Fill=—","Direction=H","UseDPDF=Y")</f>
        <v>#NAME?</v>
      </c>
      <c r="AB232" s="12" t="e">
        <f ca="1">_xll.BDH($A232,$C232,AB$4,AB$4,"Currency=USD","Period=FY","BEST_FPERIOD_OVERRIDE=FY","FILING_STATUS=MR","SCALING_FORMAT=MLN","FA_ADJUSTED=GAAP","Sort=A","Dates=H","DateFormat=P","Fill=—","Direction=H","UseDPDF=Y")</f>
        <v>#NAME?</v>
      </c>
    </row>
    <row r="233" spans="1:28" x14ac:dyDescent="0.25">
      <c r="A233" s="32" t="s">
        <v>525</v>
      </c>
      <c r="B233" s="37" t="s">
        <v>249</v>
      </c>
      <c r="C233" s="33" t="s">
        <v>251</v>
      </c>
      <c r="D233" s="12" t="e">
        <f ca="1">_xll.BDH($A233,$C233,D$4,D$4,"Currency=USD","Period=FY","BEST_FPERIOD_OVERRIDE=FY","FILING_STATUS=MR","SCALING_FORMAT=MLN","FA_ADJUSTED=GAAP","Sort=A","Dates=H","DateFormat=P","Fill=—","Direction=H","UseDPDF=Y")</f>
        <v>#NAME?</v>
      </c>
      <c r="E233" s="12" t="e">
        <f ca="1">_xll.BDH($A233,$C233,E$4,E$4,"Currency=USD","Period=FY","BEST_FPERIOD_OVERRIDE=FY","FILING_STATUS=MR","SCALING_FORMAT=MLN","FA_ADJUSTED=GAAP","Sort=A","Dates=H","DateFormat=P","Fill=—","Direction=H","UseDPDF=Y")</f>
        <v>#NAME?</v>
      </c>
      <c r="F233" s="12" t="e">
        <f ca="1">_xll.BDH($A233,$C233,F$4,F$4,"Currency=USD","Period=FY","BEST_FPERIOD_OVERRIDE=FY","FILING_STATUS=MR","SCALING_FORMAT=MLN","FA_ADJUSTED=GAAP","Sort=A","Dates=H","DateFormat=P","Fill=—","Direction=H","UseDPDF=Y")</f>
        <v>#NAME?</v>
      </c>
      <c r="G233" s="12" t="e">
        <f ca="1">_xll.BDH($A233,$C233,G$4,G$4,"Currency=USD","Period=FY","BEST_FPERIOD_OVERRIDE=FY","FILING_STATUS=MR","SCALING_FORMAT=MLN","FA_ADJUSTED=GAAP","Sort=A","Dates=H","DateFormat=P","Fill=—","Direction=H","UseDPDF=Y")</f>
        <v>#NAME?</v>
      </c>
      <c r="H233" s="12" t="e">
        <f ca="1">_xll.BDH($A233,$C233,H$4,H$4,"Currency=USD","Period=FY","BEST_FPERIOD_OVERRIDE=FY","FILING_STATUS=MR","SCALING_FORMAT=MLN","FA_ADJUSTED=GAAP","Sort=A","Dates=H","DateFormat=P","Fill=—","Direction=H","UseDPDF=Y")</f>
        <v>#NAME?</v>
      </c>
      <c r="I233" s="12" t="e">
        <f ca="1">_xll.BDH($A233,$C233,I$4,I$4,"Currency=USD","Period=FY","BEST_FPERIOD_OVERRIDE=FY","FILING_STATUS=MR","SCALING_FORMAT=MLN","FA_ADJUSTED=GAAP","Sort=A","Dates=H","DateFormat=P","Fill=—","Direction=H","UseDPDF=Y")</f>
        <v>#NAME?</v>
      </c>
      <c r="J233" s="12" t="e">
        <f ca="1">_xll.BDH($A233,$C233,J$4,J$4,"Currency=USD","Period=FY","BEST_FPERIOD_OVERRIDE=FY","FILING_STATUS=MR","SCALING_FORMAT=MLN","FA_ADJUSTED=GAAP","Sort=A","Dates=H","DateFormat=P","Fill=—","Direction=H","UseDPDF=Y")</f>
        <v>#NAME?</v>
      </c>
      <c r="K233" s="12" t="e">
        <f ca="1">_xll.BDH($A233,$C233,K$4,K$4,"Currency=USD","Period=FY","BEST_FPERIOD_OVERRIDE=FY","FILING_STATUS=MR","SCALING_FORMAT=MLN","FA_ADJUSTED=GAAP","Sort=A","Dates=H","DateFormat=P","Fill=—","Direction=H","UseDPDF=Y")</f>
        <v>#NAME?</v>
      </c>
      <c r="L233" s="12" t="e">
        <f ca="1">_xll.BDH($A233,$C233,L$4,L$4,"Currency=USD","Period=FY","BEST_FPERIOD_OVERRIDE=FY","FILING_STATUS=MR","SCALING_FORMAT=MLN","FA_ADJUSTED=GAAP","Sort=A","Dates=H","DateFormat=P","Fill=—","Direction=H","UseDPDF=Y")</f>
        <v>#NAME?</v>
      </c>
      <c r="M233" s="12" t="e">
        <f ca="1">_xll.BDH($A233,$C233,M$4,M$4,"Currency=USD","Period=FY","BEST_FPERIOD_OVERRIDE=FY","FILING_STATUS=MR","SCALING_FORMAT=MLN","FA_ADJUSTED=GAAP","Sort=A","Dates=H","DateFormat=P","Fill=—","Direction=H","UseDPDF=Y")</f>
        <v>#NAME?</v>
      </c>
      <c r="N233" s="12" t="e">
        <f ca="1">_xll.BDH($A233,$C233,N$4,N$4,"Currency=USD","Period=FY","BEST_FPERIOD_OVERRIDE=FY","FILING_STATUS=MR","SCALING_FORMAT=MLN","FA_ADJUSTED=GAAP","Sort=A","Dates=H","DateFormat=P","Fill=—","Direction=H","UseDPDF=Y")</f>
        <v>#NAME?</v>
      </c>
      <c r="O233" s="12" t="e">
        <f ca="1">_xll.BDH($A233,$C233,O$4,O$4,"Currency=USD","Period=FY","BEST_FPERIOD_OVERRIDE=FY","FILING_STATUS=MR","SCALING_FORMAT=MLN","FA_ADJUSTED=GAAP","Sort=A","Dates=H","DateFormat=P","Fill=—","Direction=H","UseDPDF=Y")</f>
        <v>#NAME?</v>
      </c>
      <c r="P233" s="12" t="e">
        <f ca="1">_xll.BDH($A233,$C233,P$4,P$4,"Currency=USD","Period=FY","BEST_FPERIOD_OVERRIDE=FY","FILING_STATUS=MR","SCALING_FORMAT=MLN","FA_ADJUSTED=GAAP","Sort=A","Dates=H","DateFormat=P","Fill=—","Direction=H","UseDPDF=Y")</f>
        <v>#NAME?</v>
      </c>
      <c r="Q233" s="12" t="e">
        <f ca="1">_xll.BDH($A233,$C233,Q$4,Q$4,"Currency=USD","Period=FY","BEST_FPERIOD_OVERRIDE=FY","FILING_STATUS=MR","SCALING_FORMAT=MLN","FA_ADJUSTED=GAAP","Sort=A","Dates=H","DateFormat=P","Fill=—","Direction=H","UseDPDF=Y")</f>
        <v>#NAME?</v>
      </c>
      <c r="R233" s="12" t="e">
        <f ca="1">_xll.BDH($A233,$C233,R$4,R$4,"Currency=USD","Period=FY","BEST_FPERIOD_OVERRIDE=FY","FILING_STATUS=MR","SCALING_FORMAT=MLN","FA_ADJUSTED=GAAP","Sort=A","Dates=H","DateFormat=P","Fill=—","Direction=H","UseDPDF=Y")</f>
        <v>#NAME?</v>
      </c>
      <c r="S233" s="12" t="e">
        <f ca="1">_xll.BDH($A233,$C233,S$4,S$4,"Currency=USD","Period=FY","BEST_FPERIOD_OVERRIDE=FY","FILING_STATUS=MR","SCALING_FORMAT=MLN","FA_ADJUSTED=GAAP","Sort=A","Dates=H","DateFormat=P","Fill=—","Direction=H","UseDPDF=Y")</f>
        <v>#NAME?</v>
      </c>
      <c r="T233" s="12" t="e">
        <f ca="1">_xll.BDH($A233,$C233,T$4,T$4,"Currency=USD","Period=FY","BEST_FPERIOD_OVERRIDE=FY","FILING_STATUS=MR","SCALING_FORMAT=MLN","FA_ADJUSTED=GAAP","Sort=A","Dates=H","DateFormat=P","Fill=—","Direction=H","UseDPDF=Y")</f>
        <v>#NAME?</v>
      </c>
      <c r="U233" s="12" t="e">
        <f ca="1">_xll.BDH($A233,$C233,U$4,U$4,"Currency=USD","Period=FY","BEST_FPERIOD_OVERRIDE=FY","FILING_STATUS=MR","SCALING_FORMAT=MLN","FA_ADJUSTED=GAAP","Sort=A","Dates=H","DateFormat=P","Fill=—","Direction=H","UseDPDF=Y")</f>
        <v>#NAME?</v>
      </c>
      <c r="V233" s="12" t="e">
        <f ca="1">_xll.BDH($A233,$C233,V$4,V$4,"Currency=USD","Period=FY","BEST_FPERIOD_OVERRIDE=FY","FILING_STATUS=MR","SCALING_FORMAT=MLN","FA_ADJUSTED=GAAP","Sort=A","Dates=H","DateFormat=P","Fill=—","Direction=H","UseDPDF=Y")</f>
        <v>#NAME?</v>
      </c>
      <c r="W233" s="12" t="e">
        <f ca="1">_xll.BDH($A233,$C233,W$4,W$4,"Currency=USD","Period=FY","BEST_FPERIOD_OVERRIDE=FY","FILING_STATUS=MR","SCALING_FORMAT=MLN","FA_ADJUSTED=GAAP","Sort=A","Dates=H","DateFormat=P","Fill=—","Direction=H","UseDPDF=Y")</f>
        <v>#NAME?</v>
      </c>
      <c r="X233" s="12" t="e">
        <f ca="1">_xll.BDH($A233,$C233,X$4,X$4,"Currency=USD","Period=FY","BEST_FPERIOD_OVERRIDE=FY","FILING_STATUS=MR","SCALING_FORMAT=MLN","FA_ADJUSTED=GAAP","Sort=A","Dates=H","DateFormat=P","Fill=—","Direction=H","UseDPDF=Y")</f>
        <v>#NAME?</v>
      </c>
      <c r="Y233" s="12" t="e">
        <f ca="1">_xll.BDH($A233,$C233,Y$4,Y$4,"Currency=USD","Period=FY","BEST_FPERIOD_OVERRIDE=FY","FILING_STATUS=MR","SCALING_FORMAT=MLN","FA_ADJUSTED=GAAP","Sort=A","Dates=H","DateFormat=P","Fill=—","Direction=H","UseDPDF=Y")</f>
        <v>#NAME?</v>
      </c>
      <c r="Z233" s="12" t="e">
        <f ca="1">_xll.BDH($A233,$C233,Z$4,Z$4,"Currency=USD","Period=FY","BEST_FPERIOD_OVERRIDE=FY","FILING_STATUS=MR","SCALING_FORMAT=MLN","FA_ADJUSTED=GAAP","Sort=A","Dates=H","DateFormat=P","Fill=—","Direction=H","UseDPDF=Y")</f>
        <v>#NAME?</v>
      </c>
      <c r="AA233" s="12" t="e">
        <f ca="1">_xll.BDH($A233,$C233,AA$4,AA$4,"Currency=USD","Period=FY","BEST_FPERIOD_OVERRIDE=FY","FILING_STATUS=MR","SCALING_FORMAT=MLN","FA_ADJUSTED=GAAP","Sort=A","Dates=H","DateFormat=P","Fill=—","Direction=H","UseDPDF=Y")</f>
        <v>#NAME?</v>
      </c>
      <c r="AB233" s="12" t="e">
        <f ca="1">_xll.BDH($A233,$C233,AB$4,AB$4,"Currency=USD","Period=FY","BEST_FPERIOD_OVERRIDE=FY","FILING_STATUS=MR","SCALING_FORMAT=MLN","FA_ADJUSTED=GAAP","Sort=A","Dates=H","DateFormat=P","Fill=—","Direction=H","UseDPDF=Y")</f>
        <v>#NAME?</v>
      </c>
    </row>
    <row r="234" spans="1:28" x14ac:dyDescent="0.25">
      <c r="A234" s="32" t="s">
        <v>525</v>
      </c>
      <c r="B234" s="37" t="s">
        <v>250</v>
      </c>
      <c r="C234" s="33" t="s">
        <v>252</v>
      </c>
      <c r="D234" s="12" t="e">
        <f ca="1">_xll.BDH($A234,$C234,D$4,D$4,"Currency=USD","Period=FY","BEST_FPERIOD_OVERRIDE=FY","FILING_STATUS=MR","SCALING_FORMAT=MLN","FA_ADJUSTED=GAAP","Sort=A","Dates=H","DateFormat=P","Fill=—","Direction=H","UseDPDF=Y")</f>
        <v>#NAME?</v>
      </c>
      <c r="E234" s="12" t="e">
        <f ca="1">_xll.BDH($A234,$C234,E$4,E$4,"Currency=USD","Period=FY","BEST_FPERIOD_OVERRIDE=FY","FILING_STATUS=MR","SCALING_FORMAT=MLN","FA_ADJUSTED=GAAP","Sort=A","Dates=H","DateFormat=P","Fill=—","Direction=H","UseDPDF=Y")</f>
        <v>#NAME?</v>
      </c>
      <c r="F234" s="12" t="e">
        <f ca="1">_xll.BDH($A234,$C234,F$4,F$4,"Currency=USD","Period=FY","BEST_FPERIOD_OVERRIDE=FY","FILING_STATUS=MR","SCALING_FORMAT=MLN","FA_ADJUSTED=GAAP","Sort=A","Dates=H","DateFormat=P","Fill=—","Direction=H","UseDPDF=Y")</f>
        <v>#NAME?</v>
      </c>
      <c r="G234" s="12" t="e">
        <f ca="1">_xll.BDH($A234,$C234,G$4,G$4,"Currency=USD","Period=FY","BEST_FPERIOD_OVERRIDE=FY","FILING_STATUS=MR","SCALING_FORMAT=MLN","FA_ADJUSTED=GAAP","Sort=A","Dates=H","DateFormat=P","Fill=—","Direction=H","UseDPDF=Y")</f>
        <v>#NAME?</v>
      </c>
      <c r="H234" s="12" t="e">
        <f ca="1">_xll.BDH($A234,$C234,H$4,H$4,"Currency=USD","Period=FY","BEST_FPERIOD_OVERRIDE=FY","FILING_STATUS=MR","SCALING_FORMAT=MLN","FA_ADJUSTED=GAAP","Sort=A","Dates=H","DateFormat=P","Fill=—","Direction=H","UseDPDF=Y")</f>
        <v>#NAME?</v>
      </c>
      <c r="I234" s="12" t="e">
        <f ca="1">_xll.BDH($A234,$C234,I$4,I$4,"Currency=USD","Period=FY","BEST_FPERIOD_OVERRIDE=FY","FILING_STATUS=MR","SCALING_FORMAT=MLN","FA_ADJUSTED=GAAP","Sort=A","Dates=H","DateFormat=P","Fill=—","Direction=H","UseDPDF=Y")</f>
        <v>#NAME?</v>
      </c>
      <c r="J234" s="12" t="e">
        <f ca="1">_xll.BDH($A234,$C234,J$4,J$4,"Currency=USD","Period=FY","BEST_FPERIOD_OVERRIDE=FY","FILING_STATUS=MR","SCALING_FORMAT=MLN","FA_ADJUSTED=GAAP","Sort=A","Dates=H","DateFormat=P","Fill=—","Direction=H","UseDPDF=Y")</f>
        <v>#NAME?</v>
      </c>
      <c r="K234" s="12" t="e">
        <f ca="1">_xll.BDH($A234,$C234,K$4,K$4,"Currency=USD","Period=FY","BEST_FPERIOD_OVERRIDE=FY","FILING_STATUS=MR","SCALING_FORMAT=MLN","FA_ADJUSTED=GAAP","Sort=A","Dates=H","DateFormat=P","Fill=—","Direction=H","UseDPDF=Y")</f>
        <v>#NAME?</v>
      </c>
      <c r="L234" s="12" t="e">
        <f ca="1">_xll.BDH($A234,$C234,L$4,L$4,"Currency=USD","Period=FY","BEST_FPERIOD_OVERRIDE=FY","FILING_STATUS=MR","SCALING_FORMAT=MLN","FA_ADJUSTED=GAAP","Sort=A","Dates=H","DateFormat=P","Fill=—","Direction=H","UseDPDF=Y")</f>
        <v>#NAME?</v>
      </c>
      <c r="M234" s="12" t="e">
        <f ca="1">_xll.BDH($A234,$C234,M$4,M$4,"Currency=USD","Period=FY","BEST_FPERIOD_OVERRIDE=FY","FILING_STATUS=MR","SCALING_FORMAT=MLN","FA_ADJUSTED=GAAP","Sort=A","Dates=H","DateFormat=P","Fill=—","Direction=H","UseDPDF=Y")</f>
        <v>#NAME?</v>
      </c>
      <c r="N234" s="12" t="e">
        <f ca="1">_xll.BDH($A234,$C234,N$4,N$4,"Currency=USD","Period=FY","BEST_FPERIOD_OVERRIDE=FY","FILING_STATUS=MR","SCALING_FORMAT=MLN","FA_ADJUSTED=GAAP","Sort=A","Dates=H","DateFormat=P","Fill=—","Direction=H","UseDPDF=Y")</f>
        <v>#NAME?</v>
      </c>
      <c r="O234" s="12" t="e">
        <f ca="1">_xll.BDH($A234,$C234,O$4,O$4,"Currency=USD","Period=FY","BEST_FPERIOD_OVERRIDE=FY","FILING_STATUS=MR","SCALING_FORMAT=MLN","FA_ADJUSTED=GAAP","Sort=A","Dates=H","DateFormat=P","Fill=—","Direction=H","UseDPDF=Y")</f>
        <v>#NAME?</v>
      </c>
      <c r="P234" s="12" t="e">
        <f ca="1">_xll.BDH($A234,$C234,P$4,P$4,"Currency=USD","Period=FY","BEST_FPERIOD_OVERRIDE=FY","FILING_STATUS=MR","SCALING_FORMAT=MLN","FA_ADJUSTED=GAAP","Sort=A","Dates=H","DateFormat=P","Fill=—","Direction=H","UseDPDF=Y")</f>
        <v>#NAME?</v>
      </c>
      <c r="Q234" s="12" t="e">
        <f ca="1">_xll.BDH($A234,$C234,Q$4,Q$4,"Currency=USD","Period=FY","BEST_FPERIOD_OVERRIDE=FY","FILING_STATUS=MR","SCALING_FORMAT=MLN","FA_ADJUSTED=GAAP","Sort=A","Dates=H","DateFormat=P","Fill=—","Direction=H","UseDPDF=Y")</f>
        <v>#NAME?</v>
      </c>
      <c r="R234" s="12" t="e">
        <f ca="1">_xll.BDH($A234,$C234,R$4,R$4,"Currency=USD","Period=FY","BEST_FPERIOD_OVERRIDE=FY","FILING_STATUS=MR","SCALING_FORMAT=MLN","FA_ADJUSTED=GAAP","Sort=A","Dates=H","DateFormat=P","Fill=—","Direction=H","UseDPDF=Y")</f>
        <v>#NAME?</v>
      </c>
      <c r="S234" s="12" t="e">
        <f ca="1">_xll.BDH($A234,$C234,S$4,S$4,"Currency=USD","Period=FY","BEST_FPERIOD_OVERRIDE=FY","FILING_STATUS=MR","SCALING_FORMAT=MLN","FA_ADJUSTED=GAAP","Sort=A","Dates=H","DateFormat=P","Fill=—","Direction=H","UseDPDF=Y")</f>
        <v>#NAME?</v>
      </c>
      <c r="T234" s="12" t="e">
        <f ca="1">_xll.BDH($A234,$C234,T$4,T$4,"Currency=USD","Period=FY","BEST_FPERIOD_OVERRIDE=FY","FILING_STATUS=MR","SCALING_FORMAT=MLN","FA_ADJUSTED=GAAP","Sort=A","Dates=H","DateFormat=P","Fill=—","Direction=H","UseDPDF=Y")</f>
        <v>#NAME?</v>
      </c>
      <c r="U234" s="12" t="e">
        <f ca="1">_xll.BDH($A234,$C234,U$4,U$4,"Currency=USD","Period=FY","BEST_FPERIOD_OVERRIDE=FY","FILING_STATUS=MR","SCALING_FORMAT=MLN","FA_ADJUSTED=GAAP","Sort=A","Dates=H","DateFormat=P","Fill=—","Direction=H","UseDPDF=Y")</f>
        <v>#NAME?</v>
      </c>
      <c r="V234" s="12" t="e">
        <f ca="1">_xll.BDH($A234,$C234,V$4,V$4,"Currency=USD","Period=FY","BEST_FPERIOD_OVERRIDE=FY","FILING_STATUS=MR","SCALING_FORMAT=MLN","FA_ADJUSTED=GAAP","Sort=A","Dates=H","DateFormat=P","Fill=—","Direction=H","UseDPDF=Y")</f>
        <v>#NAME?</v>
      </c>
      <c r="W234" s="12" t="e">
        <f ca="1">_xll.BDH($A234,$C234,W$4,W$4,"Currency=USD","Period=FY","BEST_FPERIOD_OVERRIDE=FY","FILING_STATUS=MR","SCALING_FORMAT=MLN","FA_ADJUSTED=GAAP","Sort=A","Dates=H","DateFormat=P","Fill=—","Direction=H","UseDPDF=Y")</f>
        <v>#NAME?</v>
      </c>
      <c r="X234" s="12" t="e">
        <f ca="1">_xll.BDH($A234,$C234,X$4,X$4,"Currency=USD","Period=FY","BEST_FPERIOD_OVERRIDE=FY","FILING_STATUS=MR","SCALING_FORMAT=MLN","FA_ADJUSTED=GAAP","Sort=A","Dates=H","DateFormat=P","Fill=—","Direction=H","UseDPDF=Y")</f>
        <v>#NAME?</v>
      </c>
      <c r="Y234" s="12" t="e">
        <f ca="1">_xll.BDH($A234,$C234,Y$4,Y$4,"Currency=USD","Period=FY","BEST_FPERIOD_OVERRIDE=FY","FILING_STATUS=MR","SCALING_FORMAT=MLN","FA_ADJUSTED=GAAP","Sort=A","Dates=H","DateFormat=P","Fill=—","Direction=H","UseDPDF=Y")</f>
        <v>#NAME?</v>
      </c>
      <c r="Z234" s="12" t="e">
        <f ca="1">_xll.BDH($A234,$C234,Z$4,Z$4,"Currency=USD","Period=FY","BEST_FPERIOD_OVERRIDE=FY","FILING_STATUS=MR","SCALING_FORMAT=MLN","FA_ADJUSTED=GAAP","Sort=A","Dates=H","DateFormat=P","Fill=—","Direction=H","UseDPDF=Y")</f>
        <v>#NAME?</v>
      </c>
      <c r="AA234" s="12" t="e">
        <f ca="1">_xll.BDH($A234,$C234,AA$4,AA$4,"Currency=USD","Period=FY","BEST_FPERIOD_OVERRIDE=FY","FILING_STATUS=MR","SCALING_FORMAT=MLN","FA_ADJUSTED=GAAP","Sort=A","Dates=H","DateFormat=P","Fill=—","Direction=H","UseDPDF=Y")</f>
        <v>#NAME?</v>
      </c>
      <c r="AB234" s="12" t="e">
        <f ca="1">_xll.BDH($A234,$C234,AB$4,AB$4,"Currency=USD","Period=FY","BEST_FPERIOD_OVERRIDE=FY","FILING_STATUS=MR","SCALING_FORMAT=MLN","FA_ADJUSTED=GAAP","Sort=A","Dates=H","DateFormat=P","Fill=—","Direction=H","UseDPDF=Y")</f>
        <v>#NAME?</v>
      </c>
    </row>
    <row r="235" spans="1:28" x14ac:dyDescent="0.25">
      <c r="A235" s="32" t="s">
        <v>525</v>
      </c>
      <c r="B235" s="37" t="s">
        <v>13</v>
      </c>
      <c r="C235" s="33" t="s">
        <v>253</v>
      </c>
      <c r="D235" s="12" t="e">
        <f ca="1">_xll.BDH($A235,$C235,D$4,D$4,"Currency=USD","Period=FY","BEST_FPERIOD_OVERRIDE=FY","FILING_STATUS=MR","SCALING_FORMAT=MLN","FA_ADJUSTED=GAAP","Sort=A","Dates=H","DateFormat=P","Fill=—","Direction=H","UseDPDF=Y")</f>
        <v>#NAME?</v>
      </c>
      <c r="E235" s="12" t="e">
        <f ca="1">_xll.BDH($A235,$C235,E$4,E$4,"Currency=USD","Period=FY","BEST_FPERIOD_OVERRIDE=FY","FILING_STATUS=MR","SCALING_FORMAT=MLN","FA_ADJUSTED=GAAP","Sort=A","Dates=H","DateFormat=P","Fill=—","Direction=H","UseDPDF=Y")</f>
        <v>#NAME?</v>
      </c>
      <c r="F235" s="12" t="e">
        <f ca="1">_xll.BDH($A235,$C235,F$4,F$4,"Currency=USD","Period=FY","BEST_FPERIOD_OVERRIDE=FY","FILING_STATUS=MR","SCALING_FORMAT=MLN","FA_ADJUSTED=GAAP","Sort=A","Dates=H","DateFormat=P","Fill=—","Direction=H","UseDPDF=Y")</f>
        <v>#NAME?</v>
      </c>
      <c r="G235" s="12" t="e">
        <f ca="1">_xll.BDH($A235,$C235,G$4,G$4,"Currency=USD","Period=FY","BEST_FPERIOD_OVERRIDE=FY","FILING_STATUS=MR","SCALING_FORMAT=MLN","FA_ADJUSTED=GAAP","Sort=A","Dates=H","DateFormat=P","Fill=—","Direction=H","UseDPDF=Y")</f>
        <v>#NAME?</v>
      </c>
      <c r="H235" s="12" t="e">
        <f ca="1">_xll.BDH($A235,$C235,H$4,H$4,"Currency=USD","Period=FY","BEST_FPERIOD_OVERRIDE=FY","FILING_STATUS=MR","SCALING_FORMAT=MLN","FA_ADJUSTED=GAAP","Sort=A","Dates=H","DateFormat=P","Fill=—","Direction=H","UseDPDF=Y")</f>
        <v>#NAME?</v>
      </c>
      <c r="I235" s="12" t="e">
        <f ca="1">_xll.BDH($A235,$C235,I$4,I$4,"Currency=USD","Period=FY","BEST_FPERIOD_OVERRIDE=FY","FILING_STATUS=MR","SCALING_FORMAT=MLN","FA_ADJUSTED=GAAP","Sort=A","Dates=H","DateFormat=P","Fill=—","Direction=H","UseDPDF=Y")</f>
        <v>#NAME?</v>
      </c>
      <c r="J235" s="12" t="e">
        <f ca="1">_xll.BDH($A235,$C235,J$4,J$4,"Currency=USD","Period=FY","BEST_FPERIOD_OVERRIDE=FY","FILING_STATUS=MR","SCALING_FORMAT=MLN","FA_ADJUSTED=GAAP","Sort=A","Dates=H","DateFormat=P","Fill=—","Direction=H","UseDPDF=Y")</f>
        <v>#NAME?</v>
      </c>
      <c r="K235" s="12" t="e">
        <f ca="1">_xll.BDH($A235,$C235,K$4,K$4,"Currency=USD","Period=FY","BEST_FPERIOD_OVERRIDE=FY","FILING_STATUS=MR","SCALING_FORMAT=MLN","FA_ADJUSTED=GAAP","Sort=A","Dates=H","DateFormat=P","Fill=—","Direction=H","UseDPDF=Y")</f>
        <v>#NAME?</v>
      </c>
      <c r="L235" s="12" t="e">
        <f ca="1">_xll.BDH($A235,$C235,L$4,L$4,"Currency=USD","Period=FY","BEST_FPERIOD_OVERRIDE=FY","FILING_STATUS=MR","SCALING_FORMAT=MLN","FA_ADJUSTED=GAAP","Sort=A","Dates=H","DateFormat=P","Fill=—","Direction=H","UseDPDF=Y")</f>
        <v>#NAME?</v>
      </c>
      <c r="M235" s="12" t="e">
        <f ca="1">_xll.BDH($A235,$C235,M$4,M$4,"Currency=USD","Period=FY","BEST_FPERIOD_OVERRIDE=FY","FILING_STATUS=MR","SCALING_FORMAT=MLN","FA_ADJUSTED=GAAP","Sort=A","Dates=H","DateFormat=P","Fill=—","Direction=H","UseDPDF=Y")</f>
        <v>#NAME?</v>
      </c>
      <c r="N235" s="12" t="e">
        <f ca="1">_xll.BDH($A235,$C235,N$4,N$4,"Currency=USD","Period=FY","BEST_FPERIOD_OVERRIDE=FY","FILING_STATUS=MR","SCALING_FORMAT=MLN","FA_ADJUSTED=GAAP","Sort=A","Dates=H","DateFormat=P","Fill=—","Direction=H","UseDPDF=Y")</f>
        <v>#NAME?</v>
      </c>
      <c r="O235" s="12" t="e">
        <f ca="1">_xll.BDH($A235,$C235,O$4,O$4,"Currency=USD","Period=FY","BEST_FPERIOD_OVERRIDE=FY","FILING_STATUS=MR","SCALING_FORMAT=MLN","FA_ADJUSTED=GAAP","Sort=A","Dates=H","DateFormat=P","Fill=—","Direction=H","UseDPDF=Y")</f>
        <v>#NAME?</v>
      </c>
      <c r="P235" s="12" t="e">
        <f ca="1">_xll.BDH($A235,$C235,P$4,P$4,"Currency=USD","Period=FY","BEST_FPERIOD_OVERRIDE=FY","FILING_STATUS=MR","SCALING_FORMAT=MLN","FA_ADJUSTED=GAAP","Sort=A","Dates=H","DateFormat=P","Fill=—","Direction=H","UseDPDF=Y")</f>
        <v>#NAME?</v>
      </c>
      <c r="Q235" s="12" t="e">
        <f ca="1">_xll.BDH($A235,$C235,Q$4,Q$4,"Currency=USD","Period=FY","BEST_FPERIOD_OVERRIDE=FY","FILING_STATUS=MR","SCALING_FORMAT=MLN","FA_ADJUSTED=GAAP","Sort=A","Dates=H","DateFormat=P","Fill=—","Direction=H","UseDPDF=Y")</f>
        <v>#NAME?</v>
      </c>
      <c r="R235" s="12" t="e">
        <f ca="1">_xll.BDH($A235,$C235,R$4,R$4,"Currency=USD","Period=FY","BEST_FPERIOD_OVERRIDE=FY","FILING_STATUS=MR","SCALING_FORMAT=MLN","FA_ADJUSTED=GAAP","Sort=A","Dates=H","DateFormat=P","Fill=—","Direction=H","UseDPDF=Y")</f>
        <v>#NAME?</v>
      </c>
      <c r="S235" s="12" t="e">
        <f ca="1">_xll.BDH($A235,$C235,S$4,S$4,"Currency=USD","Period=FY","BEST_FPERIOD_OVERRIDE=FY","FILING_STATUS=MR","SCALING_FORMAT=MLN","FA_ADJUSTED=GAAP","Sort=A","Dates=H","DateFormat=P","Fill=—","Direction=H","UseDPDF=Y")</f>
        <v>#NAME?</v>
      </c>
      <c r="T235" s="12" t="e">
        <f ca="1">_xll.BDH($A235,$C235,T$4,T$4,"Currency=USD","Period=FY","BEST_FPERIOD_OVERRIDE=FY","FILING_STATUS=MR","SCALING_FORMAT=MLN","FA_ADJUSTED=GAAP","Sort=A","Dates=H","DateFormat=P","Fill=—","Direction=H","UseDPDF=Y")</f>
        <v>#NAME?</v>
      </c>
      <c r="U235" s="12" t="e">
        <f ca="1">_xll.BDH($A235,$C235,U$4,U$4,"Currency=USD","Period=FY","BEST_FPERIOD_OVERRIDE=FY","FILING_STATUS=MR","SCALING_FORMAT=MLN","FA_ADJUSTED=GAAP","Sort=A","Dates=H","DateFormat=P","Fill=—","Direction=H","UseDPDF=Y")</f>
        <v>#NAME?</v>
      </c>
      <c r="V235" s="12" t="e">
        <f ca="1">_xll.BDH($A235,$C235,V$4,V$4,"Currency=USD","Period=FY","BEST_FPERIOD_OVERRIDE=FY","FILING_STATUS=MR","SCALING_FORMAT=MLN","FA_ADJUSTED=GAAP","Sort=A","Dates=H","DateFormat=P","Fill=—","Direction=H","UseDPDF=Y")</f>
        <v>#NAME?</v>
      </c>
      <c r="W235" s="12" t="e">
        <f ca="1">_xll.BDH($A235,$C235,W$4,W$4,"Currency=USD","Period=FY","BEST_FPERIOD_OVERRIDE=FY","FILING_STATUS=MR","SCALING_FORMAT=MLN","FA_ADJUSTED=GAAP","Sort=A","Dates=H","DateFormat=P","Fill=—","Direction=H","UseDPDF=Y")</f>
        <v>#NAME?</v>
      </c>
      <c r="X235" s="12" t="e">
        <f ca="1">_xll.BDH($A235,$C235,X$4,X$4,"Currency=USD","Period=FY","BEST_FPERIOD_OVERRIDE=FY","FILING_STATUS=MR","SCALING_FORMAT=MLN","FA_ADJUSTED=GAAP","Sort=A","Dates=H","DateFormat=P","Fill=—","Direction=H","UseDPDF=Y")</f>
        <v>#NAME?</v>
      </c>
      <c r="Y235" s="12" t="e">
        <f ca="1">_xll.BDH($A235,$C235,Y$4,Y$4,"Currency=USD","Period=FY","BEST_FPERIOD_OVERRIDE=FY","FILING_STATUS=MR","SCALING_FORMAT=MLN","FA_ADJUSTED=GAAP","Sort=A","Dates=H","DateFormat=P","Fill=—","Direction=H","UseDPDF=Y")</f>
        <v>#NAME?</v>
      </c>
      <c r="Z235" s="12" t="e">
        <f ca="1">_xll.BDH($A235,$C235,Z$4,Z$4,"Currency=USD","Period=FY","BEST_FPERIOD_OVERRIDE=FY","FILING_STATUS=MR","SCALING_FORMAT=MLN","FA_ADJUSTED=GAAP","Sort=A","Dates=H","DateFormat=P","Fill=—","Direction=H","UseDPDF=Y")</f>
        <v>#NAME?</v>
      </c>
      <c r="AA235" s="12" t="e">
        <f ca="1">_xll.BDH($A235,$C235,AA$4,AA$4,"Currency=USD","Period=FY","BEST_FPERIOD_OVERRIDE=FY","FILING_STATUS=MR","SCALING_FORMAT=MLN","FA_ADJUSTED=GAAP","Sort=A","Dates=H","DateFormat=P","Fill=—","Direction=H","UseDPDF=Y")</f>
        <v>#NAME?</v>
      </c>
      <c r="AB235" s="12" t="e">
        <f ca="1">_xll.BDH($A235,$C235,AB$4,AB$4,"Currency=USD","Period=FY","BEST_FPERIOD_OVERRIDE=FY","FILING_STATUS=MR","SCALING_FORMAT=MLN","FA_ADJUSTED=GAAP","Sort=A","Dates=H","DateFormat=P","Fill=—","Direction=H","UseDPDF=Y")</f>
        <v>#NAME?</v>
      </c>
    </row>
    <row r="236" spans="1:28" x14ac:dyDescent="0.25">
      <c r="A236" s="32" t="s">
        <v>525</v>
      </c>
      <c r="B236" s="37" t="s">
        <v>254</v>
      </c>
      <c r="C236" s="33" t="s">
        <v>254</v>
      </c>
      <c r="D236" s="12" t="e">
        <f ca="1">_xll.BDH($A236,$C236,D$4,D$4,"Currency=USD","Period=FY","BEST_FPERIOD_OVERRIDE=FY","FILING_STATUS=MR","SCALING_FORMAT=MLN","FA_ADJUSTED=GAAP","Sort=A","Dates=H","DateFormat=P","Fill=—","Direction=H","UseDPDF=Y")</f>
        <v>#NAME?</v>
      </c>
      <c r="E236" s="12" t="e">
        <f ca="1">_xll.BDH($A236,$C236,E$4,E$4,"Currency=USD","Period=FY","BEST_FPERIOD_OVERRIDE=FY","FILING_STATUS=MR","SCALING_FORMAT=MLN","FA_ADJUSTED=GAAP","Sort=A","Dates=H","DateFormat=P","Fill=—","Direction=H","UseDPDF=Y")</f>
        <v>#NAME?</v>
      </c>
      <c r="F236" s="12" t="e">
        <f ca="1">_xll.BDH($A236,$C236,F$4,F$4,"Currency=USD","Period=FY","BEST_FPERIOD_OVERRIDE=FY","FILING_STATUS=MR","SCALING_FORMAT=MLN","FA_ADJUSTED=GAAP","Sort=A","Dates=H","DateFormat=P","Fill=—","Direction=H","UseDPDF=Y")</f>
        <v>#NAME?</v>
      </c>
      <c r="G236" s="12" t="e">
        <f ca="1">_xll.BDH($A236,$C236,G$4,G$4,"Currency=USD","Period=FY","BEST_FPERIOD_OVERRIDE=FY","FILING_STATUS=MR","SCALING_FORMAT=MLN","FA_ADJUSTED=GAAP","Sort=A","Dates=H","DateFormat=P","Fill=—","Direction=H","UseDPDF=Y")</f>
        <v>#NAME?</v>
      </c>
      <c r="H236" s="12" t="e">
        <f ca="1">_xll.BDH($A236,$C236,H$4,H$4,"Currency=USD","Period=FY","BEST_FPERIOD_OVERRIDE=FY","FILING_STATUS=MR","SCALING_FORMAT=MLN","FA_ADJUSTED=GAAP","Sort=A","Dates=H","DateFormat=P","Fill=—","Direction=H","UseDPDF=Y")</f>
        <v>#NAME?</v>
      </c>
      <c r="I236" s="12" t="e">
        <f ca="1">_xll.BDH($A236,$C236,I$4,I$4,"Currency=USD","Period=FY","BEST_FPERIOD_OVERRIDE=FY","FILING_STATUS=MR","SCALING_FORMAT=MLN","FA_ADJUSTED=GAAP","Sort=A","Dates=H","DateFormat=P","Fill=—","Direction=H","UseDPDF=Y")</f>
        <v>#NAME?</v>
      </c>
      <c r="J236" s="12" t="e">
        <f ca="1">_xll.BDH($A236,$C236,J$4,J$4,"Currency=USD","Period=FY","BEST_FPERIOD_OVERRIDE=FY","FILING_STATUS=MR","SCALING_FORMAT=MLN","FA_ADJUSTED=GAAP","Sort=A","Dates=H","DateFormat=P","Fill=—","Direction=H","UseDPDF=Y")</f>
        <v>#NAME?</v>
      </c>
      <c r="K236" s="12" t="e">
        <f ca="1">_xll.BDH($A236,$C236,K$4,K$4,"Currency=USD","Period=FY","BEST_FPERIOD_OVERRIDE=FY","FILING_STATUS=MR","SCALING_FORMAT=MLN","FA_ADJUSTED=GAAP","Sort=A","Dates=H","DateFormat=P","Fill=—","Direction=H","UseDPDF=Y")</f>
        <v>#NAME?</v>
      </c>
      <c r="L236" s="12" t="e">
        <f ca="1">_xll.BDH($A236,$C236,L$4,L$4,"Currency=USD","Period=FY","BEST_FPERIOD_OVERRIDE=FY","FILING_STATUS=MR","SCALING_FORMAT=MLN","FA_ADJUSTED=GAAP","Sort=A","Dates=H","DateFormat=P","Fill=—","Direction=H","UseDPDF=Y")</f>
        <v>#NAME?</v>
      </c>
      <c r="M236" s="12" t="e">
        <f ca="1">_xll.BDH($A236,$C236,M$4,M$4,"Currency=USD","Period=FY","BEST_FPERIOD_OVERRIDE=FY","FILING_STATUS=MR","SCALING_FORMAT=MLN","FA_ADJUSTED=GAAP","Sort=A","Dates=H","DateFormat=P","Fill=—","Direction=H","UseDPDF=Y")</f>
        <v>#NAME?</v>
      </c>
      <c r="N236" s="12" t="e">
        <f ca="1">_xll.BDH($A236,$C236,N$4,N$4,"Currency=USD","Period=FY","BEST_FPERIOD_OVERRIDE=FY","FILING_STATUS=MR","SCALING_FORMAT=MLN","FA_ADJUSTED=GAAP","Sort=A","Dates=H","DateFormat=P","Fill=—","Direction=H","UseDPDF=Y")</f>
        <v>#NAME?</v>
      </c>
      <c r="O236" s="12" t="e">
        <f ca="1">_xll.BDH($A236,$C236,O$4,O$4,"Currency=USD","Period=FY","BEST_FPERIOD_OVERRIDE=FY","FILING_STATUS=MR","SCALING_FORMAT=MLN","FA_ADJUSTED=GAAP","Sort=A","Dates=H","DateFormat=P","Fill=—","Direction=H","UseDPDF=Y")</f>
        <v>#NAME?</v>
      </c>
      <c r="P236" s="12" t="e">
        <f ca="1">_xll.BDH($A236,$C236,P$4,P$4,"Currency=USD","Period=FY","BEST_FPERIOD_OVERRIDE=FY","FILING_STATUS=MR","SCALING_FORMAT=MLN","FA_ADJUSTED=GAAP","Sort=A","Dates=H","DateFormat=P","Fill=—","Direction=H","UseDPDF=Y")</f>
        <v>#NAME?</v>
      </c>
      <c r="Q236" s="12" t="e">
        <f ca="1">_xll.BDH($A236,$C236,Q$4,Q$4,"Currency=USD","Period=FY","BEST_FPERIOD_OVERRIDE=FY","FILING_STATUS=MR","SCALING_FORMAT=MLN","FA_ADJUSTED=GAAP","Sort=A","Dates=H","DateFormat=P","Fill=—","Direction=H","UseDPDF=Y")</f>
        <v>#NAME?</v>
      </c>
      <c r="R236" s="12" t="e">
        <f ca="1">_xll.BDH($A236,$C236,R$4,R$4,"Currency=USD","Period=FY","BEST_FPERIOD_OVERRIDE=FY","FILING_STATUS=MR","SCALING_FORMAT=MLN","FA_ADJUSTED=GAAP","Sort=A","Dates=H","DateFormat=P","Fill=—","Direction=H","UseDPDF=Y")</f>
        <v>#NAME?</v>
      </c>
      <c r="S236" s="12" t="e">
        <f ca="1">_xll.BDH($A236,$C236,S$4,S$4,"Currency=USD","Period=FY","BEST_FPERIOD_OVERRIDE=FY","FILING_STATUS=MR","SCALING_FORMAT=MLN","FA_ADJUSTED=GAAP","Sort=A","Dates=H","DateFormat=P","Fill=—","Direction=H","UseDPDF=Y")</f>
        <v>#NAME?</v>
      </c>
      <c r="T236" s="12" t="e">
        <f ca="1">_xll.BDH($A236,$C236,T$4,T$4,"Currency=USD","Period=FY","BEST_FPERIOD_OVERRIDE=FY","FILING_STATUS=MR","SCALING_FORMAT=MLN","FA_ADJUSTED=GAAP","Sort=A","Dates=H","DateFormat=P","Fill=—","Direction=H","UseDPDF=Y")</f>
        <v>#NAME?</v>
      </c>
      <c r="U236" s="12" t="e">
        <f ca="1">_xll.BDH($A236,$C236,U$4,U$4,"Currency=USD","Period=FY","BEST_FPERIOD_OVERRIDE=FY","FILING_STATUS=MR","SCALING_FORMAT=MLN","FA_ADJUSTED=GAAP","Sort=A","Dates=H","DateFormat=P","Fill=—","Direction=H","UseDPDF=Y")</f>
        <v>#NAME?</v>
      </c>
      <c r="V236" s="12" t="e">
        <f ca="1">_xll.BDH($A236,$C236,V$4,V$4,"Currency=USD","Period=FY","BEST_FPERIOD_OVERRIDE=FY","FILING_STATUS=MR","SCALING_FORMAT=MLN","FA_ADJUSTED=GAAP","Sort=A","Dates=H","DateFormat=P","Fill=—","Direction=H","UseDPDF=Y")</f>
        <v>#NAME?</v>
      </c>
      <c r="W236" s="12" t="e">
        <f ca="1">_xll.BDH($A236,$C236,W$4,W$4,"Currency=USD","Period=FY","BEST_FPERIOD_OVERRIDE=FY","FILING_STATUS=MR","SCALING_FORMAT=MLN","FA_ADJUSTED=GAAP","Sort=A","Dates=H","DateFormat=P","Fill=—","Direction=H","UseDPDF=Y")</f>
        <v>#NAME?</v>
      </c>
      <c r="X236" s="12" t="e">
        <f ca="1">_xll.BDH($A236,$C236,X$4,X$4,"Currency=USD","Period=FY","BEST_FPERIOD_OVERRIDE=FY","FILING_STATUS=MR","SCALING_FORMAT=MLN","FA_ADJUSTED=GAAP","Sort=A","Dates=H","DateFormat=P","Fill=—","Direction=H","UseDPDF=Y")</f>
        <v>#NAME?</v>
      </c>
      <c r="Y236" s="12" t="e">
        <f ca="1">_xll.BDH($A236,$C236,Y$4,Y$4,"Currency=USD","Period=FY","BEST_FPERIOD_OVERRIDE=FY","FILING_STATUS=MR","SCALING_FORMAT=MLN","FA_ADJUSTED=GAAP","Sort=A","Dates=H","DateFormat=P","Fill=—","Direction=H","UseDPDF=Y")</f>
        <v>#NAME?</v>
      </c>
      <c r="Z236" s="12" t="e">
        <f ca="1">_xll.BDH($A236,$C236,Z$4,Z$4,"Currency=USD","Period=FY","BEST_FPERIOD_OVERRIDE=FY","FILING_STATUS=MR","SCALING_FORMAT=MLN","FA_ADJUSTED=GAAP","Sort=A","Dates=H","DateFormat=P","Fill=—","Direction=H","UseDPDF=Y")</f>
        <v>#NAME?</v>
      </c>
      <c r="AA236" s="12" t="e">
        <f ca="1">_xll.BDH($A236,$C236,AA$4,AA$4,"Currency=USD","Period=FY","BEST_FPERIOD_OVERRIDE=FY","FILING_STATUS=MR","SCALING_FORMAT=MLN","FA_ADJUSTED=GAAP","Sort=A","Dates=H","DateFormat=P","Fill=—","Direction=H","UseDPDF=Y")</f>
        <v>#NAME?</v>
      </c>
      <c r="AB236" s="12" t="e">
        <f ca="1">_xll.BDH($A236,$C236,AB$4,AB$4,"Currency=USD","Period=FY","BEST_FPERIOD_OVERRIDE=FY","FILING_STATUS=MR","SCALING_FORMAT=MLN","FA_ADJUSTED=GAAP","Sort=A","Dates=H","DateFormat=P","Fill=—","Direction=H","UseDPDF=Y")</f>
        <v>#NAME?</v>
      </c>
    </row>
    <row r="237" spans="1:28" x14ac:dyDescent="0.25">
      <c r="A237" s="32" t="s">
        <v>525</v>
      </c>
      <c r="B237" s="37" t="s">
        <v>256</v>
      </c>
      <c r="C237" s="33" t="s">
        <v>255</v>
      </c>
      <c r="D237" s="12" t="e">
        <f ca="1">_xll.BDH($A237,$C237,D$4,D$4,"Currency=USD","Period=FY","BEST_FPERIOD_OVERRIDE=FY","FILING_STATUS=MR","SCALING_FORMAT=MLN","FA_ADJUSTED=GAAP","Sort=A","Dates=H","DateFormat=P","Fill=—","Direction=H","UseDPDF=Y")</f>
        <v>#NAME?</v>
      </c>
      <c r="E237" s="12" t="e">
        <f ca="1">_xll.BDH($A237,$C237,E$4,E$4,"Currency=USD","Period=FY","BEST_FPERIOD_OVERRIDE=FY","FILING_STATUS=MR","SCALING_FORMAT=MLN","FA_ADJUSTED=GAAP","Sort=A","Dates=H","DateFormat=P","Fill=—","Direction=H","UseDPDF=Y")</f>
        <v>#NAME?</v>
      </c>
      <c r="F237" s="12" t="e">
        <f ca="1">_xll.BDH($A237,$C237,F$4,F$4,"Currency=USD","Period=FY","BEST_FPERIOD_OVERRIDE=FY","FILING_STATUS=MR","SCALING_FORMAT=MLN","FA_ADJUSTED=GAAP","Sort=A","Dates=H","DateFormat=P","Fill=—","Direction=H","UseDPDF=Y")</f>
        <v>#NAME?</v>
      </c>
      <c r="G237" s="12" t="e">
        <f ca="1">_xll.BDH($A237,$C237,G$4,G$4,"Currency=USD","Period=FY","BEST_FPERIOD_OVERRIDE=FY","FILING_STATUS=MR","SCALING_FORMAT=MLN","FA_ADJUSTED=GAAP","Sort=A","Dates=H","DateFormat=P","Fill=—","Direction=H","UseDPDF=Y")</f>
        <v>#NAME?</v>
      </c>
      <c r="H237" s="12" t="e">
        <f ca="1">_xll.BDH($A237,$C237,H$4,H$4,"Currency=USD","Period=FY","BEST_FPERIOD_OVERRIDE=FY","FILING_STATUS=MR","SCALING_FORMAT=MLN","FA_ADJUSTED=GAAP","Sort=A","Dates=H","DateFormat=P","Fill=—","Direction=H","UseDPDF=Y")</f>
        <v>#NAME?</v>
      </c>
      <c r="I237" s="12" t="e">
        <f ca="1">_xll.BDH($A237,$C237,I$4,I$4,"Currency=USD","Period=FY","BEST_FPERIOD_OVERRIDE=FY","FILING_STATUS=MR","SCALING_FORMAT=MLN","FA_ADJUSTED=GAAP","Sort=A","Dates=H","DateFormat=P","Fill=—","Direction=H","UseDPDF=Y")</f>
        <v>#NAME?</v>
      </c>
      <c r="J237" s="12" t="e">
        <f ca="1">_xll.BDH($A237,$C237,J$4,J$4,"Currency=USD","Period=FY","BEST_FPERIOD_OVERRIDE=FY","FILING_STATUS=MR","SCALING_FORMAT=MLN","FA_ADJUSTED=GAAP","Sort=A","Dates=H","DateFormat=P","Fill=—","Direction=H","UseDPDF=Y")</f>
        <v>#NAME?</v>
      </c>
      <c r="K237" s="12" t="e">
        <f ca="1">_xll.BDH($A237,$C237,K$4,K$4,"Currency=USD","Period=FY","BEST_FPERIOD_OVERRIDE=FY","FILING_STATUS=MR","SCALING_FORMAT=MLN","FA_ADJUSTED=GAAP","Sort=A","Dates=H","DateFormat=P","Fill=—","Direction=H","UseDPDF=Y")</f>
        <v>#NAME?</v>
      </c>
      <c r="L237" s="12" t="e">
        <f ca="1">_xll.BDH($A237,$C237,L$4,L$4,"Currency=USD","Period=FY","BEST_FPERIOD_OVERRIDE=FY","FILING_STATUS=MR","SCALING_FORMAT=MLN","FA_ADJUSTED=GAAP","Sort=A","Dates=H","DateFormat=P","Fill=—","Direction=H","UseDPDF=Y")</f>
        <v>#NAME?</v>
      </c>
      <c r="M237" s="12" t="e">
        <f ca="1">_xll.BDH($A237,$C237,M$4,M$4,"Currency=USD","Period=FY","BEST_FPERIOD_OVERRIDE=FY","FILING_STATUS=MR","SCALING_FORMAT=MLN","FA_ADJUSTED=GAAP","Sort=A","Dates=H","DateFormat=P","Fill=—","Direction=H","UseDPDF=Y")</f>
        <v>#NAME?</v>
      </c>
      <c r="N237" s="12" t="e">
        <f ca="1">_xll.BDH($A237,$C237,N$4,N$4,"Currency=USD","Period=FY","BEST_FPERIOD_OVERRIDE=FY","FILING_STATUS=MR","SCALING_FORMAT=MLN","FA_ADJUSTED=GAAP","Sort=A","Dates=H","DateFormat=P","Fill=—","Direction=H","UseDPDF=Y")</f>
        <v>#NAME?</v>
      </c>
      <c r="O237" s="12" t="e">
        <f ca="1">_xll.BDH($A237,$C237,O$4,O$4,"Currency=USD","Period=FY","BEST_FPERIOD_OVERRIDE=FY","FILING_STATUS=MR","SCALING_FORMAT=MLN","FA_ADJUSTED=GAAP","Sort=A","Dates=H","DateFormat=P","Fill=—","Direction=H","UseDPDF=Y")</f>
        <v>#NAME?</v>
      </c>
      <c r="P237" s="12" t="e">
        <f ca="1">_xll.BDH($A237,$C237,P$4,P$4,"Currency=USD","Period=FY","BEST_FPERIOD_OVERRIDE=FY","FILING_STATUS=MR","SCALING_FORMAT=MLN","FA_ADJUSTED=GAAP","Sort=A","Dates=H","DateFormat=P","Fill=—","Direction=H","UseDPDF=Y")</f>
        <v>#NAME?</v>
      </c>
      <c r="Q237" s="12" t="e">
        <f ca="1">_xll.BDH($A237,$C237,Q$4,Q$4,"Currency=USD","Period=FY","BEST_FPERIOD_OVERRIDE=FY","FILING_STATUS=MR","SCALING_FORMAT=MLN","FA_ADJUSTED=GAAP","Sort=A","Dates=H","DateFormat=P","Fill=—","Direction=H","UseDPDF=Y")</f>
        <v>#NAME?</v>
      </c>
      <c r="R237" s="12" t="e">
        <f ca="1">_xll.BDH($A237,$C237,R$4,R$4,"Currency=USD","Period=FY","BEST_FPERIOD_OVERRIDE=FY","FILING_STATUS=MR","SCALING_FORMAT=MLN","FA_ADJUSTED=GAAP","Sort=A","Dates=H","DateFormat=P","Fill=—","Direction=H","UseDPDF=Y")</f>
        <v>#NAME?</v>
      </c>
      <c r="S237" s="12" t="e">
        <f ca="1">_xll.BDH($A237,$C237,S$4,S$4,"Currency=USD","Period=FY","BEST_FPERIOD_OVERRIDE=FY","FILING_STATUS=MR","SCALING_FORMAT=MLN","FA_ADJUSTED=GAAP","Sort=A","Dates=H","DateFormat=P","Fill=—","Direction=H","UseDPDF=Y")</f>
        <v>#NAME?</v>
      </c>
      <c r="T237" s="12" t="e">
        <f ca="1">_xll.BDH($A237,$C237,T$4,T$4,"Currency=USD","Period=FY","BEST_FPERIOD_OVERRIDE=FY","FILING_STATUS=MR","SCALING_FORMAT=MLN","FA_ADJUSTED=GAAP","Sort=A","Dates=H","DateFormat=P","Fill=—","Direction=H","UseDPDF=Y")</f>
        <v>#NAME?</v>
      </c>
      <c r="U237" s="12" t="e">
        <f ca="1">_xll.BDH($A237,$C237,U$4,U$4,"Currency=USD","Period=FY","BEST_FPERIOD_OVERRIDE=FY","FILING_STATUS=MR","SCALING_FORMAT=MLN","FA_ADJUSTED=GAAP","Sort=A","Dates=H","DateFormat=P","Fill=—","Direction=H","UseDPDF=Y")</f>
        <v>#NAME?</v>
      </c>
      <c r="V237" s="12" t="e">
        <f ca="1">_xll.BDH($A237,$C237,V$4,V$4,"Currency=USD","Period=FY","BEST_FPERIOD_OVERRIDE=FY","FILING_STATUS=MR","SCALING_FORMAT=MLN","FA_ADJUSTED=GAAP","Sort=A","Dates=H","DateFormat=P","Fill=—","Direction=H","UseDPDF=Y")</f>
        <v>#NAME?</v>
      </c>
      <c r="W237" s="12" t="e">
        <f ca="1">_xll.BDH($A237,$C237,W$4,W$4,"Currency=USD","Period=FY","BEST_FPERIOD_OVERRIDE=FY","FILING_STATUS=MR","SCALING_FORMAT=MLN","FA_ADJUSTED=GAAP","Sort=A","Dates=H","DateFormat=P","Fill=—","Direction=H","UseDPDF=Y")</f>
        <v>#NAME?</v>
      </c>
      <c r="X237" s="12" t="e">
        <f ca="1">_xll.BDH($A237,$C237,X$4,X$4,"Currency=USD","Period=FY","BEST_FPERIOD_OVERRIDE=FY","FILING_STATUS=MR","SCALING_FORMAT=MLN","FA_ADJUSTED=GAAP","Sort=A","Dates=H","DateFormat=P","Fill=—","Direction=H","UseDPDF=Y")</f>
        <v>#NAME?</v>
      </c>
      <c r="Y237" s="12" t="e">
        <f ca="1">_xll.BDH($A237,$C237,Y$4,Y$4,"Currency=USD","Period=FY","BEST_FPERIOD_OVERRIDE=FY","FILING_STATUS=MR","SCALING_FORMAT=MLN","FA_ADJUSTED=GAAP","Sort=A","Dates=H","DateFormat=P","Fill=—","Direction=H","UseDPDF=Y")</f>
        <v>#NAME?</v>
      </c>
      <c r="Z237" s="12" t="e">
        <f ca="1">_xll.BDH($A237,$C237,Z$4,Z$4,"Currency=USD","Period=FY","BEST_FPERIOD_OVERRIDE=FY","FILING_STATUS=MR","SCALING_FORMAT=MLN","FA_ADJUSTED=GAAP","Sort=A","Dates=H","DateFormat=P","Fill=—","Direction=H","UseDPDF=Y")</f>
        <v>#NAME?</v>
      </c>
      <c r="AA237" s="12" t="e">
        <f ca="1">_xll.BDH($A237,$C237,AA$4,AA$4,"Currency=USD","Period=FY","BEST_FPERIOD_OVERRIDE=FY","FILING_STATUS=MR","SCALING_FORMAT=MLN","FA_ADJUSTED=GAAP","Sort=A","Dates=H","DateFormat=P","Fill=—","Direction=H","UseDPDF=Y")</f>
        <v>#NAME?</v>
      </c>
      <c r="AB237" s="12" t="e">
        <f ca="1">_xll.BDH($A237,$C237,AB$4,AB$4,"Currency=USD","Period=FY","BEST_FPERIOD_OVERRIDE=FY","FILING_STATUS=MR","SCALING_FORMAT=MLN","FA_ADJUSTED=GAAP","Sort=A","Dates=H","DateFormat=P","Fill=—","Direction=H","UseDPDF=Y")</f>
        <v>#NAME?</v>
      </c>
    </row>
    <row r="238" spans="1:28" x14ac:dyDescent="0.25">
      <c r="A238" s="32" t="s">
        <v>525</v>
      </c>
      <c r="B238" s="37" t="s">
        <v>257</v>
      </c>
      <c r="C238" s="33" t="s">
        <v>258</v>
      </c>
      <c r="D238" s="12" t="e">
        <f ca="1">_xll.BDH($A238,$C238,D$4,D$4,"Currency=USD","Period=FY","BEST_FPERIOD_OVERRIDE=FY","FILING_STATUS=MR","SCALING_FORMAT=MLN","FA_ADJUSTED=GAAP","Sort=A","Dates=H","DateFormat=P","Fill=—","Direction=H","UseDPDF=Y")</f>
        <v>#NAME?</v>
      </c>
      <c r="E238" s="12" t="e">
        <f ca="1">_xll.BDH($A238,$C238,E$4,E$4,"Currency=USD","Period=FY","BEST_FPERIOD_OVERRIDE=FY","FILING_STATUS=MR","SCALING_FORMAT=MLN","FA_ADJUSTED=GAAP","Sort=A","Dates=H","DateFormat=P","Fill=—","Direction=H","UseDPDF=Y")</f>
        <v>#NAME?</v>
      </c>
      <c r="F238" s="12" t="e">
        <f ca="1">_xll.BDH($A238,$C238,F$4,F$4,"Currency=USD","Period=FY","BEST_FPERIOD_OVERRIDE=FY","FILING_STATUS=MR","SCALING_FORMAT=MLN","FA_ADJUSTED=GAAP","Sort=A","Dates=H","DateFormat=P","Fill=—","Direction=H","UseDPDF=Y")</f>
        <v>#NAME?</v>
      </c>
      <c r="G238" s="12" t="e">
        <f ca="1">_xll.BDH($A238,$C238,G$4,G$4,"Currency=USD","Period=FY","BEST_FPERIOD_OVERRIDE=FY","FILING_STATUS=MR","SCALING_FORMAT=MLN","FA_ADJUSTED=GAAP","Sort=A","Dates=H","DateFormat=P","Fill=—","Direction=H","UseDPDF=Y")</f>
        <v>#NAME?</v>
      </c>
      <c r="H238" s="12" t="e">
        <f ca="1">_xll.BDH($A238,$C238,H$4,H$4,"Currency=USD","Period=FY","BEST_FPERIOD_OVERRIDE=FY","FILING_STATUS=MR","SCALING_FORMAT=MLN","FA_ADJUSTED=GAAP","Sort=A","Dates=H","DateFormat=P","Fill=—","Direction=H","UseDPDF=Y")</f>
        <v>#NAME?</v>
      </c>
      <c r="I238" s="12" t="e">
        <f ca="1">_xll.BDH($A238,$C238,I$4,I$4,"Currency=USD","Period=FY","BEST_FPERIOD_OVERRIDE=FY","FILING_STATUS=MR","SCALING_FORMAT=MLN","FA_ADJUSTED=GAAP","Sort=A","Dates=H","DateFormat=P","Fill=—","Direction=H","UseDPDF=Y")</f>
        <v>#NAME?</v>
      </c>
      <c r="J238" s="12" t="e">
        <f ca="1">_xll.BDH($A238,$C238,J$4,J$4,"Currency=USD","Period=FY","BEST_FPERIOD_OVERRIDE=FY","FILING_STATUS=MR","SCALING_FORMAT=MLN","FA_ADJUSTED=GAAP","Sort=A","Dates=H","DateFormat=P","Fill=—","Direction=H","UseDPDF=Y")</f>
        <v>#NAME?</v>
      </c>
      <c r="K238" s="12" t="e">
        <f ca="1">_xll.BDH($A238,$C238,K$4,K$4,"Currency=USD","Period=FY","BEST_FPERIOD_OVERRIDE=FY","FILING_STATUS=MR","SCALING_FORMAT=MLN","FA_ADJUSTED=GAAP","Sort=A","Dates=H","DateFormat=P","Fill=—","Direction=H","UseDPDF=Y")</f>
        <v>#NAME?</v>
      </c>
      <c r="L238" s="12" t="e">
        <f ca="1">_xll.BDH($A238,$C238,L$4,L$4,"Currency=USD","Period=FY","BEST_FPERIOD_OVERRIDE=FY","FILING_STATUS=MR","SCALING_FORMAT=MLN","FA_ADJUSTED=GAAP","Sort=A","Dates=H","DateFormat=P","Fill=—","Direction=H","UseDPDF=Y")</f>
        <v>#NAME?</v>
      </c>
      <c r="M238" s="12" t="e">
        <f ca="1">_xll.BDH($A238,$C238,M$4,M$4,"Currency=USD","Period=FY","BEST_FPERIOD_OVERRIDE=FY","FILING_STATUS=MR","SCALING_FORMAT=MLN","FA_ADJUSTED=GAAP","Sort=A","Dates=H","DateFormat=P","Fill=—","Direction=H","UseDPDF=Y")</f>
        <v>#NAME?</v>
      </c>
      <c r="N238" s="12" t="e">
        <f ca="1">_xll.BDH($A238,$C238,N$4,N$4,"Currency=USD","Period=FY","BEST_FPERIOD_OVERRIDE=FY","FILING_STATUS=MR","SCALING_FORMAT=MLN","FA_ADJUSTED=GAAP","Sort=A","Dates=H","DateFormat=P","Fill=—","Direction=H","UseDPDF=Y")</f>
        <v>#NAME?</v>
      </c>
      <c r="O238" s="12" t="e">
        <f ca="1">_xll.BDH($A238,$C238,O$4,O$4,"Currency=USD","Period=FY","BEST_FPERIOD_OVERRIDE=FY","FILING_STATUS=MR","SCALING_FORMAT=MLN","FA_ADJUSTED=GAAP","Sort=A","Dates=H","DateFormat=P","Fill=—","Direction=H","UseDPDF=Y")</f>
        <v>#NAME?</v>
      </c>
      <c r="P238" s="12" t="e">
        <f ca="1">_xll.BDH($A238,$C238,P$4,P$4,"Currency=USD","Period=FY","BEST_FPERIOD_OVERRIDE=FY","FILING_STATUS=MR","SCALING_FORMAT=MLN","FA_ADJUSTED=GAAP","Sort=A","Dates=H","DateFormat=P","Fill=—","Direction=H","UseDPDF=Y")</f>
        <v>#NAME?</v>
      </c>
      <c r="Q238" s="12" t="e">
        <f ca="1">_xll.BDH($A238,$C238,Q$4,Q$4,"Currency=USD","Period=FY","BEST_FPERIOD_OVERRIDE=FY","FILING_STATUS=MR","SCALING_FORMAT=MLN","FA_ADJUSTED=GAAP","Sort=A","Dates=H","DateFormat=P","Fill=—","Direction=H","UseDPDF=Y")</f>
        <v>#NAME?</v>
      </c>
      <c r="R238" s="12" t="e">
        <f ca="1">_xll.BDH($A238,$C238,R$4,R$4,"Currency=USD","Period=FY","BEST_FPERIOD_OVERRIDE=FY","FILING_STATUS=MR","SCALING_FORMAT=MLN","FA_ADJUSTED=GAAP","Sort=A","Dates=H","DateFormat=P","Fill=—","Direction=H","UseDPDF=Y")</f>
        <v>#NAME?</v>
      </c>
      <c r="S238" s="12" t="e">
        <f ca="1">_xll.BDH($A238,$C238,S$4,S$4,"Currency=USD","Period=FY","BEST_FPERIOD_OVERRIDE=FY","FILING_STATUS=MR","SCALING_FORMAT=MLN","FA_ADJUSTED=GAAP","Sort=A","Dates=H","DateFormat=P","Fill=—","Direction=H","UseDPDF=Y")</f>
        <v>#NAME?</v>
      </c>
      <c r="T238" s="12" t="e">
        <f ca="1">_xll.BDH($A238,$C238,T$4,T$4,"Currency=USD","Period=FY","BEST_FPERIOD_OVERRIDE=FY","FILING_STATUS=MR","SCALING_FORMAT=MLN","FA_ADJUSTED=GAAP","Sort=A","Dates=H","DateFormat=P","Fill=—","Direction=H","UseDPDF=Y")</f>
        <v>#NAME?</v>
      </c>
      <c r="U238" s="12" t="e">
        <f ca="1">_xll.BDH($A238,$C238,U$4,U$4,"Currency=USD","Period=FY","BEST_FPERIOD_OVERRIDE=FY","FILING_STATUS=MR","SCALING_FORMAT=MLN","FA_ADJUSTED=GAAP","Sort=A","Dates=H","DateFormat=P","Fill=—","Direction=H","UseDPDF=Y")</f>
        <v>#NAME?</v>
      </c>
      <c r="V238" s="12" t="e">
        <f ca="1">_xll.BDH($A238,$C238,V$4,V$4,"Currency=USD","Period=FY","BEST_FPERIOD_OVERRIDE=FY","FILING_STATUS=MR","SCALING_FORMAT=MLN","FA_ADJUSTED=GAAP","Sort=A","Dates=H","DateFormat=P","Fill=—","Direction=H","UseDPDF=Y")</f>
        <v>#NAME?</v>
      </c>
      <c r="W238" s="12" t="e">
        <f ca="1">_xll.BDH($A238,$C238,W$4,W$4,"Currency=USD","Period=FY","BEST_FPERIOD_OVERRIDE=FY","FILING_STATUS=MR","SCALING_FORMAT=MLN","FA_ADJUSTED=GAAP","Sort=A","Dates=H","DateFormat=P","Fill=—","Direction=H","UseDPDF=Y")</f>
        <v>#NAME?</v>
      </c>
      <c r="X238" s="12" t="e">
        <f ca="1">_xll.BDH($A238,$C238,X$4,X$4,"Currency=USD","Period=FY","BEST_FPERIOD_OVERRIDE=FY","FILING_STATUS=MR","SCALING_FORMAT=MLN","FA_ADJUSTED=GAAP","Sort=A","Dates=H","DateFormat=P","Fill=—","Direction=H","UseDPDF=Y")</f>
        <v>#NAME?</v>
      </c>
      <c r="Y238" s="12" t="e">
        <f ca="1">_xll.BDH($A238,$C238,Y$4,Y$4,"Currency=USD","Period=FY","BEST_FPERIOD_OVERRIDE=FY","FILING_STATUS=MR","SCALING_FORMAT=MLN","FA_ADJUSTED=GAAP","Sort=A","Dates=H","DateFormat=P","Fill=—","Direction=H","UseDPDF=Y")</f>
        <v>#NAME?</v>
      </c>
      <c r="Z238" s="12" t="e">
        <f ca="1">_xll.BDH($A238,$C238,Z$4,Z$4,"Currency=USD","Period=FY","BEST_FPERIOD_OVERRIDE=FY","FILING_STATUS=MR","SCALING_FORMAT=MLN","FA_ADJUSTED=GAAP","Sort=A","Dates=H","DateFormat=P","Fill=—","Direction=H","UseDPDF=Y")</f>
        <v>#NAME?</v>
      </c>
      <c r="AA238" s="12" t="e">
        <f ca="1">_xll.BDH($A238,$C238,AA$4,AA$4,"Currency=USD","Period=FY","BEST_FPERIOD_OVERRIDE=FY","FILING_STATUS=MR","SCALING_FORMAT=MLN","FA_ADJUSTED=GAAP","Sort=A","Dates=H","DateFormat=P","Fill=—","Direction=H","UseDPDF=Y")</f>
        <v>#NAME?</v>
      </c>
      <c r="AB238" s="12" t="e">
        <f ca="1">_xll.BDH($A238,$C238,AB$4,AB$4,"Currency=USD","Period=FY","BEST_FPERIOD_OVERRIDE=FY","FILING_STATUS=MR","SCALING_FORMAT=MLN","FA_ADJUSTED=GAAP","Sort=A","Dates=H","DateFormat=P","Fill=—","Direction=H","UseDPDF=Y")</f>
        <v>#NAME?</v>
      </c>
    </row>
    <row r="239" spans="1:28" x14ac:dyDescent="0.25">
      <c r="A239" s="32" t="s">
        <v>525</v>
      </c>
      <c r="B239" s="37" t="s">
        <v>260</v>
      </c>
      <c r="C239" s="33" t="s">
        <v>259</v>
      </c>
      <c r="D239" s="12" t="e">
        <f ca="1">_xll.BDH($A239,$C239,D$4,D$4,"Currency=USD","Period=FY","BEST_FPERIOD_OVERRIDE=FY","FILING_STATUS=MR","SCALING_FORMAT=MLN","FA_ADJUSTED=GAAP","Sort=A","Dates=H","DateFormat=P","Fill=—","Direction=H","UseDPDF=Y")</f>
        <v>#NAME?</v>
      </c>
      <c r="E239" s="12" t="e">
        <f ca="1">_xll.BDH($A239,$C239,E$4,E$4,"Currency=USD","Period=FY","BEST_FPERIOD_OVERRIDE=FY","FILING_STATUS=MR","SCALING_FORMAT=MLN","FA_ADJUSTED=GAAP","Sort=A","Dates=H","DateFormat=P","Fill=—","Direction=H","UseDPDF=Y")</f>
        <v>#NAME?</v>
      </c>
      <c r="F239" s="12" t="e">
        <f ca="1">_xll.BDH($A239,$C239,F$4,F$4,"Currency=USD","Period=FY","BEST_FPERIOD_OVERRIDE=FY","FILING_STATUS=MR","SCALING_FORMAT=MLN","FA_ADJUSTED=GAAP","Sort=A","Dates=H","DateFormat=P","Fill=—","Direction=H","UseDPDF=Y")</f>
        <v>#NAME?</v>
      </c>
      <c r="G239" s="12" t="e">
        <f ca="1">_xll.BDH($A239,$C239,G$4,G$4,"Currency=USD","Period=FY","BEST_FPERIOD_OVERRIDE=FY","FILING_STATUS=MR","SCALING_FORMAT=MLN","FA_ADJUSTED=GAAP","Sort=A","Dates=H","DateFormat=P","Fill=—","Direction=H","UseDPDF=Y")</f>
        <v>#NAME?</v>
      </c>
      <c r="H239" s="12" t="e">
        <f ca="1">_xll.BDH($A239,$C239,H$4,H$4,"Currency=USD","Period=FY","BEST_FPERIOD_OVERRIDE=FY","FILING_STATUS=MR","SCALING_FORMAT=MLN","FA_ADJUSTED=GAAP","Sort=A","Dates=H","DateFormat=P","Fill=—","Direction=H","UseDPDF=Y")</f>
        <v>#NAME?</v>
      </c>
      <c r="I239" s="12" t="e">
        <f ca="1">_xll.BDH($A239,$C239,I$4,I$4,"Currency=USD","Period=FY","BEST_FPERIOD_OVERRIDE=FY","FILING_STATUS=MR","SCALING_FORMAT=MLN","FA_ADJUSTED=GAAP","Sort=A","Dates=H","DateFormat=P","Fill=—","Direction=H","UseDPDF=Y")</f>
        <v>#NAME?</v>
      </c>
      <c r="J239" s="12" t="e">
        <f ca="1">_xll.BDH($A239,$C239,J$4,J$4,"Currency=USD","Period=FY","BEST_FPERIOD_OVERRIDE=FY","FILING_STATUS=MR","SCALING_FORMAT=MLN","FA_ADJUSTED=GAAP","Sort=A","Dates=H","DateFormat=P","Fill=—","Direction=H","UseDPDF=Y")</f>
        <v>#NAME?</v>
      </c>
      <c r="K239" s="12" t="e">
        <f ca="1">_xll.BDH($A239,$C239,K$4,K$4,"Currency=USD","Period=FY","BEST_FPERIOD_OVERRIDE=FY","FILING_STATUS=MR","SCALING_FORMAT=MLN","FA_ADJUSTED=GAAP","Sort=A","Dates=H","DateFormat=P","Fill=—","Direction=H","UseDPDF=Y")</f>
        <v>#NAME?</v>
      </c>
      <c r="L239" s="12" t="e">
        <f ca="1">_xll.BDH($A239,$C239,L$4,L$4,"Currency=USD","Period=FY","BEST_FPERIOD_OVERRIDE=FY","FILING_STATUS=MR","SCALING_FORMAT=MLN","FA_ADJUSTED=GAAP","Sort=A","Dates=H","DateFormat=P","Fill=—","Direction=H","UseDPDF=Y")</f>
        <v>#NAME?</v>
      </c>
      <c r="M239" s="12" t="e">
        <f ca="1">_xll.BDH($A239,$C239,M$4,M$4,"Currency=USD","Period=FY","BEST_FPERIOD_OVERRIDE=FY","FILING_STATUS=MR","SCALING_FORMAT=MLN","FA_ADJUSTED=GAAP","Sort=A","Dates=H","DateFormat=P","Fill=—","Direction=H","UseDPDF=Y")</f>
        <v>#NAME?</v>
      </c>
      <c r="N239" s="12" t="e">
        <f ca="1">_xll.BDH($A239,$C239,N$4,N$4,"Currency=USD","Period=FY","BEST_FPERIOD_OVERRIDE=FY","FILING_STATUS=MR","SCALING_FORMAT=MLN","FA_ADJUSTED=GAAP","Sort=A","Dates=H","DateFormat=P","Fill=—","Direction=H","UseDPDF=Y")</f>
        <v>#NAME?</v>
      </c>
      <c r="O239" s="12" t="e">
        <f ca="1">_xll.BDH($A239,$C239,O$4,O$4,"Currency=USD","Period=FY","BEST_FPERIOD_OVERRIDE=FY","FILING_STATUS=MR","SCALING_FORMAT=MLN","FA_ADJUSTED=GAAP","Sort=A","Dates=H","DateFormat=P","Fill=—","Direction=H","UseDPDF=Y")</f>
        <v>#NAME?</v>
      </c>
      <c r="P239" s="12" t="e">
        <f ca="1">_xll.BDH($A239,$C239,P$4,P$4,"Currency=USD","Period=FY","BEST_FPERIOD_OVERRIDE=FY","FILING_STATUS=MR","SCALING_FORMAT=MLN","FA_ADJUSTED=GAAP","Sort=A","Dates=H","DateFormat=P","Fill=—","Direction=H","UseDPDF=Y")</f>
        <v>#NAME?</v>
      </c>
      <c r="Q239" s="12" t="e">
        <f ca="1">_xll.BDH($A239,$C239,Q$4,Q$4,"Currency=USD","Period=FY","BEST_FPERIOD_OVERRIDE=FY","FILING_STATUS=MR","SCALING_FORMAT=MLN","FA_ADJUSTED=GAAP","Sort=A","Dates=H","DateFormat=P","Fill=—","Direction=H","UseDPDF=Y")</f>
        <v>#NAME?</v>
      </c>
      <c r="R239" s="12" t="e">
        <f ca="1">_xll.BDH($A239,$C239,R$4,R$4,"Currency=USD","Period=FY","BEST_FPERIOD_OVERRIDE=FY","FILING_STATUS=MR","SCALING_FORMAT=MLN","FA_ADJUSTED=GAAP","Sort=A","Dates=H","DateFormat=P","Fill=—","Direction=H","UseDPDF=Y")</f>
        <v>#NAME?</v>
      </c>
      <c r="S239" s="12" t="e">
        <f ca="1">_xll.BDH($A239,$C239,S$4,S$4,"Currency=USD","Period=FY","BEST_FPERIOD_OVERRIDE=FY","FILING_STATUS=MR","SCALING_FORMAT=MLN","FA_ADJUSTED=GAAP","Sort=A","Dates=H","DateFormat=P","Fill=—","Direction=H","UseDPDF=Y")</f>
        <v>#NAME?</v>
      </c>
      <c r="T239" s="12" t="e">
        <f ca="1">_xll.BDH($A239,$C239,T$4,T$4,"Currency=USD","Period=FY","BEST_FPERIOD_OVERRIDE=FY","FILING_STATUS=MR","SCALING_FORMAT=MLN","FA_ADJUSTED=GAAP","Sort=A","Dates=H","DateFormat=P","Fill=—","Direction=H","UseDPDF=Y")</f>
        <v>#NAME?</v>
      </c>
      <c r="U239" s="12" t="e">
        <f ca="1">_xll.BDH($A239,$C239,U$4,U$4,"Currency=USD","Period=FY","BEST_FPERIOD_OVERRIDE=FY","FILING_STATUS=MR","SCALING_FORMAT=MLN","FA_ADJUSTED=GAAP","Sort=A","Dates=H","DateFormat=P","Fill=—","Direction=H","UseDPDF=Y")</f>
        <v>#NAME?</v>
      </c>
      <c r="V239" s="12" t="e">
        <f ca="1">_xll.BDH($A239,$C239,V$4,V$4,"Currency=USD","Period=FY","BEST_FPERIOD_OVERRIDE=FY","FILING_STATUS=MR","SCALING_FORMAT=MLN","FA_ADJUSTED=GAAP","Sort=A","Dates=H","DateFormat=P","Fill=—","Direction=H","UseDPDF=Y")</f>
        <v>#NAME?</v>
      </c>
      <c r="W239" s="12" t="e">
        <f ca="1">_xll.BDH($A239,$C239,W$4,W$4,"Currency=USD","Period=FY","BEST_FPERIOD_OVERRIDE=FY","FILING_STATUS=MR","SCALING_FORMAT=MLN","FA_ADJUSTED=GAAP","Sort=A","Dates=H","DateFormat=P","Fill=—","Direction=H","UseDPDF=Y")</f>
        <v>#NAME?</v>
      </c>
      <c r="X239" s="12" t="e">
        <f ca="1">_xll.BDH($A239,$C239,X$4,X$4,"Currency=USD","Period=FY","BEST_FPERIOD_OVERRIDE=FY","FILING_STATUS=MR","SCALING_FORMAT=MLN","FA_ADJUSTED=GAAP","Sort=A","Dates=H","DateFormat=P","Fill=—","Direction=H","UseDPDF=Y")</f>
        <v>#NAME?</v>
      </c>
      <c r="Y239" s="12" t="e">
        <f ca="1">_xll.BDH($A239,$C239,Y$4,Y$4,"Currency=USD","Period=FY","BEST_FPERIOD_OVERRIDE=FY","FILING_STATUS=MR","SCALING_FORMAT=MLN","FA_ADJUSTED=GAAP","Sort=A","Dates=H","DateFormat=P","Fill=—","Direction=H","UseDPDF=Y")</f>
        <v>#NAME?</v>
      </c>
      <c r="Z239" s="12" t="e">
        <f ca="1">_xll.BDH($A239,$C239,Z$4,Z$4,"Currency=USD","Period=FY","BEST_FPERIOD_OVERRIDE=FY","FILING_STATUS=MR","SCALING_FORMAT=MLN","FA_ADJUSTED=GAAP","Sort=A","Dates=H","DateFormat=P","Fill=—","Direction=H","UseDPDF=Y")</f>
        <v>#NAME?</v>
      </c>
      <c r="AA239" s="12" t="e">
        <f ca="1">_xll.BDH($A239,$C239,AA$4,AA$4,"Currency=USD","Period=FY","BEST_FPERIOD_OVERRIDE=FY","FILING_STATUS=MR","SCALING_FORMAT=MLN","FA_ADJUSTED=GAAP","Sort=A","Dates=H","DateFormat=P","Fill=—","Direction=H","UseDPDF=Y")</f>
        <v>#NAME?</v>
      </c>
      <c r="AB239" s="12" t="e">
        <f ca="1">_xll.BDH($A239,$C239,AB$4,AB$4,"Currency=USD","Period=FY","BEST_FPERIOD_OVERRIDE=FY","FILING_STATUS=MR","SCALING_FORMAT=MLN","FA_ADJUSTED=GAAP","Sort=A","Dates=H","DateFormat=P","Fill=—","Direction=H","UseDPDF=Y")</f>
        <v>#NAME?</v>
      </c>
    </row>
    <row r="240" spans="1:28" x14ac:dyDescent="0.25">
      <c r="A240" s="32" t="s">
        <v>525</v>
      </c>
      <c r="B240" s="37" t="s">
        <v>261</v>
      </c>
      <c r="C240" s="33" t="s">
        <v>262</v>
      </c>
      <c r="D240" s="12" t="e">
        <f ca="1">_xll.BDH($A240,$C240,D$4,D$4,"Currency=USD","Period=FY","BEST_FPERIOD_OVERRIDE=FY","FILING_STATUS=MR","SCALING_FORMAT=MLN","FA_ADJUSTED=GAAP","Sort=A","Dates=H","DateFormat=P","Fill=—","Direction=H","UseDPDF=Y")</f>
        <v>#NAME?</v>
      </c>
      <c r="E240" s="12" t="e">
        <f ca="1">_xll.BDH($A240,$C240,E$4,E$4,"Currency=USD","Period=FY","BEST_FPERIOD_OVERRIDE=FY","FILING_STATUS=MR","SCALING_FORMAT=MLN","FA_ADJUSTED=GAAP","Sort=A","Dates=H","DateFormat=P","Fill=—","Direction=H","UseDPDF=Y")</f>
        <v>#NAME?</v>
      </c>
      <c r="F240" s="12" t="e">
        <f ca="1">_xll.BDH($A240,$C240,F$4,F$4,"Currency=USD","Period=FY","BEST_FPERIOD_OVERRIDE=FY","FILING_STATUS=MR","SCALING_FORMAT=MLN","FA_ADJUSTED=GAAP","Sort=A","Dates=H","DateFormat=P","Fill=—","Direction=H","UseDPDF=Y")</f>
        <v>#NAME?</v>
      </c>
      <c r="G240" s="12" t="e">
        <f ca="1">_xll.BDH($A240,$C240,G$4,G$4,"Currency=USD","Period=FY","BEST_FPERIOD_OVERRIDE=FY","FILING_STATUS=MR","SCALING_FORMAT=MLN","FA_ADJUSTED=GAAP","Sort=A","Dates=H","DateFormat=P","Fill=—","Direction=H","UseDPDF=Y")</f>
        <v>#NAME?</v>
      </c>
      <c r="H240" s="12" t="e">
        <f ca="1">_xll.BDH($A240,$C240,H$4,H$4,"Currency=USD","Period=FY","BEST_FPERIOD_OVERRIDE=FY","FILING_STATUS=MR","SCALING_FORMAT=MLN","FA_ADJUSTED=GAAP","Sort=A","Dates=H","DateFormat=P","Fill=—","Direction=H","UseDPDF=Y")</f>
        <v>#NAME?</v>
      </c>
      <c r="I240" s="12" t="e">
        <f ca="1">_xll.BDH($A240,$C240,I$4,I$4,"Currency=USD","Period=FY","BEST_FPERIOD_OVERRIDE=FY","FILING_STATUS=MR","SCALING_FORMAT=MLN","FA_ADJUSTED=GAAP","Sort=A","Dates=H","DateFormat=P","Fill=—","Direction=H","UseDPDF=Y")</f>
        <v>#NAME?</v>
      </c>
      <c r="J240" s="12" t="e">
        <f ca="1">_xll.BDH($A240,$C240,J$4,J$4,"Currency=USD","Period=FY","BEST_FPERIOD_OVERRIDE=FY","FILING_STATUS=MR","SCALING_FORMAT=MLN","FA_ADJUSTED=GAAP","Sort=A","Dates=H","DateFormat=P","Fill=—","Direction=H","UseDPDF=Y")</f>
        <v>#NAME?</v>
      </c>
      <c r="K240" s="12" t="e">
        <f ca="1">_xll.BDH($A240,$C240,K$4,K$4,"Currency=USD","Period=FY","BEST_FPERIOD_OVERRIDE=FY","FILING_STATUS=MR","SCALING_FORMAT=MLN","FA_ADJUSTED=GAAP","Sort=A","Dates=H","DateFormat=P","Fill=—","Direction=H","UseDPDF=Y")</f>
        <v>#NAME?</v>
      </c>
      <c r="L240" s="12" t="e">
        <f ca="1">_xll.BDH($A240,$C240,L$4,L$4,"Currency=USD","Period=FY","BEST_FPERIOD_OVERRIDE=FY","FILING_STATUS=MR","SCALING_FORMAT=MLN","FA_ADJUSTED=GAAP","Sort=A","Dates=H","DateFormat=P","Fill=—","Direction=H","UseDPDF=Y")</f>
        <v>#NAME?</v>
      </c>
      <c r="M240" s="12" t="e">
        <f ca="1">_xll.BDH($A240,$C240,M$4,M$4,"Currency=USD","Period=FY","BEST_FPERIOD_OVERRIDE=FY","FILING_STATUS=MR","SCALING_FORMAT=MLN","FA_ADJUSTED=GAAP","Sort=A","Dates=H","DateFormat=P","Fill=—","Direction=H","UseDPDF=Y")</f>
        <v>#NAME?</v>
      </c>
      <c r="N240" s="12" t="e">
        <f ca="1">_xll.BDH($A240,$C240,N$4,N$4,"Currency=USD","Period=FY","BEST_FPERIOD_OVERRIDE=FY","FILING_STATUS=MR","SCALING_FORMAT=MLN","FA_ADJUSTED=GAAP","Sort=A","Dates=H","DateFormat=P","Fill=—","Direction=H","UseDPDF=Y")</f>
        <v>#NAME?</v>
      </c>
      <c r="O240" s="12" t="e">
        <f ca="1">_xll.BDH($A240,$C240,O$4,O$4,"Currency=USD","Period=FY","BEST_FPERIOD_OVERRIDE=FY","FILING_STATUS=MR","SCALING_FORMAT=MLN","FA_ADJUSTED=GAAP","Sort=A","Dates=H","DateFormat=P","Fill=—","Direction=H","UseDPDF=Y")</f>
        <v>#NAME?</v>
      </c>
      <c r="P240" s="12" t="e">
        <f ca="1">_xll.BDH($A240,$C240,P$4,P$4,"Currency=USD","Period=FY","BEST_FPERIOD_OVERRIDE=FY","FILING_STATUS=MR","SCALING_FORMAT=MLN","FA_ADJUSTED=GAAP","Sort=A","Dates=H","DateFormat=P","Fill=—","Direction=H","UseDPDF=Y")</f>
        <v>#NAME?</v>
      </c>
      <c r="Q240" s="12" t="e">
        <f ca="1">_xll.BDH($A240,$C240,Q$4,Q$4,"Currency=USD","Period=FY","BEST_FPERIOD_OVERRIDE=FY","FILING_STATUS=MR","SCALING_FORMAT=MLN","FA_ADJUSTED=GAAP","Sort=A","Dates=H","DateFormat=P","Fill=—","Direction=H","UseDPDF=Y")</f>
        <v>#NAME?</v>
      </c>
      <c r="R240" s="12" t="e">
        <f ca="1">_xll.BDH($A240,$C240,R$4,R$4,"Currency=USD","Period=FY","BEST_FPERIOD_OVERRIDE=FY","FILING_STATUS=MR","SCALING_FORMAT=MLN","FA_ADJUSTED=GAAP","Sort=A","Dates=H","DateFormat=P","Fill=—","Direction=H","UseDPDF=Y")</f>
        <v>#NAME?</v>
      </c>
      <c r="S240" s="12" t="e">
        <f ca="1">_xll.BDH($A240,$C240,S$4,S$4,"Currency=USD","Period=FY","BEST_FPERIOD_OVERRIDE=FY","FILING_STATUS=MR","SCALING_FORMAT=MLN","FA_ADJUSTED=GAAP","Sort=A","Dates=H","DateFormat=P","Fill=—","Direction=H","UseDPDF=Y")</f>
        <v>#NAME?</v>
      </c>
      <c r="T240" s="12" t="e">
        <f ca="1">_xll.BDH($A240,$C240,T$4,T$4,"Currency=USD","Period=FY","BEST_FPERIOD_OVERRIDE=FY","FILING_STATUS=MR","SCALING_FORMAT=MLN","FA_ADJUSTED=GAAP","Sort=A","Dates=H","DateFormat=P","Fill=—","Direction=H","UseDPDF=Y")</f>
        <v>#NAME?</v>
      </c>
      <c r="U240" s="12" t="e">
        <f ca="1">_xll.BDH($A240,$C240,U$4,U$4,"Currency=USD","Period=FY","BEST_FPERIOD_OVERRIDE=FY","FILING_STATUS=MR","SCALING_FORMAT=MLN","FA_ADJUSTED=GAAP","Sort=A","Dates=H","DateFormat=P","Fill=—","Direction=H","UseDPDF=Y")</f>
        <v>#NAME?</v>
      </c>
      <c r="V240" s="12" t="e">
        <f ca="1">_xll.BDH($A240,$C240,V$4,V$4,"Currency=USD","Period=FY","BEST_FPERIOD_OVERRIDE=FY","FILING_STATUS=MR","SCALING_FORMAT=MLN","FA_ADJUSTED=GAAP","Sort=A","Dates=H","DateFormat=P","Fill=—","Direction=H","UseDPDF=Y")</f>
        <v>#NAME?</v>
      </c>
      <c r="W240" s="12" t="e">
        <f ca="1">_xll.BDH($A240,$C240,W$4,W$4,"Currency=USD","Period=FY","BEST_FPERIOD_OVERRIDE=FY","FILING_STATUS=MR","SCALING_FORMAT=MLN","FA_ADJUSTED=GAAP","Sort=A","Dates=H","DateFormat=P","Fill=—","Direction=H","UseDPDF=Y")</f>
        <v>#NAME?</v>
      </c>
      <c r="X240" s="12" t="e">
        <f ca="1">_xll.BDH($A240,$C240,X$4,X$4,"Currency=USD","Period=FY","BEST_FPERIOD_OVERRIDE=FY","FILING_STATUS=MR","SCALING_FORMAT=MLN","FA_ADJUSTED=GAAP","Sort=A","Dates=H","DateFormat=P","Fill=—","Direction=H","UseDPDF=Y")</f>
        <v>#NAME?</v>
      </c>
      <c r="Y240" s="12" t="e">
        <f ca="1">_xll.BDH($A240,$C240,Y$4,Y$4,"Currency=USD","Period=FY","BEST_FPERIOD_OVERRIDE=FY","FILING_STATUS=MR","SCALING_FORMAT=MLN","FA_ADJUSTED=GAAP","Sort=A","Dates=H","DateFormat=P","Fill=—","Direction=H","UseDPDF=Y")</f>
        <v>#NAME?</v>
      </c>
      <c r="Z240" s="12" t="e">
        <f ca="1">_xll.BDH($A240,$C240,Z$4,Z$4,"Currency=USD","Period=FY","BEST_FPERIOD_OVERRIDE=FY","FILING_STATUS=MR","SCALING_FORMAT=MLN","FA_ADJUSTED=GAAP","Sort=A","Dates=H","DateFormat=P","Fill=—","Direction=H","UseDPDF=Y")</f>
        <v>#NAME?</v>
      </c>
      <c r="AA240" s="12" t="e">
        <f ca="1">_xll.BDH($A240,$C240,AA$4,AA$4,"Currency=USD","Period=FY","BEST_FPERIOD_OVERRIDE=FY","FILING_STATUS=MR","SCALING_FORMAT=MLN","FA_ADJUSTED=GAAP","Sort=A","Dates=H","DateFormat=P","Fill=—","Direction=H","UseDPDF=Y")</f>
        <v>#NAME?</v>
      </c>
      <c r="AB240" s="12" t="e">
        <f ca="1">_xll.BDH($A240,$C240,AB$4,AB$4,"Currency=USD","Period=FY","BEST_FPERIOD_OVERRIDE=FY","FILING_STATUS=MR","SCALING_FORMAT=MLN","FA_ADJUSTED=GAAP","Sort=A","Dates=H","DateFormat=P","Fill=—","Direction=H","UseDPDF=Y")</f>
        <v>#NAME?</v>
      </c>
    </row>
    <row r="241" spans="1:28" x14ac:dyDescent="0.25">
      <c r="A241" s="32" t="s">
        <v>525</v>
      </c>
      <c r="B241" s="37" t="s">
        <v>25</v>
      </c>
      <c r="C241" s="33" t="s">
        <v>263</v>
      </c>
      <c r="D241" s="12" t="e">
        <f ca="1">_xll.BDH($A241,$C241,D$4,D$4,"Currency=USD","Period=FY","BEST_FPERIOD_OVERRIDE=FY","FILING_STATUS=MR","SCALING_FORMAT=MLN","FA_ADJUSTED=GAAP","Sort=A","Dates=H","DateFormat=P","Fill=—","Direction=H","UseDPDF=Y")</f>
        <v>#NAME?</v>
      </c>
      <c r="E241" s="12" t="e">
        <f ca="1">_xll.BDH($A241,$C241,E$4,E$4,"Currency=USD","Period=FY","BEST_FPERIOD_OVERRIDE=FY","FILING_STATUS=MR","SCALING_FORMAT=MLN","FA_ADJUSTED=GAAP","Sort=A","Dates=H","DateFormat=P","Fill=—","Direction=H","UseDPDF=Y")</f>
        <v>#NAME?</v>
      </c>
      <c r="F241" s="12" t="e">
        <f ca="1">_xll.BDH($A241,$C241,F$4,F$4,"Currency=USD","Period=FY","BEST_FPERIOD_OVERRIDE=FY","FILING_STATUS=MR","SCALING_FORMAT=MLN","FA_ADJUSTED=GAAP","Sort=A","Dates=H","DateFormat=P","Fill=—","Direction=H","UseDPDF=Y")</f>
        <v>#NAME?</v>
      </c>
      <c r="G241" s="12" t="e">
        <f ca="1">_xll.BDH($A241,$C241,G$4,G$4,"Currency=USD","Period=FY","BEST_FPERIOD_OVERRIDE=FY","FILING_STATUS=MR","SCALING_FORMAT=MLN","FA_ADJUSTED=GAAP","Sort=A","Dates=H","DateFormat=P","Fill=—","Direction=H","UseDPDF=Y")</f>
        <v>#NAME?</v>
      </c>
      <c r="H241" s="12" t="e">
        <f ca="1">_xll.BDH($A241,$C241,H$4,H$4,"Currency=USD","Period=FY","BEST_FPERIOD_OVERRIDE=FY","FILING_STATUS=MR","SCALING_FORMAT=MLN","FA_ADJUSTED=GAAP","Sort=A","Dates=H","DateFormat=P","Fill=—","Direction=H","UseDPDF=Y")</f>
        <v>#NAME?</v>
      </c>
      <c r="I241" s="12" t="e">
        <f ca="1">_xll.BDH($A241,$C241,I$4,I$4,"Currency=USD","Period=FY","BEST_FPERIOD_OVERRIDE=FY","FILING_STATUS=MR","SCALING_FORMAT=MLN","FA_ADJUSTED=GAAP","Sort=A","Dates=H","DateFormat=P","Fill=—","Direction=H","UseDPDF=Y")</f>
        <v>#NAME?</v>
      </c>
      <c r="J241" s="12" t="e">
        <f ca="1">_xll.BDH($A241,$C241,J$4,J$4,"Currency=USD","Period=FY","BEST_FPERIOD_OVERRIDE=FY","FILING_STATUS=MR","SCALING_FORMAT=MLN","FA_ADJUSTED=GAAP","Sort=A","Dates=H","DateFormat=P","Fill=—","Direction=H","UseDPDF=Y")</f>
        <v>#NAME?</v>
      </c>
      <c r="K241" s="12" t="e">
        <f ca="1">_xll.BDH($A241,$C241,K$4,K$4,"Currency=USD","Period=FY","BEST_FPERIOD_OVERRIDE=FY","FILING_STATUS=MR","SCALING_FORMAT=MLN","FA_ADJUSTED=GAAP","Sort=A","Dates=H","DateFormat=P","Fill=—","Direction=H","UseDPDF=Y")</f>
        <v>#NAME?</v>
      </c>
      <c r="L241" s="12" t="e">
        <f ca="1">_xll.BDH($A241,$C241,L$4,L$4,"Currency=USD","Period=FY","BEST_FPERIOD_OVERRIDE=FY","FILING_STATUS=MR","SCALING_FORMAT=MLN","FA_ADJUSTED=GAAP","Sort=A","Dates=H","DateFormat=P","Fill=—","Direction=H","UseDPDF=Y")</f>
        <v>#NAME?</v>
      </c>
      <c r="M241" s="12" t="e">
        <f ca="1">_xll.BDH($A241,$C241,M$4,M$4,"Currency=USD","Period=FY","BEST_FPERIOD_OVERRIDE=FY","FILING_STATUS=MR","SCALING_FORMAT=MLN","FA_ADJUSTED=GAAP","Sort=A","Dates=H","DateFormat=P","Fill=—","Direction=H","UseDPDF=Y")</f>
        <v>#NAME?</v>
      </c>
      <c r="N241" s="12" t="e">
        <f ca="1">_xll.BDH($A241,$C241,N$4,N$4,"Currency=USD","Period=FY","BEST_FPERIOD_OVERRIDE=FY","FILING_STATUS=MR","SCALING_FORMAT=MLN","FA_ADJUSTED=GAAP","Sort=A","Dates=H","DateFormat=P","Fill=—","Direction=H","UseDPDF=Y")</f>
        <v>#NAME?</v>
      </c>
      <c r="O241" s="12" t="e">
        <f ca="1">_xll.BDH($A241,$C241,O$4,O$4,"Currency=USD","Period=FY","BEST_FPERIOD_OVERRIDE=FY","FILING_STATUS=MR","SCALING_FORMAT=MLN","FA_ADJUSTED=GAAP","Sort=A","Dates=H","DateFormat=P","Fill=—","Direction=H","UseDPDF=Y")</f>
        <v>#NAME?</v>
      </c>
      <c r="P241" s="12" t="e">
        <f ca="1">_xll.BDH($A241,$C241,P$4,P$4,"Currency=USD","Period=FY","BEST_FPERIOD_OVERRIDE=FY","FILING_STATUS=MR","SCALING_FORMAT=MLN","FA_ADJUSTED=GAAP","Sort=A","Dates=H","DateFormat=P","Fill=—","Direction=H","UseDPDF=Y")</f>
        <v>#NAME?</v>
      </c>
      <c r="Q241" s="12" t="e">
        <f ca="1">_xll.BDH($A241,$C241,Q$4,Q$4,"Currency=USD","Period=FY","BEST_FPERIOD_OVERRIDE=FY","FILING_STATUS=MR","SCALING_FORMAT=MLN","FA_ADJUSTED=GAAP","Sort=A","Dates=H","DateFormat=P","Fill=—","Direction=H","UseDPDF=Y")</f>
        <v>#NAME?</v>
      </c>
      <c r="R241" s="12" t="e">
        <f ca="1">_xll.BDH($A241,$C241,R$4,R$4,"Currency=USD","Period=FY","BEST_FPERIOD_OVERRIDE=FY","FILING_STATUS=MR","SCALING_FORMAT=MLN","FA_ADJUSTED=GAAP","Sort=A","Dates=H","DateFormat=P","Fill=—","Direction=H","UseDPDF=Y")</f>
        <v>#NAME?</v>
      </c>
      <c r="S241" s="12" t="e">
        <f ca="1">_xll.BDH($A241,$C241,S$4,S$4,"Currency=USD","Period=FY","BEST_FPERIOD_OVERRIDE=FY","FILING_STATUS=MR","SCALING_FORMAT=MLN","FA_ADJUSTED=GAAP","Sort=A","Dates=H","DateFormat=P","Fill=—","Direction=H","UseDPDF=Y")</f>
        <v>#NAME?</v>
      </c>
      <c r="T241" s="12" t="e">
        <f ca="1">_xll.BDH($A241,$C241,T$4,T$4,"Currency=USD","Period=FY","BEST_FPERIOD_OVERRIDE=FY","FILING_STATUS=MR","SCALING_FORMAT=MLN","FA_ADJUSTED=GAAP","Sort=A","Dates=H","DateFormat=P","Fill=—","Direction=H","UseDPDF=Y")</f>
        <v>#NAME?</v>
      </c>
      <c r="U241" s="12" t="e">
        <f ca="1">_xll.BDH($A241,$C241,U$4,U$4,"Currency=USD","Period=FY","BEST_FPERIOD_OVERRIDE=FY","FILING_STATUS=MR","SCALING_FORMAT=MLN","FA_ADJUSTED=GAAP","Sort=A","Dates=H","DateFormat=P","Fill=—","Direction=H","UseDPDF=Y")</f>
        <v>#NAME?</v>
      </c>
      <c r="V241" s="12" t="e">
        <f ca="1">_xll.BDH($A241,$C241,V$4,V$4,"Currency=USD","Period=FY","BEST_FPERIOD_OVERRIDE=FY","FILING_STATUS=MR","SCALING_FORMAT=MLN","FA_ADJUSTED=GAAP","Sort=A","Dates=H","DateFormat=P","Fill=—","Direction=H","UseDPDF=Y")</f>
        <v>#NAME?</v>
      </c>
      <c r="W241" s="12" t="e">
        <f ca="1">_xll.BDH($A241,$C241,W$4,W$4,"Currency=USD","Period=FY","BEST_FPERIOD_OVERRIDE=FY","FILING_STATUS=MR","SCALING_FORMAT=MLN","FA_ADJUSTED=GAAP","Sort=A","Dates=H","DateFormat=P","Fill=—","Direction=H","UseDPDF=Y")</f>
        <v>#NAME?</v>
      </c>
      <c r="X241" s="12" t="e">
        <f ca="1">_xll.BDH($A241,$C241,X$4,X$4,"Currency=USD","Period=FY","BEST_FPERIOD_OVERRIDE=FY","FILING_STATUS=MR","SCALING_FORMAT=MLN","FA_ADJUSTED=GAAP","Sort=A","Dates=H","DateFormat=P","Fill=—","Direction=H","UseDPDF=Y")</f>
        <v>#NAME?</v>
      </c>
      <c r="Y241" s="12" t="e">
        <f ca="1">_xll.BDH($A241,$C241,Y$4,Y$4,"Currency=USD","Period=FY","BEST_FPERIOD_OVERRIDE=FY","FILING_STATUS=MR","SCALING_FORMAT=MLN","FA_ADJUSTED=GAAP","Sort=A","Dates=H","DateFormat=P","Fill=—","Direction=H","UseDPDF=Y")</f>
        <v>#NAME?</v>
      </c>
      <c r="Z241" s="12" t="e">
        <f ca="1">_xll.BDH($A241,$C241,Z$4,Z$4,"Currency=USD","Period=FY","BEST_FPERIOD_OVERRIDE=FY","FILING_STATUS=MR","SCALING_FORMAT=MLN","FA_ADJUSTED=GAAP","Sort=A","Dates=H","DateFormat=P","Fill=—","Direction=H","UseDPDF=Y")</f>
        <v>#NAME?</v>
      </c>
      <c r="AA241" s="12" t="e">
        <f ca="1">_xll.BDH($A241,$C241,AA$4,AA$4,"Currency=USD","Period=FY","BEST_FPERIOD_OVERRIDE=FY","FILING_STATUS=MR","SCALING_FORMAT=MLN","FA_ADJUSTED=GAAP","Sort=A","Dates=H","DateFormat=P","Fill=—","Direction=H","UseDPDF=Y")</f>
        <v>#NAME?</v>
      </c>
      <c r="AB241" s="12" t="e">
        <f ca="1">_xll.BDH($A241,$C241,AB$4,AB$4,"Currency=USD","Period=FY","BEST_FPERIOD_OVERRIDE=FY","FILING_STATUS=MR","SCALING_FORMAT=MLN","FA_ADJUSTED=GAAP","Sort=A","Dates=H","DateFormat=P","Fill=—","Direction=H","UseDPDF=Y")</f>
        <v>#NAME?</v>
      </c>
    </row>
    <row r="242" spans="1:28" x14ac:dyDescent="0.25">
      <c r="A242" s="32" t="s">
        <v>525</v>
      </c>
      <c r="B242" s="37" t="s">
        <v>265</v>
      </c>
      <c r="C242" s="33" t="s">
        <v>264</v>
      </c>
      <c r="D242" s="12" t="e">
        <f ca="1">_xll.BDH($A242,$C242,D$4,D$4,"Currency=USD","Period=FY","BEST_FPERIOD_OVERRIDE=FY","FILING_STATUS=MR","SCALING_FORMAT=MLN","FA_ADJUSTED=GAAP","Sort=A","Dates=H","DateFormat=P","Fill=—","Direction=H","UseDPDF=Y")</f>
        <v>#NAME?</v>
      </c>
      <c r="E242" s="12" t="e">
        <f ca="1">_xll.BDH($A242,$C242,E$4,E$4,"Currency=USD","Period=FY","BEST_FPERIOD_OVERRIDE=FY","FILING_STATUS=MR","SCALING_FORMAT=MLN","FA_ADJUSTED=GAAP","Sort=A","Dates=H","DateFormat=P","Fill=—","Direction=H","UseDPDF=Y")</f>
        <v>#NAME?</v>
      </c>
      <c r="F242" s="12" t="e">
        <f ca="1">_xll.BDH($A242,$C242,F$4,F$4,"Currency=USD","Period=FY","BEST_FPERIOD_OVERRIDE=FY","FILING_STATUS=MR","SCALING_FORMAT=MLN","FA_ADJUSTED=GAAP","Sort=A","Dates=H","DateFormat=P","Fill=—","Direction=H","UseDPDF=Y")</f>
        <v>#NAME?</v>
      </c>
      <c r="G242" s="12" t="e">
        <f ca="1">_xll.BDH($A242,$C242,G$4,G$4,"Currency=USD","Period=FY","BEST_FPERIOD_OVERRIDE=FY","FILING_STATUS=MR","SCALING_FORMAT=MLN","FA_ADJUSTED=GAAP","Sort=A","Dates=H","DateFormat=P","Fill=—","Direction=H","UseDPDF=Y")</f>
        <v>#NAME?</v>
      </c>
      <c r="H242" s="12" t="e">
        <f ca="1">_xll.BDH($A242,$C242,H$4,H$4,"Currency=USD","Period=FY","BEST_FPERIOD_OVERRIDE=FY","FILING_STATUS=MR","SCALING_FORMAT=MLN","FA_ADJUSTED=GAAP","Sort=A","Dates=H","DateFormat=P","Fill=—","Direction=H","UseDPDF=Y")</f>
        <v>#NAME?</v>
      </c>
      <c r="I242" s="12" t="e">
        <f ca="1">_xll.BDH($A242,$C242,I$4,I$4,"Currency=USD","Period=FY","BEST_FPERIOD_OVERRIDE=FY","FILING_STATUS=MR","SCALING_FORMAT=MLN","FA_ADJUSTED=GAAP","Sort=A","Dates=H","DateFormat=P","Fill=—","Direction=H","UseDPDF=Y")</f>
        <v>#NAME?</v>
      </c>
      <c r="J242" s="12" t="e">
        <f ca="1">_xll.BDH($A242,$C242,J$4,J$4,"Currency=USD","Period=FY","BEST_FPERIOD_OVERRIDE=FY","FILING_STATUS=MR","SCALING_FORMAT=MLN","FA_ADJUSTED=GAAP","Sort=A","Dates=H","DateFormat=P","Fill=—","Direction=H","UseDPDF=Y")</f>
        <v>#NAME?</v>
      </c>
      <c r="K242" s="12" t="e">
        <f ca="1">_xll.BDH($A242,$C242,K$4,K$4,"Currency=USD","Period=FY","BEST_FPERIOD_OVERRIDE=FY","FILING_STATUS=MR","SCALING_FORMAT=MLN","FA_ADJUSTED=GAAP","Sort=A","Dates=H","DateFormat=P","Fill=—","Direction=H","UseDPDF=Y")</f>
        <v>#NAME?</v>
      </c>
      <c r="L242" s="12" t="e">
        <f ca="1">_xll.BDH($A242,$C242,L$4,L$4,"Currency=USD","Period=FY","BEST_FPERIOD_OVERRIDE=FY","FILING_STATUS=MR","SCALING_FORMAT=MLN","FA_ADJUSTED=GAAP","Sort=A","Dates=H","DateFormat=P","Fill=—","Direction=H","UseDPDF=Y")</f>
        <v>#NAME?</v>
      </c>
      <c r="M242" s="12" t="e">
        <f ca="1">_xll.BDH($A242,$C242,M$4,M$4,"Currency=USD","Period=FY","BEST_FPERIOD_OVERRIDE=FY","FILING_STATUS=MR","SCALING_FORMAT=MLN","FA_ADJUSTED=GAAP","Sort=A","Dates=H","DateFormat=P","Fill=—","Direction=H","UseDPDF=Y")</f>
        <v>#NAME?</v>
      </c>
      <c r="N242" s="12" t="e">
        <f ca="1">_xll.BDH($A242,$C242,N$4,N$4,"Currency=USD","Period=FY","BEST_FPERIOD_OVERRIDE=FY","FILING_STATUS=MR","SCALING_FORMAT=MLN","FA_ADJUSTED=GAAP","Sort=A","Dates=H","DateFormat=P","Fill=—","Direction=H","UseDPDF=Y")</f>
        <v>#NAME?</v>
      </c>
      <c r="O242" s="12" t="e">
        <f ca="1">_xll.BDH($A242,$C242,O$4,O$4,"Currency=USD","Period=FY","BEST_FPERIOD_OVERRIDE=FY","FILING_STATUS=MR","SCALING_FORMAT=MLN","FA_ADJUSTED=GAAP","Sort=A","Dates=H","DateFormat=P","Fill=—","Direction=H","UseDPDF=Y")</f>
        <v>#NAME?</v>
      </c>
      <c r="P242" s="12" t="e">
        <f ca="1">_xll.BDH($A242,$C242,P$4,P$4,"Currency=USD","Period=FY","BEST_FPERIOD_OVERRIDE=FY","FILING_STATUS=MR","SCALING_FORMAT=MLN","FA_ADJUSTED=GAAP","Sort=A","Dates=H","DateFormat=P","Fill=—","Direction=H","UseDPDF=Y")</f>
        <v>#NAME?</v>
      </c>
      <c r="Q242" s="12" t="e">
        <f ca="1">_xll.BDH($A242,$C242,Q$4,Q$4,"Currency=USD","Period=FY","BEST_FPERIOD_OVERRIDE=FY","FILING_STATUS=MR","SCALING_FORMAT=MLN","FA_ADJUSTED=GAAP","Sort=A","Dates=H","DateFormat=P","Fill=—","Direction=H","UseDPDF=Y")</f>
        <v>#NAME?</v>
      </c>
      <c r="R242" s="12" t="e">
        <f ca="1">_xll.BDH($A242,$C242,R$4,R$4,"Currency=USD","Period=FY","BEST_FPERIOD_OVERRIDE=FY","FILING_STATUS=MR","SCALING_FORMAT=MLN","FA_ADJUSTED=GAAP","Sort=A","Dates=H","DateFormat=P","Fill=—","Direction=H","UseDPDF=Y")</f>
        <v>#NAME?</v>
      </c>
      <c r="S242" s="12" t="e">
        <f ca="1">_xll.BDH($A242,$C242,S$4,S$4,"Currency=USD","Period=FY","BEST_FPERIOD_OVERRIDE=FY","FILING_STATUS=MR","SCALING_FORMAT=MLN","FA_ADJUSTED=GAAP","Sort=A","Dates=H","DateFormat=P","Fill=—","Direction=H","UseDPDF=Y")</f>
        <v>#NAME?</v>
      </c>
      <c r="T242" s="12" t="e">
        <f ca="1">_xll.BDH($A242,$C242,T$4,T$4,"Currency=USD","Period=FY","BEST_FPERIOD_OVERRIDE=FY","FILING_STATUS=MR","SCALING_FORMAT=MLN","FA_ADJUSTED=GAAP","Sort=A","Dates=H","DateFormat=P","Fill=—","Direction=H","UseDPDF=Y")</f>
        <v>#NAME?</v>
      </c>
      <c r="U242" s="12" t="e">
        <f ca="1">_xll.BDH($A242,$C242,U$4,U$4,"Currency=USD","Period=FY","BEST_FPERIOD_OVERRIDE=FY","FILING_STATUS=MR","SCALING_FORMAT=MLN","FA_ADJUSTED=GAAP","Sort=A","Dates=H","DateFormat=P","Fill=—","Direction=H","UseDPDF=Y")</f>
        <v>#NAME?</v>
      </c>
      <c r="V242" s="12" t="e">
        <f ca="1">_xll.BDH($A242,$C242,V$4,V$4,"Currency=USD","Period=FY","BEST_FPERIOD_OVERRIDE=FY","FILING_STATUS=MR","SCALING_FORMAT=MLN","FA_ADJUSTED=GAAP","Sort=A","Dates=H","DateFormat=P","Fill=—","Direction=H","UseDPDF=Y")</f>
        <v>#NAME?</v>
      </c>
      <c r="W242" s="12" t="e">
        <f ca="1">_xll.BDH($A242,$C242,W$4,W$4,"Currency=USD","Period=FY","BEST_FPERIOD_OVERRIDE=FY","FILING_STATUS=MR","SCALING_FORMAT=MLN","FA_ADJUSTED=GAAP","Sort=A","Dates=H","DateFormat=P","Fill=—","Direction=H","UseDPDF=Y")</f>
        <v>#NAME?</v>
      </c>
      <c r="X242" s="12" t="e">
        <f ca="1">_xll.BDH($A242,$C242,X$4,X$4,"Currency=USD","Period=FY","BEST_FPERIOD_OVERRIDE=FY","FILING_STATUS=MR","SCALING_FORMAT=MLN","FA_ADJUSTED=GAAP","Sort=A","Dates=H","DateFormat=P","Fill=—","Direction=H","UseDPDF=Y")</f>
        <v>#NAME?</v>
      </c>
      <c r="Y242" s="12" t="e">
        <f ca="1">_xll.BDH($A242,$C242,Y$4,Y$4,"Currency=USD","Period=FY","BEST_FPERIOD_OVERRIDE=FY","FILING_STATUS=MR","SCALING_FORMAT=MLN","FA_ADJUSTED=GAAP","Sort=A","Dates=H","DateFormat=P","Fill=—","Direction=H","UseDPDF=Y")</f>
        <v>#NAME?</v>
      </c>
      <c r="Z242" s="12" t="e">
        <f ca="1">_xll.BDH($A242,$C242,Z$4,Z$4,"Currency=USD","Period=FY","BEST_FPERIOD_OVERRIDE=FY","FILING_STATUS=MR","SCALING_FORMAT=MLN","FA_ADJUSTED=GAAP","Sort=A","Dates=H","DateFormat=P","Fill=—","Direction=H","UseDPDF=Y")</f>
        <v>#NAME?</v>
      </c>
      <c r="AA242" s="12" t="e">
        <f ca="1">_xll.BDH($A242,$C242,AA$4,AA$4,"Currency=USD","Period=FY","BEST_FPERIOD_OVERRIDE=FY","FILING_STATUS=MR","SCALING_FORMAT=MLN","FA_ADJUSTED=GAAP","Sort=A","Dates=H","DateFormat=P","Fill=—","Direction=H","UseDPDF=Y")</f>
        <v>#NAME?</v>
      </c>
      <c r="AB242" s="12" t="e">
        <f ca="1">_xll.BDH($A242,$C242,AB$4,AB$4,"Currency=USD","Period=FY","BEST_FPERIOD_OVERRIDE=FY","FILING_STATUS=MR","SCALING_FORMAT=MLN","FA_ADJUSTED=GAAP","Sort=A","Dates=H","DateFormat=P","Fill=—","Direction=H","UseDPDF=Y")</f>
        <v>#NAME?</v>
      </c>
    </row>
    <row r="243" spans="1:28" x14ac:dyDescent="0.25">
      <c r="A243" s="32" t="s">
        <v>525</v>
      </c>
      <c r="B243" s="37" t="s">
        <v>266</v>
      </c>
      <c r="C243" s="33" t="s">
        <v>267</v>
      </c>
      <c r="D243" s="12" t="e">
        <f ca="1">_xll.BDH($A243,$C243,D$4,D$4,"Currency=USD","Period=FY","BEST_FPERIOD_OVERRIDE=FY","FILING_STATUS=MR","SCALING_FORMAT=MLN","FA_ADJUSTED=GAAP","Sort=A","Dates=H","DateFormat=P","Fill=—","Direction=H","UseDPDF=Y")</f>
        <v>#NAME?</v>
      </c>
      <c r="E243" s="12" t="e">
        <f ca="1">_xll.BDH($A243,$C243,E$4,E$4,"Currency=USD","Period=FY","BEST_FPERIOD_OVERRIDE=FY","FILING_STATUS=MR","SCALING_FORMAT=MLN","FA_ADJUSTED=GAAP","Sort=A","Dates=H","DateFormat=P","Fill=—","Direction=H","UseDPDF=Y")</f>
        <v>#NAME?</v>
      </c>
      <c r="F243" s="12" t="e">
        <f ca="1">_xll.BDH($A243,$C243,F$4,F$4,"Currency=USD","Period=FY","BEST_FPERIOD_OVERRIDE=FY","FILING_STATUS=MR","SCALING_FORMAT=MLN","FA_ADJUSTED=GAAP","Sort=A","Dates=H","DateFormat=P","Fill=—","Direction=H","UseDPDF=Y")</f>
        <v>#NAME?</v>
      </c>
      <c r="G243" s="12" t="e">
        <f ca="1">_xll.BDH($A243,$C243,G$4,G$4,"Currency=USD","Period=FY","BEST_FPERIOD_OVERRIDE=FY","FILING_STATUS=MR","SCALING_FORMAT=MLN","FA_ADJUSTED=GAAP","Sort=A","Dates=H","DateFormat=P","Fill=—","Direction=H","UseDPDF=Y")</f>
        <v>#NAME?</v>
      </c>
      <c r="H243" s="12" t="e">
        <f ca="1">_xll.BDH($A243,$C243,H$4,H$4,"Currency=USD","Period=FY","BEST_FPERIOD_OVERRIDE=FY","FILING_STATUS=MR","SCALING_FORMAT=MLN","FA_ADJUSTED=GAAP","Sort=A","Dates=H","DateFormat=P","Fill=—","Direction=H","UseDPDF=Y")</f>
        <v>#NAME?</v>
      </c>
      <c r="I243" s="12" t="e">
        <f ca="1">_xll.BDH($A243,$C243,I$4,I$4,"Currency=USD","Period=FY","BEST_FPERIOD_OVERRIDE=FY","FILING_STATUS=MR","SCALING_FORMAT=MLN","FA_ADJUSTED=GAAP","Sort=A","Dates=H","DateFormat=P","Fill=—","Direction=H","UseDPDF=Y")</f>
        <v>#NAME?</v>
      </c>
      <c r="J243" s="12" t="e">
        <f ca="1">_xll.BDH($A243,$C243,J$4,J$4,"Currency=USD","Period=FY","BEST_FPERIOD_OVERRIDE=FY","FILING_STATUS=MR","SCALING_FORMAT=MLN","FA_ADJUSTED=GAAP","Sort=A","Dates=H","DateFormat=P","Fill=—","Direction=H","UseDPDF=Y")</f>
        <v>#NAME?</v>
      </c>
      <c r="K243" s="12" t="e">
        <f ca="1">_xll.BDH($A243,$C243,K$4,K$4,"Currency=USD","Period=FY","BEST_FPERIOD_OVERRIDE=FY","FILING_STATUS=MR","SCALING_FORMAT=MLN","FA_ADJUSTED=GAAP","Sort=A","Dates=H","DateFormat=P","Fill=—","Direction=H","UseDPDF=Y")</f>
        <v>#NAME?</v>
      </c>
      <c r="L243" s="12" t="e">
        <f ca="1">_xll.BDH($A243,$C243,L$4,L$4,"Currency=USD","Period=FY","BEST_FPERIOD_OVERRIDE=FY","FILING_STATUS=MR","SCALING_FORMAT=MLN","FA_ADJUSTED=GAAP","Sort=A","Dates=H","DateFormat=P","Fill=—","Direction=H","UseDPDF=Y")</f>
        <v>#NAME?</v>
      </c>
      <c r="M243" s="12" t="e">
        <f ca="1">_xll.BDH($A243,$C243,M$4,M$4,"Currency=USD","Period=FY","BEST_FPERIOD_OVERRIDE=FY","FILING_STATUS=MR","SCALING_FORMAT=MLN","FA_ADJUSTED=GAAP","Sort=A","Dates=H","DateFormat=P","Fill=—","Direction=H","UseDPDF=Y")</f>
        <v>#NAME?</v>
      </c>
      <c r="N243" s="12" t="e">
        <f ca="1">_xll.BDH($A243,$C243,N$4,N$4,"Currency=USD","Period=FY","BEST_FPERIOD_OVERRIDE=FY","FILING_STATUS=MR","SCALING_FORMAT=MLN","FA_ADJUSTED=GAAP","Sort=A","Dates=H","DateFormat=P","Fill=—","Direction=H","UseDPDF=Y")</f>
        <v>#NAME?</v>
      </c>
      <c r="O243" s="12" t="e">
        <f ca="1">_xll.BDH($A243,$C243,O$4,O$4,"Currency=USD","Period=FY","BEST_FPERIOD_OVERRIDE=FY","FILING_STATUS=MR","SCALING_FORMAT=MLN","FA_ADJUSTED=GAAP","Sort=A","Dates=H","DateFormat=P","Fill=—","Direction=H","UseDPDF=Y")</f>
        <v>#NAME?</v>
      </c>
      <c r="P243" s="12" t="e">
        <f ca="1">_xll.BDH($A243,$C243,P$4,P$4,"Currency=USD","Period=FY","BEST_FPERIOD_OVERRIDE=FY","FILING_STATUS=MR","SCALING_FORMAT=MLN","FA_ADJUSTED=GAAP","Sort=A","Dates=H","DateFormat=P","Fill=—","Direction=H","UseDPDF=Y")</f>
        <v>#NAME?</v>
      </c>
      <c r="Q243" s="12" t="e">
        <f ca="1">_xll.BDH($A243,$C243,Q$4,Q$4,"Currency=USD","Period=FY","BEST_FPERIOD_OVERRIDE=FY","FILING_STATUS=MR","SCALING_FORMAT=MLN","FA_ADJUSTED=GAAP","Sort=A","Dates=H","DateFormat=P","Fill=—","Direction=H","UseDPDF=Y")</f>
        <v>#NAME?</v>
      </c>
      <c r="R243" s="12" t="e">
        <f ca="1">_xll.BDH($A243,$C243,R$4,R$4,"Currency=USD","Period=FY","BEST_FPERIOD_OVERRIDE=FY","FILING_STATUS=MR","SCALING_FORMAT=MLN","FA_ADJUSTED=GAAP","Sort=A","Dates=H","DateFormat=P","Fill=—","Direction=H","UseDPDF=Y")</f>
        <v>#NAME?</v>
      </c>
      <c r="S243" s="12" t="e">
        <f ca="1">_xll.BDH($A243,$C243,S$4,S$4,"Currency=USD","Period=FY","BEST_FPERIOD_OVERRIDE=FY","FILING_STATUS=MR","SCALING_FORMAT=MLN","FA_ADJUSTED=GAAP","Sort=A","Dates=H","DateFormat=P","Fill=—","Direction=H","UseDPDF=Y")</f>
        <v>#NAME?</v>
      </c>
      <c r="T243" s="12" t="e">
        <f ca="1">_xll.BDH($A243,$C243,T$4,T$4,"Currency=USD","Period=FY","BEST_FPERIOD_OVERRIDE=FY","FILING_STATUS=MR","SCALING_FORMAT=MLN","FA_ADJUSTED=GAAP","Sort=A","Dates=H","DateFormat=P","Fill=—","Direction=H","UseDPDF=Y")</f>
        <v>#NAME?</v>
      </c>
      <c r="U243" s="12" t="e">
        <f ca="1">_xll.BDH($A243,$C243,U$4,U$4,"Currency=USD","Period=FY","BEST_FPERIOD_OVERRIDE=FY","FILING_STATUS=MR","SCALING_FORMAT=MLN","FA_ADJUSTED=GAAP","Sort=A","Dates=H","DateFormat=P","Fill=—","Direction=H","UseDPDF=Y")</f>
        <v>#NAME?</v>
      </c>
      <c r="V243" s="12" t="e">
        <f ca="1">_xll.BDH($A243,$C243,V$4,V$4,"Currency=USD","Period=FY","BEST_FPERIOD_OVERRIDE=FY","FILING_STATUS=MR","SCALING_FORMAT=MLN","FA_ADJUSTED=GAAP","Sort=A","Dates=H","DateFormat=P","Fill=—","Direction=H","UseDPDF=Y")</f>
        <v>#NAME?</v>
      </c>
      <c r="W243" s="12" t="e">
        <f ca="1">_xll.BDH($A243,$C243,W$4,W$4,"Currency=USD","Period=FY","BEST_FPERIOD_OVERRIDE=FY","FILING_STATUS=MR","SCALING_FORMAT=MLN","FA_ADJUSTED=GAAP","Sort=A","Dates=H","DateFormat=P","Fill=—","Direction=H","UseDPDF=Y")</f>
        <v>#NAME?</v>
      </c>
      <c r="X243" s="12" t="e">
        <f ca="1">_xll.BDH($A243,$C243,X$4,X$4,"Currency=USD","Period=FY","BEST_FPERIOD_OVERRIDE=FY","FILING_STATUS=MR","SCALING_FORMAT=MLN","FA_ADJUSTED=GAAP","Sort=A","Dates=H","DateFormat=P","Fill=—","Direction=H","UseDPDF=Y")</f>
        <v>#NAME?</v>
      </c>
      <c r="Y243" s="12" t="e">
        <f ca="1">_xll.BDH($A243,$C243,Y$4,Y$4,"Currency=USD","Period=FY","BEST_FPERIOD_OVERRIDE=FY","FILING_STATUS=MR","SCALING_FORMAT=MLN","FA_ADJUSTED=GAAP","Sort=A","Dates=H","DateFormat=P","Fill=—","Direction=H","UseDPDF=Y")</f>
        <v>#NAME?</v>
      </c>
      <c r="Z243" s="12" t="e">
        <f ca="1">_xll.BDH($A243,$C243,Z$4,Z$4,"Currency=USD","Period=FY","BEST_FPERIOD_OVERRIDE=FY","FILING_STATUS=MR","SCALING_FORMAT=MLN","FA_ADJUSTED=GAAP","Sort=A","Dates=H","DateFormat=P","Fill=—","Direction=H","UseDPDF=Y")</f>
        <v>#NAME?</v>
      </c>
      <c r="AA243" s="12" t="e">
        <f ca="1">_xll.BDH($A243,$C243,AA$4,AA$4,"Currency=USD","Period=FY","BEST_FPERIOD_OVERRIDE=FY","FILING_STATUS=MR","SCALING_FORMAT=MLN","FA_ADJUSTED=GAAP","Sort=A","Dates=H","DateFormat=P","Fill=—","Direction=H","UseDPDF=Y")</f>
        <v>#NAME?</v>
      </c>
      <c r="AB243" s="12" t="e">
        <f ca="1">_xll.BDH($A243,$C243,AB$4,AB$4,"Currency=USD","Period=FY","BEST_FPERIOD_OVERRIDE=FY","FILING_STATUS=MR","SCALING_FORMAT=MLN","FA_ADJUSTED=GAAP","Sort=A","Dates=H","DateFormat=P","Fill=—","Direction=H","UseDPDF=Y")</f>
        <v>#NAME?</v>
      </c>
    </row>
    <row r="244" spans="1:28" x14ac:dyDescent="0.25">
      <c r="A244" s="32" t="s">
        <v>526</v>
      </c>
      <c r="B244" s="37" t="s">
        <v>185</v>
      </c>
      <c r="C244" s="33" t="s">
        <v>186</v>
      </c>
      <c r="D244" s="12" t="e">
        <f ca="1">_xll.BDH($A244,$C244,D$4,D$4,"Currency=USD","Period=FY","BEST_FPERIOD_OVERRIDE=FY","FILING_STATUS=MR","SCALING_FORMAT=MLN","FA_ADJUSTED=GAAP","Sort=A","Dates=H","DateFormat=P","Fill=—","Direction=H","UseDPDF=Y")</f>
        <v>#NAME?</v>
      </c>
      <c r="E244" s="12" t="e">
        <f ca="1">_xll.BDH($A244,$C244,E$4,E$4,"Currency=USD","Period=FY","BEST_FPERIOD_OVERRIDE=FY","FILING_STATUS=MR","SCALING_FORMAT=MLN","FA_ADJUSTED=GAAP","Sort=A","Dates=H","DateFormat=P","Fill=—","Direction=H","UseDPDF=Y")</f>
        <v>#NAME?</v>
      </c>
      <c r="F244" s="12" t="e">
        <f ca="1">_xll.BDH($A244,$C244,F$4,F$4,"Currency=USD","Period=FY","BEST_FPERIOD_OVERRIDE=FY","FILING_STATUS=MR","SCALING_FORMAT=MLN","FA_ADJUSTED=GAAP","Sort=A","Dates=H","DateFormat=P","Fill=—","Direction=H","UseDPDF=Y")</f>
        <v>#NAME?</v>
      </c>
      <c r="G244" s="12" t="e">
        <f ca="1">_xll.BDH($A244,$C244,G$4,G$4,"Currency=USD","Period=FY","BEST_FPERIOD_OVERRIDE=FY","FILING_STATUS=MR","SCALING_FORMAT=MLN","FA_ADJUSTED=GAAP","Sort=A","Dates=H","DateFormat=P","Fill=—","Direction=H","UseDPDF=Y")</f>
        <v>#NAME?</v>
      </c>
      <c r="H244" s="12" t="e">
        <f ca="1">_xll.BDH($A244,$C244,H$4,H$4,"Currency=USD","Period=FY","BEST_FPERIOD_OVERRIDE=FY","FILING_STATUS=MR","SCALING_FORMAT=MLN","FA_ADJUSTED=GAAP","Sort=A","Dates=H","DateFormat=P","Fill=—","Direction=H","UseDPDF=Y")</f>
        <v>#NAME?</v>
      </c>
      <c r="I244" s="12" t="e">
        <f ca="1">_xll.BDH($A244,$C244,I$4,I$4,"Currency=USD","Period=FY","BEST_FPERIOD_OVERRIDE=FY","FILING_STATUS=MR","SCALING_FORMAT=MLN","FA_ADJUSTED=GAAP","Sort=A","Dates=H","DateFormat=P","Fill=—","Direction=H","UseDPDF=Y")</f>
        <v>#NAME?</v>
      </c>
      <c r="J244" s="12" t="e">
        <f ca="1">_xll.BDH($A244,$C244,J$4,J$4,"Currency=USD","Period=FY","BEST_FPERIOD_OVERRIDE=FY","FILING_STATUS=MR","SCALING_FORMAT=MLN","FA_ADJUSTED=GAAP","Sort=A","Dates=H","DateFormat=P","Fill=—","Direction=H","UseDPDF=Y")</f>
        <v>#NAME?</v>
      </c>
      <c r="K244" s="12" t="e">
        <f ca="1">_xll.BDH($A244,$C244,K$4,K$4,"Currency=USD","Period=FY","BEST_FPERIOD_OVERRIDE=FY","FILING_STATUS=MR","SCALING_FORMAT=MLN","FA_ADJUSTED=GAAP","Sort=A","Dates=H","DateFormat=P","Fill=—","Direction=H","UseDPDF=Y")</f>
        <v>#NAME?</v>
      </c>
      <c r="L244" s="12" t="e">
        <f ca="1">_xll.BDH($A244,$C244,L$4,L$4,"Currency=USD","Period=FY","BEST_FPERIOD_OVERRIDE=FY","FILING_STATUS=MR","SCALING_FORMAT=MLN","FA_ADJUSTED=GAAP","Sort=A","Dates=H","DateFormat=P","Fill=—","Direction=H","UseDPDF=Y")</f>
        <v>#NAME?</v>
      </c>
      <c r="M244" s="12" t="e">
        <f ca="1">_xll.BDH($A244,$C244,M$4,M$4,"Currency=USD","Period=FY","BEST_FPERIOD_OVERRIDE=FY","FILING_STATUS=MR","SCALING_FORMAT=MLN","FA_ADJUSTED=GAAP","Sort=A","Dates=H","DateFormat=P","Fill=—","Direction=H","UseDPDF=Y")</f>
        <v>#NAME?</v>
      </c>
      <c r="N244" s="12" t="e">
        <f ca="1">_xll.BDH($A244,$C244,N$4,N$4,"Currency=USD","Period=FY","BEST_FPERIOD_OVERRIDE=FY","FILING_STATUS=MR","SCALING_FORMAT=MLN","FA_ADJUSTED=GAAP","Sort=A","Dates=H","DateFormat=P","Fill=—","Direction=H","UseDPDF=Y")</f>
        <v>#NAME?</v>
      </c>
      <c r="O244" s="12" t="e">
        <f ca="1">_xll.BDH($A244,$C244,O$4,O$4,"Currency=USD","Period=FY","BEST_FPERIOD_OVERRIDE=FY","FILING_STATUS=MR","SCALING_FORMAT=MLN","FA_ADJUSTED=GAAP","Sort=A","Dates=H","DateFormat=P","Fill=—","Direction=H","UseDPDF=Y")</f>
        <v>#NAME?</v>
      </c>
      <c r="P244" s="12" t="e">
        <f ca="1">_xll.BDH($A244,$C244,P$4,P$4,"Currency=USD","Period=FY","BEST_FPERIOD_OVERRIDE=FY","FILING_STATUS=MR","SCALING_FORMAT=MLN","FA_ADJUSTED=GAAP","Sort=A","Dates=H","DateFormat=P","Fill=—","Direction=H","UseDPDF=Y")</f>
        <v>#NAME?</v>
      </c>
      <c r="Q244" s="12" t="e">
        <f ca="1">_xll.BDH($A244,$C244,Q$4,Q$4,"Currency=USD","Period=FY","BEST_FPERIOD_OVERRIDE=FY","FILING_STATUS=MR","SCALING_FORMAT=MLN","FA_ADJUSTED=GAAP","Sort=A","Dates=H","DateFormat=P","Fill=—","Direction=H","UseDPDF=Y")</f>
        <v>#NAME?</v>
      </c>
      <c r="R244" s="12" t="e">
        <f ca="1">_xll.BDH($A244,$C244,R$4,R$4,"Currency=USD","Period=FY","BEST_FPERIOD_OVERRIDE=FY","FILING_STATUS=MR","SCALING_FORMAT=MLN","FA_ADJUSTED=GAAP","Sort=A","Dates=H","DateFormat=P","Fill=—","Direction=H","UseDPDF=Y")</f>
        <v>#NAME?</v>
      </c>
      <c r="S244" s="12" t="e">
        <f ca="1">_xll.BDH($A244,$C244,S$4,S$4,"Currency=USD","Period=FY","BEST_FPERIOD_OVERRIDE=FY","FILING_STATUS=MR","SCALING_FORMAT=MLN","FA_ADJUSTED=GAAP","Sort=A","Dates=H","DateFormat=P","Fill=—","Direction=H","UseDPDF=Y")</f>
        <v>#NAME?</v>
      </c>
      <c r="T244" s="12" t="e">
        <f ca="1">_xll.BDH($A244,$C244,T$4,T$4,"Currency=USD","Period=FY","BEST_FPERIOD_OVERRIDE=FY","FILING_STATUS=MR","SCALING_FORMAT=MLN","FA_ADJUSTED=GAAP","Sort=A","Dates=H","DateFormat=P","Fill=—","Direction=H","UseDPDF=Y")</f>
        <v>#NAME?</v>
      </c>
      <c r="U244" s="12" t="e">
        <f ca="1">_xll.BDH($A244,$C244,U$4,U$4,"Currency=USD","Period=FY","BEST_FPERIOD_OVERRIDE=FY","FILING_STATUS=MR","SCALING_FORMAT=MLN","FA_ADJUSTED=GAAP","Sort=A","Dates=H","DateFormat=P","Fill=—","Direction=H","UseDPDF=Y")</f>
        <v>#NAME?</v>
      </c>
      <c r="V244" s="12" t="e">
        <f ca="1">_xll.BDH($A244,$C244,V$4,V$4,"Currency=USD","Period=FY","BEST_FPERIOD_OVERRIDE=FY","FILING_STATUS=MR","SCALING_FORMAT=MLN","FA_ADJUSTED=GAAP","Sort=A","Dates=H","DateFormat=P","Fill=—","Direction=H","UseDPDF=Y")</f>
        <v>#NAME?</v>
      </c>
      <c r="W244" s="12" t="e">
        <f ca="1">_xll.BDH($A244,$C244,W$4,W$4,"Currency=USD","Period=FY","BEST_FPERIOD_OVERRIDE=FY","FILING_STATUS=MR","SCALING_FORMAT=MLN","FA_ADJUSTED=GAAP","Sort=A","Dates=H","DateFormat=P","Fill=—","Direction=H","UseDPDF=Y")</f>
        <v>#NAME?</v>
      </c>
      <c r="X244" s="12" t="e">
        <f ca="1">_xll.BDH($A244,$C244,X$4,X$4,"Currency=USD","Period=FY","BEST_FPERIOD_OVERRIDE=FY","FILING_STATUS=MR","SCALING_FORMAT=MLN","FA_ADJUSTED=GAAP","Sort=A","Dates=H","DateFormat=P","Fill=—","Direction=H","UseDPDF=Y")</f>
        <v>#NAME?</v>
      </c>
      <c r="Y244" s="12" t="e">
        <f ca="1">_xll.BDH($A244,$C244,Y$4,Y$4,"Currency=USD","Period=FY","BEST_FPERIOD_OVERRIDE=FY","FILING_STATUS=MR","SCALING_FORMAT=MLN","FA_ADJUSTED=GAAP","Sort=A","Dates=H","DateFormat=P","Fill=—","Direction=H","UseDPDF=Y")</f>
        <v>#NAME?</v>
      </c>
      <c r="Z244" s="12" t="e">
        <f ca="1">_xll.BDH($A244,$C244,Z$4,Z$4,"Currency=USD","Period=FY","BEST_FPERIOD_OVERRIDE=FY","FILING_STATUS=MR","SCALING_FORMAT=MLN","FA_ADJUSTED=GAAP","Sort=A","Dates=H","DateFormat=P","Fill=—","Direction=H","UseDPDF=Y")</f>
        <v>#NAME?</v>
      </c>
      <c r="AA244" s="12" t="e">
        <f ca="1">_xll.BDH($A244,$C244,AA$4,AA$4,"Currency=USD","Period=FY","BEST_FPERIOD_OVERRIDE=FY","FILING_STATUS=MR","SCALING_FORMAT=MLN","FA_ADJUSTED=GAAP","Sort=A","Dates=H","DateFormat=P","Fill=—","Direction=H","UseDPDF=Y")</f>
        <v>#NAME?</v>
      </c>
      <c r="AB244" s="12" t="e">
        <f ca="1">_xll.BDH($A244,$C244,AB$4,AB$4,"Currency=USD","Period=FY","BEST_FPERIOD_OVERRIDE=FY","FILING_STATUS=MR","SCALING_FORMAT=MLN","FA_ADJUSTED=GAAP","Sort=A","Dates=H","DateFormat=P","Fill=—","Direction=H","UseDPDF=Y")</f>
        <v>#NAME?</v>
      </c>
    </row>
    <row r="245" spans="1:28" x14ac:dyDescent="0.25">
      <c r="A245" s="32" t="s">
        <v>526</v>
      </c>
      <c r="B245" s="37" t="s">
        <v>187</v>
      </c>
      <c r="C245" s="33" t="s">
        <v>188</v>
      </c>
      <c r="D245" s="12" t="e">
        <f ca="1">_xll.BDH($A245,$C245,D$4,D$4,"Currency=USD","Period=FY","BEST_FPERIOD_OVERRIDE=FY","FILING_STATUS=MR","SCALING_FORMAT=MLN","FA_ADJUSTED=GAAP","Sort=A","Dates=H","DateFormat=P","Fill=—","Direction=H","UseDPDF=Y")</f>
        <v>#NAME?</v>
      </c>
      <c r="E245" s="12" t="e">
        <f ca="1">_xll.BDH($A245,$C245,E$4,E$4,"Currency=USD","Period=FY","BEST_FPERIOD_OVERRIDE=FY","FILING_STATUS=MR","SCALING_FORMAT=MLN","FA_ADJUSTED=GAAP","Sort=A","Dates=H","DateFormat=P","Fill=—","Direction=H","UseDPDF=Y")</f>
        <v>#NAME?</v>
      </c>
      <c r="F245" s="12" t="e">
        <f ca="1">_xll.BDH($A245,$C245,F$4,F$4,"Currency=USD","Period=FY","BEST_FPERIOD_OVERRIDE=FY","FILING_STATUS=MR","SCALING_FORMAT=MLN","FA_ADJUSTED=GAAP","Sort=A","Dates=H","DateFormat=P","Fill=—","Direction=H","UseDPDF=Y")</f>
        <v>#NAME?</v>
      </c>
      <c r="G245" s="12" t="e">
        <f ca="1">_xll.BDH($A245,$C245,G$4,G$4,"Currency=USD","Period=FY","BEST_FPERIOD_OVERRIDE=FY","FILING_STATUS=MR","SCALING_FORMAT=MLN","FA_ADJUSTED=GAAP","Sort=A","Dates=H","DateFormat=P","Fill=—","Direction=H","UseDPDF=Y")</f>
        <v>#NAME?</v>
      </c>
      <c r="H245" s="12" t="e">
        <f ca="1">_xll.BDH($A245,$C245,H$4,H$4,"Currency=USD","Period=FY","BEST_FPERIOD_OVERRIDE=FY","FILING_STATUS=MR","SCALING_FORMAT=MLN","FA_ADJUSTED=GAAP","Sort=A","Dates=H","DateFormat=P","Fill=—","Direction=H","UseDPDF=Y")</f>
        <v>#NAME?</v>
      </c>
      <c r="I245" s="12" t="e">
        <f ca="1">_xll.BDH($A245,$C245,I$4,I$4,"Currency=USD","Period=FY","BEST_FPERIOD_OVERRIDE=FY","FILING_STATUS=MR","SCALING_FORMAT=MLN","FA_ADJUSTED=GAAP","Sort=A","Dates=H","DateFormat=P","Fill=—","Direction=H","UseDPDF=Y")</f>
        <v>#NAME?</v>
      </c>
      <c r="J245" s="12" t="e">
        <f ca="1">_xll.BDH($A245,$C245,J$4,J$4,"Currency=USD","Period=FY","BEST_FPERIOD_OVERRIDE=FY","FILING_STATUS=MR","SCALING_FORMAT=MLN","FA_ADJUSTED=GAAP","Sort=A","Dates=H","DateFormat=P","Fill=—","Direction=H","UseDPDF=Y")</f>
        <v>#NAME?</v>
      </c>
      <c r="K245" s="12" t="e">
        <f ca="1">_xll.BDH($A245,$C245,K$4,K$4,"Currency=USD","Period=FY","BEST_FPERIOD_OVERRIDE=FY","FILING_STATUS=MR","SCALING_FORMAT=MLN","FA_ADJUSTED=GAAP","Sort=A","Dates=H","DateFormat=P","Fill=—","Direction=H","UseDPDF=Y")</f>
        <v>#NAME?</v>
      </c>
      <c r="L245" s="12" t="e">
        <f ca="1">_xll.BDH($A245,$C245,L$4,L$4,"Currency=USD","Period=FY","BEST_FPERIOD_OVERRIDE=FY","FILING_STATUS=MR","SCALING_FORMAT=MLN","FA_ADJUSTED=GAAP","Sort=A","Dates=H","DateFormat=P","Fill=—","Direction=H","UseDPDF=Y")</f>
        <v>#NAME?</v>
      </c>
      <c r="M245" s="12" t="e">
        <f ca="1">_xll.BDH($A245,$C245,M$4,M$4,"Currency=USD","Period=FY","BEST_FPERIOD_OVERRIDE=FY","FILING_STATUS=MR","SCALING_FORMAT=MLN","FA_ADJUSTED=GAAP","Sort=A","Dates=H","DateFormat=P","Fill=—","Direction=H","UseDPDF=Y")</f>
        <v>#NAME?</v>
      </c>
      <c r="N245" s="12" t="e">
        <f ca="1">_xll.BDH($A245,$C245,N$4,N$4,"Currency=USD","Period=FY","BEST_FPERIOD_OVERRIDE=FY","FILING_STATUS=MR","SCALING_FORMAT=MLN","FA_ADJUSTED=GAAP","Sort=A","Dates=H","DateFormat=P","Fill=—","Direction=H","UseDPDF=Y")</f>
        <v>#NAME?</v>
      </c>
      <c r="O245" s="12" t="e">
        <f ca="1">_xll.BDH($A245,$C245,O$4,O$4,"Currency=USD","Period=FY","BEST_FPERIOD_OVERRIDE=FY","FILING_STATUS=MR","SCALING_FORMAT=MLN","FA_ADJUSTED=GAAP","Sort=A","Dates=H","DateFormat=P","Fill=—","Direction=H","UseDPDF=Y")</f>
        <v>#NAME?</v>
      </c>
      <c r="P245" s="12" t="e">
        <f ca="1">_xll.BDH($A245,$C245,P$4,P$4,"Currency=USD","Period=FY","BEST_FPERIOD_OVERRIDE=FY","FILING_STATUS=MR","SCALING_FORMAT=MLN","FA_ADJUSTED=GAAP","Sort=A","Dates=H","DateFormat=P","Fill=—","Direction=H","UseDPDF=Y")</f>
        <v>#NAME?</v>
      </c>
      <c r="Q245" s="12" t="e">
        <f ca="1">_xll.BDH($A245,$C245,Q$4,Q$4,"Currency=USD","Period=FY","BEST_FPERIOD_OVERRIDE=FY","FILING_STATUS=MR","SCALING_FORMAT=MLN","FA_ADJUSTED=GAAP","Sort=A","Dates=H","DateFormat=P","Fill=—","Direction=H","UseDPDF=Y")</f>
        <v>#NAME?</v>
      </c>
      <c r="R245" s="12" t="e">
        <f ca="1">_xll.BDH($A245,$C245,R$4,R$4,"Currency=USD","Period=FY","BEST_FPERIOD_OVERRIDE=FY","FILING_STATUS=MR","SCALING_FORMAT=MLN","FA_ADJUSTED=GAAP","Sort=A","Dates=H","DateFormat=P","Fill=—","Direction=H","UseDPDF=Y")</f>
        <v>#NAME?</v>
      </c>
      <c r="S245" s="12" t="e">
        <f ca="1">_xll.BDH($A245,$C245,S$4,S$4,"Currency=USD","Period=FY","BEST_FPERIOD_OVERRIDE=FY","FILING_STATUS=MR","SCALING_FORMAT=MLN","FA_ADJUSTED=GAAP","Sort=A","Dates=H","DateFormat=P","Fill=—","Direction=H","UseDPDF=Y")</f>
        <v>#NAME?</v>
      </c>
      <c r="T245" s="12" t="e">
        <f ca="1">_xll.BDH($A245,$C245,T$4,T$4,"Currency=USD","Period=FY","BEST_FPERIOD_OVERRIDE=FY","FILING_STATUS=MR","SCALING_FORMAT=MLN","FA_ADJUSTED=GAAP","Sort=A","Dates=H","DateFormat=P","Fill=—","Direction=H","UseDPDF=Y")</f>
        <v>#NAME?</v>
      </c>
      <c r="U245" s="12" t="e">
        <f ca="1">_xll.BDH($A245,$C245,U$4,U$4,"Currency=USD","Period=FY","BEST_FPERIOD_OVERRIDE=FY","FILING_STATUS=MR","SCALING_FORMAT=MLN","FA_ADJUSTED=GAAP","Sort=A","Dates=H","DateFormat=P","Fill=—","Direction=H","UseDPDF=Y")</f>
        <v>#NAME?</v>
      </c>
      <c r="V245" s="12" t="e">
        <f ca="1">_xll.BDH($A245,$C245,V$4,V$4,"Currency=USD","Period=FY","BEST_FPERIOD_OVERRIDE=FY","FILING_STATUS=MR","SCALING_FORMAT=MLN","FA_ADJUSTED=GAAP","Sort=A","Dates=H","DateFormat=P","Fill=—","Direction=H","UseDPDF=Y")</f>
        <v>#NAME?</v>
      </c>
      <c r="W245" s="12" t="e">
        <f ca="1">_xll.BDH($A245,$C245,W$4,W$4,"Currency=USD","Period=FY","BEST_FPERIOD_OVERRIDE=FY","FILING_STATUS=MR","SCALING_FORMAT=MLN","FA_ADJUSTED=GAAP","Sort=A","Dates=H","DateFormat=P","Fill=—","Direction=H","UseDPDF=Y")</f>
        <v>#NAME?</v>
      </c>
      <c r="X245" s="12" t="e">
        <f ca="1">_xll.BDH($A245,$C245,X$4,X$4,"Currency=USD","Period=FY","BEST_FPERIOD_OVERRIDE=FY","FILING_STATUS=MR","SCALING_FORMAT=MLN","FA_ADJUSTED=GAAP","Sort=A","Dates=H","DateFormat=P","Fill=—","Direction=H","UseDPDF=Y")</f>
        <v>#NAME?</v>
      </c>
      <c r="Y245" s="12" t="e">
        <f ca="1">_xll.BDH($A245,$C245,Y$4,Y$4,"Currency=USD","Period=FY","BEST_FPERIOD_OVERRIDE=FY","FILING_STATUS=MR","SCALING_FORMAT=MLN","FA_ADJUSTED=GAAP","Sort=A","Dates=H","DateFormat=P","Fill=—","Direction=H","UseDPDF=Y")</f>
        <v>#NAME?</v>
      </c>
      <c r="Z245" s="12" t="e">
        <f ca="1">_xll.BDH($A245,$C245,Z$4,Z$4,"Currency=USD","Period=FY","BEST_FPERIOD_OVERRIDE=FY","FILING_STATUS=MR","SCALING_FORMAT=MLN","FA_ADJUSTED=GAAP","Sort=A","Dates=H","DateFormat=P","Fill=—","Direction=H","UseDPDF=Y")</f>
        <v>#NAME?</v>
      </c>
      <c r="AA245" s="12" t="e">
        <f ca="1">_xll.BDH($A245,$C245,AA$4,AA$4,"Currency=USD","Period=FY","BEST_FPERIOD_OVERRIDE=FY","FILING_STATUS=MR","SCALING_FORMAT=MLN","FA_ADJUSTED=GAAP","Sort=A","Dates=H","DateFormat=P","Fill=—","Direction=H","UseDPDF=Y")</f>
        <v>#NAME?</v>
      </c>
      <c r="AB245" s="12" t="e">
        <f ca="1">_xll.BDH($A245,$C245,AB$4,AB$4,"Currency=USD","Period=FY","BEST_FPERIOD_OVERRIDE=FY","FILING_STATUS=MR","SCALING_FORMAT=MLN","FA_ADJUSTED=GAAP","Sort=A","Dates=H","DateFormat=P","Fill=—","Direction=H","UseDPDF=Y")</f>
        <v>#NAME?</v>
      </c>
    </row>
    <row r="246" spans="1:28" x14ac:dyDescent="0.25">
      <c r="A246" s="32" t="s">
        <v>526</v>
      </c>
      <c r="B246" s="37" t="s">
        <v>189</v>
      </c>
      <c r="C246" s="33" t="s">
        <v>190</v>
      </c>
      <c r="D246" s="12" t="e">
        <f ca="1">_xll.BDH($A246,$C246,D$4,D$4,"Currency=USD","Period=FY","BEST_FPERIOD_OVERRIDE=FY","FILING_STATUS=MR","SCALING_FORMAT=MLN","FA_ADJUSTED=GAAP","Sort=A","Dates=H","DateFormat=P","Fill=—","Direction=H","UseDPDF=Y")</f>
        <v>#NAME?</v>
      </c>
      <c r="E246" s="12" t="e">
        <f ca="1">_xll.BDH($A246,$C246,E$4,E$4,"Currency=USD","Period=FY","BEST_FPERIOD_OVERRIDE=FY","FILING_STATUS=MR","SCALING_FORMAT=MLN","FA_ADJUSTED=GAAP","Sort=A","Dates=H","DateFormat=P","Fill=—","Direction=H","UseDPDF=Y")</f>
        <v>#NAME?</v>
      </c>
      <c r="F246" s="12" t="e">
        <f ca="1">_xll.BDH($A246,$C246,F$4,F$4,"Currency=USD","Period=FY","BEST_FPERIOD_OVERRIDE=FY","FILING_STATUS=MR","SCALING_FORMAT=MLN","FA_ADJUSTED=GAAP","Sort=A","Dates=H","DateFormat=P","Fill=—","Direction=H","UseDPDF=Y")</f>
        <v>#NAME?</v>
      </c>
      <c r="G246" s="12" t="e">
        <f ca="1">_xll.BDH($A246,$C246,G$4,G$4,"Currency=USD","Period=FY","BEST_FPERIOD_OVERRIDE=FY","FILING_STATUS=MR","SCALING_FORMAT=MLN","FA_ADJUSTED=GAAP","Sort=A","Dates=H","DateFormat=P","Fill=—","Direction=H","UseDPDF=Y")</f>
        <v>#NAME?</v>
      </c>
      <c r="H246" s="12" t="e">
        <f ca="1">_xll.BDH($A246,$C246,H$4,H$4,"Currency=USD","Period=FY","BEST_FPERIOD_OVERRIDE=FY","FILING_STATUS=MR","SCALING_FORMAT=MLN","FA_ADJUSTED=GAAP","Sort=A","Dates=H","DateFormat=P","Fill=—","Direction=H","UseDPDF=Y")</f>
        <v>#NAME?</v>
      </c>
      <c r="I246" s="12" t="e">
        <f ca="1">_xll.BDH($A246,$C246,I$4,I$4,"Currency=USD","Period=FY","BEST_FPERIOD_OVERRIDE=FY","FILING_STATUS=MR","SCALING_FORMAT=MLN","FA_ADJUSTED=GAAP","Sort=A","Dates=H","DateFormat=P","Fill=—","Direction=H","UseDPDF=Y")</f>
        <v>#NAME?</v>
      </c>
      <c r="J246" s="12" t="e">
        <f ca="1">_xll.BDH($A246,$C246,J$4,J$4,"Currency=USD","Period=FY","BEST_FPERIOD_OVERRIDE=FY","FILING_STATUS=MR","SCALING_FORMAT=MLN","FA_ADJUSTED=GAAP","Sort=A","Dates=H","DateFormat=P","Fill=—","Direction=H","UseDPDF=Y")</f>
        <v>#NAME?</v>
      </c>
      <c r="K246" s="12" t="e">
        <f ca="1">_xll.BDH($A246,$C246,K$4,K$4,"Currency=USD","Period=FY","BEST_FPERIOD_OVERRIDE=FY","FILING_STATUS=MR","SCALING_FORMAT=MLN","FA_ADJUSTED=GAAP","Sort=A","Dates=H","DateFormat=P","Fill=—","Direction=H","UseDPDF=Y")</f>
        <v>#NAME?</v>
      </c>
      <c r="L246" s="12" t="e">
        <f ca="1">_xll.BDH($A246,$C246,L$4,L$4,"Currency=USD","Period=FY","BEST_FPERIOD_OVERRIDE=FY","FILING_STATUS=MR","SCALING_FORMAT=MLN","FA_ADJUSTED=GAAP","Sort=A","Dates=H","DateFormat=P","Fill=—","Direction=H","UseDPDF=Y")</f>
        <v>#NAME?</v>
      </c>
      <c r="M246" s="12" t="e">
        <f ca="1">_xll.BDH($A246,$C246,M$4,M$4,"Currency=USD","Period=FY","BEST_FPERIOD_OVERRIDE=FY","FILING_STATUS=MR","SCALING_FORMAT=MLN","FA_ADJUSTED=GAAP","Sort=A","Dates=H","DateFormat=P","Fill=—","Direction=H","UseDPDF=Y")</f>
        <v>#NAME?</v>
      </c>
      <c r="N246" s="12" t="e">
        <f ca="1">_xll.BDH($A246,$C246,N$4,N$4,"Currency=USD","Period=FY","BEST_FPERIOD_OVERRIDE=FY","FILING_STATUS=MR","SCALING_FORMAT=MLN","FA_ADJUSTED=GAAP","Sort=A","Dates=H","DateFormat=P","Fill=—","Direction=H","UseDPDF=Y")</f>
        <v>#NAME?</v>
      </c>
      <c r="O246" s="12" t="e">
        <f ca="1">_xll.BDH($A246,$C246,O$4,O$4,"Currency=USD","Period=FY","BEST_FPERIOD_OVERRIDE=FY","FILING_STATUS=MR","SCALING_FORMAT=MLN","FA_ADJUSTED=GAAP","Sort=A","Dates=H","DateFormat=P","Fill=—","Direction=H","UseDPDF=Y")</f>
        <v>#NAME?</v>
      </c>
      <c r="P246" s="12" t="e">
        <f ca="1">_xll.BDH($A246,$C246,P$4,P$4,"Currency=USD","Period=FY","BEST_FPERIOD_OVERRIDE=FY","FILING_STATUS=MR","SCALING_FORMAT=MLN","FA_ADJUSTED=GAAP","Sort=A","Dates=H","DateFormat=P","Fill=—","Direction=H","UseDPDF=Y")</f>
        <v>#NAME?</v>
      </c>
      <c r="Q246" s="12" t="e">
        <f ca="1">_xll.BDH($A246,$C246,Q$4,Q$4,"Currency=USD","Period=FY","BEST_FPERIOD_OVERRIDE=FY","FILING_STATUS=MR","SCALING_FORMAT=MLN","FA_ADJUSTED=GAAP","Sort=A","Dates=H","DateFormat=P","Fill=—","Direction=H","UseDPDF=Y")</f>
        <v>#NAME?</v>
      </c>
      <c r="R246" s="12" t="e">
        <f ca="1">_xll.BDH($A246,$C246,R$4,R$4,"Currency=USD","Period=FY","BEST_FPERIOD_OVERRIDE=FY","FILING_STATUS=MR","SCALING_FORMAT=MLN","FA_ADJUSTED=GAAP","Sort=A","Dates=H","DateFormat=P","Fill=—","Direction=H","UseDPDF=Y")</f>
        <v>#NAME?</v>
      </c>
      <c r="S246" s="12" t="e">
        <f ca="1">_xll.BDH($A246,$C246,S$4,S$4,"Currency=USD","Period=FY","BEST_FPERIOD_OVERRIDE=FY","FILING_STATUS=MR","SCALING_FORMAT=MLN","FA_ADJUSTED=GAAP","Sort=A","Dates=H","DateFormat=P","Fill=—","Direction=H","UseDPDF=Y")</f>
        <v>#NAME?</v>
      </c>
      <c r="T246" s="12" t="e">
        <f ca="1">_xll.BDH($A246,$C246,T$4,T$4,"Currency=USD","Period=FY","BEST_FPERIOD_OVERRIDE=FY","FILING_STATUS=MR","SCALING_FORMAT=MLN","FA_ADJUSTED=GAAP","Sort=A","Dates=H","DateFormat=P","Fill=—","Direction=H","UseDPDF=Y")</f>
        <v>#NAME?</v>
      </c>
      <c r="U246" s="12" t="e">
        <f ca="1">_xll.BDH($A246,$C246,U$4,U$4,"Currency=USD","Period=FY","BEST_FPERIOD_OVERRIDE=FY","FILING_STATUS=MR","SCALING_FORMAT=MLN","FA_ADJUSTED=GAAP","Sort=A","Dates=H","DateFormat=P","Fill=—","Direction=H","UseDPDF=Y")</f>
        <v>#NAME?</v>
      </c>
      <c r="V246" s="12" t="e">
        <f ca="1">_xll.BDH($A246,$C246,V$4,V$4,"Currency=USD","Period=FY","BEST_FPERIOD_OVERRIDE=FY","FILING_STATUS=MR","SCALING_FORMAT=MLN","FA_ADJUSTED=GAAP","Sort=A","Dates=H","DateFormat=P","Fill=—","Direction=H","UseDPDF=Y")</f>
        <v>#NAME?</v>
      </c>
      <c r="W246" s="12" t="e">
        <f ca="1">_xll.BDH($A246,$C246,W$4,W$4,"Currency=USD","Period=FY","BEST_FPERIOD_OVERRIDE=FY","FILING_STATUS=MR","SCALING_FORMAT=MLN","FA_ADJUSTED=GAAP","Sort=A","Dates=H","DateFormat=P","Fill=—","Direction=H","UseDPDF=Y")</f>
        <v>#NAME?</v>
      </c>
      <c r="X246" s="12" t="e">
        <f ca="1">_xll.BDH($A246,$C246,X$4,X$4,"Currency=USD","Period=FY","BEST_FPERIOD_OVERRIDE=FY","FILING_STATUS=MR","SCALING_FORMAT=MLN","FA_ADJUSTED=GAAP","Sort=A","Dates=H","DateFormat=P","Fill=—","Direction=H","UseDPDF=Y")</f>
        <v>#NAME?</v>
      </c>
      <c r="Y246" s="12" t="e">
        <f ca="1">_xll.BDH($A246,$C246,Y$4,Y$4,"Currency=USD","Period=FY","BEST_FPERIOD_OVERRIDE=FY","FILING_STATUS=MR","SCALING_FORMAT=MLN","FA_ADJUSTED=GAAP","Sort=A","Dates=H","DateFormat=P","Fill=—","Direction=H","UseDPDF=Y")</f>
        <v>#NAME?</v>
      </c>
      <c r="Z246" s="12" t="e">
        <f ca="1">_xll.BDH($A246,$C246,Z$4,Z$4,"Currency=USD","Period=FY","BEST_FPERIOD_OVERRIDE=FY","FILING_STATUS=MR","SCALING_FORMAT=MLN","FA_ADJUSTED=GAAP","Sort=A","Dates=H","DateFormat=P","Fill=—","Direction=H","UseDPDF=Y")</f>
        <v>#NAME?</v>
      </c>
      <c r="AA246" s="12" t="e">
        <f ca="1">_xll.BDH($A246,$C246,AA$4,AA$4,"Currency=USD","Period=FY","BEST_FPERIOD_OVERRIDE=FY","FILING_STATUS=MR","SCALING_FORMAT=MLN","FA_ADJUSTED=GAAP","Sort=A","Dates=H","DateFormat=P","Fill=—","Direction=H","UseDPDF=Y")</f>
        <v>#NAME?</v>
      </c>
      <c r="AB246" s="12" t="e">
        <f ca="1">_xll.BDH($A246,$C246,AB$4,AB$4,"Currency=USD","Period=FY","BEST_FPERIOD_OVERRIDE=FY","FILING_STATUS=MR","SCALING_FORMAT=MLN","FA_ADJUSTED=GAAP","Sort=A","Dates=H","DateFormat=P","Fill=—","Direction=H","UseDPDF=Y")</f>
        <v>#NAME?</v>
      </c>
    </row>
    <row r="247" spans="1:28" x14ac:dyDescent="0.25">
      <c r="A247" s="32" t="s">
        <v>526</v>
      </c>
      <c r="B247" s="37" t="s">
        <v>191</v>
      </c>
      <c r="C247" s="33" t="s">
        <v>192</v>
      </c>
      <c r="D247" s="12" t="e">
        <f ca="1">_xll.BDH($A247,$C247,D$4,D$4,"Currency=USD","Period=FY","BEST_FPERIOD_OVERRIDE=FY","FILING_STATUS=MR","SCALING_FORMAT=MLN","FA_ADJUSTED=GAAP","Sort=A","Dates=H","DateFormat=P","Fill=—","Direction=H","UseDPDF=Y")</f>
        <v>#NAME?</v>
      </c>
      <c r="E247" s="12" t="e">
        <f ca="1">_xll.BDH($A247,$C247,E$4,E$4,"Currency=USD","Period=FY","BEST_FPERIOD_OVERRIDE=FY","FILING_STATUS=MR","SCALING_FORMAT=MLN","FA_ADJUSTED=GAAP","Sort=A","Dates=H","DateFormat=P","Fill=—","Direction=H","UseDPDF=Y")</f>
        <v>#NAME?</v>
      </c>
      <c r="F247" s="12" t="e">
        <f ca="1">_xll.BDH($A247,$C247,F$4,F$4,"Currency=USD","Period=FY","BEST_FPERIOD_OVERRIDE=FY","FILING_STATUS=MR","SCALING_FORMAT=MLN","FA_ADJUSTED=GAAP","Sort=A","Dates=H","DateFormat=P","Fill=—","Direction=H","UseDPDF=Y")</f>
        <v>#NAME?</v>
      </c>
      <c r="G247" s="12" t="e">
        <f ca="1">_xll.BDH($A247,$C247,G$4,G$4,"Currency=USD","Period=FY","BEST_FPERIOD_OVERRIDE=FY","FILING_STATUS=MR","SCALING_FORMAT=MLN","FA_ADJUSTED=GAAP","Sort=A","Dates=H","DateFormat=P","Fill=—","Direction=H","UseDPDF=Y")</f>
        <v>#NAME?</v>
      </c>
      <c r="H247" s="12" t="e">
        <f ca="1">_xll.BDH($A247,$C247,H$4,H$4,"Currency=USD","Period=FY","BEST_FPERIOD_OVERRIDE=FY","FILING_STATUS=MR","SCALING_FORMAT=MLN","FA_ADJUSTED=GAAP","Sort=A","Dates=H","DateFormat=P","Fill=—","Direction=H","UseDPDF=Y")</f>
        <v>#NAME?</v>
      </c>
      <c r="I247" s="12" t="e">
        <f ca="1">_xll.BDH($A247,$C247,I$4,I$4,"Currency=USD","Period=FY","BEST_FPERIOD_OVERRIDE=FY","FILING_STATUS=MR","SCALING_FORMAT=MLN","FA_ADJUSTED=GAAP","Sort=A","Dates=H","DateFormat=P","Fill=—","Direction=H","UseDPDF=Y")</f>
        <v>#NAME?</v>
      </c>
      <c r="J247" s="12" t="e">
        <f ca="1">_xll.BDH($A247,$C247,J$4,J$4,"Currency=USD","Period=FY","BEST_FPERIOD_OVERRIDE=FY","FILING_STATUS=MR","SCALING_FORMAT=MLN","FA_ADJUSTED=GAAP","Sort=A","Dates=H","DateFormat=P","Fill=—","Direction=H","UseDPDF=Y")</f>
        <v>#NAME?</v>
      </c>
      <c r="K247" s="12" t="e">
        <f ca="1">_xll.BDH($A247,$C247,K$4,K$4,"Currency=USD","Period=FY","BEST_FPERIOD_OVERRIDE=FY","FILING_STATUS=MR","SCALING_FORMAT=MLN","FA_ADJUSTED=GAAP","Sort=A","Dates=H","DateFormat=P","Fill=—","Direction=H","UseDPDF=Y")</f>
        <v>#NAME?</v>
      </c>
      <c r="L247" s="12" t="e">
        <f ca="1">_xll.BDH($A247,$C247,L$4,L$4,"Currency=USD","Period=FY","BEST_FPERIOD_OVERRIDE=FY","FILING_STATUS=MR","SCALING_FORMAT=MLN","FA_ADJUSTED=GAAP","Sort=A","Dates=H","DateFormat=P","Fill=—","Direction=H","UseDPDF=Y")</f>
        <v>#NAME?</v>
      </c>
      <c r="M247" s="12" t="e">
        <f ca="1">_xll.BDH($A247,$C247,M$4,M$4,"Currency=USD","Period=FY","BEST_FPERIOD_OVERRIDE=FY","FILING_STATUS=MR","SCALING_FORMAT=MLN","FA_ADJUSTED=GAAP","Sort=A","Dates=H","DateFormat=P","Fill=—","Direction=H","UseDPDF=Y")</f>
        <v>#NAME?</v>
      </c>
      <c r="N247" s="12" t="e">
        <f ca="1">_xll.BDH($A247,$C247,N$4,N$4,"Currency=USD","Period=FY","BEST_FPERIOD_OVERRIDE=FY","FILING_STATUS=MR","SCALING_FORMAT=MLN","FA_ADJUSTED=GAAP","Sort=A","Dates=H","DateFormat=P","Fill=—","Direction=H","UseDPDF=Y")</f>
        <v>#NAME?</v>
      </c>
      <c r="O247" s="12" t="e">
        <f ca="1">_xll.BDH($A247,$C247,O$4,O$4,"Currency=USD","Period=FY","BEST_FPERIOD_OVERRIDE=FY","FILING_STATUS=MR","SCALING_FORMAT=MLN","FA_ADJUSTED=GAAP","Sort=A","Dates=H","DateFormat=P","Fill=—","Direction=H","UseDPDF=Y")</f>
        <v>#NAME?</v>
      </c>
      <c r="P247" s="12" t="e">
        <f ca="1">_xll.BDH($A247,$C247,P$4,P$4,"Currency=USD","Period=FY","BEST_FPERIOD_OVERRIDE=FY","FILING_STATUS=MR","SCALING_FORMAT=MLN","FA_ADJUSTED=GAAP","Sort=A","Dates=H","DateFormat=P","Fill=—","Direction=H","UseDPDF=Y")</f>
        <v>#NAME?</v>
      </c>
      <c r="Q247" s="12" t="e">
        <f ca="1">_xll.BDH($A247,$C247,Q$4,Q$4,"Currency=USD","Period=FY","BEST_FPERIOD_OVERRIDE=FY","FILING_STATUS=MR","SCALING_FORMAT=MLN","FA_ADJUSTED=GAAP","Sort=A","Dates=H","DateFormat=P","Fill=—","Direction=H","UseDPDF=Y")</f>
        <v>#NAME?</v>
      </c>
      <c r="R247" s="12" t="e">
        <f ca="1">_xll.BDH($A247,$C247,R$4,R$4,"Currency=USD","Period=FY","BEST_FPERIOD_OVERRIDE=FY","FILING_STATUS=MR","SCALING_FORMAT=MLN","FA_ADJUSTED=GAAP","Sort=A","Dates=H","DateFormat=P","Fill=—","Direction=H","UseDPDF=Y")</f>
        <v>#NAME?</v>
      </c>
      <c r="S247" s="12" t="e">
        <f ca="1">_xll.BDH($A247,$C247,S$4,S$4,"Currency=USD","Period=FY","BEST_FPERIOD_OVERRIDE=FY","FILING_STATUS=MR","SCALING_FORMAT=MLN","FA_ADJUSTED=GAAP","Sort=A","Dates=H","DateFormat=P","Fill=—","Direction=H","UseDPDF=Y")</f>
        <v>#NAME?</v>
      </c>
      <c r="T247" s="12" t="e">
        <f ca="1">_xll.BDH($A247,$C247,T$4,T$4,"Currency=USD","Period=FY","BEST_FPERIOD_OVERRIDE=FY","FILING_STATUS=MR","SCALING_FORMAT=MLN","FA_ADJUSTED=GAAP","Sort=A","Dates=H","DateFormat=P","Fill=—","Direction=H","UseDPDF=Y")</f>
        <v>#NAME?</v>
      </c>
      <c r="U247" s="12" t="e">
        <f ca="1">_xll.BDH($A247,$C247,U$4,U$4,"Currency=USD","Period=FY","BEST_FPERIOD_OVERRIDE=FY","FILING_STATUS=MR","SCALING_FORMAT=MLN","FA_ADJUSTED=GAAP","Sort=A","Dates=H","DateFormat=P","Fill=—","Direction=H","UseDPDF=Y")</f>
        <v>#NAME?</v>
      </c>
      <c r="V247" s="12" t="e">
        <f ca="1">_xll.BDH($A247,$C247,V$4,V$4,"Currency=USD","Period=FY","BEST_FPERIOD_OVERRIDE=FY","FILING_STATUS=MR","SCALING_FORMAT=MLN","FA_ADJUSTED=GAAP","Sort=A","Dates=H","DateFormat=P","Fill=—","Direction=H","UseDPDF=Y")</f>
        <v>#NAME?</v>
      </c>
      <c r="W247" s="12" t="e">
        <f ca="1">_xll.BDH($A247,$C247,W$4,W$4,"Currency=USD","Period=FY","BEST_FPERIOD_OVERRIDE=FY","FILING_STATUS=MR","SCALING_FORMAT=MLN","FA_ADJUSTED=GAAP","Sort=A","Dates=H","DateFormat=P","Fill=—","Direction=H","UseDPDF=Y")</f>
        <v>#NAME?</v>
      </c>
      <c r="X247" s="12" t="e">
        <f ca="1">_xll.BDH($A247,$C247,X$4,X$4,"Currency=USD","Period=FY","BEST_FPERIOD_OVERRIDE=FY","FILING_STATUS=MR","SCALING_FORMAT=MLN","FA_ADJUSTED=GAAP","Sort=A","Dates=H","DateFormat=P","Fill=—","Direction=H","UseDPDF=Y")</f>
        <v>#NAME?</v>
      </c>
      <c r="Y247" s="12" t="e">
        <f ca="1">_xll.BDH($A247,$C247,Y$4,Y$4,"Currency=USD","Period=FY","BEST_FPERIOD_OVERRIDE=FY","FILING_STATUS=MR","SCALING_FORMAT=MLN","FA_ADJUSTED=GAAP","Sort=A","Dates=H","DateFormat=P","Fill=—","Direction=H","UseDPDF=Y")</f>
        <v>#NAME?</v>
      </c>
      <c r="Z247" s="12" t="e">
        <f ca="1">_xll.BDH($A247,$C247,Z$4,Z$4,"Currency=USD","Period=FY","BEST_FPERIOD_OVERRIDE=FY","FILING_STATUS=MR","SCALING_FORMAT=MLN","FA_ADJUSTED=GAAP","Sort=A","Dates=H","DateFormat=P","Fill=—","Direction=H","UseDPDF=Y")</f>
        <v>#NAME?</v>
      </c>
      <c r="AA247" s="12" t="e">
        <f ca="1">_xll.BDH($A247,$C247,AA$4,AA$4,"Currency=USD","Period=FY","BEST_FPERIOD_OVERRIDE=FY","FILING_STATUS=MR","SCALING_FORMAT=MLN","FA_ADJUSTED=GAAP","Sort=A","Dates=H","DateFormat=P","Fill=—","Direction=H","UseDPDF=Y")</f>
        <v>#NAME?</v>
      </c>
      <c r="AB247" s="12" t="e">
        <f ca="1">_xll.BDH($A247,$C247,AB$4,AB$4,"Currency=USD","Period=FY","BEST_FPERIOD_OVERRIDE=FY","FILING_STATUS=MR","SCALING_FORMAT=MLN","FA_ADJUSTED=GAAP","Sort=A","Dates=H","DateFormat=P","Fill=—","Direction=H","UseDPDF=Y")</f>
        <v>#NAME?</v>
      </c>
    </row>
    <row r="248" spans="1:28" x14ac:dyDescent="0.25">
      <c r="A248" s="32" t="s">
        <v>526</v>
      </c>
      <c r="B248" s="37" t="s">
        <v>193</v>
      </c>
      <c r="C248" s="33" t="s">
        <v>194</v>
      </c>
      <c r="D248" s="12" t="e">
        <f ca="1">_xll.BDH($A248,$C248,D$4,D$4,"Currency=USD","Period=FY","BEST_FPERIOD_OVERRIDE=FY","FILING_STATUS=MR","SCALING_FORMAT=MLN","FA_ADJUSTED=GAAP","Sort=A","Dates=H","DateFormat=P","Fill=—","Direction=H","UseDPDF=Y")</f>
        <v>#NAME?</v>
      </c>
      <c r="E248" s="12" t="e">
        <f ca="1">_xll.BDH($A248,$C248,E$4,E$4,"Currency=USD","Period=FY","BEST_FPERIOD_OVERRIDE=FY","FILING_STATUS=MR","SCALING_FORMAT=MLN","FA_ADJUSTED=GAAP","Sort=A","Dates=H","DateFormat=P","Fill=—","Direction=H","UseDPDF=Y")</f>
        <v>#NAME?</v>
      </c>
      <c r="F248" s="12" t="e">
        <f ca="1">_xll.BDH($A248,$C248,F$4,F$4,"Currency=USD","Period=FY","BEST_FPERIOD_OVERRIDE=FY","FILING_STATUS=MR","SCALING_FORMAT=MLN","FA_ADJUSTED=GAAP","Sort=A","Dates=H","DateFormat=P","Fill=—","Direction=H","UseDPDF=Y")</f>
        <v>#NAME?</v>
      </c>
      <c r="G248" s="12" t="e">
        <f ca="1">_xll.BDH($A248,$C248,G$4,G$4,"Currency=USD","Period=FY","BEST_FPERIOD_OVERRIDE=FY","FILING_STATUS=MR","SCALING_FORMAT=MLN","FA_ADJUSTED=GAAP","Sort=A","Dates=H","DateFormat=P","Fill=—","Direction=H","UseDPDF=Y")</f>
        <v>#NAME?</v>
      </c>
      <c r="H248" s="12" t="e">
        <f ca="1">_xll.BDH($A248,$C248,H$4,H$4,"Currency=USD","Period=FY","BEST_FPERIOD_OVERRIDE=FY","FILING_STATUS=MR","SCALING_FORMAT=MLN","FA_ADJUSTED=GAAP","Sort=A","Dates=H","DateFormat=P","Fill=—","Direction=H","UseDPDF=Y")</f>
        <v>#NAME?</v>
      </c>
      <c r="I248" s="12" t="e">
        <f ca="1">_xll.BDH($A248,$C248,I$4,I$4,"Currency=USD","Period=FY","BEST_FPERIOD_OVERRIDE=FY","FILING_STATUS=MR","SCALING_FORMAT=MLN","FA_ADJUSTED=GAAP","Sort=A","Dates=H","DateFormat=P","Fill=—","Direction=H","UseDPDF=Y")</f>
        <v>#NAME?</v>
      </c>
      <c r="J248" s="12" t="e">
        <f ca="1">_xll.BDH($A248,$C248,J$4,J$4,"Currency=USD","Period=FY","BEST_FPERIOD_OVERRIDE=FY","FILING_STATUS=MR","SCALING_FORMAT=MLN","FA_ADJUSTED=GAAP","Sort=A","Dates=H","DateFormat=P","Fill=—","Direction=H","UseDPDF=Y")</f>
        <v>#NAME?</v>
      </c>
      <c r="K248" s="12" t="e">
        <f ca="1">_xll.BDH($A248,$C248,K$4,K$4,"Currency=USD","Period=FY","BEST_FPERIOD_OVERRIDE=FY","FILING_STATUS=MR","SCALING_FORMAT=MLN","FA_ADJUSTED=GAAP","Sort=A","Dates=H","DateFormat=P","Fill=—","Direction=H","UseDPDF=Y")</f>
        <v>#NAME?</v>
      </c>
      <c r="L248" s="12" t="e">
        <f ca="1">_xll.BDH($A248,$C248,L$4,L$4,"Currency=USD","Period=FY","BEST_FPERIOD_OVERRIDE=FY","FILING_STATUS=MR","SCALING_FORMAT=MLN","FA_ADJUSTED=GAAP","Sort=A","Dates=H","DateFormat=P","Fill=—","Direction=H","UseDPDF=Y")</f>
        <v>#NAME?</v>
      </c>
      <c r="M248" s="12" t="e">
        <f ca="1">_xll.BDH($A248,$C248,M$4,M$4,"Currency=USD","Period=FY","BEST_FPERIOD_OVERRIDE=FY","FILING_STATUS=MR","SCALING_FORMAT=MLN","FA_ADJUSTED=GAAP","Sort=A","Dates=H","DateFormat=P","Fill=—","Direction=H","UseDPDF=Y")</f>
        <v>#NAME?</v>
      </c>
      <c r="N248" s="12" t="e">
        <f ca="1">_xll.BDH($A248,$C248,N$4,N$4,"Currency=USD","Period=FY","BEST_FPERIOD_OVERRIDE=FY","FILING_STATUS=MR","SCALING_FORMAT=MLN","FA_ADJUSTED=GAAP","Sort=A","Dates=H","DateFormat=P","Fill=—","Direction=H","UseDPDF=Y")</f>
        <v>#NAME?</v>
      </c>
      <c r="O248" s="12" t="e">
        <f ca="1">_xll.BDH($A248,$C248,O$4,O$4,"Currency=USD","Period=FY","BEST_FPERIOD_OVERRIDE=FY","FILING_STATUS=MR","SCALING_FORMAT=MLN","FA_ADJUSTED=GAAP","Sort=A","Dates=H","DateFormat=P","Fill=—","Direction=H","UseDPDF=Y")</f>
        <v>#NAME?</v>
      </c>
      <c r="P248" s="12" t="e">
        <f ca="1">_xll.BDH($A248,$C248,P$4,P$4,"Currency=USD","Period=FY","BEST_FPERIOD_OVERRIDE=FY","FILING_STATUS=MR","SCALING_FORMAT=MLN","FA_ADJUSTED=GAAP","Sort=A","Dates=H","DateFormat=P","Fill=—","Direction=H","UseDPDF=Y")</f>
        <v>#NAME?</v>
      </c>
      <c r="Q248" s="12" t="e">
        <f ca="1">_xll.BDH($A248,$C248,Q$4,Q$4,"Currency=USD","Period=FY","BEST_FPERIOD_OVERRIDE=FY","FILING_STATUS=MR","SCALING_FORMAT=MLN","FA_ADJUSTED=GAAP","Sort=A","Dates=H","DateFormat=P","Fill=—","Direction=H","UseDPDF=Y")</f>
        <v>#NAME?</v>
      </c>
      <c r="R248" s="12" t="e">
        <f ca="1">_xll.BDH($A248,$C248,R$4,R$4,"Currency=USD","Period=FY","BEST_FPERIOD_OVERRIDE=FY","FILING_STATUS=MR","SCALING_FORMAT=MLN","FA_ADJUSTED=GAAP","Sort=A","Dates=H","DateFormat=P","Fill=—","Direction=H","UseDPDF=Y")</f>
        <v>#NAME?</v>
      </c>
      <c r="S248" s="12" t="e">
        <f ca="1">_xll.BDH($A248,$C248,S$4,S$4,"Currency=USD","Period=FY","BEST_FPERIOD_OVERRIDE=FY","FILING_STATUS=MR","SCALING_FORMAT=MLN","FA_ADJUSTED=GAAP","Sort=A","Dates=H","DateFormat=P","Fill=—","Direction=H","UseDPDF=Y")</f>
        <v>#NAME?</v>
      </c>
      <c r="T248" s="12" t="e">
        <f ca="1">_xll.BDH($A248,$C248,T$4,T$4,"Currency=USD","Period=FY","BEST_FPERIOD_OVERRIDE=FY","FILING_STATUS=MR","SCALING_FORMAT=MLN","FA_ADJUSTED=GAAP","Sort=A","Dates=H","DateFormat=P","Fill=—","Direction=H","UseDPDF=Y")</f>
        <v>#NAME?</v>
      </c>
      <c r="U248" s="12" t="e">
        <f ca="1">_xll.BDH($A248,$C248,U$4,U$4,"Currency=USD","Period=FY","BEST_FPERIOD_OVERRIDE=FY","FILING_STATUS=MR","SCALING_FORMAT=MLN","FA_ADJUSTED=GAAP","Sort=A","Dates=H","DateFormat=P","Fill=—","Direction=H","UseDPDF=Y")</f>
        <v>#NAME?</v>
      </c>
      <c r="V248" s="12" t="e">
        <f ca="1">_xll.BDH($A248,$C248,V$4,V$4,"Currency=USD","Period=FY","BEST_FPERIOD_OVERRIDE=FY","FILING_STATUS=MR","SCALING_FORMAT=MLN","FA_ADJUSTED=GAAP","Sort=A","Dates=H","DateFormat=P","Fill=—","Direction=H","UseDPDF=Y")</f>
        <v>#NAME?</v>
      </c>
      <c r="W248" s="12" t="e">
        <f ca="1">_xll.BDH($A248,$C248,W$4,W$4,"Currency=USD","Period=FY","BEST_FPERIOD_OVERRIDE=FY","FILING_STATUS=MR","SCALING_FORMAT=MLN","FA_ADJUSTED=GAAP","Sort=A","Dates=H","DateFormat=P","Fill=—","Direction=H","UseDPDF=Y")</f>
        <v>#NAME?</v>
      </c>
      <c r="X248" s="12" t="e">
        <f ca="1">_xll.BDH($A248,$C248,X$4,X$4,"Currency=USD","Period=FY","BEST_FPERIOD_OVERRIDE=FY","FILING_STATUS=MR","SCALING_FORMAT=MLN","FA_ADJUSTED=GAAP","Sort=A","Dates=H","DateFormat=P","Fill=—","Direction=H","UseDPDF=Y")</f>
        <v>#NAME?</v>
      </c>
      <c r="Y248" s="12" t="e">
        <f ca="1">_xll.BDH($A248,$C248,Y$4,Y$4,"Currency=USD","Period=FY","BEST_FPERIOD_OVERRIDE=FY","FILING_STATUS=MR","SCALING_FORMAT=MLN","FA_ADJUSTED=GAAP","Sort=A","Dates=H","DateFormat=P","Fill=—","Direction=H","UseDPDF=Y")</f>
        <v>#NAME?</v>
      </c>
      <c r="Z248" s="12" t="e">
        <f ca="1">_xll.BDH($A248,$C248,Z$4,Z$4,"Currency=USD","Period=FY","BEST_FPERIOD_OVERRIDE=FY","FILING_STATUS=MR","SCALING_FORMAT=MLN","FA_ADJUSTED=GAAP","Sort=A","Dates=H","DateFormat=P","Fill=—","Direction=H","UseDPDF=Y")</f>
        <v>#NAME?</v>
      </c>
      <c r="AA248" s="12" t="e">
        <f ca="1">_xll.BDH($A248,$C248,AA$4,AA$4,"Currency=USD","Period=FY","BEST_FPERIOD_OVERRIDE=FY","FILING_STATUS=MR","SCALING_FORMAT=MLN","FA_ADJUSTED=GAAP","Sort=A","Dates=H","DateFormat=P","Fill=—","Direction=H","UseDPDF=Y")</f>
        <v>#NAME?</v>
      </c>
      <c r="AB248" s="12" t="e">
        <f ca="1">_xll.BDH($A248,$C248,AB$4,AB$4,"Currency=USD","Period=FY","BEST_FPERIOD_OVERRIDE=FY","FILING_STATUS=MR","SCALING_FORMAT=MLN","FA_ADJUSTED=GAAP","Sort=A","Dates=H","DateFormat=P","Fill=—","Direction=H","UseDPDF=Y")</f>
        <v>#NAME?</v>
      </c>
    </row>
    <row r="249" spans="1:28" x14ac:dyDescent="0.25">
      <c r="A249" s="32" t="s">
        <v>526</v>
      </c>
      <c r="B249" s="37" t="s">
        <v>248</v>
      </c>
      <c r="C249" s="33" t="s">
        <v>248</v>
      </c>
      <c r="D249" s="12" t="e">
        <f ca="1">_xll.BDH($A249,$C249,D$4,D$4,"Currency=USD","Period=FY","BEST_FPERIOD_OVERRIDE=FY","FILING_STATUS=MR","SCALING_FORMAT=MLN","FA_ADJUSTED=GAAP","Sort=A","Dates=H","DateFormat=P","Fill=—","Direction=H","UseDPDF=Y")</f>
        <v>#NAME?</v>
      </c>
      <c r="E249" s="12" t="e">
        <f ca="1">_xll.BDH($A249,$C249,E$4,E$4,"Currency=USD","Period=FY","BEST_FPERIOD_OVERRIDE=FY","FILING_STATUS=MR","SCALING_FORMAT=MLN","FA_ADJUSTED=GAAP","Sort=A","Dates=H","DateFormat=P","Fill=—","Direction=H","UseDPDF=Y")</f>
        <v>#NAME?</v>
      </c>
      <c r="F249" s="12" t="e">
        <f ca="1">_xll.BDH($A249,$C249,F$4,F$4,"Currency=USD","Period=FY","BEST_FPERIOD_OVERRIDE=FY","FILING_STATUS=MR","SCALING_FORMAT=MLN","FA_ADJUSTED=GAAP","Sort=A","Dates=H","DateFormat=P","Fill=—","Direction=H","UseDPDF=Y")</f>
        <v>#NAME?</v>
      </c>
      <c r="G249" s="12" t="e">
        <f ca="1">_xll.BDH($A249,$C249,G$4,G$4,"Currency=USD","Period=FY","BEST_FPERIOD_OVERRIDE=FY","FILING_STATUS=MR","SCALING_FORMAT=MLN","FA_ADJUSTED=GAAP","Sort=A","Dates=H","DateFormat=P","Fill=—","Direction=H","UseDPDF=Y")</f>
        <v>#NAME?</v>
      </c>
      <c r="H249" s="12" t="e">
        <f ca="1">_xll.BDH($A249,$C249,H$4,H$4,"Currency=USD","Period=FY","BEST_FPERIOD_OVERRIDE=FY","FILING_STATUS=MR","SCALING_FORMAT=MLN","FA_ADJUSTED=GAAP","Sort=A","Dates=H","DateFormat=P","Fill=—","Direction=H","UseDPDF=Y")</f>
        <v>#NAME?</v>
      </c>
      <c r="I249" s="12" t="e">
        <f ca="1">_xll.BDH($A249,$C249,I$4,I$4,"Currency=USD","Period=FY","BEST_FPERIOD_OVERRIDE=FY","FILING_STATUS=MR","SCALING_FORMAT=MLN","FA_ADJUSTED=GAAP","Sort=A","Dates=H","DateFormat=P","Fill=—","Direction=H","UseDPDF=Y")</f>
        <v>#NAME?</v>
      </c>
      <c r="J249" s="12" t="e">
        <f ca="1">_xll.BDH($A249,$C249,J$4,J$4,"Currency=USD","Period=FY","BEST_FPERIOD_OVERRIDE=FY","FILING_STATUS=MR","SCALING_FORMAT=MLN","FA_ADJUSTED=GAAP","Sort=A","Dates=H","DateFormat=P","Fill=—","Direction=H","UseDPDF=Y")</f>
        <v>#NAME?</v>
      </c>
      <c r="K249" s="12" t="e">
        <f ca="1">_xll.BDH($A249,$C249,K$4,K$4,"Currency=USD","Period=FY","BEST_FPERIOD_OVERRIDE=FY","FILING_STATUS=MR","SCALING_FORMAT=MLN","FA_ADJUSTED=GAAP","Sort=A","Dates=H","DateFormat=P","Fill=—","Direction=H","UseDPDF=Y")</f>
        <v>#NAME?</v>
      </c>
      <c r="L249" s="12" t="e">
        <f ca="1">_xll.BDH($A249,$C249,L$4,L$4,"Currency=USD","Period=FY","BEST_FPERIOD_OVERRIDE=FY","FILING_STATUS=MR","SCALING_FORMAT=MLN","FA_ADJUSTED=GAAP","Sort=A","Dates=H","DateFormat=P","Fill=—","Direction=H","UseDPDF=Y")</f>
        <v>#NAME?</v>
      </c>
      <c r="M249" s="12" t="e">
        <f ca="1">_xll.BDH($A249,$C249,M$4,M$4,"Currency=USD","Period=FY","BEST_FPERIOD_OVERRIDE=FY","FILING_STATUS=MR","SCALING_FORMAT=MLN","FA_ADJUSTED=GAAP","Sort=A","Dates=H","DateFormat=P","Fill=—","Direction=H","UseDPDF=Y")</f>
        <v>#NAME?</v>
      </c>
      <c r="N249" s="12" t="e">
        <f ca="1">_xll.BDH($A249,$C249,N$4,N$4,"Currency=USD","Period=FY","BEST_FPERIOD_OVERRIDE=FY","FILING_STATUS=MR","SCALING_FORMAT=MLN","FA_ADJUSTED=GAAP","Sort=A","Dates=H","DateFormat=P","Fill=—","Direction=H","UseDPDF=Y")</f>
        <v>#NAME?</v>
      </c>
      <c r="O249" s="12" t="e">
        <f ca="1">_xll.BDH($A249,$C249,O$4,O$4,"Currency=USD","Period=FY","BEST_FPERIOD_OVERRIDE=FY","FILING_STATUS=MR","SCALING_FORMAT=MLN","FA_ADJUSTED=GAAP","Sort=A","Dates=H","DateFormat=P","Fill=—","Direction=H","UseDPDF=Y")</f>
        <v>#NAME?</v>
      </c>
      <c r="P249" s="12" t="e">
        <f ca="1">_xll.BDH($A249,$C249,P$4,P$4,"Currency=USD","Period=FY","BEST_FPERIOD_OVERRIDE=FY","FILING_STATUS=MR","SCALING_FORMAT=MLN","FA_ADJUSTED=GAAP","Sort=A","Dates=H","DateFormat=P","Fill=—","Direction=H","UseDPDF=Y")</f>
        <v>#NAME?</v>
      </c>
      <c r="Q249" s="12" t="e">
        <f ca="1">_xll.BDH($A249,$C249,Q$4,Q$4,"Currency=USD","Period=FY","BEST_FPERIOD_OVERRIDE=FY","FILING_STATUS=MR","SCALING_FORMAT=MLN","FA_ADJUSTED=GAAP","Sort=A","Dates=H","DateFormat=P","Fill=—","Direction=H","UseDPDF=Y")</f>
        <v>#NAME?</v>
      </c>
      <c r="R249" s="12" t="e">
        <f ca="1">_xll.BDH($A249,$C249,R$4,R$4,"Currency=USD","Period=FY","BEST_FPERIOD_OVERRIDE=FY","FILING_STATUS=MR","SCALING_FORMAT=MLN","FA_ADJUSTED=GAAP","Sort=A","Dates=H","DateFormat=P","Fill=—","Direction=H","UseDPDF=Y")</f>
        <v>#NAME?</v>
      </c>
      <c r="S249" s="12" t="e">
        <f ca="1">_xll.BDH($A249,$C249,S$4,S$4,"Currency=USD","Period=FY","BEST_FPERIOD_OVERRIDE=FY","FILING_STATUS=MR","SCALING_FORMAT=MLN","FA_ADJUSTED=GAAP","Sort=A","Dates=H","DateFormat=P","Fill=—","Direction=H","UseDPDF=Y")</f>
        <v>#NAME?</v>
      </c>
      <c r="T249" s="12" t="e">
        <f ca="1">_xll.BDH($A249,$C249,T$4,T$4,"Currency=USD","Period=FY","BEST_FPERIOD_OVERRIDE=FY","FILING_STATUS=MR","SCALING_FORMAT=MLN","FA_ADJUSTED=GAAP","Sort=A","Dates=H","DateFormat=P","Fill=—","Direction=H","UseDPDF=Y")</f>
        <v>#NAME?</v>
      </c>
      <c r="U249" s="12" t="e">
        <f ca="1">_xll.BDH($A249,$C249,U$4,U$4,"Currency=USD","Period=FY","BEST_FPERIOD_OVERRIDE=FY","FILING_STATUS=MR","SCALING_FORMAT=MLN","FA_ADJUSTED=GAAP","Sort=A","Dates=H","DateFormat=P","Fill=—","Direction=H","UseDPDF=Y")</f>
        <v>#NAME?</v>
      </c>
      <c r="V249" s="12" t="e">
        <f ca="1">_xll.BDH($A249,$C249,V$4,V$4,"Currency=USD","Period=FY","BEST_FPERIOD_OVERRIDE=FY","FILING_STATUS=MR","SCALING_FORMAT=MLN","FA_ADJUSTED=GAAP","Sort=A","Dates=H","DateFormat=P","Fill=—","Direction=H","UseDPDF=Y")</f>
        <v>#NAME?</v>
      </c>
      <c r="W249" s="12" t="e">
        <f ca="1">_xll.BDH($A249,$C249,W$4,W$4,"Currency=USD","Period=FY","BEST_FPERIOD_OVERRIDE=FY","FILING_STATUS=MR","SCALING_FORMAT=MLN","FA_ADJUSTED=GAAP","Sort=A","Dates=H","DateFormat=P","Fill=—","Direction=H","UseDPDF=Y")</f>
        <v>#NAME?</v>
      </c>
      <c r="X249" s="12" t="e">
        <f ca="1">_xll.BDH($A249,$C249,X$4,X$4,"Currency=USD","Period=FY","BEST_FPERIOD_OVERRIDE=FY","FILING_STATUS=MR","SCALING_FORMAT=MLN","FA_ADJUSTED=GAAP","Sort=A","Dates=H","DateFormat=P","Fill=—","Direction=H","UseDPDF=Y")</f>
        <v>#NAME?</v>
      </c>
      <c r="Y249" s="12" t="e">
        <f ca="1">_xll.BDH($A249,$C249,Y$4,Y$4,"Currency=USD","Period=FY","BEST_FPERIOD_OVERRIDE=FY","FILING_STATUS=MR","SCALING_FORMAT=MLN","FA_ADJUSTED=GAAP","Sort=A","Dates=H","DateFormat=P","Fill=—","Direction=H","UseDPDF=Y")</f>
        <v>#NAME?</v>
      </c>
      <c r="Z249" s="12" t="e">
        <f ca="1">_xll.BDH($A249,$C249,Z$4,Z$4,"Currency=USD","Period=FY","BEST_FPERIOD_OVERRIDE=FY","FILING_STATUS=MR","SCALING_FORMAT=MLN","FA_ADJUSTED=GAAP","Sort=A","Dates=H","DateFormat=P","Fill=—","Direction=H","UseDPDF=Y")</f>
        <v>#NAME?</v>
      </c>
      <c r="AA249" s="12" t="e">
        <f ca="1">_xll.BDH($A249,$C249,AA$4,AA$4,"Currency=USD","Period=FY","BEST_FPERIOD_OVERRIDE=FY","FILING_STATUS=MR","SCALING_FORMAT=MLN","FA_ADJUSTED=GAAP","Sort=A","Dates=H","DateFormat=P","Fill=—","Direction=H","UseDPDF=Y")</f>
        <v>#NAME?</v>
      </c>
      <c r="AB249" s="12" t="e">
        <f ca="1">_xll.BDH($A249,$C249,AB$4,AB$4,"Currency=USD","Period=FY","BEST_FPERIOD_OVERRIDE=FY","FILING_STATUS=MR","SCALING_FORMAT=MLN","FA_ADJUSTED=GAAP","Sort=A","Dates=H","DateFormat=P","Fill=—","Direction=H","UseDPDF=Y")</f>
        <v>#NAME?</v>
      </c>
    </row>
    <row r="250" spans="1:28" x14ac:dyDescent="0.25">
      <c r="A250" s="32" t="s">
        <v>526</v>
      </c>
      <c r="B250" s="37" t="s">
        <v>249</v>
      </c>
      <c r="C250" s="33" t="s">
        <v>251</v>
      </c>
      <c r="D250" s="12" t="e">
        <f ca="1">_xll.BDH($A250,$C250,D$4,D$4,"Currency=USD","Period=FY","BEST_FPERIOD_OVERRIDE=FY","FILING_STATUS=MR","SCALING_FORMAT=MLN","FA_ADJUSTED=GAAP","Sort=A","Dates=H","DateFormat=P","Fill=—","Direction=H","UseDPDF=Y")</f>
        <v>#NAME?</v>
      </c>
      <c r="E250" s="12" t="e">
        <f ca="1">_xll.BDH($A250,$C250,E$4,E$4,"Currency=USD","Period=FY","BEST_FPERIOD_OVERRIDE=FY","FILING_STATUS=MR","SCALING_FORMAT=MLN","FA_ADJUSTED=GAAP","Sort=A","Dates=H","DateFormat=P","Fill=—","Direction=H","UseDPDF=Y")</f>
        <v>#NAME?</v>
      </c>
      <c r="F250" s="12" t="e">
        <f ca="1">_xll.BDH($A250,$C250,F$4,F$4,"Currency=USD","Period=FY","BEST_FPERIOD_OVERRIDE=FY","FILING_STATUS=MR","SCALING_FORMAT=MLN","FA_ADJUSTED=GAAP","Sort=A","Dates=H","DateFormat=P","Fill=—","Direction=H","UseDPDF=Y")</f>
        <v>#NAME?</v>
      </c>
      <c r="G250" s="12" t="e">
        <f ca="1">_xll.BDH($A250,$C250,G$4,G$4,"Currency=USD","Period=FY","BEST_FPERIOD_OVERRIDE=FY","FILING_STATUS=MR","SCALING_FORMAT=MLN","FA_ADJUSTED=GAAP","Sort=A","Dates=H","DateFormat=P","Fill=—","Direction=H","UseDPDF=Y")</f>
        <v>#NAME?</v>
      </c>
      <c r="H250" s="12" t="e">
        <f ca="1">_xll.BDH($A250,$C250,H$4,H$4,"Currency=USD","Period=FY","BEST_FPERIOD_OVERRIDE=FY","FILING_STATUS=MR","SCALING_FORMAT=MLN","FA_ADJUSTED=GAAP","Sort=A","Dates=H","DateFormat=P","Fill=—","Direction=H","UseDPDF=Y")</f>
        <v>#NAME?</v>
      </c>
      <c r="I250" s="12" t="e">
        <f ca="1">_xll.BDH($A250,$C250,I$4,I$4,"Currency=USD","Period=FY","BEST_FPERIOD_OVERRIDE=FY","FILING_STATUS=MR","SCALING_FORMAT=MLN","FA_ADJUSTED=GAAP","Sort=A","Dates=H","DateFormat=P","Fill=—","Direction=H","UseDPDF=Y")</f>
        <v>#NAME?</v>
      </c>
      <c r="J250" s="12" t="e">
        <f ca="1">_xll.BDH($A250,$C250,J$4,J$4,"Currency=USD","Period=FY","BEST_FPERIOD_OVERRIDE=FY","FILING_STATUS=MR","SCALING_FORMAT=MLN","FA_ADJUSTED=GAAP","Sort=A","Dates=H","DateFormat=P","Fill=—","Direction=H","UseDPDF=Y")</f>
        <v>#NAME?</v>
      </c>
      <c r="K250" s="12" t="e">
        <f ca="1">_xll.BDH($A250,$C250,K$4,K$4,"Currency=USD","Period=FY","BEST_FPERIOD_OVERRIDE=FY","FILING_STATUS=MR","SCALING_FORMAT=MLN","FA_ADJUSTED=GAAP","Sort=A","Dates=H","DateFormat=P","Fill=—","Direction=H","UseDPDF=Y")</f>
        <v>#NAME?</v>
      </c>
      <c r="L250" s="12" t="e">
        <f ca="1">_xll.BDH($A250,$C250,L$4,L$4,"Currency=USD","Period=FY","BEST_FPERIOD_OVERRIDE=FY","FILING_STATUS=MR","SCALING_FORMAT=MLN","FA_ADJUSTED=GAAP","Sort=A","Dates=H","DateFormat=P","Fill=—","Direction=H","UseDPDF=Y")</f>
        <v>#NAME?</v>
      </c>
      <c r="M250" s="12" t="e">
        <f ca="1">_xll.BDH($A250,$C250,M$4,M$4,"Currency=USD","Period=FY","BEST_FPERIOD_OVERRIDE=FY","FILING_STATUS=MR","SCALING_FORMAT=MLN","FA_ADJUSTED=GAAP","Sort=A","Dates=H","DateFormat=P","Fill=—","Direction=H","UseDPDF=Y")</f>
        <v>#NAME?</v>
      </c>
      <c r="N250" s="12" t="e">
        <f ca="1">_xll.BDH($A250,$C250,N$4,N$4,"Currency=USD","Period=FY","BEST_FPERIOD_OVERRIDE=FY","FILING_STATUS=MR","SCALING_FORMAT=MLN","FA_ADJUSTED=GAAP","Sort=A","Dates=H","DateFormat=P","Fill=—","Direction=H","UseDPDF=Y")</f>
        <v>#NAME?</v>
      </c>
      <c r="O250" s="12" t="e">
        <f ca="1">_xll.BDH($A250,$C250,O$4,O$4,"Currency=USD","Period=FY","BEST_FPERIOD_OVERRIDE=FY","FILING_STATUS=MR","SCALING_FORMAT=MLN","FA_ADJUSTED=GAAP","Sort=A","Dates=H","DateFormat=P","Fill=—","Direction=H","UseDPDF=Y")</f>
        <v>#NAME?</v>
      </c>
      <c r="P250" s="12" t="e">
        <f ca="1">_xll.BDH($A250,$C250,P$4,P$4,"Currency=USD","Period=FY","BEST_FPERIOD_OVERRIDE=FY","FILING_STATUS=MR","SCALING_FORMAT=MLN","FA_ADJUSTED=GAAP","Sort=A","Dates=H","DateFormat=P","Fill=—","Direction=H","UseDPDF=Y")</f>
        <v>#NAME?</v>
      </c>
      <c r="Q250" s="12" t="e">
        <f ca="1">_xll.BDH($A250,$C250,Q$4,Q$4,"Currency=USD","Period=FY","BEST_FPERIOD_OVERRIDE=FY","FILING_STATUS=MR","SCALING_FORMAT=MLN","FA_ADJUSTED=GAAP","Sort=A","Dates=H","DateFormat=P","Fill=—","Direction=H","UseDPDF=Y")</f>
        <v>#NAME?</v>
      </c>
      <c r="R250" s="12" t="e">
        <f ca="1">_xll.BDH($A250,$C250,R$4,R$4,"Currency=USD","Period=FY","BEST_FPERIOD_OVERRIDE=FY","FILING_STATUS=MR","SCALING_FORMAT=MLN","FA_ADJUSTED=GAAP","Sort=A","Dates=H","DateFormat=P","Fill=—","Direction=H","UseDPDF=Y")</f>
        <v>#NAME?</v>
      </c>
      <c r="S250" s="12" t="e">
        <f ca="1">_xll.BDH($A250,$C250,S$4,S$4,"Currency=USD","Period=FY","BEST_FPERIOD_OVERRIDE=FY","FILING_STATUS=MR","SCALING_FORMAT=MLN","FA_ADJUSTED=GAAP","Sort=A","Dates=H","DateFormat=P","Fill=—","Direction=H","UseDPDF=Y")</f>
        <v>#NAME?</v>
      </c>
      <c r="T250" s="12" t="e">
        <f ca="1">_xll.BDH($A250,$C250,T$4,T$4,"Currency=USD","Period=FY","BEST_FPERIOD_OVERRIDE=FY","FILING_STATUS=MR","SCALING_FORMAT=MLN","FA_ADJUSTED=GAAP","Sort=A","Dates=H","DateFormat=P","Fill=—","Direction=H","UseDPDF=Y")</f>
        <v>#NAME?</v>
      </c>
      <c r="U250" s="12" t="e">
        <f ca="1">_xll.BDH($A250,$C250,U$4,U$4,"Currency=USD","Period=FY","BEST_FPERIOD_OVERRIDE=FY","FILING_STATUS=MR","SCALING_FORMAT=MLN","FA_ADJUSTED=GAAP","Sort=A","Dates=H","DateFormat=P","Fill=—","Direction=H","UseDPDF=Y")</f>
        <v>#NAME?</v>
      </c>
      <c r="V250" s="12" t="e">
        <f ca="1">_xll.BDH($A250,$C250,V$4,V$4,"Currency=USD","Period=FY","BEST_FPERIOD_OVERRIDE=FY","FILING_STATUS=MR","SCALING_FORMAT=MLN","FA_ADJUSTED=GAAP","Sort=A","Dates=H","DateFormat=P","Fill=—","Direction=H","UseDPDF=Y")</f>
        <v>#NAME?</v>
      </c>
      <c r="W250" s="12" t="e">
        <f ca="1">_xll.BDH($A250,$C250,W$4,W$4,"Currency=USD","Period=FY","BEST_FPERIOD_OVERRIDE=FY","FILING_STATUS=MR","SCALING_FORMAT=MLN","FA_ADJUSTED=GAAP","Sort=A","Dates=H","DateFormat=P","Fill=—","Direction=H","UseDPDF=Y")</f>
        <v>#NAME?</v>
      </c>
      <c r="X250" s="12" t="e">
        <f ca="1">_xll.BDH($A250,$C250,X$4,X$4,"Currency=USD","Period=FY","BEST_FPERIOD_OVERRIDE=FY","FILING_STATUS=MR","SCALING_FORMAT=MLN","FA_ADJUSTED=GAAP","Sort=A","Dates=H","DateFormat=P","Fill=—","Direction=H","UseDPDF=Y")</f>
        <v>#NAME?</v>
      </c>
      <c r="Y250" s="12" t="e">
        <f ca="1">_xll.BDH($A250,$C250,Y$4,Y$4,"Currency=USD","Period=FY","BEST_FPERIOD_OVERRIDE=FY","FILING_STATUS=MR","SCALING_FORMAT=MLN","FA_ADJUSTED=GAAP","Sort=A","Dates=H","DateFormat=P","Fill=—","Direction=H","UseDPDF=Y")</f>
        <v>#NAME?</v>
      </c>
      <c r="Z250" s="12" t="e">
        <f ca="1">_xll.BDH($A250,$C250,Z$4,Z$4,"Currency=USD","Period=FY","BEST_FPERIOD_OVERRIDE=FY","FILING_STATUS=MR","SCALING_FORMAT=MLN","FA_ADJUSTED=GAAP","Sort=A","Dates=H","DateFormat=P","Fill=—","Direction=H","UseDPDF=Y")</f>
        <v>#NAME?</v>
      </c>
      <c r="AA250" s="12" t="e">
        <f ca="1">_xll.BDH($A250,$C250,AA$4,AA$4,"Currency=USD","Period=FY","BEST_FPERIOD_OVERRIDE=FY","FILING_STATUS=MR","SCALING_FORMAT=MLN","FA_ADJUSTED=GAAP","Sort=A","Dates=H","DateFormat=P","Fill=—","Direction=H","UseDPDF=Y")</f>
        <v>#NAME?</v>
      </c>
      <c r="AB250" s="12" t="e">
        <f ca="1">_xll.BDH($A250,$C250,AB$4,AB$4,"Currency=USD","Period=FY","BEST_FPERIOD_OVERRIDE=FY","FILING_STATUS=MR","SCALING_FORMAT=MLN","FA_ADJUSTED=GAAP","Sort=A","Dates=H","DateFormat=P","Fill=—","Direction=H","UseDPDF=Y")</f>
        <v>#NAME?</v>
      </c>
    </row>
    <row r="251" spans="1:28" x14ac:dyDescent="0.25">
      <c r="A251" s="32" t="s">
        <v>526</v>
      </c>
      <c r="B251" s="37" t="s">
        <v>250</v>
      </c>
      <c r="C251" s="33" t="s">
        <v>252</v>
      </c>
      <c r="D251" s="12" t="e">
        <f ca="1">_xll.BDH($A251,$C251,D$4,D$4,"Currency=USD","Period=FY","BEST_FPERIOD_OVERRIDE=FY","FILING_STATUS=MR","SCALING_FORMAT=MLN","FA_ADJUSTED=GAAP","Sort=A","Dates=H","DateFormat=P","Fill=—","Direction=H","UseDPDF=Y")</f>
        <v>#NAME?</v>
      </c>
      <c r="E251" s="12" t="e">
        <f ca="1">_xll.BDH($A251,$C251,E$4,E$4,"Currency=USD","Period=FY","BEST_FPERIOD_OVERRIDE=FY","FILING_STATUS=MR","SCALING_FORMAT=MLN","FA_ADJUSTED=GAAP","Sort=A","Dates=H","DateFormat=P","Fill=—","Direction=H","UseDPDF=Y")</f>
        <v>#NAME?</v>
      </c>
      <c r="F251" s="12" t="e">
        <f ca="1">_xll.BDH($A251,$C251,F$4,F$4,"Currency=USD","Period=FY","BEST_FPERIOD_OVERRIDE=FY","FILING_STATUS=MR","SCALING_FORMAT=MLN","FA_ADJUSTED=GAAP","Sort=A","Dates=H","DateFormat=P","Fill=—","Direction=H","UseDPDF=Y")</f>
        <v>#NAME?</v>
      </c>
      <c r="G251" s="12" t="e">
        <f ca="1">_xll.BDH($A251,$C251,G$4,G$4,"Currency=USD","Period=FY","BEST_FPERIOD_OVERRIDE=FY","FILING_STATUS=MR","SCALING_FORMAT=MLN","FA_ADJUSTED=GAAP","Sort=A","Dates=H","DateFormat=P","Fill=—","Direction=H","UseDPDF=Y")</f>
        <v>#NAME?</v>
      </c>
      <c r="H251" s="12" t="e">
        <f ca="1">_xll.BDH($A251,$C251,H$4,H$4,"Currency=USD","Period=FY","BEST_FPERIOD_OVERRIDE=FY","FILING_STATUS=MR","SCALING_FORMAT=MLN","FA_ADJUSTED=GAAP","Sort=A","Dates=H","DateFormat=P","Fill=—","Direction=H","UseDPDF=Y")</f>
        <v>#NAME?</v>
      </c>
      <c r="I251" s="12" t="e">
        <f ca="1">_xll.BDH($A251,$C251,I$4,I$4,"Currency=USD","Period=FY","BEST_FPERIOD_OVERRIDE=FY","FILING_STATUS=MR","SCALING_FORMAT=MLN","FA_ADJUSTED=GAAP","Sort=A","Dates=H","DateFormat=P","Fill=—","Direction=H","UseDPDF=Y")</f>
        <v>#NAME?</v>
      </c>
      <c r="J251" s="12" t="e">
        <f ca="1">_xll.BDH($A251,$C251,J$4,J$4,"Currency=USD","Period=FY","BEST_FPERIOD_OVERRIDE=FY","FILING_STATUS=MR","SCALING_FORMAT=MLN","FA_ADJUSTED=GAAP","Sort=A","Dates=H","DateFormat=P","Fill=—","Direction=H","UseDPDF=Y")</f>
        <v>#NAME?</v>
      </c>
      <c r="K251" s="12" t="e">
        <f ca="1">_xll.BDH($A251,$C251,K$4,K$4,"Currency=USD","Period=FY","BEST_FPERIOD_OVERRIDE=FY","FILING_STATUS=MR","SCALING_FORMAT=MLN","FA_ADJUSTED=GAAP","Sort=A","Dates=H","DateFormat=P","Fill=—","Direction=H","UseDPDF=Y")</f>
        <v>#NAME?</v>
      </c>
      <c r="L251" s="12" t="e">
        <f ca="1">_xll.BDH($A251,$C251,L$4,L$4,"Currency=USD","Period=FY","BEST_FPERIOD_OVERRIDE=FY","FILING_STATUS=MR","SCALING_FORMAT=MLN","FA_ADJUSTED=GAAP","Sort=A","Dates=H","DateFormat=P","Fill=—","Direction=H","UseDPDF=Y")</f>
        <v>#NAME?</v>
      </c>
      <c r="M251" s="12" t="e">
        <f ca="1">_xll.BDH($A251,$C251,M$4,M$4,"Currency=USD","Period=FY","BEST_FPERIOD_OVERRIDE=FY","FILING_STATUS=MR","SCALING_FORMAT=MLN","FA_ADJUSTED=GAAP","Sort=A","Dates=H","DateFormat=P","Fill=—","Direction=H","UseDPDF=Y")</f>
        <v>#NAME?</v>
      </c>
      <c r="N251" s="12" t="e">
        <f ca="1">_xll.BDH($A251,$C251,N$4,N$4,"Currency=USD","Period=FY","BEST_FPERIOD_OVERRIDE=FY","FILING_STATUS=MR","SCALING_FORMAT=MLN","FA_ADJUSTED=GAAP","Sort=A","Dates=H","DateFormat=P","Fill=—","Direction=H","UseDPDF=Y")</f>
        <v>#NAME?</v>
      </c>
      <c r="O251" s="12" t="e">
        <f ca="1">_xll.BDH($A251,$C251,O$4,O$4,"Currency=USD","Period=FY","BEST_FPERIOD_OVERRIDE=FY","FILING_STATUS=MR","SCALING_FORMAT=MLN","FA_ADJUSTED=GAAP","Sort=A","Dates=H","DateFormat=P","Fill=—","Direction=H","UseDPDF=Y")</f>
        <v>#NAME?</v>
      </c>
      <c r="P251" s="12" t="e">
        <f ca="1">_xll.BDH($A251,$C251,P$4,P$4,"Currency=USD","Period=FY","BEST_FPERIOD_OVERRIDE=FY","FILING_STATUS=MR","SCALING_FORMAT=MLN","FA_ADJUSTED=GAAP","Sort=A","Dates=H","DateFormat=P","Fill=—","Direction=H","UseDPDF=Y")</f>
        <v>#NAME?</v>
      </c>
      <c r="Q251" s="12" t="e">
        <f ca="1">_xll.BDH($A251,$C251,Q$4,Q$4,"Currency=USD","Period=FY","BEST_FPERIOD_OVERRIDE=FY","FILING_STATUS=MR","SCALING_FORMAT=MLN","FA_ADJUSTED=GAAP","Sort=A","Dates=H","DateFormat=P","Fill=—","Direction=H","UseDPDF=Y")</f>
        <v>#NAME?</v>
      </c>
      <c r="R251" s="12" t="e">
        <f ca="1">_xll.BDH($A251,$C251,R$4,R$4,"Currency=USD","Period=FY","BEST_FPERIOD_OVERRIDE=FY","FILING_STATUS=MR","SCALING_FORMAT=MLN","FA_ADJUSTED=GAAP","Sort=A","Dates=H","DateFormat=P","Fill=—","Direction=H","UseDPDF=Y")</f>
        <v>#NAME?</v>
      </c>
      <c r="S251" s="12" t="e">
        <f ca="1">_xll.BDH($A251,$C251,S$4,S$4,"Currency=USD","Period=FY","BEST_FPERIOD_OVERRIDE=FY","FILING_STATUS=MR","SCALING_FORMAT=MLN","FA_ADJUSTED=GAAP","Sort=A","Dates=H","DateFormat=P","Fill=—","Direction=H","UseDPDF=Y")</f>
        <v>#NAME?</v>
      </c>
      <c r="T251" s="12" t="e">
        <f ca="1">_xll.BDH($A251,$C251,T$4,T$4,"Currency=USD","Period=FY","BEST_FPERIOD_OVERRIDE=FY","FILING_STATUS=MR","SCALING_FORMAT=MLN","FA_ADJUSTED=GAAP","Sort=A","Dates=H","DateFormat=P","Fill=—","Direction=H","UseDPDF=Y")</f>
        <v>#NAME?</v>
      </c>
      <c r="U251" s="12" t="e">
        <f ca="1">_xll.BDH($A251,$C251,U$4,U$4,"Currency=USD","Period=FY","BEST_FPERIOD_OVERRIDE=FY","FILING_STATUS=MR","SCALING_FORMAT=MLN","FA_ADJUSTED=GAAP","Sort=A","Dates=H","DateFormat=P","Fill=—","Direction=H","UseDPDF=Y")</f>
        <v>#NAME?</v>
      </c>
      <c r="V251" s="12" t="e">
        <f ca="1">_xll.BDH($A251,$C251,V$4,V$4,"Currency=USD","Period=FY","BEST_FPERIOD_OVERRIDE=FY","FILING_STATUS=MR","SCALING_FORMAT=MLN","FA_ADJUSTED=GAAP","Sort=A","Dates=H","DateFormat=P","Fill=—","Direction=H","UseDPDF=Y")</f>
        <v>#NAME?</v>
      </c>
      <c r="W251" s="12" t="e">
        <f ca="1">_xll.BDH($A251,$C251,W$4,W$4,"Currency=USD","Period=FY","BEST_FPERIOD_OVERRIDE=FY","FILING_STATUS=MR","SCALING_FORMAT=MLN","FA_ADJUSTED=GAAP","Sort=A","Dates=H","DateFormat=P","Fill=—","Direction=H","UseDPDF=Y")</f>
        <v>#NAME?</v>
      </c>
      <c r="X251" s="12" t="e">
        <f ca="1">_xll.BDH($A251,$C251,X$4,X$4,"Currency=USD","Period=FY","BEST_FPERIOD_OVERRIDE=FY","FILING_STATUS=MR","SCALING_FORMAT=MLN","FA_ADJUSTED=GAAP","Sort=A","Dates=H","DateFormat=P","Fill=—","Direction=H","UseDPDF=Y")</f>
        <v>#NAME?</v>
      </c>
      <c r="Y251" s="12" t="e">
        <f ca="1">_xll.BDH($A251,$C251,Y$4,Y$4,"Currency=USD","Period=FY","BEST_FPERIOD_OVERRIDE=FY","FILING_STATUS=MR","SCALING_FORMAT=MLN","FA_ADJUSTED=GAAP","Sort=A","Dates=H","DateFormat=P","Fill=—","Direction=H","UseDPDF=Y")</f>
        <v>#NAME?</v>
      </c>
      <c r="Z251" s="12" t="e">
        <f ca="1">_xll.BDH($A251,$C251,Z$4,Z$4,"Currency=USD","Period=FY","BEST_FPERIOD_OVERRIDE=FY","FILING_STATUS=MR","SCALING_FORMAT=MLN","FA_ADJUSTED=GAAP","Sort=A","Dates=H","DateFormat=P","Fill=—","Direction=H","UseDPDF=Y")</f>
        <v>#NAME?</v>
      </c>
      <c r="AA251" s="12" t="e">
        <f ca="1">_xll.BDH($A251,$C251,AA$4,AA$4,"Currency=USD","Period=FY","BEST_FPERIOD_OVERRIDE=FY","FILING_STATUS=MR","SCALING_FORMAT=MLN","FA_ADJUSTED=GAAP","Sort=A","Dates=H","DateFormat=P","Fill=—","Direction=H","UseDPDF=Y")</f>
        <v>#NAME?</v>
      </c>
      <c r="AB251" s="12" t="e">
        <f ca="1">_xll.BDH($A251,$C251,AB$4,AB$4,"Currency=USD","Period=FY","BEST_FPERIOD_OVERRIDE=FY","FILING_STATUS=MR","SCALING_FORMAT=MLN","FA_ADJUSTED=GAAP","Sort=A","Dates=H","DateFormat=P","Fill=—","Direction=H","UseDPDF=Y")</f>
        <v>#NAME?</v>
      </c>
    </row>
    <row r="252" spans="1:28" x14ac:dyDescent="0.25">
      <c r="A252" s="32" t="s">
        <v>526</v>
      </c>
      <c r="B252" s="37" t="s">
        <v>13</v>
      </c>
      <c r="C252" s="33" t="s">
        <v>253</v>
      </c>
      <c r="D252" s="12" t="e">
        <f ca="1">_xll.BDH($A252,$C252,D$4,D$4,"Currency=USD","Period=FY","BEST_FPERIOD_OVERRIDE=FY","FILING_STATUS=MR","SCALING_FORMAT=MLN","FA_ADJUSTED=GAAP","Sort=A","Dates=H","DateFormat=P","Fill=—","Direction=H","UseDPDF=Y")</f>
        <v>#NAME?</v>
      </c>
      <c r="E252" s="12" t="e">
        <f ca="1">_xll.BDH($A252,$C252,E$4,E$4,"Currency=USD","Period=FY","BEST_FPERIOD_OVERRIDE=FY","FILING_STATUS=MR","SCALING_FORMAT=MLN","FA_ADJUSTED=GAAP","Sort=A","Dates=H","DateFormat=P","Fill=—","Direction=H","UseDPDF=Y")</f>
        <v>#NAME?</v>
      </c>
      <c r="F252" s="12" t="e">
        <f ca="1">_xll.BDH($A252,$C252,F$4,F$4,"Currency=USD","Period=FY","BEST_FPERIOD_OVERRIDE=FY","FILING_STATUS=MR","SCALING_FORMAT=MLN","FA_ADJUSTED=GAAP","Sort=A","Dates=H","DateFormat=P","Fill=—","Direction=H","UseDPDF=Y")</f>
        <v>#NAME?</v>
      </c>
      <c r="G252" s="12" t="e">
        <f ca="1">_xll.BDH($A252,$C252,G$4,G$4,"Currency=USD","Period=FY","BEST_FPERIOD_OVERRIDE=FY","FILING_STATUS=MR","SCALING_FORMAT=MLN","FA_ADJUSTED=GAAP","Sort=A","Dates=H","DateFormat=P","Fill=—","Direction=H","UseDPDF=Y")</f>
        <v>#NAME?</v>
      </c>
      <c r="H252" s="12" t="e">
        <f ca="1">_xll.BDH($A252,$C252,H$4,H$4,"Currency=USD","Period=FY","BEST_FPERIOD_OVERRIDE=FY","FILING_STATUS=MR","SCALING_FORMAT=MLN","FA_ADJUSTED=GAAP","Sort=A","Dates=H","DateFormat=P","Fill=—","Direction=H","UseDPDF=Y")</f>
        <v>#NAME?</v>
      </c>
      <c r="I252" s="12" t="e">
        <f ca="1">_xll.BDH($A252,$C252,I$4,I$4,"Currency=USD","Period=FY","BEST_FPERIOD_OVERRIDE=FY","FILING_STATUS=MR","SCALING_FORMAT=MLN","FA_ADJUSTED=GAAP","Sort=A","Dates=H","DateFormat=P","Fill=—","Direction=H","UseDPDF=Y")</f>
        <v>#NAME?</v>
      </c>
      <c r="J252" s="12" t="e">
        <f ca="1">_xll.BDH($A252,$C252,J$4,J$4,"Currency=USD","Period=FY","BEST_FPERIOD_OVERRIDE=FY","FILING_STATUS=MR","SCALING_FORMAT=MLN","FA_ADJUSTED=GAAP","Sort=A","Dates=H","DateFormat=P","Fill=—","Direction=H","UseDPDF=Y")</f>
        <v>#NAME?</v>
      </c>
      <c r="K252" s="12" t="e">
        <f ca="1">_xll.BDH($A252,$C252,K$4,K$4,"Currency=USD","Period=FY","BEST_FPERIOD_OVERRIDE=FY","FILING_STATUS=MR","SCALING_FORMAT=MLN","FA_ADJUSTED=GAAP","Sort=A","Dates=H","DateFormat=P","Fill=—","Direction=H","UseDPDF=Y")</f>
        <v>#NAME?</v>
      </c>
      <c r="L252" s="12" t="e">
        <f ca="1">_xll.BDH($A252,$C252,L$4,L$4,"Currency=USD","Period=FY","BEST_FPERIOD_OVERRIDE=FY","FILING_STATUS=MR","SCALING_FORMAT=MLN","FA_ADJUSTED=GAAP","Sort=A","Dates=H","DateFormat=P","Fill=—","Direction=H","UseDPDF=Y")</f>
        <v>#NAME?</v>
      </c>
      <c r="M252" s="12" t="e">
        <f ca="1">_xll.BDH($A252,$C252,M$4,M$4,"Currency=USD","Period=FY","BEST_FPERIOD_OVERRIDE=FY","FILING_STATUS=MR","SCALING_FORMAT=MLN","FA_ADJUSTED=GAAP","Sort=A","Dates=H","DateFormat=P","Fill=—","Direction=H","UseDPDF=Y")</f>
        <v>#NAME?</v>
      </c>
      <c r="N252" s="12" t="e">
        <f ca="1">_xll.BDH($A252,$C252,N$4,N$4,"Currency=USD","Period=FY","BEST_FPERIOD_OVERRIDE=FY","FILING_STATUS=MR","SCALING_FORMAT=MLN","FA_ADJUSTED=GAAP","Sort=A","Dates=H","DateFormat=P","Fill=—","Direction=H","UseDPDF=Y")</f>
        <v>#NAME?</v>
      </c>
      <c r="O252" s="12" t="e">
        <f ca="1">_xll.BDH($A252,$C252,O$4,O$4,"Currency=USD","Period=FY","BEST_FPERIOD_OVERRIDE=FY","FILING_STATUS=MR","SCALING_FORMAT=MLN","FA_ADJUSTED=GAAP","Sort=A","Dates=H","DateFormat=P","Fill=—","Direction=H","UseDPDF=Y")</f>
        <v>#NAME?</v>
      </c>
      <c r="P252" s="12" t="e">
        <f ca="1">_xll.BDH($A252,$C252,P$4,P$4,"Currency=USD","Period=FY","BEST_FPERIOD_OVERRIDE=FY","FILING_STATUS=MR","SCALING_FORMAT=MLN","FA_ADJUSTED=GAAP","Sort=A","Dates=H","DateFormat=P","Fill=—","Direction=H","UseDPDF=Y")</f>
        <v>#NAME?</v>
      </c>
      <c r="Q252" s="12" t="e">
        <f ca="1">_xll.BDH($A252,$C252,Q$4,Q$4,"Currency=USD","Period=FY","BEST_FPERIOD_OVERRIDE=FY","FILING_STATUS=MR","SCALING_FORMAT=MLN","FA_ADJUSTED=GAAP","Sort=A","Dates=H","DateFormat=P","Fill=—","Direction=H","UseDPDF=Y")</f>
        <v>#NAME?</v>
      </c>
      <c r="R252" s="12" t="e">
        <f ca="1">_xll.BDH($A252,$C252,R$4,R$4,"Currency=USD","Period=FY","BEST_FPERIOD_OVERRIDE=FY","FILING_STATUS=MR","SCALING_FORMAT=MLN","FA_ADJUSTED=GAAP","Sort=A","Dates=H","DateFormat=P","Fill=—","Direction=H","UseDPDF=Y")</f>
        <v>#NAME?</v>
      </c>
      <c r="S252" s="12" t="e">
        <f ca="1">_xll.BDH($A252,$C252,S$4,S$4,"Currency=USD","Period=FY","BEST_FPERIOD_OVERRIDE=FY","FILING_STATUS=MR","SCALING_FORMAT=MLN","FA_ADJUSTED=GAAP","Sort=A","Dates=H","DateFormat=P","Fill=—","Direction=H","UseDPDF=Y")</f>
        <v>#NAME?</v>
      </c>
      <c r="T252" s="12" t="e">
        <f ca="1">_xll.BDH($A252,$C252,T$4,T$4,"Currency=USD","Period=FY","BEST_FPERIOD_OVERRIDE=FY","FILING_STATUS=MR","SCALING_FORMAT=MLN","FA_ADJUSTED=GAAP","Sort=A","Dates=H","DateFormat=P","Fill=—","Direction=H","UseDPDF=Y")</f>
        <v>#NAME?</v>
      </c>
      <c r="U252" s="12" t="e">
        <f ca="1">_xll.BDH($A252,$C252,U$4,U$4,"Currency=USD","Period=FY","BEST_FPERIOD_OVERRIDE=FY","FILING_STATUS=MR","SCALING_FORMAT=MLN","FA_ADJUSTED=GAAP","Sort=A","Dates=H","DateFormat=P","Fill=—","Direction=H","UseDPDF=Y")</f>
        <v>#NAME?</v>
      </c>
      <c r="V252" s="12" t="e">
        <f ca="1">_xll.BDH($A252,$C252,V$4,V$4,"Currency=USD","Period=FY","BEST_FPERIOD_OVERRIDE=FY","FILING_STATUS=MR","SCALING_FORMAT=MLN","FA_ADJUSTED=GAAP","Sort=A","Dates=H","DateFormat=P","Fill=—","Direction=H","UseDPDF=Y")</f>
        <v>#NAME?</v>
      </c>
      <c r="W252" s="12" t="e">
        <f ca="1">_xll.BDH($A252,$C252,W$4,W$4,"Currency=USD","Period=FY","BEST_FPERIOD_OVERRIDE=FY","FILING_STATUS=MR","SCALING_FORMAT=MLN","FA_ADJUSTED=GAAP","Sort=A","Dates=H","DateFormat=P","Fill=—","Direction=H","UseDPDF=Y")</f>
        <v>#NAME?</v>
      </c>
      <c r="X252" s="12" t="e">
        <f ca="1">_xll.BDH($A252,$C252,X$4,X$4,"Currency=USD","Period=FY","BEST_FPERIOD_OVERRIDE=FY","FILING_STATUS=MR","SCALING_FORMAT=MLN","FA_ADJUSTED=GAAP","Sort=A","Dates=H","DateFormat=P","Fill=—","Direction=H","UseDPDF=Y")</f>
        <v>#NAME?</v>
      </c>
      <c r="Y252" s="12" t="e">
        <f ca="1">_xll.BDH($A252,$C252,Y$4,Y$4,"Currency=USD","Period=FY","BEST_FPERIOD_OVERRIDE=FY","FILING_STATUS=MR","SCALING_FORMAT=MLN","FA_ADJUSTED=GAAP","Sort=A","Dates=H","DateFormat=P","Fill=—","Direction=H","UseDPDF=Y")</f>
        <v>#NAME?</v>
      </c>
      <c r="Z252" s="12" t="e">
        <f ca="1">_xll.BDH($A252,$C252,Z$4,Z$4,"Currency=USD","Period=FY","BEST_FPERIOD_OVERRIDE=FY","FILING_STATUS=MR","SCALING_FORMAT=MLN","FA_ADJUSTED=GAAP","Sort=A","Dates=H","DateFormat=P","Fill=—","Direction=H","UseDPDF=Y")</f>
        <v>#NAME?</v>
      </c>
      <c r="AA252" s="12" t="e">
        <f ca="1">_xll.BDH($A252,$C252,AA$4,AA$4,"Currency=USD","Period=FY","BEST_FPERIOD_OVERRIDE=FY","FILING_STATUS=MR","SCALING_FORMAT=MLN","FA_ADJUSTED=GAAP","Sort=A","Dates=H","DateFormat=P","Fill=—","Direction=H","UseDPDF=Y")</f>
        <v>#NAME?</v>
      </c>
      <c r="AB252" s="12" t="e">
        <f ca="1">_xll.BDH($A252,$C252,AB$4,AB$4,"Currency=USD","Period=FY","BEST_FPERIOD_OVERRIDE=FY","FILING_STATUS=MR","SCALING_FORMAT=MLN","FA_ADJUSTED=GAAP","Sort=A","Dates=H","DateFormat=P","Fill=—","Direction=H","UseDPDF=Y")</f>
        <v>#NAME?</v>
      </c>
    </row>
    <row r="253" spans="1:28" x14ac:dyDescent="0.25">
      <c r="A253" s="32" t="s">
        <v>526</v>
      </c>
      <c r="B253" s="37" t="s">
        <v>254</v>
      </c>
      <c r="C253" s="33" t="s">
        <v>254</v>
      </c>
      <c r="D253" s="12" t="e">
        <f ca="1">_xll.BDH($A253,$C253,D$4,D$4,"Currency=USD","Period=FY","BEST_FPERIOD_OVERRIDE=FY","FILING_STATUS=MR","SCALING_FORMAT=MLN","FA_ADJUSTED=GAAP","Sort=A","Dates=H","DateFormat=P","Fill=—","Direction=H","UseDPDF=Y")</f>
        <v>#NAME?</v>
      </c>
      <c r="E253" s="12" t="e">
        <f ca="1">_xll.BDH($A253,$C253,E$4,E$4,"Currency=USD","Period=FY","BEST_FPERIOD_OVERRIDE=FY","FILING_STATUS=MR","SCALING_FORMAT=MLN","FA_ADJUSTED=GAAP","Sort=A","Dates=H","DateFormat=P","Fill=—","Direction=H","UseDPDF=Y")</f>
        <v>#NAME?</v>
      </c>
      <c r="F253" s="12" t="e">
        <f ca="1">_xll.BDH($A253,$C253,F$4,F$4,"Currency=USD","Period=FY","BEST_FPERIOD_OVERRIDE=FY","FILING_STATUS=MR","SCALING_FORMAT=MLN","FA_ADJUSTED=GAAP","Sort=A","Dates=H","DateFormat=P","Fill=—","Direction=H","UseDPDF=Y")</f>
        <v>#NAME?</v>
      </c>
      <c r="G253" s="12" t="e">
        <f ca="1">_xll.BDH($A253,$C253,G$4,G$4,"Currency=USD","Period=FY","BEST_FPERIOD_OVERRIDE=FY","FILING_STATUS=MR","SCALING_FORMAT=MLN","FA_ADJUSTED=GAAP","Sort=A","Dates=H","DateFormat=P","Fill=—","Direction=H","UseDPDF=Y")</f>
        <v>#NAME?</v>
      </c>
      <c r="H253" s="12" t="e">
        <f ca="1">_xll.BDH($A253,$C253,H$4,H$4,"Currency=USD","Period=FY","BEST_FPERIOD_OVERRIDE=FY","FILING_STATUS=MR","SCALING_FORMAT=MLN","FA_ADJUSTED=GAAP","Sort=A","Dates=H","DateFormat=P","Fill=—","Direction=H","UseDPDF=Y")</f>
        <v>#NAME?</v>
      </c>
      <c r="I253" s="12" t="e">
        <f ca="1">_xll.BDH($A253,$C253,I$4,I$4,"Currency=USD","Period=FY","BEST_FPERIOD_OVERRIDE=FY","FILING_STATUS=MR","SCALING_FORMAT=MLN","FA_ADJUSTED=GAAP","Sort=A","Dates=H","DateFormat=P","Fill=—","Direction=H","UseDPDF=Y")</f>
        <v>#NAME?</v>
      </c>
      <c r="J253" s="12" t="e">
        <f ca="1">_xll.BDH($A253,$C253,J$4,J$4,"Currency=USD","Period=FY","BEST_FPERIOD_OVERRIDE=FY","FILING_STATUS=MR","SCALING_FORMAT=MLN","FA_ADJUSTED=GAAP","Sort=A","Dates=H","DateFormat=P","Fill=—","Direction=H","UseDPDF=Y")</f>
        <v>#NAME?</v>
      </c>
      <c r="K253" s="12" t="e">
        <f ca="1">_xll.BDH($A253,$C253,K$4,K$4,"Currency=USD","Period=FY","BEST_FPERIOD_OVERRIDE=FY","FILING_STATUS=MR","SCALING_FORMAT=MLN","FA_ADJUSTED=GAAP","Sort=A","Dates=H","DateFormat=P","Fill=—","Direction=H","UseDPDF=Y")</f>
        <v>#NAME?</v>
      </c>
      <c r="L253" s="12" t="e">
        <f ca="1">_xll.BDH($A253,$C253,L$4,L$4,"Currency=USD","Period=FY","BEST_FPERIOD_OVERRIDE=FY","FILING_STATUS=MR","SCALING_FORMAT=MLN","FA_ADJUSTED=GAAP","Sort=A","Dates=H","DateFormat=P","Fill=—","Direction=H","UseDPDF=Y")</f>
        <v>#NAME?</v>
      </c>
      <c r="M253" s="12" t="e">
        <f ca="1">_xll.BDH($A253,$C253,M$4,M$4,"Currency=USD","Period=FY","BEST_FPERIOD_OVERRIDE=FY","FILING_STATUS=MR","SCALING_FORMAT=MLN","FA_ADJUSTED=GAAP","Sort=A","Dates=H","DateFormat=P","Fill=—","Direction=H","UseDPDF=Y")</f>
        <v>#NAME?</v>
      </c>
      <c r="N253" s="12" t="e">
        <f ca="1">_xll.BDH($A253,$C253,N$4,N$4,"Currency=USD","Period=FY","BEST_FPERIOD_OVERRIDE=FY","FILING_STATUS=MR","SCALING_FORMAT=MLN","FA_ADJUSTED=GAAP","Sort=A","Dates=H","DateFormat=P","Fill=—","Direction=H","UseDPDF=Y")</f>
        <v>#NAME?</v>
      </c>
      <c r="O253" s="12" t="e">
        <f ca="1">_xll.BDH($A253,$C253,O$4,O$4,"Currency=USD","Period=FY","BEST_FPERIOD_OVERRIDE=FY","FILING_STATUS=MR","SCALING_FORMAT=MLN","FA_ADJUSTED=GAAP","Sort=A","Dates=H","DateFormat=P","Fill=—","Direction=H","UseDPDF=Y")</f>
        <v>#NAME?</v>
      </c>
      <c r="P253" s="12" t="e">
        <f ca="1">_xll.BDH($A253,$C253,P$4,P$4,"Currency=USD","Period=FY","BEST_FPERIOD_OVERRIDE=FY","FILING_STATUS=MR","SCALING_FORMAT=MLN","FA_ADJUSTED=GAAP","Sort=A","Dates=H","DateFormat=P","Fill=—","Direction=H","UseDPDF=Y")</f>
        <v>#NAME?</v>
      </c>
      <c r="Q253" s="12" t="e">
        <f ca="1">_xll.BDH($A253,$C253,Q$4,Q$4,"Currency=USD","Period=FY","BEST_FPERIOD_OVERRIDE=FY","FILING_STATUS=MR","SCALING_FORMAT=MLN","FA_ADJUSTED=GAAP","Sort=A","Dates=H","DateFormat=P","Fill=—","Direction=H","UseDPDF=Y")</f>
        <v>#NAME?</v>
      </c>
      <c r="R253" s="12" t="e">
        <f ca="1">_xll.BDH($A253,$C253,R$4,R$4,"Currency=USD","Period=FY","BEST_FPERIOD_OVERRIDE=FY","FILING_STATUS=MR","SCALING_FORMAT=MLN","FA_ADJUSTED=GAAP","Sort=A","Dates=H","DateFormat=P","Fill=—","Direction=H","UseDPDF=Y")</f>
        <v>#NAME?</v>
      </c>
      <c r="S253" s="12" t="e">
        <f ca="1">_xll.BDH($A253,$C253,S$4,S$4,"Currency=USD","Period=FY","BEST_FPERIOD_OVERRIDE=FY","FILING_STATUS=MR","SCALING_FORMAT=MLN","FA_ADJUSTED=GAAP","Sort=A","Dates=H","DateFormat=P","Fill=—","Direction=H","UseDPDF=Y")</f>
        <v>#NAME?</v>
      </c>
      <c r="T253" s="12" t="e">
        <f ca="1">_xll.BDH($A253,$C253,T$4,T$4,"Currency=USD","Period=FY","BEST_FPERIOD_OVERRIDE=FY","FILING_STATUS=MR","SCALING_FORMAT=MLN","FA_ADJUSTED=GAAP","Sort=A","Dates=H","DateFormat=P","Fill=—","Direction=H","UseDPDF=Y")</f>
        <v>#NAME?</v>
      </c>
      <c r="U253" s="12" t="e">
        <f ca="1">_xll.BDH($A253,$C253,U$4,U$4,"Currency=USD","Period=FY","BEST_FPERIOD_OVERRIDE=FY","FILING_STATUS=MR","SCALING_FORMAT=MLN","FA_ADJUSTED=GAAP","Sort=A","Dates=H","DateFormat=P","Fill=—","Direction=H","UseDPDF=Y")</f>
        <v>#NAME?</v>
      </c>
      <c r="V253" s="12" t="e">
        <f ca="1">_xll.BDH($A253,$C253,V$4,V$4,"Currency=USD","Period=FY","BEST_FPERIOD_OVERRIDE=FY","FILING_STATUS=MR","SCALING_FORMAT=MLN","FA_ADJUSTED=GAAP","Sort=A","Dates=H","DateFormat=P","Fill=—","Direction=H","UseDPDF=Y")</f>
        <v>#NAME?</v>
      </c>
      <c r="W253" s="12" t="e">
        <f ca="1">_xll.BDH($A253,$C253,W$4,W$4,"Currency=USD","Period=FY","BEST_FPERIOD_OVERRIDE=FY","FILING_STATUS=MR","SCALING_FORMAT=MLN","FA_ADJUSTED=GAAP","Sort=A","Dates=H","DateFormat=P","Fill=—","Direction=H","UseDPDF=Y")</f>
        <v>#NAME?</v>
      </c>
      <c r="X253" s="12" t="e">
        <f ca="1">_xll.BDH($A253,$C253,X$4,X$4,"Currency=USD","Period=FY","BEST_FPERIOD_OVERRIDE=FY","FILING_STATUS=MR","SCALING_FORMAT=MLN","FA_ADJUSTED=GAAP","Sort=A","Dates=H","DateFormat=P","Fill=—","Direction=H","UseDPDF=Y")</f>
        <v>#NAME?</v>
      </c>
      <c r="Y253" s="12" t="e">
        <f ca="1">_xll.BDH($A253,$C253,Y$4,Y$4,"Currency=USD","Period=FY","BEST_FPERIOD_OVERRIDE=FY","FILING_STATUS=MR","SCALING_FORMAT=MLN","FA_ADJUSTED=GAAP","Sort=A","Dates=H","DateFormat=P","Fill=—","Direction=H","UseDPDF=Y")</f>
        <v>#NAME?</v>
      </c>
      <c r="Z253" s="12" t="e">
        <f ca="1">_xll.BDH($A253,$C253,Z$4,Z$4,"Currency=USD","Period=FY","BEST_FPERIOD_OVERRIDE=FY","FILING_STATUS=MR","SCALING_FORMAT=MLN","FA_ADJUSTED=GAAP","Sort=A","Dates=H","DateFormat=P","Fill=—","Direction=H","UseDPDF=Y")</f>
        <v>#NAME?</v>
      </c>
      <c r="AA253" s="12" t="e">
        <f ca="1">_xll.BDH($A253,$C253,AA$4,AA$4,"Currency=USD","Period=FY","BEST_FPERIOD_OVERRIDE=FY","FILING_STATUS=MR","SCALING_FORMAT=MLN","FA_ADJUSTED=GAAP","Sort=A","Dates=H","DateFormat=P","Fill=—","Direction=H","UseDPDF=Y")</f>
        <v>#NAME?</v>
      </c>
      <c r="AB253" s="12" t="e">
        <f ca="1">_xll.BDH($A253,$C253,AB$4,AB$4,"Currency=USD","Period=FY","BEST_FPERIOD_OVERRIDE=FY","FILING_STATUS=MR","SCALING_FORMAT=MLN","FA_ADJUSTED=GAAP","Sort=A","Dates=H","DateFormat=P","Fill=—","Direction=H","UseDPDF=Y")</f>
        <v>#NAME?</v>
      </c>
    </row>
    <row r="254" spans="1:28" x14ac:dyDescent="0.25">
      <c r="A254" s="32" t="s">
        <v>526</v>
      </c>
      <c r="B254" s="37" t="s">
        <v>256</v>
      </c>
      <c r="C254" s="33" t="s">
        <v>255</v>
      </c>
      <c r="D254" s="12" t="e">
        <f ca="1">_xll.BDH($A254,$C254,D$4,D$4,"Currency=USD","Period=FY","BEST_FPERIOD_OVERRIDE=FY","FILING_STATUS=MR","SCALING_FORMAT=MLN","FA_ADJUSTED=GAAP","Sort=A","Dates=H","DateFormat=P","Fill=—","Direction=H","UseDPDF=Y")</f>
        <v>#NAME?</v>
      </c>
      <c r="E254" s="12" t="e">
        <f ca="1">_xll.BDH($A254,$C254,E$4,E$4,"Currency=USD","Period=FY","BEST_FPERIOD_OVERRIDE=FY","FILING_STATUS=MR","SCALING_FORMAT=MLN","FA_ADJUSTED=GAAP","Sort=A","Dates=H","DateFormat=P","Fill=—","Direction=H","UseDPDF=Y")</f>
        <v>#NAME?</v>
      </c>
      <c r="F254" s="12" t="e">
        <f ca="1">_xll.BDH($A254,$C254,F$4,F$4,"Currency=USD","Period=FY","BEST_FPERIOD_OVERRIDE=FY","FILING_STATUS=MR","SCALING_FORMAT=MLN","FA_ADJUSTED=GAAP","Sort=A","Dates=H","DateFormat=P","Fill=—","Direction=H","UseDPDF=Y")</f>
        <v>#NAME?</v>
      </c>
      <c r="G254" s="12" t="e">
        <f ca="1">_xll.BDH($A254,$C254,G$4,G$4,"Currency=USD","Period=FY","BEST_FPERIOD_OVERRIDE=FY","FILING_STATUS=MR","SCALING_FORMAT=MLN","FA_ADJUSTED=GAAP","Sort=A","Dates=H","DateFormat=P","Fill=—","Direction=H","UseDPDF=Y")</f>
        <v>#NAME?</v>
      </c>
      <c r="H254" s="12" t="e">
        <f ca="1">_xll.BDH($A254,$C254,H$4,H$4,"Currency=USD","Period=FY","BEST_FPERIOD_OVERRIDE=FY","FILING_STATUS=MR","SCALING_FORMAT=MLN","FA_ADJUSTED=GAAP","Sort=A","Dates=H","DateFormat=P","Fill=—","Direction=H","UseDPDF=Y")</f>
        <v>#NAME?</v>
      </c>
      <c r="I254" s="12" t="e">
        <f ca="1">_xll.BDH($A254,$C254,I$4,I$4,"Currency=USD","Period=FY","BEST_FPERIOD_OVERRIDE=FY","FILING_STATUS=MR","SCALING_FORMAT=MLN","FA_ADJUSTED=GAAP","Sort=A","Dates=H","DateFormat=P","Fill=—","Direction=H","UseDPDF=Y")</f>
        <v>#NAME?</v>
      </c>
      <c r="J254" s="12" t="e">
        <f ca="1">_xll.BDH($A254,$C254,J$4,J$4,"Currency=USD","Period=FY","BEST_FPERIOD_OVERRIDE=FY","FILING_STATUS=MR","SCALING_FORMAT=MLN","FA_ADJUSTED=GAAP","Sort=A","Dates=H","DateFormat=P","Fill=—","Direction=H","UseDPDF=Y")</f>
        <v>#NAME?</v>
      </c>
      <c r="K254" s="12" t="e">
        <f ca="1">_xll.BDH($A254,$C254,K$4,K$4,"Currency=USD","Period=FY","BEST_FPERIOD_OVERRIDE=FY","FILING_STATUS=MR","SCALING_FORMAT=MLN","FA_ADJUSTED=GAAP","Sort=A","Dates=H","DateFormat=P","Fill=—","Direction=H","UseDPDF=Y")</f>
        <v>#NAME?</v>
      </c>
      <c r="L254" s="12" t="e">
        <f ca="1">_xll.BDH($A254,$C254,L$4,L$4,"Currency=USD","Period=FY","BEST_FPERIOD_OVERRIDE=FY","FILING_STATUS=MR","SCALING_FORMAT=MLN","FA_ADJUSTED=GAAP","Sort=A","Dates=H","DateFormat=P","Fill=—","Direction=H","UseDPDF=Y")</f>
        <v>#NAME?</v>
      </c>
      <c r="M254" s="12" t="e">
        <f ca="1">_xll.BDH($A254,$C254,M$4,M$4,"Currency=USD","Period=FY","BEST_FPERIOD_OVERRIDE=FY","FILING_STATUS=MR","SCALING_FORMAT=MLN","FA_ADJUSTED=GAAP","Sort=A","Dates=H","DateFormat=P","Fill=—","Direction=H","UseDPDF=Y")</f>
        <v>#NAME?</v>
      </c>
      <c r="N254" s="12" t="e">
        <f ca="1">_xll.BDH($A254,$C254,N$4,N$4,"Currency=USD","Period=FY","BEST_FPERIOD_OVERRIDE=FY","FILING_STATUS=MR","SCALING_FORMAT=MLN","FA_ADJUSTED=GAAP","Sort=A","Dates=H","DateFormat=P","Fill=—","Direction=H","UseDPDF=Y")</f>
        <v>#NAME?</v>
      </c>
      <c r="O254" s="12" t="e">
        <f ca="1">_xll.BDH($A254,$C254,O$4,O$4,"Currency=USD","Period=FY","BEST_FPERIOD_OVERRIDE=FY","FILING_STATUS=MR","SCALING_FORMAT=MLN","FA_ADJUSTED=GAAP","Sort=A","Dates=H","DateFormat=P","Fill=—","Direction=H","UseDPDF=Y")</f>
        <v>#NAME?</v>
      </c>
      <c r="P254" s="12" t="e">
        <f ca="1">_xll.BDH($A254,$C254,P$4,P$4,"Currency=USD","Period=FY","BEST_FPERIOD_OVERRIDE=FY","FILING_STATUS=MR","SCALING_FORMAT=MLN","FA_ADJUSTED=GAAP","Sort=A","Dates=H","DateFormat=P","Fill=—","Direction=H","UseDPDF=Y")</f>
        <v>#NAME?</v>
      </c>
      <c r="Q254" s="12" t="e">
        <f ca="1">_xll.BDH($A254,$C254,Q$4,Q$4,"Currency=USD","Period=FY","BEST_FPERIOD_OVERRIDE=FY","FILING_STATUS=MR","SCALING_FORMAT=MLN","FA_ADJUSTED=GAAP","Sort=A","Dates=H","DateFormat=P","Fill=—","Direction=H","UseDPDF=Y")</f>
        <v>#NAME?</v>
      </c>
      <c r="R254" s="12" t="e">
        <f ca="1">_xll.BDH($A254,$C254,R$4,R$4,"Currency=USD","Period=FY","BEST_FPERIOD_OVERRIDE=FY","FILING_STATUS=MR","SCALING_FORMAT=MLN","FA_ADJUSTED=GAAP","Sort=A","Dates=H","DateFormat=P","Fill=—","Direction=H","UseDPDF=Y")</f>
        <v>#NAME?</v>
      </c>
      <c r="S254" s="12" t="e">
        <f ca="1">_xll.BDH($A254,$C254,S$4,S$4,"Currency=USD","Period=FY","BEST_FPERIOD_OVERRIDE=FY","FILING_STATUS=MR","SCALING_FORMAT=MLN","FA_ADJUSTED=GAAP","Sort=A","Dates=H","DateFormat=P","Fill=—","Direction=H","UseDPDF=Y")</f>
        <v>#NAME?</v>
      </c>
      <c r="T254" s="12" t="e">
        <f ca="1">_xll.BDH($A254,$C254,T$4,T$4,"Currency=USD","Period=FY","BEST_FPERIOD_OVERRIDE=FY","FILING_STATUS=MR","SCALING_FORMAT=MLN","FA_ADJUSTED=GAAP","Sort=A","Dates=H","DateFormat=P","Fill=—","Direction=H","UseDPDF=Y")</f>
        <v>#NAME?</v>
      </c>
      <c r="U254" s="12" t="e">
        <f ca="1">_xll.BDH($A254,$C254,U$4,U$4,"Currency=USD","Period=FY","BEST_FPERIOD_OVERRIDE=FY","FILING_STATUS=MR","SCALING_FORMAT=MLN","FA_ADJUSTED=GAAP","Sort=A","Dates=H","DateFormat=P","Fill=—","Direction=H","UseDPDF=Y")</f>
        <v>#NAME?</v>
      </c>
      <c r="V254" s="12" t="e">
        <f ca="1">_xll.BDH($A254,$C254,V$4,V$4,"Currency=USD","Period=FY","BEST_FPERIOD_OVERRIDE=FY","FILING_STATUS=MR","SCALING_FORMAT=MLN","FA_ADJUSTED=GAAP","Sort=A","Dates=H","DateFormat=P","Fill=—","Direction=H","UseDPDF=Y")</f>
        <v>#NAME?</v>
      </c>
      <c r="W254" s="12" t="e">
        <f ca="1">_xll.BDH($A254,$C254,W$4,W$4,"Currency=USD","Period=FY","BEST_FPERIOD_OVERRIDE=FY","FILING_STATUS=MR","SCALING_FORMAT=MLN","FA_ADJUSTED=GAAP","Sort=A","Dates=H","DateFormat=P","Fill=—","Direction=H","UseDPDF=Y")</f>
        <v>#NAME?</v>
      </c>
      <c r="X254" s="12" t="e">
        <f ca="1">_xll.BDH($A254,$C254,X$4,X$4,"Currency=USD","Period=FY","BEST_FPERIOD_OVERRIDE=FY","FILING_STATUS=MR","SCALING_FORMAT=MLN","FA_ADJUSTED=GAAP","Sort=A","Dates=H","DateFormat=P","Fill=—","Direction=H","UseDPDF=Y")</f>
        <v>#NAME?</v>
      </c>
      <c r="Y254" s="12" t="e">
        <f ca="1">_xll.BDH($A254,$C254,Y$4,Y$4,"Currency=USD","Period=FY","BEST_FPERIOD_OVERRIDE=FY","FILING_STATUS=MR","SCALING_FORMAT=MLN","FA_ADJUSTED=GAAP","Sort=A","Dates=H","DateFormat=P","Fill=—","Direction=H","UseDPDF=Y")</f>
        <v>#NAME?</v>
      </c>
      <c r="Z254" s="12" t="e">
        <f ca="1">_xll.BDH($A254,$C254,Z$4,Z$4,"Currency=USD","Period=FY","BEST_FPERIOD_OVERRIDE=FY","FILING_STATUS=MR","SCALING_FORMAT=MLN","FA_ADJUSTED=GAAP","Sort=A","Dates=H","DateFormat=P","Fill=—","Direction=H","UseDPDF=Y")</f>
        <v>#NAME?</v>
      </c>
      <c r="AA254" s="12" t="e">
        <f ca="1">_xll.BDH($A254,$C254,AA$4,AA$4,"Currency=USD","Period=FY","BEST_FPERIOD_OVERRIDE=FY","FILING_STATUS=MR","SCALING_FORMAT=MLN","FA_ADJUSTED=GAAP","Sort=A","Dates=H","DateFormat=P","Fill=—","Direction=H","UseDPDF=Y")</f>
        <v>#NAME?</v>
      </c>
      <c r="AB254" s="12" t="e">
        <f ca="1">_xll.BDH($A254,$C254,AB$4,AB$4,"Currency=USD","Period=FY","BEST_FPERIOD_OVERRIDE=FY","FILING_STATUS=MR","SCALING_FORMAT=MLN","FA_ADJUSTED=GAAP","Sort=A","Dates=H","DateFormat=P","Fill=—","Direction=H","UseDPDF=Y")</f>
        <v>#NAME?</v>
      </c>
    </row>
    <row r="255" spans="1:28" x14ac:dyDescent="0.25">
      <c r="A255" s="32" t="s">
        <v>526</v>
      </c>
      <c r="B255" s="37" t="s">
        <v>257</v>
      </c>
      <c r="C255" s="33" t="s">
        <v>258</v>
      </c>
      <c r="D255" s="12" t="e">
        <f ca="1">_xll.BDH($A255,$C255,D$4,D$4,"Currency=USD","Period=FY","BEST_FPERIOD_OVERRIDE=FY","FILING_STATUS=MR","SCALING_FORMAT=MLN","FA_ADJUSTED=GAAP","Sort=A","Dates=H","DateFormat=P","Fill=—","Direction=H","UseDPDF=Y")</f>
        <v>#NAME?</v>
      </c>
      <c r="E255" s="12" t="e">
        <f ca="1">_xll.BDH($A255,$C255,E$4,E$4,"Currency=USD","Period=FY","BEST_FPERIOD_OVERRIDE=FY","FILING_STATUS=MR","SCALING_FORMAT=MLN","FA_ADJUSTED=GAAP","Sort=A","Dates=H","DateFormat=P","Fill=—","Direction=H","UseDPDF=Y")</f>
        <v>#NAME?</v>
      </c>
      <c r="F255" s="12" t="e">
        <f ca="1">_xll.BDH($A255,$C255,F$4,F$4,"Currency=USD","Period=FY","BEST_FPERIOD_OVERRIDE=FY","FILING_STATUS=MR","SCALING_FORMAT=MLN","FA_ADJUSTED=GAAP","Sort=A","Dates=H","DateFormat=P","Fill=—","Direction=H","UseDPDF=Y")</f>
        <v>#NAME?</v>
      </c>
      <c r="G255" s="12" t="e">
        <f ca="1">_xll.BDH($A255,$C255,G$4,G$4,"Currency=USD","Period=FY","BEST_FPERIOD_OVERRIDE=FY","FILING_STATUS=MR","SCALING_FORMAT=MLN","FA_ADJUSTED=GAAP","Sort=A","Dates=H","DateFormat=P","Fill=—","Direction=H","UseDPDF=Y")</f>
        <v>#NAME?</v>
      </c>
      <c r="H255" s="12" t="e">
        <f ca="1">_xll.BDH($A255,$C255,H$4,H$4,"Currency=USD","Period=FY","BEST_FPERIOD_OVERRIDE=FY","FILING_STATUS=MR","SCALING_FORMAT=MLN","FA_ADJUSTED=GAAP","Sort=A","Dates=H","DateFormat=P","Fill=—","Direction=H","UseDPDF=Y")</f>
        <v>#NAME?</v>
      </c>
      <c r="I255" s="12" t="e">
        <f ca="1">_xll.BDH($A255,$C255,I$4,I$4,"Currency=USD","Period=FY","BEST_FPERIOD_OVERRIDE=FY","FILING_STATUS=MR","SCALING_FORMAT=MLN","FA_ADJUSTED=GAAP","Sort=A","Dates=H","DateFormat=P","Fill=—","Direction=H","UseDPDF=Y")</f>
        <v>#NAME?</v>
      </c>
      <c r="J255" s="12" t="e">
        <f ca="1">_xll.BDH($A255,$C255,J$4,J$4,"Currency=USD","Period=FY","BEST_FPERIOD_OVERRIDE=FY","FILING_STATUS=MR","SCALING_FORMAT=MLN","FA_ADJUSTED=GAAP","Sort=A","Dates=H","DateFormat=P","Fill=—","Direction=H","UseDPDF=Y")</f>
        <v>#NAME?</v>
      </c>
      <c r="K255" s="12" t="e">
        <f ca="1">_xll.BDH($A255,$C255,K$4,K$4,"Currency=USD","Period=FY","BEST_FPERIOD_OVERRIDE=FY","FILING_STATUS=MR","SCALING_FORMAT=MLN","FA_ADJUSTED=GAAP","Sort=A","Dates=H","DateFormat=P","Fill=—","Direction=H","UseDPDF=Y")</f>
        <v>#NAME?</v>
      </c>
      <c r="L255" s="12" t="e">
        <f ca="1">_xll.BDH($A255,$C255,L$4,L$4,"Currency=USD","Period=FY","BEST_FPERIOD_OVERRIDE=FY","FILING_STATUS=MR","SCALING_FORMAT=MLN","FA_ADJUSTED=GAAP","Sort=A","Dates=H","DateFormat=P","Fill=—","Direction=H","UseDPDF=Y")</f>
        <v>#NAME?</v>
      </c>
      <c r="M255" s="12" t="e">
        <f ca="1">_xll.BDH($A255,$C255,M$4,M$4,"Currency=USD","Period=FY","BEST_FPERIOD_OVERRIDE=FY","FILING_STATUS=MR","SCALING_FORMAT=MLN","FA_ADJUSTED=GAAP","Sort=A","Dates=H","DateFormat=P","Fill=—","Direction=H","UseDPDF=Y")</f>
        <v>#NAME?</v>
      </c>
      <c r="N255" s="12" t="e">
        <f ca="1">_xll.BDH($A255,$C255,N$4,N$4,"Currency=USD","Period=FY","BEST_FPERIOD_OVERRIDE=FY","FILING_STATUS=MR","SCALING_FORMAT=MLN","FA_ADJUSTED=GAAP","Sort=A","Dates=H","DateFormat=P","Fill=—","Direction=H","UseDPDF=Y")</f>
        <v>#NAME?</v>
      </c>
      <c r="O255" s="12" t="e">
        <f ca="1">_xll.BDH($A255,$C255,O$4,O$4,"Currency=USD","Period=FY","BEST_FPERIOD_OVERRIDE=FY","FILING_STATUS=MR","SCALING_FORMAT=MLN","FA_ADJUSTED=GAAP","Sort=A","Dates=H","DateFormat=P","Fill=—","Direction=H","UseDPDF=Y")</f>
        <v>#NAME?</v>
      </c>
      <c r="P255" s="12" t="e">
        <f ca="1">_xll.BDH($A255,$C255,P$4,P$4,"Currency=USD","Period=FY","BEST_FPERIOD_OVERRIDE=FY","FILING_STATUS=MR","SCALING_FORMAT=MLN","FA_ADJUSTED=GAAP","Sort=A","Dates=H","DateFormat=P","Fill=—","Direction=H","UseDPDF=Y")</f>
        <v>#NAME?</v>
      </c>
      <c r="Q255" s="12" t="e">
        <f ca="1">_xll.BDH($A255,$C255,Q$4,Q$4,"Currency=USD","Period=FY","BEST_FPERIOD_OVERRIDE=FY","FILING_STATUS=MR","SCALING_FORMAT=MLN","FA_ADJUSTED=GAAP","Sort=A","Dates=H","DateFormat=P","Fill=—","Direction=H","UseDPDF=Y")</f>
        <v>#NAME?</v>
      </c>
      <c r="R255" s="12" t="e">
        <f ca="1">_xll.BDH($A255,$C255,R$4,R$4,"Currency=USD","Period=FY","BEST_FPERIOD_OVERRIDE=FY","FILING_STATUS=MR","SCALING_FORMAT=MLN","FA_ADJUSTED=GAAP","Sort=A","Dates=H","DateFormat=P","Fill=—","Direction=H","UseDPDF=Y")</f>
        <v>#NAME?</v>
      </c>
      <c r="S255" s="12" t="e">
        <f ca="1">_xll.BDH($A255,$C255,S$4,S$4,"Currency=USD","Period=FY","BEST_FPERIOD_OVERRIDE=FY","FILING_STATUS=MR","SCALING_FORMAT=MLN","FA_ADJUSTED=GAAP","Sort=A","Dates=H","DateFormat=P","Fill=—","Direction=H","UseDPDF=Y")</f>
        <v>#NAME?</v>
      </c>
      <c r="T255" s="12" t="e">
        <f ca="1">_xll.BDH($A255,$C255,T$4,T$4,"Currency=USD","Period=FY","BEST_FPERIOD_OVERRIDE=FY","FILING_STATUS=MR","SCALING_FORMAT=MLN","FA_ADJUSTED=GAAP","Sort=A","Dates=H","DateFormat=P","Fill=—","Direction=H","UseDPDF=Y")</f>
        <v>#NAME?</v>
      </c>
      <c r="U255" s="12" t="e">
        <f ca="1">_xll.BDH($A255,$C255,U$4,U$4,"Currency=USD","Period=FY","BEST_FPERIOD_OVERRIDE=FY","FILING_STATUS=MR","SCALING_FORMAT=MLN","FA_ADJUSTED=GAAP","Sort=A","Dates=H","DateFormat=P","Fill=—","Direction=H","UseDPDF=Y")</f>
        <v>#NAME?</v>
      </c>
      <c r="V255" s="12" t="e">
        <f ca="1">_xll.BDH($A255,$C255,V$4,V$4,"Currency=USD","Period=FY","BEST_FPERIOD_OVERRIDE=FY","FILING_STATUS=MR","SCALING_FORMAT=MLN","FA_ADJUSTED=GAAP","Sort=A","Dates=H","DateFormat=P","Fill=—","Direction=H","UseDPDF=Y")</f>
        <v>#NAME?</v>
      </c>
      <c r="W255" s="12" t="e">
        <f ca="1">_xll.BDH($A255,$C255,W$4,W$4,"Currency=USD","Period=FY","BEST_FPERIOD_OVERRIDE=FY","FILING_STATUS=MR","SCALING_FORMAT=MLN","FA_ADJUSTED=GAAP","Sort=A","Dates=H","DateFormat=P","Fill=—","Direction=H","UseDPDF=Y")</f>
        <v>#NAME?</v>
      </c>
      <c r="X255" s="12" t="e">
        <f ca="1">_xll.BDH($A255,$C255,X$4,X$4,"Currency=USD","Period=FY","BEST_FPERIOD_OVERRIDE=FY","FILING_STATUS=MR","SCALING_FORMAT=MLN","FA_ADJUSTED=GAAP","Sort=A","Dates=H","DateFormat=P","Fill=—","Direction=H","UseDPDF=Y")</f>
        <v>#NAME?</v>
      </c>
      <c r="Y255" s="12" t="e">
        <f ca="1">_xll.BDH($A255,$C255,Y$4,Y$4,"Currency=USD","Period=FY","BEST_FPERIOD_OVERRIDE=FY","FILING_STATUS=MR","SCALING_FORMAT=MLN","FA_ADJUSTED=GAAP","Sort=A","Dates=H","DateFormat=P","Fill=—","Direction=H","UseDPDF=Y")</f>
        <v>#NAME?</v>
      </c>
      <c r="Z255" s="12" t="e">
        <f ca="1">_xll.BDH($A255,$C255,Z$4,Z$4,"Currency=USD","Period=FY","BEST_FPERIOD_OVERRIDE=FY","FILING_STATUS=MR","SCALING_FORMAT=MLN","FA_ADJUSTED=GAAP","Sort=A","Dates=H","DateFormat=P","Fill=—","Direction=H","UseDPDF=Y")</f>
        <v>#NAME?</v>
      </c>
      <c r="AA255" s="12" t="e">
        <f ca="1">_xll.BDH($A255,$C255,AA$4,AA$4,"Currency=USD","Period=FY","BEST_FPERIOD_OVERRIDE=FY","FILING_STATUS=MR","SCALING_FORMAT=MLN","FA_ADJUSTED=GAAP","Sort=A","Dates=H","DateFormat=P","Fill=—","Direction=H","UseDPDF=Y")</f>
        <v>#NAME?</v>
      </c>
      <c r="AB255" s="12" t="e">
        <f ca="1">_xll.BDH($A255,$C255,AB$4,AB$4,"Currency=USD","Period=FY","BEST_FPERIOD_OVERRIDE=FY","FILING_STATUS=MR","SCALING_FORMAT=MLN","FA_ADJUSTED=GAAP","Sort=A","Dates=H","DateFormat=P","Fill=—","Direction=H","UseDPDF=Y")</f>
        <v>#NAME?</v>
      </c>
    </row>
    <row r="256" spans="1:28" x14ac:dyDescent="0.25">
      <c r="A256" s="32" t="s">
        <v>526</v>
      </c>
      <c r="B256" s="37" t="s">
        <v>260</v>
      </c>
      <c r="C256" s="33" t="s">
        <v>259</v>
      </c>
      <c r="D256" s="12" t="e">
        <f ca="1">_xll.BDH($A256,$C256,D$4,D$4,"Currency=USD","Period=FY","BEST_FPERIOD_OVERRIDE=FY","FILING_STATUS=MR","SCALING_FORMAT=MLN","FA_ADJUSTED=GAAP","Sort=A","Dates=H","DateFormat=P","Fill=—","Direction=H","UseDPDF=Y")</f>
        <v>#NAME?</v>
      </c>
      <c r="E256" s="12" t="e">
        <f ca="1">_xll.BDH($A256,$C256,E$4,E$4,"Currency=USD","Period=FY","BEST_FPERIOD_OVERRIDE=FY","FILING_STATUS=MR","SCALING_FORMAT=MLN","FA_ADJUSTED=GAAP","Sort=A","Dates=H","DateFormat=P","Fill=—","Direction=H","UseDPDF=Y")</f>
        <v>#NAME?</v>
      </c>
      <c r="F256" s="12" t="e">
        <f ca="1">_xll.BDH($A256,$C256,F$4,F$4,"Currency=USD","Period=FY","BEST_FPERIOD_OVERRIDE=FY","FILING_STATUS=MR","SCALING_FORMAT=MLN","FA_ADJUSTED=GAAP","Sort=A","Dates=H","DateFormat=P","Fill=—","Direction=H","UseDPDF=Y")</f>
        <v>#NAME?</v>
      </c>
      <c r="G256" s="12" t="e">
        <f ca="1">_xll.BDH($A256,$C256,G$4,G$4,"Currency=USD","Period=FY","BEST_FPERIOD_OVERRIDE=FY","FILING_STATUS=MR","SCALING_FORMAT=MLN","FA_ADJUSTED=GAAP","Sort=A","Dates=H","DateFormat=P","Fill=—","Direction=H","UseDPDF=Y")</f>
        <v>#NAME?</v>
      </c>
      <c r="H256" s="12" t="e">
        <f ca="1">_xll.BDH($A256,$C256,H$4,H$4,"Currency=USD","Period=FY","BEST_FPERIOD_OVERRIDE=FY","FILING_STATUS=MR","SCALING_FORMAT=MLN","FA_ADJUSTED=GAAP","Sort=A","Dates=H","DateFormat=P","Fill=—","Direction=H","UseDPDF=Y")</f>
        <v>#NAME?</v>
      </c>
      <c r="I256" s="12" t="e">
        <f ca="1">_xll.BDH($A256,$C256,I$4,I$4,"Currency=USD","Period=FY","BEST_FPERIOD_OVERRIDE=FY","FILING_STATUS=MR","SCALING_FORMAT=MLN","FA_ADJUSTED=GAAP","Sort=A","Dates=H","DateFormat=P","Fill=—","Direction=H","UseDPDF=Y")</f>
        <v>#NAME?</v>
      </c>
      <c r="J256" s="12" t="e">
        <f ca="1">_xll.BDH($A256,$C256,J$4,J$4,"Currency=USD","Period=FY","BEST_FPERIOD_OVERRIDE=FY","FILING_STATUS=MR","SCALING_FORMAT=MLN","FA_ADJUSTED=GAAP","Sort=A","Dates=H","DateFormat=P","Fill=—","Direction=H","UseDPDF=Y")</f>
        <v>#NAME?</v>
      </c>
      <c r="K256" s="12" t="e">
        <f ca="1">_xll.BDH($A256,$C256,K$4,K$4,"Currency=USD","Period=FY","BEST_FPERIOD_OVERRIDE=FY","FILING_STATUS=MR","SCALING_FORMAT=MLN","FA_ADJUSTED=GAAP","Sort=A","Dates=H","DateFormat=P","Fill=—","Direction=H","UseDPDF=Y")</f>
        <v>#NAME?</v>
      </c>
      <c r="L256" s="12" t="e">
        <f ca="1">_xll.BDH($A256,$C256,L$4,L$4,"Currency=USD","Period=FY","BEST_FPERIOD_OVERRIDE=FY","FILING_STATUS=MR","SCALING_FORMAT=MLN","FA_ADJUSTED=GAAP","Sort=A","Dates=H","DateFormat=P","Fill=—","Direction=H","UseDPDF=Y")</f>
        <v>#NAME?</v>
      </c>
      <c r="M256" s="12" t="e">
        <f ca="1">_xll.BDH($A256,$C256,M$4,M$4,"Currency=USD","Period=FY","BEST_FPERIOD_OVERRIDE=FY","FILING_STATUS=MR","SCALING_FORMAT=MLN","FA_ADJUSTED=GAAP","Sort=A","Dates=H","DateFormat=P","Fill=—","Direction=H","UseDPDF=Y")</f>
        <v>#NAME?</v>
      </c>
      <c r="N256" s="12" t="e">
        <f ca="1">_xll.BDH($A256,$C256,N$4,N$4,"Currency=USD","Period=FY","BEST_FPERIOD_OVERRIDE=FY","FILING_STATUS=MR","SCALING_FORMAT=MLN","FA_ADJUSTED=GAAP","Sort=A","Dates=H","DateFormat=P","Fill=—","Direction=H","UseDPDF=Y")</f>
        <v>#NAME?</v>
      </c>
      <c r="O256" s="12" t="e">
        <f ca="1">_xll.BDH($A256,$C256,O$4,O$4,"Currency=USD","Period=FY","BEST_FPERIOD_OVERRIDE=FY","FILING_STATUS=MR","SCALING_FORMAT=MLN","FA_ADJUSTED=GAAP","Sort=A","Dates=H","DateFormat=P","Fill=—","Direction=H","UseDPDF=Y")</f>
        <v>#NAME?</v>
      </c>
      <c r="P256" s="12" t="e">
        <f ca="1">_xll.BDH($A256,$C256,P$4,P$4,"Currency=USD","Period=FY","BEST_FPERIOD_OVERRIDE=FY","FILING_STATUS=MR","SCALING_FORMAT=MLN","FA_ADJUSTED=GAAP","Sort=A","Dates=H","DateFormat=P","Fill=—","Direction=H","UseDPDF=Y")</f>
        <v>#NAME?</v>
      </c>
      <c r="Q256" s="12" t="e">
        <f ca="1">_xll.BDH($A256,$C256,Q$4,Q$4,"Currency=USD","Period=FY","BEST_FPERIOD_OVERRIDE=FY","FILING_STATUS=MR","SCALING_FORMAT=MLN","FA_ADJUSTED=GAAP","Sort=A","Dates=H","DateFormat=P","Fill=—","Direction=H","UseDPDF=Y")</f>
        <v>#NAME?</v>
      </c>
      <c r="R256" s="12" t="e">
        <f ca="1">_xll.BDH($A256,$C256,R$4,R$4,"Currency=USD","Period=FY","BEST_FPERIOD_OVERRIDE=FY","FILING_STATUS=MR","SCALING_FORMAT=MLN","FA_ADJUSTED=GAAP","Sort=A","Dates=H","DateFormat=P","Fill=—","Direction=H","UseDPDF=Y")</f>
        <v>#NAME?</v>
      </c>
      <c r="S256" s="12" t="e">
        <f ca="1">_xll.BDH($A256,$C256,S$4,S$4,"Currency=USD","Period=FY","BEST_FPERIOD_OVERRIDE=FY","FILING_STATUS=MR","SCALING_FORMAT=MLN","FA_ADJUSTED=GAAP","Sort=A","Dates=H","DateFormat=P","Fill=—","Direction=H","UseDPDF=Y")</f>
        <v>#NAME?</v>
      </c>
      <c r="T256" s="12" t="e">
        <f ca="1">_xll.BDH($A256,$C256,T$4,T$4,"Currency=USD","Period=FY","BEST_FPERIOD_OVERRIDE=FY","FILING_STATUS=MR","SCALING_FORMAT=MLN","FA_ADJUSTED=GAAP","Sort=A","Dates=H","DateFormat=P","Fill=—","Direction=H","UseDPDF=Y")</f>
        <v>#NAME?</v>
      </c>
      <c r="U256" s="12" t="e">
        <f ca="1">_xll.BDH($A256,$C256,U$4,U$4,"Currency=USD","Period=FY","BEST_FPERIOD_OVERRIDE=FY","FILING_STATUS=MR","SCALING_FORMAT=MLN","FA_ADJUSTED=GAAP","Sort=A","Dates=H","DateFormat=P","Fill=—","Direction=H","UseDPDF=Y")</f>
        <v>#NAME?</v>
      </c>
      <c r="V256" s="12" t="e">
        <f ca="1">_xll.BDH($A256,$C256,V$4,V$4,"Currency=USD","Period=FY","BEST_FPERIOD_OVERRIDE=FY","FILING_STATUS=MR","SCALING_FORMAT=MLN","FA_ADJUSTED=GAAP","Sort=A","Dates=H","DateFormat=P","Fill=—","Direction=H","UseDPDF=Y")</f>
        <v>#NAME?</v>
      </c>
      <c r="W256" s="12" t="e">
        <f ca="1">_xll.BDH($A256,$C256,W$4,W$4,"Currency=USD","Period=FY","BEST_FPERIOD_OVERRIDE=FY","FILING_STATUS=MR","SCALING_FORMAT=MLN","FA_ADJUSTED=GAAP","Sort=A","Dates=H","DateFormat=P","Fill=—","Direction=H","UseDPDF=Y")</f>
        <v>#NAME?</v>
      </c>
      <c r="X256" s="12" t="e">
        <f ca="1">_xll.BDH($A256,$C256,X$4,X$4,"Currency=USD","Period=FY","BEST_FPERIOD_OVERRIDE=FY","FILING_STATUS=MR","SCALING_FORMAT=MLN","FA_ADJUSTED=GAAP","Sort=A","Dates=H","DateFormat=P","Fill=—","Direction=H","UseDPDF=Y")</f>
        <v>#NAME?</v>
      </c>
      <c r="Y256" s="12" t="e">
        <f ca="1">_xll.BDH($A256,$C256,Y$4,Y$4,"Currency=USD","Period=FY","BEST_FPERIOD_OVERRIDE=FY","FILING_STATUS=MR","SCALING_FORMAT=MLN","FA_ADJUSTED=GAAP","Sort=A","Dates=H","DateFormat=P","Fill=—","Direction=H","UseDPDF=Y")</f>
        <v>#NAME?</v>
      </c>
      <c r="Z256" s="12" t="e">
        <f ca="1">_xll.BDH($A256,$C256,Z$4,Z$4,"Currency=USD","Period=FY","BEST_FPERIOD_OVERRIDE=FY","FILING_STATUS=MR","SCALING_FORMAT=MLN","FA_ADJUSTED=GAAP","Sort=A","Dates=H","DateFormat=P","Fill=—","Direction=H","UseDPDF=Y")</f>
        <v>#NAME?</v>
      </c>
      <c r="AA256" s="12" t="e">
        <f ca="1">_xll.BDH($A256,$C256,AA$4,AA$4,"Currency=USD","Period=FY","BEST_FPERIOD_OVERRIDE=FY","FILING_STATUS=MR","SCALING_FORMAT=MLN","FA_ADJUSTED=GAAP","Sort=A","Dates=H","DateFormat=P","Fill=—","Direction=H","UseDPDF=Y")</f>
        <v>#NAME?</v>
      </c>
      <c r="AB256" s="12" t="e">
        <f ca="1">_xll.BDH($A256,$C256,AB$4,AB$4,"Currency=USD","Period=FY","BEST_FPERIOD_OVERRIDE=FY","FILING_STATUS=MR","SCALING_FORMAT=MLN","FA_ADJUSTED=GAAP","Sort=A","Dates=H","DateFormat=P","Fill=—","Direction=H","UseDPDF=Y")</f>
        <v>#NAME?</v>
      </c>
    </row>
    <row r="257" spans="1:28" x14ac:dyDescent="0.25">
      <c r="A257" s="32" t="s">
        <v>526</v>
      </c>
      <c r="B257" s="37" t="s">
        <v>261</v>
      </c>
      <c r="C257" s="33" t="s">
        <v>262</v>
      </c>
      <c r="D257" s="12" t="e">
        <f ca="1">_xll.BDH($A257,$C257,D$4,D$4,"Currency=USD","Period=FY","BEST_FPERIOD_OVERRIDE=FY","FILING_STATUS=MR","SCALING_FORMAT=MLN","FA_ADJUSTED=GAAP","Sort=A","Dates=H","DateFormat=P","Fill=—","Direction=H","UseDPDF=Y")</f>
        <v>#NAME?</v>
      </c>
      <c r="E257" s="12" t="e">
        <f ca="1">_xll.BDH($A257,$C257,E$4,E$4,"Currency=USD","Period=FY","BEST_FPERIOD_OVERRIDE=FY","FILING_STATUS=MR","SCALING_FORMAT=MLN","FA_ADJUSTED=GAAP","Sort=A","Dates=H","DateFormat=P","Fill=—","Direction=H","UseDPDF=Y")</f>
        <v>#NAME?</v>
      </c>
      <c r="F257" s="12" t="e">
        <f ca="1">_xll.BDH($A257,$C257,F$4,F$4,"Currency=USD","Period=FY","BEST_FPERIOD_OVERRIDE=FY","FILING_STATUS=MR","SCALING_FORMAT=MLN","FA_ADJUSTED=GAAP","Sort=A","Dates=H","DateFormat=P","Fill=—","Direction=H","UseDPDF=Y")</f>
        <v>#NAME?</v>
      </c>
      <c r="G257" s="12" t="e">
        <f ca="1">_xll.BDH($A257,$C257,G$4,G$4,"Currency=USD","Period=FY","BEST_FPERIOD_OVERRIDE=FY","FILING_STATUS=MR","SCALING_FORMAT=MLN","FA_ADJUSTED=GAAP","Sort=A","Dates=H","DateFormat=P","Fill=—","Direction=H","UseDPDF=Y")</f>
        <v>#NAME?</v>
      </c>
      <c r="H257" s="12" t="e">
        <f ca="1">_xll.BDH($A257,$C257,H$4,H$4,"Currency=USD","Period=FY","BEST_FPERIOD_OVERRIDE=FY","FILING_STATUS=MR","SCALING_FORMAT=MLN","FA_ADJUSTED=GAAP","Sort=A","Dates=H","DateFormat=P","Fill=—","Direction=H","UseDPDF=Y")</f>
        <v>#NAME?</v>
      </c>
      <c r="I257" s="12" t="e">
        <f ca="1">_xll.BDH($A257,$C257,I$4,I$4,"Currency=USD","Period=FY","BEST_FPERIOD_OVERRIDE=FY","FILING_STATUS=MR","SCALING_FORMAT=MLN","FA_ADJUSTED=GAAP","Sort=A","Dates=H","DateFormat=P","Fill=—","Direction=H","UseDPDF=Y")</f>
        <v>#NAME?</v>
      </c>
      <c r="J257" s="12" t="e">
        <f ca="1">_xll.BDH($A257,$C257,J$4,J$4,"Currency=USD","Period=FY","BEST_FPERIOD_OVERRIDE=FY","FILING_STATUS=MR","SCALING_FORMAT=MLN","FA_ADJUSTED=GAAP","Sort=A","Dates=H","DateFormat=P","Fill=—","Direction=H","UseDPDF=Y")</f>
        <v>#NAME?</v>
      </c>
      <c r="K257" s="12" t="e">
        <f ca="1">_xll.BDH($A257,$C257,K$4,K$4,"Currency=USD","Period=FY","BEST_FPERIOD_OVERRIDE=FY","FILING_STATUS=MR","SCALING_FORMAT=MLN","FA_ADJUSTED=GAAP","Sort=A","Dates=H","DateFormat=P","Fill=—","Direction=H","UseDPDF=Y")</f>
        <v>#NAME?</v>
      </c>
      <c r="L257" s="12" t="e">
        <f ca="1">_xll.BDH($A257,$C257,L$4,L$4,"Currency=USD","Period=FY","BEST_FPERIOD_OVERRIDE=FY","FILING_STATUS=MR","SCALING_FORMAT=MLN","FA_ADJUSTED=GAAP","Sort=A","Dates=H","DateFormat=P","Fill=—","Direction=H","UseDPDF=Y")</f>
        <v>#NAME?</v>
      </c>
      <c r="M257" s="12" t="e">
        <f ca="1">_xll.BDH($A257,$C257,M$4,M$4,"Currency=USD","Period=FY","BEST_FPERIOD_OVERRIDE=FY","FILING_STATUS=MR","SCALING_FORMAT=MLN","FA_ADJUSTED=GAAP","Sort=A","Dates=H","DateFormat=P","Fill=—","Direction=H","UseDPDF=Y")</f>
        <v>#NAME?</v>
      </c>
      <c r="N257" s="12" t="e">
        <f ca="1">_xll.BDH($A257,$C257,N$4,N$4,"Currency=USD","Period=FY","BEST_FPERIOD_OVERRIDE=FY","FILING_STATUS=MR","SCALING_FORMAT=MLN","FA_ADJUSTED=GAAP","Sort=A","Dates=H","DateFormat=P","Fill=—","Direction=H","UseDPDF=Y")</f>
        <v>#NAME?</v>
      </c>
      <c r="O257" s="12" t="e">
        <f ca="1">_xll.BDH($A257,$C257,O$4,O$4,"Currency=USD","Period=FY","BEST_FPERIOD_OVERRIDE=FY","FILING_STATUS=MR","SCALING_FORMAT=MLN","FA_ADJUSTED=GAAP","Sort=A","Dates=H","DateFormat=P","Fill=—","Direction=H","UseDPDF=Y")</f>
        <v>#NAME?</v>
      </c>
      <c r="P257" s="12" t="e">
        <f ca="1">_xll.BDH($A257,$C257,P$4,P$4,"Currency=USD","Period=FY","BEST_FPERIOD_OVERRIDE=FY","FILING_STATUS=MR","SCALING_FORMAT=MLN","FA_ADJUSTED=GAAP","Sort=A","Dates=H","DateFormat=P","Fill=—","Direction=H","UseDPDF=Y")</f>
        <v>#NAME?</v>
      </c>
      <c r="Q257" s="12" t="e">
        <f ca="1">_xll.BDH($A257,$C257,Q$4,Q$4,"Currency=USD","Period=FY","BEST_FPERIOD_OVERRIDE=FY","FILING_STATUS=MR","SCALING_FORMAT=MLN","FA_ADJUSTED=GAAP","Sort=A","Dates=H","DateFormat=P","Fill=—","Direction=H","UseDPDF=Y")</f>
        <v>#NAME?</v>
      </c>
      <c r="R257" s="12" t="e">
        <f ca="1">_xll.BDH($A257,$C257,R$4,R$4,"Currency=USD","Period=FY","BEST_FPERIOD_OVERRIDE=FY","FILING_STATUS=MR","SCALING_FORMAT=MLN","FA_ADJUSTED=GAAP","Sort=A","Dates=H","DateFormat=P","Fill=—","Direction=H","UseDPDF=Y")</f>
        <v>#NAME?</v>
      </c>
      <c r="S257" s="12" t="e">
        <f ca="1">_xll.BDH($A257,$C257,S$4,S$4,"Currency=USD","Period=FY","BEST_FPERIOD_OVERRIDE=FY","FILING_STATUS=MR","SCALING_FORMAT=MLN","FA_ADJUSTED=GAAP","Sort=A","Dates=H","DateFormat=P","Fill=—","Direction=H","UseDPDF=Y")</f>
        <v>#NAME?</v>
      </c>
      <c r="T257" s="12" t="e">
        <f ca="1">_xll.BDH($A257,$C257,T$4,T$4,"Currency=USD","Period=FY","BEST_FPERIOD_OVERRIDE=FY","FILING_STATUS=MR","SCALING_FORMAT=MLN","FA_ADJUSTED=GAAP","Sort=A","Dates=H","DateFormat=P","Fill=—","Direction=H","UseDPDF=Y")</f>
        <v>#NAME?</v>
      </c>
      <c r="U257" s="12" t="e">
        <f ca="1">_xll.BDH($A257,$C257,U$4,U$4,"Currency=USD","Period=FY","BEST_FPERIOD_OVERRIDE=FY","FILING_STATUS=MR","SCALING_FORMAT=MLN","FA_ADJUSTED=GAAP","Sort=A","Dates=H","DateFormat=P","Fill=—","Direction=H","UseDPDF=Y")</f>
        <v>#NAME?</v>
      </c>
      <c r="V257" s="12" t="e">
        <f ca="1">_xll.BDH($A257,$C257,V$4,V$4,"Currency=USD","Period=FY","BEST_FPERIOD_OVERRIDE=FY","FILING_STATUS=MR","SCALING_FORMAT=MLN","FA_ADJUSTED=GAAP","Sort=A","Dates=H","DateFormat=P","Fill=—","Direction=H","UseDPDF=Y")</f>
        <v>#NAME?</v>
      </c>
      <c r="W257" s="12" t="e">
        <f ca="1">_xll.BDH($A257,$C257,W$4,W$4,"Currency=USD","Period=FY","BEST_FPERIOD_OVERRIDE=FY","FILING_STATUS=MR","SCALING_FORMAT=MLN","FA_ADJUSTED=GAAP","Sort=A","Dates=H","DateFormat=P","Fill=—","Direction=H","UseDPDF=Y")</f>
        <v>#NAME?</v>
      </c>
      <c r="X257" s="12" t="e">
        <f ca="1">_xll.BDH($A257,$C257,X$4,X$4,"Currency=USD","Period=FY","BEST_FPERIOD_OVERRIDE=FY","FILING_STATUS=MR","SCALING_FORMAT=MLN","FA_ADJUSTED=GAAP","Sort=A","Dates=H","DateFormat=P","Fill=—","Direction=H","UseDPDF=Y")</f>
        <v>#NAME?</v>
      </c>
      <c r="Y257" s="12" t="e">
        <f ca="1">_xll.BDH($A257,$C257,Y$4,Y$4,"Currency=USD","Period=FY","BEST_FPERIOD_OVERRIDE=FY","FILING_STATUS=MR","SCALING_FORMAT=MLN","FA_ADJUSTED=GAAP","Sort=A","Dates=H","DateFormat=P","Fill=—","Direction=H","UseDPDF=Y")</f>
        <v>#NAME?</v>
      </c>
      <c r="Z257" s="12" t="e">
        <f ca="1">_xll.BDH($A257,$C257,Z$4,Z$4,"Currency=USD","Period=FY","BEST_FPERIOD_OVERRIDE=FY","FILING_STATUS=MR","SCALING_FORMAT=MLN","FA_ADJUSTED=GAAP","Sort=A","Dates=H","DateFormat=P","Fill=—","Direction=H","UseDPDF=Y")</f>
        <v>#NAME?</v>
      </c>
      <c r="AA257" s="12" t="e">
        <f ca="1">_xll.BDH($A257,$C257,AA$4,AA$4,"Currency=USD","Period=FY","BEST_FPERIOD_OVERRIDE=FY","FILING_STATUS=MR","SCALING_FORMAT=MLN","FA_ADJUSTED=GAAP","Sort=A","Dates=H","DateFormat=P","Fill=—","Direction=H","UseDPDF=Y")</f>
        <v>#NAME?</v>
      </c>
      <c r="AB257" s="12" t="e">
        <f ca="1">_xll.BDH($A257,$C257,AB$4,AB$4,"Currency=USD","Period=FY","BEST_FPERIOD_OVERRIDE=FY","FILING_STATUS=MR","SCALING_FORMAT=MLN","FA_ADJUSTED=GAAP","Sort=A","Dates=H","DateFormat=P","Fill=—","Direction=H","UseDPDF=Y")</f>
        <v>#NAME?</v>
      </c>
    </row>
    <row r="258" spans="1:28" x14ac:dyDescent="0.25">
      <c r="A258" s="32" t="s">
        <v>526</v>
      </c>
      <c r="B258" s="37" t="s">
        <v>25</v>
      </c>
      <c r="C258" s="33" t="s">
        <v>263</v>
      </c>
      <c r="D258" s="12" t="e">
        <f ca="1">_xll.BDH($A258,$C258,D$4,D$4,"Currency=USD","Period=FY","BEST_FPERIOD_OVERRIDE=FY","FILING_STATUS=MR","SCALING_FORMAT=MLN","FA_ADJUSTED=GAAP","Sort=A","Dates=H","DateFormat=P","Fill=—","Direction=H","UseDPDF=Y")</f>
        <v>#NAME?</v>
      </c>
      <c r="E258" s="12" t="e">
        <f ca="1">_xll.BDH($A258,$C258,E$4,E$4,"Currency=USD","Period=FY","BEST_FPERIOD_OVERRIDE=FY","FILING_STATUS=MR","SCALING_FORMAT=MLN","FA_ADJUSTED=GAAP","Sort=A","Dates=H","DateFormat=P","Fill=—","Direction=H","UseDPDF=Y")</f>
        <v>#NAME?</v>
      </c>
      <c r="F258" s="12" t="e">
        <f ca="1">_xll.BDH($A258,$C258,F$4,F$4,"Currency=USD","Period=FY","BEST_FPERIOD_OVERRIDE=FY","FILING_STATUS=MR","SCALING_FORMAT=MLN","FA_ADJUSTED=GAAP","Sort=A","Dates=H","DateFormat=P","Fill=—","Direction=H","UseDPDF=Y")</f>
        <v>#NAME?</v>
      </c>
      <c r="G258" s="12" t="e">
        <f ca="1">_xll.BDH($A258,$C258,G$4,G$4,"Currency=USD","Period=FY","BEST_FPERIOD_OVERRIDE=FY","FILING_STATUS=MR","SCALING_FORMAT=MLN","FA_ADJUSTED=GAAP","Sort=A","Dates=H","DateFormat=P","Fill=—","Direction=H","UseDPDF=Y")</f>
        <v>#NAME?</v>
      </c>
      <c r="H258" s="12" t="e">
        <f ca="1">_xll.BDH($A258,$C258,H$4,H$4,"Currency=USD","Period=FY","BEST_FPERIOD_OVERRIDE=FY","FILING_STATUS=MR","SCALING_FORMAT=MLN","FA_ADJUSTED=GAAP","Sort=A","Dates=H","DateFormat=P","Fill=—","Direction=H","UseDPDF=Y")</f>
        <v>#NAME?</v>
      </c>
      <c r="I258" s="12" t="e">
        <f ca="1">_xll.BDH($A258,$C258,I$4,I$4,"Currency=USD","Period=FY","BEST_FPERIOD_OVERRIDE=FY","FILING_STATUS=MR","SCALING_FORMAT=MLN","FA_ADJUSTED=GAAP","Sort=A","Dates=H","DateFormat=P","Fill=—","Direction=H","UseDPDF=Y")</f>
        <v>#NAME?</v>
      </c>
      <c r="J258" s="12" t="e">
        <f ca="1">_xll.BDH($A258,$C258,J$4,J$4,"Currency=USD","Period=FY","BEST_FPERIOD_OVERRIDE=FY","FILING_STATUS=MR","SCALING_FORMAT=MLN","FA_ADJUSTED=GAAP","Sort=A","Dates=H","DateFormat=P","Fill=—","Direction=H","UseDPDF=Y")</f>
        <v>#NAME?</v>
      </c>
      <c r="K258" s="12" t="e">
        <f ca="1">_xll.BDH($A258,$C258,K$4,K$4,"Currency=USD","Period=FY","BEST_FPERIOD_OVERRIDE=FY","FILING_STATUS=MR","SCALING_FORMAT=MLN","FA_ADJUSTED=GAAP","Sort=A","Dates=H","DateFormat=P","Fill=—","Direction=H","UseDPDF=Y")</f>
        <v>#NAME?</v>
      </c>
      <c r="L258" s="12" t="e">
        <f ca="1">_xll.BDH($A258,$C258,L$4,L$4,"Currency=USD","Period=FY","BEST_FPERIOD_OVERRIDE=FY","FILING_STATUS=MR","SCALING_FORMAT=MLN","FA_ADJUSTED=GAAP","Sort=A","Dates=H","DateFormat=P","Fill=—","Direction=H","UseDPDF=Y")</f>
        <v>#NAME?</v>
      </c>
      <c r="M258" s="12" t="e">
        <f ca="1">_xll.BDH($A258,$C258,M$4,M$4,"Currency=USD","Period=FY","BEST_FPERIOD_OVERRIDE=FY","FILING_STATUS=MR","SCALING_FORMAT=MLN","FA_ADJUSTED=GAAP","Sort=A","Dates=H","DateFormat=P","Fill=—","Direction=H","UseDPDF=Y")</f>
        <v>#NAME?</v>
      </c>
      <c r="N258" s="12" t="e">
        <f ca="1">_xll.BDH($A258,$C258,N$4,N$4,"Currency=USD","Period=FY","BEST_FPERIOD_OVERRIDE=FY","FILING_STATUS=MR","SCALING_FORMAT=MLN","FA_ADJUSTED=GAAP","Sort=A","Dates=H","DateFormat=P","Fill=—","Direction=H","UseDPDF=Y")</f>
        <v>#NAME?</v>
      </c>
      <c r="O258" s="12" t="e">
        <f ca="1">_xll.BDH($A258,$C258,O$4,O$4,"Currency=USD","Period=FY","BEST_FPERIOD_OVERRIDE=FY","FILING_STATUS=MR","SCALING_FORMAT=MLN","FA_ADJUSTED=GAAP","Sort=A","Dates=H","DateFormat=P","Fill=—","Direction=H","UseDPDF=Y")</f>
        <v>#NAME?</v>
      </c>
      <c r="P258" s="12" t="e">
        <f ca="1">_xll.BDH($A258,$C258,P$4,P$4,"Currency=USD","Period=FY","BEST_FPERIOD_OVERRIDE=FY","FILING_STATUS=MR","SCALING_FORMAT=MLN","FA_ADJUSTED=GAAP","Sort=A","Dates=H","DateFormat=P","Fill=—","Direction=H","UseDPDF=Y")</f>
        <v>#NAME?</v>
      </c>
      <c r="Q258" s="12" t="e">
        <f ca="1">_xll.BDH($A258,$C258,Q$4,Q$4,"Currency=USD","Period=FY","BEST_FPERIOD_OVERRIDE=FY","FILING_STATUS=MR","SCALING_FORMAT=MLN","FA_ADJUSTED=GAAP","Sort=A","Dates=H","DateFormat=P","Fill=—","Direction=H","UseDPDF=Y")</f>
        <v>#NAME?</v>
      </c>
      <c r="R258" s="12" t="e">
        <f ca="1">_xll.BDH($A258,$C258,R$4,R$4,"Currency=USD","Period=FY","BEST_FPERIOD_OVERRIDE=FY","FILING_STATUS=MR","SCALING_FORMAT=MLN","FA_ADJUSTED=GAAP","Sort=A","Dates=H","DateFormat=P","Fill=—","Direction=H","UseDPDF=Y")</f>
        <v>#NAME?</v>
      </c>
      <c r="S258" s="12" t="e">
        <f ca="1">_xll.BDH($A258,$C258,S$4,S$4,"Currency=USD","Period=FY","BEST_FPERIOD_OVERRIDE=FY","FILING_STATUS=MR","SCALING_FORMAT=MLN","FA_ADJUSTED=GAAP","Sort=A","Dates=H","DateFormat=P","Fill=—","Direction=H","UseDPDF=Y")</f>
        <v>#NAME?</v>
      </c>
      <c r="T258" s="12" t="e">
        <f ca="1">_xll.BDH($A258,$C258,T$4,T$4,"Currency=USD","Period=FY","BEST_FPERIOD_OVERRIDE=FY","FILING_STATUS=MR","SCALING_FORMAT=MLN","FA_ADJUSTED=GAAP","Sort=A","Dates=H","DateFormat=P","Fill=—","Direction=H","UseDPDF=Y")</f>
        <v>#NAME?</v>
      </c>
      <c r="U258" s="12" t="e">
        <f ca="1">_xll.BDH($A258,$C258,U$4,U$4,"Currency=USD","Period=FY","BEST_FPERIOD_OVERRIDE=FY","FILING_STATUS=MR","SCALING_FORMAT=MLN","FA_ADJUSTED=GAAP","Sort=A","Dates=H","DateFormat=P","Fill=—","Direction=H","UseDPDF=Y")</f>
        <v>#NAME?</v>
      </c>
      <c r="V258" s="12" t="e">
        <f ca="1">_xll.BDH($A258,$C258,V$4,V$4,"Currency=USD","Period=FY","BEST_FPERIOD_OVERRIDE=FY","FILING_STATUS=MR","SCALING_FORMAT=MLN","FA_ADJUSTED=GAAP","Sort=A","Dates=H","DateFormat=P","Fill=—","Direction=H","UseDPDF=Y")</f>
        <v>#NAME?</v>
      </c>
      <c r="W258" s="12" t="e">
        <f ca="1">_xll.BDH($A258,$C258,W$4,W$4,"Currency=USD","Period=FY","BEST_FPERIOD_OVERRIDE=FY","FILING_STATUS=MR","SCALING_FORMAT=MLN","FA_ADJUSTED=GAAP","Sort=A","Dates=H","DateFormat=P","Fill=—","Direction=H","UseDPDF=Y")</f>
        <v>#NAME?</v>
      </c>
      <c r="X258" s="12" t="e">
        <f ca="1">_xll.BDH($A258,$C258,X$4,X$4,"Currency=USD","Period=FY","BEST_FPERIOD_OVERRIDE=FY","FILING_STATUS=MR","SCALING_FORMAT=MLN","FA_ADJUSTED=GAAP","Sort=A","Dates=H","DateFormat=P","Fill=—","Direction=H","UseDPDF=Y")</f>
        <v>#NAME?</v>
      </c>
      <c r="Y258" s="12" t="e">
        <f ca="1">_xll.BDH($A258,$C258,Y$4,Y$4,"Currency=USD","Period=FY","BEST_FPERIOD_OVERRIDE=FY","FILING_STATUS=MR","SCALING_FORMAT=MLN","FA_ADJUSTED=GAAP","Sort=A","Dates=H","DateFormat=P","Fill=—","Direction=H","UseDPDF=Y")</f>
        <v>#NAME?</v>
      </c>
      <c r="Z258" s="12" t="e">
        <f ca="1">_xll.BDH($A258,$C258,Z$4,Z$4,"Currency=USD","Period=FY","BEST_FPERIOD_OVERRIDE=FY","FILING_STATUS=MR","SCALING_FORMAT=MLN","FA_ADJUSTED=GAAP","Sort=A","Dates=H","DateFormat=P","Fill=—","Direction=H","UseDPDF=Y")</f>
        <v>#NAME?</v>
      </c>
      <c r="AA258" s="12" t="e">
        <f ca="1">_xll.BDH($A258,$C258,AA$4,AA$4,"Currency=USD","Period=FY","BEST_FPERIOD_OVERRIDE=FY","FILING_STATUS=MR","SCALING_FORMAT=MLN","FA_ADJUSTED=GAAP","Sort=A","Dates=H","DateFormat=P","Fill=—","Direction=H","UseDPDF=Y")</f>
        <v>#NAME?</v>
      </c>
      <c r="AB258" s="12" t="e">
        <f ca="1">_xll.BDH($A258,$C258,AB$4,AB$4,"Currency=USD","Period=FY","BEST_FPERIOD_OVERRIDE=FY","FILING_STATUS=MR","SCALING_FORMAT=MLN","FA_ADJUSTED=GAAP","Sort=A","Dates=H","DateFormat=P","Fill=—","Direction=H","UseDPDF=Y")</f>
        <v>#NAME?</v>
      </c>
    </row>
    <row r="259" spans="1:28" x14ac:dyDescent="0.25">
      <c r="A259" s="32" t="s">
        <v>526</v>
      </c>
      <c r="B259" s="37" t="s">
        <v>265</v>
      </c>
      <c r="C259" s="33" t="s">
        <v>264</v>
      </c>
      <c r="D259" s="12" t="e">
        <f ca="1">_xll.BDH($A259,$C259,D$4,D$4,"Currency=USD","Period=FY","BEST_FPERIOD_OVERRIDE=FY","FILING_STATUS=MR","SCALING_FORMAT=MLN","FA_ADJUSTED=GAAP","Sort=A","Dates=H","DateFormat=P","Fill=—","Direction=H","UseDPDF=Y")</f>
        <v>#NAME?</v>
      </c>
      <c r="E259" s="12" t="e">
        <f ca="1">_xll.BDH($A259,$C259,E$4,E$4,"Currency=USD","Period=FY","BEST_FPERIOD_OVERRIDE=FY","FILING_STATUS=MR","SCALING_FORMAT=MLN","FA_ADJUSTED=GAAP","Sort=A","Dates=H","DateFormat=P","Fill=—","Direction=H","UseDPDF=Y")</f>
        <v>#NAME?</v>
      </c>
      <c r="F259" s="12" t="e">
        <f ca="1">_xll.BDH($A259,$C259,F$4,F$4,"Currency=USD","Period=FY","BEST_FPERIOD_OVERRIDE=FY","FILING_STATUS=MR","SCALING_FORMAT=MLN","FA_ADJUSTED=GAAP","Sort=A","Dates=H","DateFormat=P","Fill=—","Direction=H","UseDPDF=Y")</f>
        <v>#NAME?</v>
      </c>
      <c r="G259" s="12" t="e">
        <f ca="1">_xll.BDH($A259,$C259,G$4,G$4,"Currency=USD","Period=FY","BEST_FPERIOD_OVERRIDE=FY","FILING_STATUS=MR","SCALING_FORMAT=MLN","FA_ADJUSTED=GAAP","Sort=A","Dates=H","DateFormat=P","Fill=—","Direction=H","UseDPDF=Y")</f>
        <v>#NAME?</v>
      </c>
      <c r="H259" s="12" t="e">
        <f ca="1">_xll.BDH($A259,$C259,H$4,H$4,"Currency=USD","Period=FY","BEST_FPERIOD_OVERRIDE=FY","FILING_STATUS=MR","SCALING_FORMAT=MLN","FA_ADJUSTED=GAAP","Sort=A","Dates=H","DateFormat=P","Fill=—","Direction=H","UseDPDF=Y")</f>
        <v>#NAME?</v>
      </c>
      <c r="I259" s="12" t="e">
        <f ca="1">_xll.BDH($A259,$C259,I$4,I$4,"Currency=USD","Period=FY","BEST_FPERIOD_OVERRIDE=FY","FILING_STATUS=MR","SCALING_FORMAT=MLN","FA_ADJUSTED=GAAP","Sort=A","Dates=H","DateFormat=P","Fill=—","Direction=H","UseDPDF=Y")</f>
        <v>#NAME?</v>
      </c>
      <c r="J259" s="12" t="e">
        <f ca="1">_xll.BDH($A259,$C259,J$4,J$4,"Currency=USD","Period=FY","BEST_FPERIOD_OVERRIDE=FY","FILING_STATUS=MR","SCALING_FORMAT=MLN","FA_ADJUSTED=GAAP","Sort=A","Dates=H","DateFormat=P","Fill=—","Direction=H","UseDPDF=Y")</f>
        <v>#NAME?</v>
      </c>
      <c r="K259" s="12" t="e">
        <f ca="1">_xll.BDH($A259,$C259,K$4,K$4,"Currency=USD","Period=FY","BEST_FPERIOD_OVERRIDE=FY","FILING_STATUS=MR","SCALING_FORMAT=MLN","FA_ADJUSTED=GAAP","Sort=A","Dates=H","DateFormat=P","Fill=—","Direction=H","UseDPDF=Y")</f>
        <v>#NAME?</v>
      </c>
      <c r="L259" s="12" t="e">
        <f ca="1">_xll.BDH($A259,$C259,L$4,L$4,"Currency=USD","Period=FY","BEST_FPERIOD_OVERRIDE=FY","FILING_STATUS=MR","SCALING_FORMAT=MLN","FA_ADJUSTED=GAAP","Sort=A","Dates=H","DateFormat=P","Fill=—","Direction=H","UseDPDF=Y")</f>
        <v>#NAME?</v>
      </c>
      <c r="M259" s="12" t="e">
        <f ca="1">_xll.BDH($A259,$C259,M$4,M$4,"Currency=USD","Period=FY","BEST_FPERIOD_OVERRIDE=FY","FILING_STATUS=MR","SCALING_FORMAT=MLN","FA_ADJUSTED=GAAP","Sort=A","Dates=H","DateFormat=P","Fill=—","Direction=H","UseDPDF=Y")</f>
        <v>#NAME?</v>
      </c>
      <c r="N259" s="12" t="e">
        <f ca="1">_xll.BDH($A259,$C259,N$4,N$4,"Currency=USD","Period=FY","BEST_FPERIOD_OVERRIDE=FY","FILING_STATUS=MR","SCALING_FORMAT=MLN","FA_ADJUSTED=GAAP","Sort=A","Dates=H","DateFormat=P","Fill=—","Direction=H","UseDPDF=Y")</f>
        <v>#NAME?</v>
      </c>
      <c r="O259" s="12" t="e">
        <f ca="1">_xll.BDH($A259,$C259,O$4,O$4,"Currency=USD","Period=FY","BEST_FPERIOD_OVERRIDE=FY","FILING_STATUS=MR","SCALING_FORMAT=MLN","FA_ADJUSTED=GAAP","Sort=A","Dates=H","DateFormat=P","Fill=—","Direction=H","UseDPDF=Y")</f>
        <v>#NAME?</v>
      </c>
      <c r="P259" s="12" t="e">
        <f ca="1">_xll.BDH($A259,$C259,P$4,P$4,"Currency=USD","Period=FY","BEST_FPERIOD_OVERRIDE=FY","FILING_STATUS=MR","SCALING_FORMAT=MLN","FA_ADJUSTED=GAAP","Sort=A","Dates=H","DateFormat=P","Fill=—","Direction=H","UseDPDF=Y")</f>
        <v>#NAME?</v>
      </c>
      <c r="Q259" s="12" t="e">
        <f ca="1">_xll.BDH($A259,$C259,Q$4,Q$4,"Currency=USD","Period=FY","BEST_FPERIOD_OVERRIDE=FY","FILING_STATUS=MR","SCALING_FORMAT=MLN","FA_ADJUSTED=GAAP","Sort=A","Dates=H","DateFormat=P","Fill=—","Direction=H","UseDPDF=Y")</f>
        <v>#NAME?</v>
      </c>
      <c r="R259" s="12" t="e">
        <f ca="1">_xll.BDH($A259,$C259,R$4,R$4,"Currency=USD","Period=FY","BEST_FPERIOD_OVERRIDE=FY","FILING_STATUS=MR","SCALING_FORMAT=MLN","FA_ADJUSTED=GAAP","Sort=A","Dates=H","DateFormat=P","Fill=—","Direction=H","UseDPDF=Y")</f>
        <v>#NAME?</v>
      </c>
      <c r="S259" s="12" t="e">
        <f ca="1">_xll.BDH($A259,$C259,S$4,S$4,"Currency=USD","Period=FY","BEST_FPERIOD_OVERRIDE=FY","FILING_STATUS=MR","SCALING_FORMAT=MLN","FA_ADJUSTED=GAAP","Sort=A","Dates=H","DateFormat=P","Fill=—","Direction=H","UseDPDF=Y")</f>
        <v>#NAME?</v>
      </c>
      <c r="T259" s="12" t="e">
        <f ca="1">_xll.BDH($A259,$C259,T$4,T$4,"Currency=USD","Period=FY","BEST_FPERIOD_OVERRIDE=FY","FILING_STATUS=MR","SCALING_FORMAT=MLN","FA_ADJUSTED=GAAP","Sort=A","Dates=H","DateFormat=P","Fill=—","Direction=H","UseDPDF=Y")</f>
        <v>#NAME?</v>
      </c>
      <c r="U259" s="12" t="e">
        <f ca="1">_xll.BDH($A259,$C259,U$4,U$4,"Currency=USD","Period=FY","BEST_FPERIOD_OVERRIDE=FY","FILING_STATUS=MR","SCALING_FORMAT=MLN","FA_ADJUSTED=GAAP","Sort=A","Dates=H","DateFormat=P","Fill=—","Direction=H","UseDPDF=Y")</f>
        <v>#NAME?</v>
      </c>
      <c r="V259" s="12" t="e">
        <f ca="1">_xll.BDH($A259,$C259,V$4,V$4,"Currency=USD","Period=FY","BEST_FPERIOD_OVERRIDE=FY","FILING_STATUS=MR","SCALING_FORMAT=MLN","FA_ADJUSTED=GAAP","Sort=A","Dates=H","DateFormat=P","Fill=—","Direction=H","UseDPDF=Y")</f>
        <v>#NAME?</v>
      </c>
      <c r="W259" s="12" t="e">
        <f ca="1">_xll.BDH($A259,$C259,W$4,W$4,"Currency=USD","Period=FY","BEST_FPERIOD_OVERRIDE=FY","FILING_STATUS=MR","SCALING_FORMAT=MLN","FA_ADJUSTED=GAAP","Sort=A","Dates=H","DateFormat=P","Fill=—","Direction=H","UseDPDF=Y")</f>
        <v>#NAME?</v>
      </c>
      <c r="X259" s="12" t="e">
        <f ca="1">_xll.BDH($A259,$C259,X$4,X$4,"Currency=USD","Period=FY","BEST_FPERIOD_OVERRIDE=FY","FILING_STATUS=MR","SCALING_FORMAT=MLN","FA_ADJUSTED=GAAP","Sort=A","Dates=H","DateFormat=P","Fill=—","Direction=H","UseDPDF=Y")</f>
        <v>#NAME?</v>
      </c>
      <c r="Y259" s="12" t="e">
        <f ca="1">_xll.BDH($A259,$C259,Y$4,Y$4,"Currency=USD","Period=FY","BEST_FPERIOD_OVERRIDE=FY","FILING_STATUS=MR","SCALING_FORMAT=MLN","FA_ADJUSTED=GAAP","Sort=A","Dates=H","DateFormat=P","Fill=—","Direction=H","UseDPDF=Y")</f>
        <v>#NAME?</v>
      </c>
      <c r="Z259" s="12" t="e">
        <f ca="1">_xll.BDH($A259,$C259,Z$4,Z$4,"Currency=USD","Period=FY","BEST_FPERIOD_OVERRIDE=FY","FILING_STATUS=MR","SCALING_FORMAT=MLN","FA_ADJUSTED=GAAP","Sort=A","Dates=H","DateFormat=P","Fill=—","Direction=H","UseDPDF=Y")</f>
        <v>#NAME?</v>
      </c>
      <c r="AA259" s="12" t="e">
        <f ca="1">_xll.BDH($A259,$C259,AA$4,AA$4,"Currency=USD","Period=FY","BEST_FPERIOD_OVERRIDE=FY","FILING_STATUS=MR","SCALING_FORMAT=MLN","FA_ADJUSTED=GAAP","Sort=A","Dates=H","DateFormat=P","Fill=—","Direction=H","UseDPDF=Y")</f>
        <v>#NAME?</v>
      </c>
      <c r="AB259" s="12" t="e">
        <f ca="1">_xll.BDH($A259,$C259,AB$4,AB$4,"Currency=USD","Period=FY","BEST_FPERIOD_OVERRIDE=FY","FILING_STATUS=MR","SCALING_FORMAT=MLN","FA_ADJUSTED=GAAP","Sort=A","Dates=H","DateFormat=P","Fill=—","Direction=H","UseDPDF=Y")</f>
        <v>#NAME?</v>
      </c>
    </row>
    <row r="260" spans="1:28" x14ac:dyDescent="0.25">
      <c r="A260" s="32" t="s">
        <v>526</v>
      </c>
      <c r="B260" s="37" t="s">
        <v>266</v>
      </c>
      <c r="C260" s="33" t="s">
        <v>267</v>
      </c>
      <c r="D260" s="12" t="e">
        <f ca="1">_xll.BDH($A260,$C260,D$4,D$4,"Currency=USD","Period=FY","BEST_FPERIOD_OVERRIDE=FY","FILING_STATUS=MR","SCALING_FORMAT=MLN","FA_ADJUSTED=GAAP","Sort=A","Dates=H","DateFormat=P","Fill=—","Direction=H","UseDPDF=Y")</f>
        <v>#NAME?</v>
      </c>
      <c r="E260" s="12" t="e">
        <f ca="1">_xll.BDH($A260,$C260,E$4,E$4,"Currency=USD","Period=FY","BEST_FPERIOD_OVERRIDE=FY","FILING_STATUS=MR","SCALING_FORMAT=MLN","FA_ADJUSTED=GAAP","Sort=A","Dates=H","DateFormat=P","Fill=—","Direction=H","UseDPDF=Y")</f>
        <v>#NAME?</v>
      </c>
      <c r="F260" s="12" t="e">
        <f ca="1">_xll.BDH($A260,$C260,F$4,F$4,"Currency=USD","Period=FY","BEST_FPERIOD_OVERRIDE=FY","FILING_STATUS=MR","SCALING_FORMAT=MLN","FA_ADJUSTED=GAAP","Sort=A","Dates=H","DateFormat=P","Fill=—","Direction=H","UseDPDF=Y")</f>
        <v>#NAME?</v>
      </c>
      <c r="G260" s="12" t="e">
        <f ca="1">_xll.BDH($A260,$C260,G$4,G$4,"Currency=USD","Period=FY","BEST_FPERIOD_OVERRIDE=FY","FILING_STATUS=MR","SCALING_FORMAT=MLN","FA_ADJUSTED=GAAP","Sort=A","Dates=H","DateFormat=P","Fill=—","Direction=H","UseDPDF=Y")</f>
        <v>#NAME?</v>
      </c>
      <c r="H260" s="12" t="e">
        <f ca="1">_xll.BDH($A260,$C260,H$4,H$4,"Currency=USD","Period=FY","BEST_FPERIOD_OVERRIDE=FY","FILING_STATUS=MR","SCALING_FORMAT=MLN","FA_ADJUSTED=GAAP","Sort=A","Dates=H","DateFormat=P","Fill=—","Direction=H","UseDPDF=Y")</f>
        <v>#NAME?</v>
      </c>
      <c r="I260" s="12" t="e">
        <f ca="1">_xll.BDH($A260,$C260,I$4,I$4,"Currency=USD","Period=FY","BEST_FPERIOD_OVERRIDE=FY","FILING_STATUS=MR","SCALING_FORMAT=MLN","FA_ADJUSTED=GAAP","Sort=A","Dates=H","DateFormat=P","Fill=—","Direction=H","UseDPDF=Y")</f>
        <v>#NAME?</v>
      </c>
      <c r="J260" s="12" t="e">
        <f ca="1">_xll.BDH($A260,$C260,J$4,J$4,"Currency=USD","Period=FY","BEST_FPERIOD_OVERRIDE=FY","FILING_STATUS=MR","SCALING_FORMAT=MLN","FA_ADJUSTED=GAAP","Sort=A","Dates=H","DateFormat=P","Fill=—","Direction=H","UseDPDF=Y")</f>
        <v>#NAME?</v>
      </c>
      <c r="K260" s="12" t="e">
        <f ca="1">_xll.BDH($A260,$C260,K$4,K$4,"Currency=USD","Period=FY","BEST_FPERIOD_OVERRIDE=FY","FILING_STATUS=MR","SCALING_FORMAT=MLN","FA_ADJUSTED=GAAP","Sort=A","Dates=H","DateFormat=P","Fill=—","Direction=H","UseDPDF=Y")</f>
        <v>#NAME?</v>
      </c>
      <c r="L260" s="12" t="e">
        <f ca="1">_xll.BDH($A260,$C260,L$4,L$4,"Currency=USD","Period=FY","BEST_FPERIOD_OVERRIDE=FY","FILING_STATUS=MR","SCALING_FORMAT=MLN","FA_ADJUSTED=GAAP","Sort=A","Dates=H","DateFormat=P","Fill=—","Direction=H","UseDPDF=Y")</f>
        <v>#NAME?</v>
      </c>
      <c r="M260" s="12" t="e">
        <f ca="1">_xll.BDH($A260,$C260,M$4,M$4,"Currency=USD","Period=FY","BEST_FPERIOD_OVERRIDE=FY","FILING_STATUS=MR","SCALING_FORMAT=MLN","FA_ADJUSTED=GAAP","Sort=A","Dates=H","DateFormat=P","Fill=—","Direction=H","UseDPDF=Y")</f>
        <v>#NAME?</v>
      </c>
      <c r="N260" s="12" t="e">
        <f ca="1">_xll.BDH($A260,$C260,N$4,N$4,"Currency=USD","Period=FY","BEST_FPERIOD_OVERRIDE=FY","FILING_STATUS=MR","SCALING_FORMAT=MLN","FA_ADJUSTED=GAAP","Sort=A","Dates=H","DateFormat=P","Fill=—","Direction=H","UseDPDF=Y")</f>
        <v>#NAME?</v>
      </c>
      <c r="O260" s="12" t="e">
        <f ca="1">_xll.BDH($A260,$C260,O$4,O$4,"Currency=USD","Period=FY","BEST_FPERIOD_OVERRIDE=FY","FILING_STATUS=MR","SCALING_FORMAT=MLN","FA_ADJUSTED=GAAP","Sort=A","Dates=H","DateFormat=P","Fill=—","Direction=H","UseDPDF=Y")</f>
        <v>#NAME?</v>
      </c>
      <c r="P260" s="12" t="e">
        <f ca="1">_xll.BDH($A260,$C260,P$4,P$4,"Currency=USD","Period=FY","BEST_FPERIOD_OVERRIDE=FY","FILING_STATUS=MR","SCALING_FORMAT=MLN","FA_ADJUSTED=GAAP","Sort=A","Dates=H","DateFormat=P","Fill=—","Direction=H","UseDPDF=Y")</f>
        <v>#NAME?</v>
      </c>
      <c r="Q260" s="12" t="e">
        <f ca="1">_xll.BDH($A260,$C260,Q$4,Q$4,"Currency=USD","Period=FY","BEST_FPERIOD_OVERRIDE=FY","FILING_STATUS=MR","SCALING_FORMAT=MLN","FA_ADJUSTED=GAAP","Sort=A","Dates=H","DateFormat=P","Fill=—","Direction=H","UseDPDF=Y")</f>
        <v>#NAME?</v>
      </c>
      <c r="R260" s="12" t="e">
        <f ca="1">_xll.BDH($A260,$C260,R$4,R$4,"Currency=USD","Period=FY","BEST_FPERIOD_OVERRIDE=FY","FILING_STATUS=MR","SCALING_FORMAT=MLN","FA_ADJUSTED=GAAP","Sort=A","Dates=H","DateFormat=P","Fill=—","Direction=H","UseDPDF=Y")</f>
        <v>#NAME?</v>
      </c>
      <c r="S260" s="12" t="e">
        <f ca="1">_xll.BDH($A260,$C260,S$4,S$4,"Currency=USD","Period=FY","BEST_FPERIOD_OVERRIDE=FY","FILING_STATUS=MR","SCALING_FORMAT=MLN","FA_ADJUSTED=GAAP","Sort=A","Dates=H","DateFormat=P","Fill=—","Direction=H","UseDPDF=Y")</f>
        <v>#NAME?</v>
      </c>
      <c r="T260" s="12" t="e">
        <f ca="1">_xll.BDH($A260,$C260,T$4,T$4,"Currency=USD","Period=FY","BEST_FPERIOD_OVERRIDE=FY","FILING_STATUS=MR","SCALING_FORMAT=MLN","FA_ADJUSTED=GAAP","Sort=A","Dates=H","DateFormat=P","Fill=—","Direction=H","UseDPDF=Y")</f>
        <v>#NAME?</v>
      </c>
      <c r="U260" s="12" t="e">
        <f ca="1">_xll.BDH($A260,$C260,U$4,U$4,"Currency=USD","Period=FY","BEST_FPERIOD_OVERRIDE=FY","FILING_STATUS=MR","SCALING_FORMAT=MLN","FA_ADJUSTED=GAAP","Sort=A","Dates=H","DateFormat=P","Fill=—","Direction=H","UseDPDF=Y")</f>
        <v>#NAME?</v>
      </c>
      <c r="V260" s="12" t="e">
        <f ca="1">_xll.BDH($A260,$C260,V$4,V$4,"Currency=USD","Period=FY","BEST_FPERIOD_OVERRIDE=FY","FILING_STATUS=MR","SCALING_FORMAT=MLN","FA_ADJUSTED=GAAP","Sort=A","Dates=H","DateFormat=P","Fill=—","Direction=H","UseDPDF=Y")</f>
        <v>#NAME?</v>
      </c>
      <c r="W260" s="12" t="e">
        <f ca="1">_xll.BDH($A260,$C260,W$4,W$4,"Currency=USD","Period=FY","BEST_FPERIOD_OVERRIDE=FY","FILING_STATUS=MR","SCALING_FORMAT=MLN","FA_ADJUSTED=GAAP","Sort=A","Dates=H","DateFormat=P","Fill=—","Direction=H","UseDPDF=Y")</f>
        <v>#NAME?</v>
      </c>
      <c r="X260" s="12" t="e">
        <f ca="1">_xll.BDH($A260,$C260,X$4,X$4,"Currency=USD","Period=FY","BEST_FPERIOD_OVERRIDE=FY","FILING_STATUS=MR","SCALING_FORMAT=MLN","FA_ADJUSTED=GAAP","Sort=A","Dates=H","DateFormat=P","Fill=—","Direction=H","UseDPDF=Y")</f>
        <v>#NAME?</v>
      </c>
      <c r="Y260" s="12" t="e">
        <f ca="1">_xll.BDH($A260,$C260,Y$4,Y$4,"Currency=USD","Period=FY","BEST_FPERIOD_OVERRIDE=FY","FILING_STATUS=MR","SCALING_FORMAT=MLN","FA_ADJUSTED=GAAP","Sort=A","Dates=H","DateFormat=P","Fill=—","Direction=H","UseDPDF=Y")</f>
        <v>#NAME?</v>
      </c>
      <c r="Z260" s="12" t="e">
        <f ca="1">_xll.BDH($A260,$C260,Z$4,Z$4,"Currency=USD","Period=FY","BEST_FPERIOD_OVERRIDE=FY","FILING_STATUS=MR","SCALING_FORMAT=MLN","FA_ADJUSTED=GAAP","Sort=A","Dates=H","DateFormat=P","Fill=—","Direction=H","UseDPDF=Y")</f>
        <v>#NAME?</v>
      </c>
      <c r="AA260" s="12" t="e">
        <f ca="1">_xll.BDH($A260,$C260,AA$4,AA$4,"Currency=USD","Period=FY","BEST_FPERIOD_OVERRIDE=FY","FILING_STATUS=MR","SCALING_FORMAT=MLN","FA_ADJUSTED=GAAP","Sort=A","Dates=H","DateFormat=P","Fill=—","Direction=H","UseDPDF=Y")</f>
        <v>#NAME?</v>
      </c>
      <c r="AB260" s="12" t="e">
        <f ca="1">_xll.BDH($A260,$C260,AB$4,AB$4,"Currency=USD","Period=FY","BEST_FPERIOD_OVERRIDE=FY","FILING_STATUS=MR","SCALING_FORMAT=MLN","FA_ADJUSTED=GAAP","Sort=A","Dates=H","DateFormat=P","Fill=—","Direction=H","UseDPDF=Y")</f>
        <v>#NAME?</v>
      </c>
    </row>
    <row r="261" spans="1:28" x14ac:dyDescent="0.25">
      <c r="A261" s="32" t="s">
        <v>527</v>
      </c>
      <c r="B261" s="37" t="s">
        <v>185</v>
      </c>
      <c r="C261" s="33" t="s">
        <v>186</v>
      </c>
      <c r="D261" s="12" t="e">
        <f ca="1">_xll.BDH($A261,$C261,D$4,D$4,"Currency=USD","Period=FY","BEST_FPERIOD_OVERRIDE=FY","FILING_STATUS=MR","SCALING_FORMAT=MLN","FA_ADJUSTED=GAAP","Sort=A","Dates=H","DateFormat=P","Fill=—","Direction=H","UseDPDF=Y")</f>
        <v>#NAME?</v>
      </c>
      <c r="E261" s="12" t="e">
        <f ca="1">_xll.BDH($A261,$C261,E$4,E$4,"Currency=USD","Period=FY","BEST_FPERIOD_OVERRIDE=FY","FILING_STATUS=MR","SCALING_FORMAT=MLN","FA_ADJUSTED=GAAP","Sort=A","Dates=H","DateFormat=P","Fill=—","Direction=H","UseDPDF=Y")</f>
        <v>#NAME?</v>
      </c>
      <c r="F261" s="12" t="e">
        <f ca="1">_xll.BDH($A261,$C261,F$4,F$4,"Currency=USD","Period=FY","BEST_FPERIOD_OVERRIDE=FY","FILING_STATUS=MR","SCALING_FORMAT=MLN","FA_ADJUSTED=GAAP","Sort=A","Dates=H","DateFormat=P","Fill=—","Direction=H","UseDPDF=Y")</f>
        <v>#NAME?</v>
      </c>
      <c r="G261" s="12" t="e">
        <f ca="1">_xll.BDH($A261,$C261,G$4,G$4,"Currency=USD","Period=FY","BEST_FPERIOD_OVERRIDE=FY","FILING_STATUS=MR","SCALING_FORMAT=MLN","FA_ADJUSTED=GAAP","Sort=A","Dates=H","DateFormat=P","Fill=—","Direction=H","UseDPDF=Y")</f>
        <v>#NAME?</v>
      </c>
      <c r="H261" s="12" t="e">
        <f ca="1">_xll.BDH($A261,$C261,H$4,H$4,"Currency=USD","Period=FY","BEST_FPERIOD_OVERRIDE=FY","FILING_STATUS=MR","SCALING_FORMAT=MLN","FA_ADJUSTED=GAAP","Sort=A","Dates=H","DateFormat=P","Fill=—","Direction=H","UseDPDF=Y")</f>
        <v>#NAME?</v>
      </c>
      <c r="I261" s="12" t="e">
        <f ca="1">_xll.BDH($A261,$C261,I$4,I$4,"Currency=USD","Period=FY","BEST_FPERIOD_OVERRIDE=FY","FILING_STATUS=MR","SCALING_FORMAT=MLN","FA_ADJUSTED=GAAP","Sort=A","Dates=H","DateFormat=P","Fill=—","Direction=H","UseDPDF=Y")</f>
        <v>#NAME?</v>
      </c>
      <c r="J261" s="12" t="e">
        <f ca="1">_xll.BDH($A261,$C261,J$4,J$4,"Currency=USD","Period=FY","BEST_FPERIOD_OVERRIDE=FY","FILING_STATUS=MR","SCALING_FORMAT=MLN","FA_ADJUSTED=GAAP","Sort=A","Dates=H","DateFormat=P","Fill=—","Direction=H","UseDPDF=Y")</f>
        <v>#NAME?</v>
      </c>
      <c r="K261" s="12" t="e">
        <f ca="1">_xll.BDH($A261,$C261,K$4,K$4,"Currency=USD","Period=FY","BEST_FPERIOD_OVERRIDE=FY","FILING_STATUS=MR","SCALING_FORMAT=MLN","FA_ADJUSTED=GAAP","Sort=A","Dates=H","DateFormat=P","Fill=—","Direction=H","UseDPDF=Y")</f>
        <v>#NAME?</v>
      </c>
      <c r="L261" s="12" t="e">
        <f ca="1">_xll.BDH($A261,$C261,L$4,L$4,"Currency=USD","Period=FY","BEST_FPERIOD_OVERRIDE=FY","FILING_STATUS=MR","SCALING_FORMAT=MLN","FA_ADJUSTED=GAAP","Sort=A","Dates=H","DateFormat=P","Fill=—","Direction=H","UseDPDF=Y")</f>
        <v>#NAME?</v>
      </c>
      <c r="M261" s="12" t="e">
        <f ca="1">_xll.BDH($A261,$C261,M$4,M$4,"Currency=USD","Period=FY","BEST_FPERIOD_OVERRIDE=FY","FILING_STATUS=MR","SCALING_FORMAT=MLN","FA_ADJUSTED=GAAP","Sort=A","Dates=H","DateFormat=P","Fill=—","Direction=H","UseDPDF=Y")</f>
        <v>#NAME?</v>
      </c>
      <c r="N261" s="12" t="e">
        <f ca="1">_xll.BDH($A261,$C261,N$4,N$4,"Currency=USD","Period=FY","BEST_FPERIOD_OVERRIDE=FY","FILING_STATUS=MR","SCALING_FORMAT=MLN","FA_ADJUSTED=GAAP","Sort=A","Dates=H","DateFormat=P","Fill=—","Direction=H","UseDPDF=Y")</f>
        <v>#NAME?</v>
      </c>
      <c r="O261" s="12" t="e">
        <f ca="1">_xll.BDH($A261,$C261,O$4,O$4,"Currency=USD","Period=FY","BEST_FPERIOD_OVERRIDE=FY","FILING_STATUS=MR","SCALING_FORMAT=MLN","FA_ADJUSTED=GAAP","Sort=A","Dates=H","DateFormat=P","Fill=—","Direction=H","UseDPDF=Y")</f>
        <v>#NAME?</v>
      </c>
      <c r="P261" s="12" t="e">
        <f ca="1">_xll.BDH($A261,$C261,P$4,P$4,"Currency=USD","Period=FY","BEST_FPERIOD_OVERRIDE=FY","FILING_STATUS=MR","SCALING_FORMAT=MLN","FA_ADJUSTED=GAAP","Sort=A","Dates=H","DateFormat=P","Fill=—","Direction=H","UseDPDF=Y")</f>
        <v>#NAME?</v>
      </c>
      <c r="Q261" s="12" t="e">
        <f ca="1">_xll.BDH($A261,$C261,Q$4,Q$4,"Currency=USD","Period=FY","BEST_FPERIOD_OVERRIDE=FY","FILING_STATUS=MR","SCALING_FORMAT=MLN","FA_ADJUSTED=GAAP","Sort=A","Dates=H","DateFormat=P","Fill=—","Direction=H","UseDPDF=Y")</f>
        <v>#NAME?</v>
      </c>
      <c r="R261" s="12" t="e">
        <f ca="1">_xll.BDH($A261,$C261,R$4,R$4,"Currency=USD","Period=FY","BEST_FPERIOD_OVERRIDE=FY","FILING_STATUS=MR","SCALING_FORMAT=MLN","FA_ADJUSTED=GAAP","Sort=A","Dates=H","DateFormat=P","Fill=—","Direction=H","UseDPDF=Y")</f>
        <v>#NAME?</v>
      </c>
      <c r="S261" s="12" t="e">
        <f ca="1">_xll.BDH($A261,$C261,S$4,S$4,"Currency=USD","Period=FY","BEST_FPERIOD_OVERRIDE=FY","FILING_STATUS=MR","SCALING_FORMAT=MLN","FA_ADJUSTED=GAAP","Sort=A","Dates=H","DateFormat=P","Fill=—","Direction=H","UseDPDF=Y")</f>
        <v>#NAME?</v>
      </c>
      <c r="T261" s="12" t="e">
        <f ca="1">_xll.BDH($A261,$C261,T$4,T$4,"Currency=USD","Period=FY","BEST_FPERIOD_OVERRIDE=FY","FILING_STATUS=MR","SCALING_FORMAT=MLN","FA_ADJUSTED=GAAP","Sort=A","Dates=H","DateFormat=P","Fill=—","Direction=H","UseDPDF=Y")</f>
        <v>#NAME?</v>
      </c>
      <c r="U261" s="12" t="e">
        <f ca="1">_xll.BDH($A261,$C261,U$4,U$4,"Currency=USD","Period=FY","BEST_FPERIOD_OVERRIDE=FY","FILING_STATUS=MR","SCALING_FORMAT=MLN","FA_ADJUSTED=GAAP","Sort=A","Dates=H","DateFormat=P","Fill=—","Direction=H","UseDPDF=Y")</f>
        <v>#NAME?</v>
      </c>
      <c r="V261" s="12" t="e">
        <f ca="1">_xll.BDH($A261,$C261,V$4,V$4,"Currency=USD","Period=FY","BEST_FPERIOD_OVERRIDE=FY","FILING_STATUS=MR","SCALING_FORMAT=MLN","FA_ADJUSTED=GAAP","Sort=A","Dates=H","DateFormat=P","Fill=—","Direction=H","UseDPDF=Y")</f>
        <v>#NAME?</v>
      </c>
      <c r="W261" s="12" t="e">
        <f ca="1">_xll.BDH($A261,$C261,W$4,W$4,"Currency=USD","Period=FY","BEST_FPERIOD_OVERRIDE=FY","FILING_STATUS=MR","SCALING_FORMAT=MLN","FA_ADJUSTED=GAAP","Sort=A","Dates=H","DateFormat=P","Fill=—","Direction=H","UseDPDF=Y")</f>
        <v>#NAME?</v>
      </c>
      <c r="X261" s="12" t="e">
        <f ca="1">_xll.BDH($A261,$C261,X$4,X$4,"Currency=USD","Period=FY","BEST_FPERIOD_OVERRIDE=FY","FILING_STATUS=MR","SCALING_FORMAT=MLN","FA_ADJUSTED=GAAP","Sort=A","Dates=H","DateFormat=P","Fill=—","Direction=H","UseDPDF=Y")</f>
        <v>#NAME?</v>
      </c>
      <c r="Y261" s="12" t="e">
        <f ca="1">_xll.BDH($A261,$C261,Y$4,Y$4,"Currency=USD","Period=FY","BEST_FPERIOD_OVERRIDE=FY","FILING_STATUS=MR","SCALING_FORMAT=MLN","FA_ADJUSTED=GAAP","Sort=A","Dates=H","DateFormat=P","Fill=—","Direction=H","UseDPDF=Y")</f>
        <v>#NAME?</v>
      </c>
      <c r="Z261" s="12" t="e">
        <f ca="1">_xll.BDH($A261,$C261,Z$4,Z$4,"Currency=USD","Period=FY","BEST_FPERIOD_OVERRIDE=FY","FILING_STATUS=MR","SCALING_FORMAT=MLN","FA_ADJUSTED=GAAP","Sort=A","Dates=H","DateFormat=P","Fill=—","Direction=H","UseDPDF=Y")</f>
        <v>#NAME?</v>
      </c>
      <c r="AA261" s="12" t="e">
        <f ca="1">_xll.BDH($A261,$C261,AA$4,AA$4,"Currency=USD","Period=FY","BEST_FPERIOD_OVERRIDE=FY","FILING_STATUS=MR","SCALING_FORMAT=MLN","FA_ADJUSTED=GAAP","Sort=A","Dates=H","DateFormat=P","Fill=—","Direction=H","UseDPDF=Y")</f>
        <v>#NAME?</v>
      </c>
      <c r="AB261" s="12" t="e">
        <f ca="1">_xll.BDH($A261,$C261,AB$4,AB$4,"Currency=USD","Period=FY","BEST_FPERIOD_OVERRIDE=FY","FILING_STATUS=MR","SCALING_FORMAT=MLN","FA_ADJUSTED=GAAP","Sort=A","Dates=H","DateFormat=P","Fill=—","Direction=H","UseDPDF=Y")</f>
        <v>#NAME?</v>
      </c>
    </row>
    <row r="262" spans="1:28" x14ac:dyDescent="0.25">
      <c r="A262" s="32" t="s">
        <v>527</v>
      </c>
      <c r="B262" s="37" t="s">
        <v>187</v>
      </c>
      <c r="C262" s="33" t="s">
        <v>188</v>
      </c>
      <c r="D262" s="12" t="e">
        <f ca="1">_xll.BDH($A262,$C262,D$4,D$4,"Currency=USD","Period=FY","BEST_FPERIOD_OVERRIDE=FY","FILING_STATUS=MR","SCALING_FORMAT=MLN","FA_ADJUSTED=GAAP","Sort=A","Dates=H","DateFormat=P","Fill=—","Direction=H","UseDPDF=Y")</f>
        <v>#NAME?</v>
      </c>
      <c r="E262" s="12" t="e">
        <f ca="1">_xll.BDH($A262,$C262,E$4,E$4,"Currency=USD","Period=FY","BEST_FPERIOD_OVERRIDE=FY","FILING_STATUS=MR","SCALING_FORMAT=MLN","FA_ADJUSTED=GAAP","Sort=A","Dates=H","DateFormat=P","Fill=—","Direction=H","UseDPDF=Y")</f>
        <v>#NAME?</v>
      </c>
      <c r="F262" s="12" t="e">
        <f ca="1">_xll.BDH($A262,$C262,F$4,F$4,"Currency=USD","Period=FY","BEST_FPERIOD_OVERRIDE=FY","FILING_STATUS=MR","SCALING_FORMAT=MLN","FA_ADJUSTED=GAAP","Sort=A","Dates=H","DateFormat=P","Fill=—","Direction=H","UseDPDF=Y")</f>
        <v>#NAME?</v>
      </c>
      <c r="G262" s="12" t="e">
        <f ca="1">_xll.BDH($A262,$C262,G$4,G$4,"Currency=USD","Period=FY","BEST_FPERIOD_OVERRIDE=FY","FILING_STATUS=MR","SCALING_FORMAT=MLN","FA_ADJUSTED=GAAP","Sort=A","Dates=H","DateFormat=P","Fill=—","Direction=H","UseDPDF=Y")</f>
        <v>#NAME?</v>
      </c>
      <c r="H262" s="12" t="e">
        <f ca="1">_xll.BDH($A262,$C262,H$4,H$4,"Currency=USD","Period=FY","BEST_FPERIOD_OVERRIDE=FY","FILING_STATUS=MR","SCALING_FORMAT=MLN","FA_ADJUSTED=GAAP","Sort=A","Dates=H","DateFormat=P","Fill=—","Direction=H","UseDPDF=Y")</f>
        <v>#NAME?</v>
      </c>
      <c r="I262" s="12" t="e">
        <f ca="1">_xll.BDH($A262,$C262,I$4,I$4,"Currency=USD","Period=FY","BEST_FPERIOD_OVERRIDE=FY","FILING_STATUS=MR","SCALING_FORMAT=MLN","FA_ADJUSTED=GAAP","Sort=A","Dates=H","DateFormat=P","Fill=—","Direction=H","UseDPDF=Y")</f>
        <v>#NAME?</v>
      </c>
      <c r="J262" s="12" t="e">
        <f ca="1">_xll.BDH($A262,$C262,J$4,J$4,"Currency=USD","Period=FY","BEST_FPERIOD_OVERRIDE=FY","FILING_STATUS=MR","SCALING_FORMAT=MLN","FA_ADJUSTED=GAAP","Sort=A","Dates=H","DateFormat=P","Fill=—","Direction=H","UseDPDF=Y")</f>
        <v>#NAME?</v>
      </c>
      <c r="K262" s="12" t="e">
        <f ca="1">_xll.BDH($A262,$C262,K$4,K$4,"Currency=USD","Period=FY","BEST_FPERIOD_OVERRIDE=FY","FILING_STATUS=MR","SCALING_FORMAT=MLN","FA_ADJUSTED=GAAP","Sort=A","Dates=H","DateFormat=P","Fill=—","Direction=H","UseDPDF=Y")</f>
        <v>#NAME?</v>
      </c>
      <c r="L262" s="12" t="e">
        <f ca="1">_xll.BDH($A262,$C262,L$4,L$4,"Currency=USD","Period=FY","BEST_FPERIOD_OVERRIDE=FY","FILING_STATUS=MR","SCALING_FORMAT=MLN","FA_ADJUSTED=GAAP","Sort=A","Dates=H","DateFormat=P","Fill=—","Direction=H","UseDPDF=Y")</f>
        <v>#NAME?</v>
      </c>
      <c r="M262" s="12" t="e">
        <f ca="1">_xll.BDH($A262,$C262,M$4,M$4,"Currency=USD","Period=FY","BEST_FPERIOD_OVERRIDE=FY","FILING_STATUS=MR","SCALING_FORMAT=MLN","FA_ADJUSTED=GAAP","Sort=A","Dates=H","DateFormat=P","Fill=—","Direction=H","UseDPDF=Y")</f>
        <v>#NAME?</v>
      </c>
      <c r="N262" s="12" t="e">
        <f ca="1">_xll.BDH($A262,$C262,N$4,N$4,"Currency=USD","Period=FY","BEST_FPERIOD_OVERRIDE=FY","FILING_STATUS=MR","SCALING_FORMAT=MLN","FA_ADJUSTED=GAAP","Sort=A","Dates=H","DateFormat=P","Fill=—","Direction=H","UseDPDF=Y")</f>
        <v>#NAME?</v>
      </c>
      <c r="O262" s="12" t="e">
        <f ca="1">_xll.BDH($A262,$C262,O$4,O$4,"Currency=USD","Period=FY","BEST_FPERIOD_OVERRIDE=FY","FILING_STATUS=MR","SCALING_FORMAT=MLN","FA_ADJUSTED=GAAP","Sort=A","Dates=H","DateFormat=P","Fill=—","Direction=H","UseDPDF=Y")</f>
        <v>#NAME?</v>
      </c>
      <c r="P262" s="12" t="e">
        <f ca="1">_xll.BDH($A262,$C262,P$4,P$4,"Currency=USD","Period=FY","BEST_FPERIOD_OVERRIDE=FY","FILING_STATUS=MR","SCALING_FORMAT=MLN","FA_ADJUSTED=GAAP","Sort=A","Dates=H","DateFormat=P","Fill=—","Direction=H","UseDPDF=Y")</f>
        <v>#NAME?</v>
      </c>
      <c r="Q262" s="12" t="e">
        <f ca="1">_xll.BDH($A262,$C262,Q$4,Q$4,"Currency=USD","Period=FY","BEST_FPERIOD_OVERRIDE=FY","FILING_STATUS=MR","SCALING_FORMAT=MLN","FA_ADJUSTED=GAAP","Sort=A","Dates=H","DateFormat=P","Fill=—","Direction=H","UseDPDF=Y")</f>
        <v>#NAME?</v>
      </c>
      <c r="R262" s="12" t="e">
        <f ca="1">_xll.BDH($A262,$C262,R$4,R$4,"Currency=USD","Period=FY","BEST_FPERIOD_OVERRIDE=FY","FILING_STATUS=MR","SCALING_FORMAT=MLN","FA_ADJUSTED=GAAP","Sort=A","Dates=H","DateFormat=P","Fill=—","Direction=H","UseDPDF=Y")</f>
        <v>#NAME?</v>
      </c>
      <c r="S262" s="12" t="e">
        <f ca="1">_xll.BDH($A262,$C262,S$4,S$4,"Currency=USD","Period=FY","BEST_FPERIOD_OVERRIDE=FY","FILING_STATUS=MR","SCALING_FORMAT=MLN","FA_ADJUSTED=GAAP","Sort=A","Dates=H","DateFormat=P","Fill=—","Direction=H","UseDPDF=Y")</f>
        <v>#NAME?</v>
      </c>
      <c r="T262" s="12" t="e">
        <f ca="1">_xll.BDH($A262,$C262,T$4,T$4,"Currency=USD","Period=FY","BEST_FPERIOD_OVERRIDE=FY","FILING_STATUS=MR","SCALING_FORMAT=MLN","FA_ADJUSTED=GAAP","Sort=A","Dates=H","DateFormat=P","Fill=—","Direction=H","UseDPDF=Y")</f>
        <v>#NAME?</v>
      </c>
      <c r="U262" s="12" t="e">
        <f ca="1">_xll.BDH($A262,$C262,U$4,U$4,"Currency=USD","Period=FY","BEST_FPERIOD_OVERRIDE=FY","FILING_STATUS=MR","SCALING_FORMAT=MLN","FA_ADJUSTED=GAAP","Sort=A","Dates=H","DateFormat=P","Fill=—","Direction=H","UseDPDF=Y")</f>
        <v>#NAME?</v>
      </c>
      <c r="V262" s="12" t="e">
        <f ca="1">_xll.BDH($A262,$C262,V$4,V$4,"Currency=USD","Period=FY","BEST_FPERIOD_OVERRIDE=FY","FILING_STATUS=MR","SCALING_FORMAT=MLN","FA_ADJUSTED=GAAP","Sort=A","Dates=H","DateFormat=P","Fill=—","Direction=H","UseDPDF=Y")</f>
        <v>#NAME?</v>
      </c>
      <c r="W262" s="12" t="e">
        <f ca="1">_xll.BDH($A262,$C262,W$4,W$4,"Currency=USD","Period=FY","BEST_FPERIOD_OVERRIDE=FY","FILING_STATUS=MR","SCALING_FORMAT=MLN","FA_ADJUSTED=GAAP","Sort=A","Dates=H","DateFormat=P","Fill=—","Direction=H","UseDPDF=Y")</f>
        <v>#NAME?</v>
      </c>
      <c r="X262" s="12" t="e">
        <f ca="1">_xll.BDH($A262,$C262,X$4,X$4,"Currency=USD","Period=FY","BEST_FPERIOD_OVERRIDE=FY","FILING_STATUS=MR","SCALING_FORMAT=MLN","FA_ADJUSTED=GAAP","Sort=A","Dates=H","DateFormat=P","Fill=—","Direction=H","UseDPDF=Y")</f>
        <v>#NAME?</v>
      </c>
      <c r="Y262" s="12" t="e">
        <f ca="1">_xll.BDH($A262,$C262,Y$4,Y$4,"Currency=USD","Period=FY","BEST_FPERIOD_OVERRIDE=FY","FILING_STATUS=MR","SCALING_FORMAT=MLN","FA_ADJUSTED=GAAP","Sort=A","Dates=H","DateFormat=P","Fill=—","Direction=H","UseDPDF=Y")</f>
        <v>#NAME?</v>
      </c>
      <c r="Z262" s="12" t="e">
        <f ca="1">_xll.BDH($A262,$C262,Z$4,Z$4,"Currency=USD","Period=FY","BEST_FPERIOD_OVERRIDE=FY","FILING_STATUS=MR","SCALING_FORMAT=MLN","FA_ADJUSTED=GAAP","Sort=A","Dates=H","DateFormat=P","Fill=—","Direction=H","UseDPDF=Y")</f>
        <v>#NAME?</v>
      </c>
      <c r="AA262" s="12" t="e">
        <f ca="1">_xll.BDH($A262,$C262,AA$4,AA$4,"Currency=USD","Period=FY","BEST_FPERIOD_OVERRIDE=FY","FILING_STATUS=MR","SCALING_FORMAT=MLN","FA_ADJUSTED=GAAP","Sort=A","Dates=H","DateFormat=P","Fill=—","Direction=H","UseDPDF=Y")</f>
        <v>#NAME?</v>
      </c>
      <c r="AB262" s="12" t="e">
        <f ca="1">_xll.BDH($A262,$C262,AB$4,AB$4,"Currency=USD","Period=FY","BEST_FPERIOD_OVERRIDE=FY","FILING_STATUS=MR","SCALING_FORMAT=MLN","FA_ADJUSTED=GAAP","Sort=A","Dates=H","DateFormat=P","Fill=—","Direction=H","UseDPDF=Y")</f>
        <v>#NAME?</v>
      </c>
    </row>
    <row r="263" spans="1:28" x14ac:dyDescent="0.25">
      <c r="A263" s="32" t="s">
        <v>527</v>
      </c>
      <c r="B263" s="37" t="s">
        <v>189</v>
      </c>
      <c r="C263" s="33" t="s">
        <v>190</v>
      </c>
      <c r="D263" s="12" t="e">
        <f ca="1">_xll.BDH($A263,$C263,D$4,D$4,"Currency=USD","Period=FY","BEST_FPERIOD_OVERRIDE=FY","FILING_STATUS=MR","SCALING_FORMAT=MLN","FA_ADJUSTED=GAAP","Sort=A","Dates=H","DateFormat=P","Fill=—","Direction=H","UseDPDF=Y")</f>
        <v>#NAME?</v>
      </c>
      <c r="E263" s="12" t="e">
        <f ca="1">_xll.BDH($A263,$C263,E$4,E$4,"Currency=USD","Period=FY","BEST_FPERIOD_OVERRIDE=FY","FILING_STATUS=MR","SCALING_FORMAT=MLN","FA_ADJUSTED=GAAP","Sort=A","Dates=H","DateFormat=P","Fill=—","Direction=H","UseDPDF=Y")</f>
        <v>#NAME?</v>
      </c>
      <c r="F263" s="12" t="e">
        <f ca="1">_xll.BDH($A263,$C263,F$4,F$4,"Currency=USD","Period=FY","BEST_FPERIOD_OVERRIDE=FY","FILING_STATUS=MR","SCALING_FORMAT=MLN","FA_ADJUSTED=GAAP","Sort=A","Dates=H","DateFormat=P","Fill=—","Direction=H","UseDPDF=Y")</f>
        <v>#NAME?</v>
      </c>
      <c r="G263" s="12" t="e">
        <f ca="1">_xll.BDH($A263,$C263,G$4,G$4,"Currency=USD","Period=FY","BEST_FPERIOD_OVERRIDE=FY","FILING_STATUS=MR","SCALING_FORMAT=MLN","FA_ADJUSTED=GAAP","Sort=A","Dates=H","DateFormat=P","Fill=—","Direction=H","UseDPDF=Y")</f>
        <v>#NAME?</v>
      </c>
      <c r="H263" s="12" t="e">
        <f ca="1">_xll.BDH($A263,$C263,H$4,H$4,"Currency=USD","Period=FY","BEST_FPERIOD_OVERRIDE=FY","FILING_STATUS=MR","SCALING_FORMAT=MLN","FA_ADJUSTED=GAAP","Sort=A","Dates=H","DateFormat=P","Fill=—","Direction=H","UseDPDF=Y")</f>
        <v>#NAME?</v>
      </c>
      <c r="I263" s="12" t="e">
        <f ca="1">_xll.BDH($A263,$C263,I$4,I$4,"Currency=USD","Period=FY","BEST_FPERIOD_OVERRIDE=FY","FILING_STATUS=MR","SCALING_FORMAT=MLN","FA_ADJUSTED=GAAP","Sort=A","Dates=H","DateFormat=P","Fill=—","Direction=H","UseDPDF=Y")</f>
        <v>#NAME?</v>
      </c>
      <c r="J263" s="12" t="e">
        <f ca="1">_xll.BDH($A263,$C263,J$4,J$4,"Currency=USD","Period=FY","BEST_FPERIOD_OVERRIDE=FY","FILING_STATUS=MR","SCALING_FORMAT=MLN","FA_ADJUSTED=GAAP","Sort=A","Dates=H","DateFormat=P","Fill=—","Direction=H","UseDPDF=Y")</f>
        <v>#NAME?</v>
      </c>
      <c r="K263" s="12" t="e">
        <f ca="1">_xll.BDH($A263,$C263,K$4,K$4,"Currency=USD","Period=FY","BEST_FPERIOD_OVERRIDE=FY","FILING_STATUS=MR","SCALING_FORMAT=MLN","FA_ADJUSTED=GAAP","Sort=A","Dates=H","DateFormat=P","Fill=—","Direction=H","UseDPDF=Y")</f>
        <v>#NAME?</v>
      </c>
      <c r="L263" s="12" t="e">
        <f ca="1">_xll.BDH($A263,$C263,L$4,L$4,"Currency=USD","Period=FY","BEST_FPERIOD_OVERRIDE=FY","FILING_STATUS=MR","SCALING_FORMAT=MLN","FA_ADJUSTED=GAAP","Sort=A","Dates=H","DateFormat=P","Fill=—","Direction=H","UseDPDF=Y")</f>
        <v>#NAME?</v>
      </c>
      <c r="M263" s="12" t="e">
        <f ca="1">_xll.BDH($A263,$C263,M$4,M$4,"Currency=USD","Period=FY","BEST_FPERIOD_OVERRIDE=FY","FILING_STATUS=MR","SCALING_FORMAT=MLN","FA_ADJUSTED=GAAP","Sort=A","Dates=H","DateFormat=P","Fill=—","Direction=H","UseDPDF=Y")</f>
        <v>#NAME?</v>
      </c>
      <c r="N263" s="12" t="e">
        <f ca="1">_xll.BDH($A263,$C263,N$4,N$4,"Currency=USD","Period=FY","BEST_FPERIOD_OVERRIDE=FY","FILING_STATUS=MR","SCALING_FORMAT=MLN","FA_ADJUSTED=GAAP","Sort=A","Dates=H","DateFormat=P","Fill=—","Direction=H","UseDPDF=Y")</f>
        <v>#NAME?</v>
      </c>
      <c r="O263" s="12" t="e">
        <f ca="1">_xll.BDH($A263,$C263,O$4,O$4,"Currency=USD","Period=FY","BEST_FPERIOD_OVERRIDE=FY","FILING_STATUS=MR","SCALING_FORMAT=MLN","FA_ADJUSTED=GAAP","Sort=A","Dates=H","DateFormat=P","Fill=—","Direction=H","UseDPDF=Y")</f>
        <v>#NAME?</v>
      </c>
      <c r="P263" s="12" t="e">
        <f ca="1">_xll.BDH($A263,$C263,P$4,P$4,"Currency=USD","Period=FY","BEST_FPERIOD_OVERRIDE=FY","FILING_STATUS=MR","SCALING_FORMAT=MLN","FA_ADJUSTED=GAAP","Sort=A","Dates=H","DateFormat=P","Fill=—","Direction=H","UseDPDF=Y")</f>
        <v>#NAME?</v>
      </c>
      <c r="Q263" s="12" t="e">
        <f ca="1">_xll.BDH($A263,$C263,Q$4,Q$4,"Currency=USD","Period=FY","BEST_FPERIOD_OVERRIDE=FY","FILING_STATUS=MR","SCALING_FORMAT=MLN","FA_ADJUSTED=GAAP","Sort=A","Dates=H","DateFormat=P","Fill=—","Direction=H","UseDPDF=Y")</f>
        <v>#NAME?</v>
      </c>
      <c r="R263" s="12" t="e">
        <f ca="1">_xll.BDH($A263,$C263,R$4,R$4,"Currency=USD","Period=FY","BEST_FPERIOD_OVERRIDE=FY","FILING_STATUS=MR","SCALING_FORMAT=MLN","FA_ADJUSTED=GAAP","Sort=A","Dates=H","DateFormat=P","Fill=—","Direction=H","UseDPDF=Y")</f>
        <v>#NAME?</v>
      </c>
      <c r="S263" s="12" t="e">
        <f ca="1">_xll.BDH($A263,$C263,S$4,S$4,"Currency=USD","Period=FY","BEST_FPERIOD_OVERRIDE=FY","FILING_STATUS=MR","SCALING_FORMAT=MLN","FA_ADJUSTED=GAAP","Sort=A","Dates=H","DateFormat=P","Fill=—","Direction=H","UseDPDF=Y")</f>
        <v>#NAME?</v>
      </c>
      <c r="T263" s="12" t="e">
        <f ca="1">_xll.BDH($A263,$C263,T$4,T$4,"Currency=USD","Period=FY","BEST_FPERIOD_OVERRIDE=FY","FILING_STATUS=MR","SCALING_FORMAT=MLN","FA_ADJUSTED=GAAP","Sort=A","Dates=H","DateFormat=P","Fill=—","Direction=H","UseDPDF=Y")</f>
        <v>#NAME?</v>
      </c>
      <c r="U263" s="12" t="e">
        <f ca="1">_xll.BDH($A263,$C263,U$4,U$4,"Currency=USD","Period=FY","BEST_FPERIOD_OVERRIDE=FY","FILING_STATUS=MR","SCALING_FORMAT=MLN","FA_ADJUSTED=GAAP","Sort=A","Dates=H","DateFormat=P","Fill=—","Direction=H","UseDPDF=Y")</f>
        <v>#NAME?</v>
      </c>
      <c r="V263" s="12" t="e">
        <f ca="1">_xll.BDH($A263,$C263,V$4,V$4,"Currency=USD","Period=FY","BEST_FPERIOD_OVERRIDE=FY","FILING_STATUS=MR","SCALING_FORMAT=MLN","FA_ADJUSTED=GAAP","Sort=A","Dates=H","DateFormat=P","Fill=—","Direction=H","UseDPDF=Y")</f>
        <v>#NAME?</v>
      </c>
      <c r="W263" s="12" t="e">
        <f ca="1">_xll.BDH($A263,$C263,W$4,W$4,"Currency=USD","Period=FY","BEST_FPERIOD_OVERRIDE=FY","FILING_STATUS=MR","SCALING_FORMAT=MLN","FA_ADJUSTED=GAAP","Sort=A","Dates=H","DateFormat=P","Fill=—","Direction=H","UseDPDF=Y")</f>
        <v>#NAME?</v>
      </c>
      <c r="X263" s="12" t="e">
        <f ca="1">_xll.BDH($A263,$C263,X$4,X$4,"Currency=USD","Period=FY","BEST_FPERIOD_OVERRIDE=FY","FILING_STATUS=MR","SCALING_FORMAT=MLN","FA_ADJUSTED=GAAP","Sort=A","Dates=H","DateFormat=P","Fill=—","Direction=H","UseDPDF=Y")</f>
        <v>#NAME?</v>
      </c>
      <c r="Y263" s="12" t="e">
        <f ca="1">_xll.BDH($A263,$C263,Y$4,Y$4,"Currency=USD","Period=FY","BEST_FPERIOD_OVERRIDE=FY","FILING_STATUS=MR","SCALING_FORMAT=MLN","FA_ADJUSTED=GAAP","Sort=A","Dates=H","DateFormat=P","Fill=—","Direction=H","UseDPDF=Y")</f>
        <v>#NAME?</v>
      </c>
      <c r="Z263" s="12" t="e">
        <f ca="1">_xll.BDH($A263,$C263,Z$4,Z$4,"Currency=USD","Period=FY","BEST_FPERIOD_OVERRIDE=FY","FILING_STATUS=MR","SCALING_FORMAT=MLN","FA_ADJUSTED=GAAP","Sort=A","Dates=H","DateFormat=P","Fill=—","Direction=H","UseDPDF=Y")</f>
        <v>#NAME?</v>
      </c>
      <c r="AA263" s="12" t="e">
        <f ca="1">_xll.BDH($A263,$C263,AA$4,AA$4,"Currency=USD","Period=FY","BEST_FPERIOD_OVERRIDE=FY","FILING_STATUS=MR","SCALING_FORMAT=MLN","FA_ADJUSTED=GAAP","Sort=A","Dates=H","DateFormat=P","Fill=—","Direction=H","UseDPDF=Y")</f>
        <v>#NAME?</v>
      </c>
      <c r="AB263" s="12" t="e">
        <f ca="1">_xll.BDH($A263,$C263,AB$4,AB$4,"Currency=USD","Period=FY","BEST_FPERIOD_OVERRIDE=FY","FILING_STATUS=MR","SCALING_FORMAT=MLN","FA_ADJUSTED=GAAP","Sort=A","Dates=H","DateFormat=P","Fill=—","Direction=H","UseDPDF=Y")</f>
        <v>#NAME?</v>
      </c>
    </row>
    <row r="264" spans="1:28" x14ac:dyDescent="0.25">
      <c r="A264" s="32" t="s">
        <v>527</v>
      </c>
      <c r="B264" s="37" t="s">
        <v>191</v>
      </c>
      <c r="C264" s="33" t="s">
        <v>192</v>
      </c>
      <c r="D264" s="12" t="e">
        <f ca="1">_xll.BDH($A264,$C264,D$4,D$4,"Currency=USD","Period=FY","BEST_FPERIOD_OVERRIDE=FY","FILING_STATUS=MR","SCALING_FORMAT=MLN","FA_ADJUSTED=GAAP","Sort=A","Dates=H","DateFormat=P","Fill=—","Direction=H","UseDPDF=Y")</f>
        <v>#NAME?</v>
      </c>
      <c r="E264" s="12" t="e">
        <f ca="1">_xll.BDH($A264,$C264,E$4,E$4,"Currency=USD","Period=FY","BEST_FPERIOD_OVERRIDE=FY","FILING_STATUS=MR","SCALING_FORMAT=MLN","FA_ADJUSTED=GAAP","Sort=A","Dates=H","DateFormat=P","Fill=—","Direction=H","UseDPDF=Y")</f>
        <v>#NAME?</v>
      </c>
      <c r="F264" s="12" t="e">
        <f ca="1">_xll.BDH($A264,$C264,F$4,F$4,"Currency=USD","Period=FY","BEST_FPERIOD_OVERRIDE=FY","FILING_STATUS=MR","SCALING_FORMAT=MLN","FA_ADJUSTED=GAAP","Sort=A","Dates=H","DateFormat=P","Fill=—","Direction=H","UseDPDF=Y")</f>
        <v>#NAME?</v>
      </c>
      <c r="G264" s="12" t="e">
        <f ca="1">_xll.BDH($A264,$C264,G$4,G$4,"Currency=USD","Period=FY","BEST_FPERIOD_OVERRIDE=FY","FILING_STATUS=MR","SCALING_FORMAT=MLN","FA_ADJUSTED=GAAP","Sort=A","Dates=H","DateFormat=P","Fill=—","Direction=H","UseDPDF=Y")</f>
        <v>#NAME?</v>
      </c>
      <c r="H264" s="12" t="e">
        <f ca="1">_xll.BDH($A264,$C264,H$4,H$4,"Currency=USD","Period=FY","BEST_FPERIOD_OVERRIDE=FY","FILING_STATUS=MR","SCALING_FORMAT=MLN","FA_ADJUSTED=GAAP","Sort=A","Dates=H","DateFormat=P","Fill=—","Direction=H","UseDPDF=Y")</f>
        <v>#NAME?</v>
      </c>
      <c r="I264" s="12" t="e">
        <f ca="1">_xll.BDH($A264,$C264,I$4,I$4,"Currency=USD","Period=FY","BEST_FPERIOD_OVERRIDE=FY","FILING_STATUS=MR","SCALING_FORMAT=MLN","FA_ADJUSTED=GAAP","Sort=A","Dates=H","DateFormat=P","Fill=—","Direction=H","UseDPDF=Y")</f>
        <v>#NAME?</v>
      </c>
      <c r="J264" s="12" t="e">
        <f ca="1">_xll.BDH($A264,$C264,J$4,J$4,"Currency=USD","Period=FY","BEST_FPERIOD_OVERRIDE=FY","FILING_STATUS=MR","SCALING_FORMAT=MLN","FA_ADJUSTED=GAAP","Sort=A","Dates=H","DateFormat=P","Fill=—","Direction=H","UseDPDF=Y")</f>
        <v>#NAME?</v>
      </c>
      <c r="K264" s="12" t="e">
        <f ca="1">_xll.BDH($A264,$C264,K$4,K$4,"Currency=USD","Period=FY","BEST_FPERIOD_OVERRIDE=FY","FILING_STATUS=MR","SCALING_FORMAT=MLN","FA_ADJUSTED=GAAP","Sort=A","Dates=H","DateFormat=P","Fill=—","Direction=H","UseDPDF=Y")</f>
        <v>#NAME?</v>
      </c>
      <c r="L264" s="12" t="e">
        <f ca="1">_xll.BDH($A264,$C264,L$4,L$4,"Currency=USD","Period=FY","BEST_FPERIOD_OVERRIDE=FY","FILING_STATUS=MR","SCALING_FORMAT=MLN","FA_ADJUSTED=GAAP","Sort=A","Dates=H","DateFormat=P","Fill=—","Direction=H","UseDPDF=Y")</f>
        <v>#NAME?</v>
      </c>
      <c r="M264" s="12" t="e">
        <f ca="1">_xll.BDH($A264,$C264,M$4,M$4,"Currency=USD","Period=FY","BEST_FPERIOD_OVERRIDE=FY","FILING_STATUS=MR","SCALING_FORMAT=MLN","FA_ADJUSTED=GAAP","Sort=A","Dates=H","DateFormat=P","Fill=—","Direction=H","UseDPDF=Y")</f>
        <v>#NAME?</v>
      </c>
      <c r="N264" s="12" t="e">
        <f ca="1">_xll.BDH($A264,$C264,N$4,N$4,"Currency=USD","Period=FY","BEST_FPERIOD_OVERRIDE=FY","FILING_STATUS=MR","SCALING_FORMAT=MLN","FA_ADJUSTED=GAAP","Sort=A","Dates=H","DateFormat=P","Fill=—","Direction=H","UseDPDF=Y")</f>
        <v>#NAME?</v>
      </c>
      <c r="O264" s="12" t="e">
        <f ca="1">_xll.BDH($A264,$C264,O$4,O$4,"Currency=USD","Period=FY","BEST_FPERIOD_OVERRIDE=FY","FILING_STATUS=MR","SCALING_FORMAT=MLN","FA_ADJUSTED=GAAP","Sort=A","Dates=H","DateFormat=P","Fill=—","Direction=H","UseDPDF=Y")</f>
        <v>#NAME?</v>
      </c>
      <c r="P264" s="12" t="e">
        <f ca="1">_xll.BDH($A264,$C264,P$4,P$4,"Currency=USD","Period=FY","BEST_FPERIOD_OVERRIDE=FY","FILING_STATUS=MR","SCALING_FORMAT=MLN","FA_ADJUSTED=GAAP","Sort=A","Dates=H","DateFormat=P","Fill=—","Direction=H","UseDPDF=Y")</f>
        <v>#NAME?</v>
      </c>
      <c r="Q264" s="12" t="e">
        <f ca="1">_xll.BDH($A264,$C264,Q$4,Q$4,"Currency=USD","Period=FY","BEST_FPERIOD_OVERRIDE=FY","FILING_STATUS=MR","SCALING_FORMAT=MLN","FA_ADJUSTED=GAAP","Sort=A","Dates=H","DateFormat=P","Fill=—","Direction=H","UseDPDF=Y")</f>
        <v>#NAME?</v>
      </c>
      <c r="R264" s="12" t="e">
        <f ca="1">_xll.BDH($A264,$C264,R$4,R$4,"Currency=USD","Period=FY","BEST_FPERIOD_OVERRIDE=FY","FILING_STATUS=MR","SCALING_FORMAT=MLN","FA_ADJUSTED=GAAP","Sort=A","Dates=H","DateFormat=P","Fill=—","Direction=H","UseDPDF=Y")</f>
        <v>#NAME?</v>
      </c>
      <c r="S264" s="12" t="e">
        <f ca="1">_xll.BDH($A264,$C264,S$4,S$4,"Currency=USD","Period=FY","BEST_FPERIOD_OVERRIDE=FY","FILING_STATUS=MR","SCALING_FORMAT=MLN","FA_ADJUSTED=GAAP","Sort=A","Dates=H","DateFormat=P","Fill=—","Direction=H","UseDPDF=Y")</f>
        <v>#NAME?</v>
      </c>
      <c r="T264" s="12" t="e">
        <f ca="1">_xll.BDH($A264,$C264,T$4,T$4,"Currency=USD","Period=FY","BEST_FPERIOD_OVERRIDE=FY","FILING_STATUS=MR","SCALING_FORMAT=MLN","FA_ADJUSTED=GAAP","Sort=A","Dates=H","DateFormat=P","Fill=—","Direction=H","UseDPDF=Y")</f>
        <v>#NAME?</v>
      </c>
      <c r="U264" s="12" t="e">
        <f ca="1">_xll.BDH($A264,$C264,U$4,U$4,"Currency=USD","Period=FY","BEST_FPERIOD_OVERRIDE=FY","FILING_STATUS=MR","SCALING_FORMAT=MLN","FA_ADJUSTED=GAAP","Sort=A","Dates=H","DateFormat=P","Fill=—","Direction=H","UseDPDF=Y")</f>
        <v>#NAME?</v>
      </c>
      <c r="V264" s="12" t="e">
        <f ca="1">_xll.BDH($A264,$C264,V$4,V$4,"Currency=USD","Period=FY","BEST_FPERIOD_OVERRIDE=FY","FILING_STATUS=MR","SCALING_FORMAT=MLN","FA_ADJUSTED=GAAP","Sort=A","Dates=H","DateFormat=P","Fill=—","Direction=H","UseDPDF=Y")</f>
        <v>#NAME?</v>
      </c>
      <c r="W264" s="12" t="e">
        <f ca="1">_xll.BDH($A264,$C264,W$4,W$4,"Currency=USD","Period=FY","BEST_FPERIOD_OVERRIDE=FY","FILING_STATUS=MR","SCALING_FORMAT=MLN","FA_ADJUSTED=GAAP","Sort=A","Dates=H","DateFormat=P","Fill=—","Direction=H","UseDPDF=Y")</f>
        <v>#NAME?</v>
      </c>
      <c r="X264" s="12" t="e">
        <f ca="1">_xll.BDH($A264,$C264,X$4,X$4,"Currency=USD","Period=FY","BEST_FPERIOD_OVERRIDE=FY","FILING_STATUS=MR","SCALING_FORMAT=MLN","FA_ADJUSTED=GAAP","Sort=A","Dates=H","DateFormat=P","Fill=—","Direction=H","UseDPDF=Y")</f>
        <v>#NAME?</v>
      </c>
      <c r="Y264" s="12" t="e">
        <f ca="1">_xll.BDH($A264,$C264,Y$4,Y$4,"Currency=USD","Period=FY","BEST_FPERIOD_OVERRIDE=FY","FILING_STATUS=MR","SCALING_FORMAT=MLN","FA_ADJUSTED=GAAP","Sort=A","Dates=H","DateFormat=P","Fill=—","Direction=H","UseDPDF=Y")</f>
        <v>#NAME?</v>
      </c>
      <c r="Z264" s="12" t="e">
        <f ca="1">_xll.BDH($A264,$C264,Z$4,Z$4,"Currency=USD","Period=FY","BEST_FPERIOD_OVERRIDE=FY","FILING_STATUS=MR","SCALING_FORMAT=MLN","FA_ADJUSTED=GAAP","Sort=A","Dates=H","DateFormat=P","Fill=—","Direction=H","UseDPDF=Y")</f>
        <v>#NAME?</v>
      </c>
      <c r="AA264" s="12" t="e">
        <f ca="1">_xll.BDH($A264,$C264,AA$4,AA$4,"Currency=USD","Period=FY","BEST_FPERIOD_OVERRIDE=FY","FILING_STATUS=MR","SCALING_FORMAT=MLN","FA_ADJUSTED=GAAP","Sort=A","Dates=H","DateFormat=P","Fill=—","Direction=H","UseDPDF=Y")</f>
        <v>#NAME?</v>
      </c>
      <c r="AB264" s="12" t="e">
        <f ca="1">_xll.BDH($A264,$C264,AB$4,AB$4,"Currency=USD","Period=FY","BEST_FPERIOD_OVERRIDE=FY","FILING_STATUS=MR","SCALING_FORMAT=MLN","FA_ADJUSTED=GAAP","Sort=A","Dates=H","DateFormat=P","Fill=—","Direction=H","UseDPDF=Y")</f>
        <v>#NAME?</v>
      </c>
    </row>
    <row r="265" spans="1:28" x14ac:dyDescent="0.25">
      <c r="A265" s="32" t="s">
        <v>527</v>
      </c>
      <c r="B265" s="37" t="s">
        <v>193</v>
      </c>
      <c r="C265" s="33" t="s">
        <v>194</v>
      </c>
      <c r="D265" s="12" t="e">
        <f ca="1">_xll.BDH($A265,$C265,D$4,D$4,"Currency=USD","Period=FY","BEST_FPERIOD_OVERRIDE=FY","FILING_STATUS=MR","SCALING_FORMAT=MLN","FA_ADJUSTED=GAAP","Sort=A","Dates=H","DateFormat=P","Fill=—","Direction=H","UseDPDF=Y")</f>
        <v>#NAME?</v>
      </c>
      <c r="E265" s="12" t="e">
        <f ca="1">_xll.BDH($A265,$C265,E$4,E$4,"Currency=USD","Period=FY","BEST_FPERIOD_OVERRIDE=FY","FILING_STATUS=MR","SCALING_FORMAT=MLN","FA_ADJUSTED=GAAP","Sort=A","Dates=H","DateFormat=P","Fill=—","Direction=H","UseDPDF=Y")</f>
        <v>#NAME?</v>
      </c>
      <c r="F265" s="12" t="e">
        <f ca="1">_xll.BDH($A265,$C265,F$4,F$4,"Currency=USD","Period=FY","BEST_FPERIOD_OVERRIDE=FY","FILING_STATUS=MR","SCALING_FORMAT=MLN","FA_ADJUSTED=GAAP","Sort=A","Dates=H","DateFormat=P","Fill=—","Direction=H","UseDPDF=Y")</f>
        <v>#NAME?</v>
      </c>
      <c r="G265" s="12" t="e">
        <f ca="1">_xll.BDH($A265,$C265,G$4,G$4,"Currency=USD","Period=FY","BEST_FPERIOD_OVERRIDE=FY","FILING_STATUS=MR","SCALING_FORMAT=MLN","FA_ADJUSTED=GAAP","Sort=A","Dates=H","DateFormat=P","Fill=—","Direction=H","UseDPDF=Y")</f>
        <v>#NAME?</v>
      </c>
      <c r="H265" s="12" t="e">
        <f ca="1">_xll.BDH($A265,$C265,H$4,H$4,"Currency=USD","Period=FY","BEST_FPERIOD_OVERRIDE=FY","FILING_STATUS=MR","SCALING_FORMAT=MLN","FA_ADJUSTED=GAAP","Sort=A","Dates=H","DateFormat=P","Fill=—","Direction=H","UseDPDF=Y")</f>
        <v>#NAME?</v>
      </c>
      <c r="I265" s="12" t="e">
        <f ca="1">_xll.BDH($A265,$C265,I$4,I$4,"Currency=USD","Period=FY","BEST_FPERIOD_OVERRIDE=FY","FILING_STATUS=MR","SCALING_FORMAT=MLN","FA_ADJUSTED=GAAP","Sort=A","Dates=H","DateFormat=P","Fill=—","Direction=H","UseDPDF=Y")</f>
        <v>#NAME?</v>
      </c>
      <c r="J265" s="12" t="e">
        <f ca="1">_xll.BDH($A265,$C265,J$4,J$4,"Currency=USD","Period=FY","BEST_FPERIOD_OVERRIDE=FY","FILING_STATUS=MR","SCALING_FORMAT=MLN","FA_ADJUSTED=GAAP","Sort=A","Dates=H","DateFormat=P","Fill=—","Direction=H","UseDPDF=Y")</f>
        <v>#NAME?</v>
      </c>
      <c r="K265" s="12" t="e">
        <f ca="1">_xll.BDH($A265,$C265,K$4,K$4,"Currency=USD","Period=FY","BEST_FPERIOD_OVERRIDE=FY","FILING_STATUS=MR","SCALING_FORMAT=MLN","FA_ADJUSTED=GAAP","Sort=A","Dates=H","DateFormat=P","Fill=—","Direction=H","UseDPDF=Y")</f>
        <v>#NAME?</v>
      </c>
      <c r="L265" s="12" t="e">
        <f ca="1">_xll.BDH($A265,$C265,L$4,L$4,"Currency=USD","Period=FY","BEST_FPERIOD_OVERRIDE=FY","FILING_STATUS=MR","SCALING_FORMAT=MLN","FA_ADJUSTED=GAAP","Sort=A","Dates=H","DateFormat=P","Fill=—","Direction=H","UseDPDF=Y")</f>
        <v>#NAME?</v>
      </c>
      <c r="M265" s="12" t="e">
        <f ca="1">_xll.BDH($A265,$C265,M$4,M$4,"Currency=USD","Period=FY","BEST_FPERIOD_OVERRIDE=FY","FILING_STATUS=MR","SCALING_FORMAT=MLN","FA_ADJUSTED=GAAP","Sort=A","Dates=H","DateFormat=P","Fill=—","Direction=H","UseDPDF=Y")</f>
        <v>#NAME?</v>
      </c>
      <c r="N265" s="12" t="e">
        <f ca="1">_xll.BDH($A265,$C265,N$4,N$4,"Currency=USD","Period=FY","BEST_FPERIOD_OVERRIDE=FY","FILING_STATUS=MR","SCALING_FORMAT=MLN","FA_ADJUSTED=GAAP","Sort=A","Dates=H","DateFormat=P","Fill=—","Direction=H","UseDPDF=Y")</f>
        <v>#NAME?</v>
      </c>
      <c r="O265" s="12" t="e">
        <f ca="1">_xll.BDH($A265,$C265,O$4,O$4,"Currency=USD","Period=FY","BEST_FPERIOD_OVERRIDE=FY","FILING_STATUS=MR","SCALING_FORMAT=MLN","FA_ADJUSTED=GAAP","Sort=A","Dates=H","DateFormat=P","Fill=—","Direction=H","UseDPDF=Y")</f>
        <v>#NAME?</v>
      </c>
      <c r="P265" s="12" t="e">
        <f ca="1">_xll.BDH($A265,$C265,P$4,P$4,"Currency=USD","Period=FY","BEST_FPERIOD_OVERRIDE=FY","FILING_STATUS=MR","SCALING_FORMAT=MLN","FA_ADJUSTED=GAAP","Sort=A","Dates=H","DateFormat=P","Fill=—","Direction=H","UseDPDF=Y")</f>
        <v>#NAME?</v>
      </c>
      <c r="Q265" s="12" t="e">
        <f ca="1">_xll.BDH($A265,$C265,Q$4,Q$4,"Currency=USD","Period=FY","BEST_FPERIOD_OVERRIDE=FY","FILING_STATUS=MR","SCALING_FORMAT=MLN","FA_ADJUSTED=GAAP","Sort=A","Dates=H","DateFormat=P","Fill=—","Direction=H","UseDPDF=Y")</f>
        <v>#NAME?</v>
      </c>
      <c r="R265" s="12" t="e">
        <f ca="1">_xll.BDH($A265,$C265,R$4,R$4,"Currency=USD","Period=FY","BEST_FPERIOD_OVERRIDE=FY","FILING_STATUS=MR","SCALING_FORMAT=MLN","FA_ADJUSTED=GAAP","Sort=A","Dates=H","DateFormat=P","Fill=—","Direction=H","UseDPDF=Y")</f>
        <v>#NAME?</v>
      </c>
      <c r="S265" s="12" t="e">
        <f ca="1">_xll.BDH($A265,$C265,S$4,S$4,"Currency=USD","Period=FY","BEST_FPERIOD_OVERRIDE=FY","FILING_STATUS=MR","SCALING_FORMAT=MLN","FA_ADJUSTED=GAAP","Sort=A","Dates=H","DateFormat=P","Fill=—","Direction=H","UseDPDF=Y")</f>
        <v>#NAME?</v>
      </c>
      <c r="T265" s="12" t="e">
        <f ca="1">_xll.BDH($A265,$C265,T$4,T$4,"Currency=USD","Period=FY","BEST_FPERIOD_OVERRIDE=FY","FILING_STATUS=MR","SCALING_FORMAT=MLN","FA_ADJUSTED=GAAP","Sort=A","Dates=H","DateFormat=P","Fill=—","Direction=H","UseDPDF=Y")</f>
        <v>#NAME?</v>
      </c>
      <c r="U265" s="12" t="e">
        <f ca="1">_xll.BDH($A265,$C265,U$4,U$4,"Currency=USD","Period=FY","BEST_FPERIOD_OVERRIDE=FY","FILING_STATUS=MR","SCALING_FORMAT=MLN","FA_ADJUSTED=GAAP","Sort=A","Dates=H","DateFormat=P","Fill=—","Direction=H","UseDPDF=Y")</f>
        <v>#NAME?</v>
      </c>
      <c r="V265" s="12" t="e">
        <f ca="1">_xll.BDH($A265,$C265,V$4,V$4,"Currency=USD","Period=FY","BEST_FPERIOD_OVERRIDE=FY","FILING_STATUS=MR","SCALING_FORMAT=MLN","FA_ADJUSTED=GAAP","Sort=A","Dates=H","DateFormat=P","Fill=—","Direction=H","UseDPDF=Y")</f>
        <v>#NAME?</v>
      </c>
      <c r="W265" s="12" t="e">
        <f ca="1">_xll.BDH($A265,$C265,W$4,W$4,"Currency=USD","Period=FY","BEST_FPERIOD_OVERRIDE=FY","FILING_STATUS=MR","SCALING_FORMAT=MLN","FA_ADJUSTED=GAAP","Sort=A","Dates=H","DateFormat=P","Fill=—","Direction=H","UseDPDF=Y")</f>
        <v>#NAME?</v>
      </c>
      <c r="X265" s="12" t="e">
        <f ca="1">_xll.BDH($A265,$C265,X$4,X$4,"Currency=USD","Period=FY","BEST_FPERIOD_OVERRIDE=FY","FILING_STATUS=MR","SCALING_FORMAT=MLN","FA_ADJUSTED=GAAP","Sort=A","Dates=H","DateFormat=P","Fill=—","Direction=H","UseDPDF=Y")</f>
        <v>#NAME?</v>
      </c>
      <c r="Y265" s="12" t="e">
        <f ca="1">_xll.BDH($A265,$C265,Y$4,Y$4,"Currency=USD","Period=FY","BEST_FPERIOD_OVERRIDE=FY","FILING_STATUS=MR","SCALING_FORMAT=MLN","FA_ADJUSTED=GAAP","Sort=A","Dates=H","DateFormat=P","Fill=—","Direction=H","UseDPDF=Y")</f>
        <v>#NAME?</v>
      </c>
      <c r="Z265" s="12" t="e">
        <f ca="1">_xll.BDH($A265,$C265,Z$4,Z$4,"Currency=USD","Period=FY","BEST_FPERIOD_OVERRIDE=FY","FILING_STATUS=MR","SCALING_FORMAT=MLN","FA_ADJUSTED=GAAP","Sort=A","Dates=H","DateFormat=P","Fill=—","Direction=H","UseDPDF=Y")</f>
        <v>#NAME?</v>
      </c>
      <c r="AA265" s="12" t="e">
        <f ca="1">_xll.BDH($A265,$C265,AA$4,AA$4,"Currency=USD","Period=FY","BEST_FPERIOD_OVERRIDE=FY","FILING_STATUS=MR","SCALING_FORMAT=MLN","FA_ADJUSTED=GAAP","Sort=A","Dates=H","DateFormat=P","Fill=—","Direction=H","UseDPDF=Y")</f>
        <v>#NAME?</v>
      </c>
      <c r="AB265" s="12" t="e">
        <f ca="1">_xll.BDH($A265,$C265,AB$4,AB$4,"Currency=USD","Period=FY","BEST_FPERIOD_OVERRIDE=FY","FILING_STATUS=MR","SCALING_FORMAT=MLN","FA_ADJUSTED=GAAP","Sort=A","Dates=H","DateFormat=P","Fill=—","Direction=H","UseDPDF=Y")</f>
        <v>#NAME?</v>
      </c>
    </row>
    <row r="266" spans="1:28" x14ac:dyDescent="0.25">
      <c r="A266" s="32" t="s">
        <v>527</v>
      </c>
      <c r="B266" s="37" t="s">
        <v>248</v>
      </c>
      <c r="C266" s="33" t="s">
        <v>248</v>
      </c>
      <c r="D266" s="12" t="e">
        <f ca="1">_xll.BDH($A266,$C266,D$4,D$4,"Currency=USD","Period=FY","BEST_FPERIOD_OVERRIDE=FY","FILING_STATUS=MR","SCALING_FORMAT=MLN","FA_ADJUSTED=GAAP","Sort=A","Dates=H","DateFormat=P","Fill=—","Direction=H","UseDPDF=Y")</f>
        <v>#NAME?</v>
      </c>
      <c r="E266" s="12" t="e">
        <f ca="1">_xll.BDH($A266,$C266,E$4,E$4,"Currency=USD","Period=FY","BEST_FPERIOD_OVERRIDE=FY","FILING_STATUS=MR","SCALING_FORMAT=MLN","FA_ADJUSTED=GAAP","Sort=A","Dates=H","DateFormat=P","Fill=—","Direction=H","UseDPDF=Y")</f>
        <v>#NAME?</v>
      </c>
      <c r="F266" s="12" t="e">
        <f ca="1">_xll.BDH($A266,$C266,F$4,F$4,"Currency=USD","Period=FY","BEST_FPERIOD_OVERRIDE=FY","FILING_STATUS=MR","SCALING_FORMAT=MLN","FA_ADJUSTED=GAAP","Sort=A","Dates=H","DateFormat=P","Fill=—","Direction=H","UseDPDF=Y")</f>
        <v>#NAME?</v>
      </c>
      <c r="G266" s="12" t="e">
        <f ca="1">_xll.BDH($A266,$C266,G$4,G$4,"Currency=USD","Period=FY","BEST_FPERIOD_OVERRIDE=FY","FILING_STATUS=MR","SCALING_FORMAT=MLN","FA_ADJUSTED=GAAP","Sort=A","Dates=H","DateFormat=P","Fill=—","Direction=H","UseDPDF=Y")</f>
        <v>#NAME?</v>
      </c>
      <c r="H266" s="12" t="e">
        <f ca="1">_xll.BDH($A266,$C266,H$4,H$4,"Currency=USD","Period=FY","BEST_FPERIOD_OVERRIDE=FY","FILING_STATUS=MR","SCALING_FORMAT=MLN","FA_ADJUSTED=GAAP","Sort=A","Dates=H","DateFormat=P","Fill=—","Direction=H","UseDPDF=Y")</f>
        <v>#NAME?</v>
      </c>
      <c r="I266" s="12" t="e">
        <f ca="1">_xll.BDH($A266,$C266,I$4,I$4,"Currency=USD","Period=FY","BEST_FPERIOD_OVERRIDE=FY","FILING_STATUS=MR","SCALING_FORMAT=MLN","FA_ADJUSTED=GAAP","Sort=A","Dates=H","DateFormat=P","Fill=—","Direction=H","UseDPDF=Y")</f>
        <v>#NAME?</v>
      </c>
      <c r="J266" s="12" t="e">
        <f ca="1">_xll.BDH($A266,$C266,J$4,J$4,"Currency=USD","Period=FY","BEST_FPERIOD_OVERRIDE=FY","FILING_STATUS=MR","SCALING_FORMAT=MLN","FA_ADJUSTED=GAAP","Sort=A","Dates=H","DateFormat=P","Fill=—","Direction=H","UseDPDF=Y")</f>
        <v>#NAME?</v>
      </c>
      <c r="K266" s="12" t="e">
        <f ca="1">_xll.BDH($A266,$C266,K$4,K$4,"Currency=USD","Period=FY","BEST_FPERIOD_OVERRIDE=FY","FILING_STATUS=MR","SCALING_FORMAT=MLN","FA_ADJUSTED=GAAP","Sort=A","Dates=H","DateFormat=P","Fill=—","Direction=H","UseDPDF=Y")</f>
        <v>#NAME?</v>
      </c>
      <c r="L266" s="12" t="e">
        <f ca="1">_xll.BDH($A266,$C266,L$4,L$4,"Currency=USD","Period=FY","BEST_FPERIOD_OVERRIDE=FY","FILING_STATUS=MR","SCALING_FORMAT=MLN","FA_ADJUSTED=GAAP","Sort=A","Dates=H","DateFormat=P","Fill=—","Direction=H","UseDPDF=Y")</f>
        <v>#NAME?</v>
      </c>
      <c r="M266" s="12" t="e">
        <f ca="1">_xll.BDH($A266,$C266,M$4,M$4,"Currency=USD","Period=FY","BEST_FPERIOD_OVERRIDE=FY","FILING_STATUS=MR","SCALING_FORMAT=MLN","FA_ADJUSTED=GAAP","Sort=A","Dates=H","DateFormat=P","Fill=—","Direction=H","UseDPDF=Y")</f>
        <v>#NAME?</v>
      </c>
      <c r="N266" s="12" t="e">
        <f ca="1">_xll.BDH($A266,$C266,N$4,N$4,"Currency=USD","Period=FY","BEST_FPERIOD_OVERRIDE=FY","FILING_STATUS=MR","SCALING_FORMAT=MLN","FA_ADJUSTED=GAAP","Sort=A","Dates=H","DateFormat=P","Fill=—","Direction=H","UseDPDF=Y")</f>
        <v>#NAME?</v>
      </c>
      <c r="O266" s="12" t="e">
        <f ca="1">_xll.BDH($A266,$C266,O$4,O$4,"Currency=USD","Period=FY","BEST_FPERIOD_OVERRIDE=FY","FILING_STATUS=MR","SCALING_FORMAT=MLN","FA_ADJUSTED=GAAP","Sort=A","Dates=H","DateFormat=P","Fill=—","Direction=H","UseDPDF=Y")</f>
        <v>#NAME?</v>
      </c>
      <c r="P266" s="12" t="e">
        <f ca="1">_xll.BDH($A266,$C266,P$4,P$4,"Currency=USD","Period=FY","BEST_FPERIOD_OVERRIDE=FY","FILING_STATUS=MR","SCALING_FORMAT=MLN","FA_ADJUSTED=GAAP","Sort=A","Dates=H","DateFormat=P","Fill=—","Direction=H","UseDPDF=Y")</f>
        <v>#NAME?</v>
      </c>
      <c r="Q266" s="12" t="e">
        <f ca="1">_xll.BDH($A266,$C266,Q$4,Q$4,"Currency=USD","Period=FY","BEST_FPERIOD_OVERRIDE=FY","FILING_STATUS=MR","SCALING_FORMAT=MLN","FA_ADJUSTED=GAAP","Sort=A","Dates=H","DateFormat=P","Fill=—","Direction=H","UseDPDF=Y")</f>
        <v>#NAME?</v>
      </c>
      <c r="R266" s="12" t="e">
        <f ca="1">_xll.BDH($A266,$C266,R$4,R$4,"Currency=USD","Period=FY","BEST_FPERIOD_OVERRIDE=FY","FILING_STATUS=MR","SCALING_FORMAT=MLN","FA_ADJUSTED=GAAP","Sort=A","Dates=H","DateFormat=P","Fill=—","Direction=H","UseDPDF=Y")</f>
        <v>#NAME?</v>
      </c>
      <c r="S266" s="12" t="e">
        <f ca="1">_xll.BDH($A266,$C266,S$4,S$4,"Currency=USD","Period=FY","BEST_FPERIOD_OVERRIDE=FY","FILING_STATUS=MR","SCALING_FORMAT=MLN","FA_ADJUSTED=GAAP","Sort=A","Dates=H","DateFormat=P","Fill=—","Direction=H","UseDPDF=Y")</f>
        <v>#NAME?</v>
      </c>
      <c r="T266" s="12" t="e">
        <f ca="1">_xll.BDH($A266,$C266,T$4,T$4,"Currency=USD","Period=FY","BEST_FPERIOD_OVERRIDE=FY","FILING_STATUS=MR","SCALING_FORMAT=MLN","FA_ADJUSTED=GAAP","Sort=A","Dates=H","DateFormat=P","Fill=—","Direction=H","UseDPDF=Y")</f>
        <v>#NAME?</v>
      </c>
      <c r="U266" s="12" t="e">
        <f ca="1">_xll.BDH($A266,$C266,U$4,U$4,"Currency=USD","Period=FY","BEST_FPERIOD_OVERRIDE=FY","FILING_STATUS=MR","SCALING_FORMAT=MLN","FA_ADJUSTED=GAAP","Sort=A","Dates=H","DateFormat=P","Fill=—","Direction=H","UseDPDF=Y")</f>
        <v>#NAME?</v>
      </c>
      <c r="V266" s="12" t="e">
        <f ca="1">_xll.BDH($A266,$C266,V$4,V$4,"Currency=USD","Period=FY","BEST_FPERIOD_OVERRIDE=FY","FILING_STATUS=MR","SCALING_FORMAT=MLN","FA_ADJUSTED=GAAP","Sort=A","Dates=H","DateFormat=P","Fill=—","Direction=H","UseDPDF=Y")</f>
        <v>#NAME?</v>
      </c>
      <c r="W266" s="12" t="e">
        <f ca="1">_xll.BDH($A266,$C266,W$4,W$4,"Currency=USD","Period=FY","BEST_FPERIOD_OVERRIDE=FY","FILING_STATUS=MR","SCALING_FORMAT=MLN","FA_ADJUSTED=GAAP","Sort=A","Dates=H","DateFormat=P","Fill=—","Direction=H","UseDPDF=Y")</f>
        <v>#NAME?</v>
      </c>
      <c r="X266" s="12" t="e">
        <f ca="1">_xll.BDH($A266,$C266,X$4,X$4,"Currency=USD","Period=FY","BEST_FPERIOD_OVERRIDE=FY","FILING_STATUS=MR","SCALING_FORMAT=MLN","FA_ADJUSTED=GAAP","Sort=A","Dates=H","DateFormat=P","Fill=—","Direction=H","UseDPDF=Y")</f>
        <v>#NAME?</v>
      </c>
      <c r="Y266" s="12" t="e">
        <f ca="1">_xll.BDH($A266,$C266,Y$4,Y$4,"Currency=USD","Period=FY","BEST_FPERIOD_OVERRIDE=FY","FILING_STATUS=MR","SCALING_FORMAT=MLN","FA_ADJUSTED=GAAP","Sort=A","Dates=H","DateFormat=P","Fill=—","Direction=H","UseDPDF=Y")</f>
        <v>#NAME?</v>
      </c>
      <c r="Z266" s="12" t="e">
        <f ca="1">_xll.BDH($A266,$C266,Z$4,Z$4,"Currency=USD","Period=FY","BEST_FPERIOD_OVERRIDE=FY","FILING_STATUS=MR","SCALING_FORMAT=MLN","FA_ADJUSTED=GAAP","Sort=A","Dates=H","DateFormat=P","Fill=—","Direction=H","UseDPDF=Y")</f>
        <v>#NAME?</v>
      </c>
      <c r="AA266" s="12" t="e">
        <f ca="1">_xll.BDH($A266,$C266,AA$4,AA$4,"Currency=USD","Period=FY","BEST_FPERIOD_OVERRIDE=FY","FILING_STATUS=MR","SCALING_FORMAT=MLN","FA_ADJUSTED=GAAP","Sort=A","Dates=H","DateFormat=P","Fill=—","Direction=H","UseDPDF=Y")</f>
        <v>#NAME?</v>
      </c>
      <c r="AB266" s="12" t="e">
        <f ca="1">_xll.BDH($A266,$C266,AB$4,AB$4,"Currency=USD","Period=FY","BEST_FPERIOD_OVERRIDE=FY","FILING_STATUS=MR","SCALING_FORMAT=MLN","FA_ADJUSTED=GAAP","Sort=A","Dates=H","DateFormat=P","Fill=—","Direction=H","UseDPDF=Y")</f>
        <v>#NAME?</v>
      </c>
    </row>
    <row r="267" spans="1:28" x14ac:dyDescent="0.25">
      <c r="A267" s="32" t="s">
        <v>527</v>
      </c>
      <c r="B267" s="37" t="s">
        <v>249</v>
      </c>
      <c r="C267" s="33" t="s">
        <v>251</v>
      </c>
      <c r="D267" s="12" t="e">
        <f ca="1">_xll.BDH($A267,$C267,D$4,D$4,"Currency=USD","Period=FY","BEST_FPERIOD_OVERRIDE=FY","FILING_STATUS=MR","SCALING_FORMAT=MLN","FA_ADJUSTED=GAAP","Sort=A","Dates=H","DateFormat=P","Fill=—","Direction=H","UseDPDF=Y")</f>
        <v>#NAME?</v>
      </c>
      <c r="E267" s="12" t="e">
        <f ca="1">_xll.BDH($A267,$C267,E$4,E$4,"Currency=USD","Period=FY","BEST_FPERIOD_OVERRIDE=FY","FILING_STATUS=MR","SCALING_FORMAT=MLN","FA_ADJUSTED=GAAP","Sort=A","Dates=H","DateFormat=P","Fill=—","Direction=H","UseDPDF=Y")</f>
        <v>#NAME?</v>
      </c>
      <c r="F267" s="12" t="e">
        <f ca="1">_xll.BDH($A267,$C267,F$4,F$4,"Currency=USD","Period=FY","BEST_FPERIOD_OVERRIDE=FY","FILING_STATUS=MR","SCALING_FORMAT=MLN","FA_ADJUSTED=GAAP","Sort=A","Dates=H","DateFormat=P","Fill=—","Direction=H","UseDPDF=Y")</f>
        <v>#NAME?</v>
      </c>
      <c r="G267" s="12" t="e">
        <f ca="1">_xll.BDH($A267,$C267,G$4,G$4,"Currency=USD","Period=FY","BEST_FPERIOD_OVERRIDE=FY","FILING_STATUS=MR","SCALING_FORMAT=MLN","FA_ADJUSTED=GAAP","Sort=A","Dates=H","DateFormat=P","Fill=—","Direction=H","UseDPDF=Y")</f>
        <v>#NAME?</v>
      </c>
      <c r="H267" s="12" t="e">
        <f ca="1">_xll.BDH($A267,$C267,H$4,H$4,"Currency=USD","Period=FY","BEST_FPERIOD_OVERRIDE=FY","FILING_STATUS=MR","SCALING_FORMAT=MLN","FA_ADJUSTED=GAAP","Sort=A","Dates=H","DateFormat=P","Fill=—","Direction=H","UseDPDF=Y")</f>
        <v>#NAME?</v>
      </c>
      <c r="I267" s="12" t="e">
        <f ca="1">_xll.BDH($A267,$C267,I$4,I$4,"Currency=USD","Period=FY","BEST_FPERIOD_OVERRIDE=FY","FILING_STATUS=MR","SCALING_FORMAT=MLN","FA_ADJUSTED=GAAP","Sort=A","Dates=H","DateFormat=P","Fill=—","Direction=H","UseDPDF=Y")</f>
        <v>#NAME?</v>
      </c>
      <c r="J267" s="12" t="e">
        <f ca="1">_xll.BDH($A267,$C267,J$4,J$4,"Currency=USD","Period=FY","BEST_FPERIOD_OVERRIDE=FY","FILING_STATUS=MR","SCALING_FORMAT=MLN","FA_ADJUSTED=GAAP","Sort=A","Dates=H","DateFormat=P","Fill=—","Direction=H","UseDPDF=Y")</f>
        <v>#NAME?</v>
      </c>
      <c r="K267" s="12" t="e">
        <f ca="1">_xll.BDH($A267,$C267,K$4,K$4,"Currency=USD","Period=FY","BEST_FPERIOD_OVERRIDE=FY","FILING_STATUS=MR","SCALING_FORMAT=MLN","FA_ADJUSTED=GAAP","Sort=A","Dates=H","DateFormat=P","Fill=—","Direction=H","UseDPDF=Y")</f>
        <v>#NAME?</v>
      </c>
      <c r="L267" s="12" t="e">
        <f ca="1">_xll.BDH($A267,$C267,L$4,L$4,"Currency=USD","Period=FY","BEST_FPERIOD_OVERRIDE=FY","FILING_STATUS=MR","SCALING_FORMAT=MLN","FA_ADJUSTED=GAAP","Sort=A","Dates=H","DateFormat=P","Fill=—","Direction=H","UseDPDF=Y")</f>
        <v>#NAME?</v>
      </c>
      <c r="M267" s="12" t="e">
        <f ca="1">_xll.BDH($A267,$C267,M$4,M$4,"Currency=USD","Period=FY","BEST_FPERIOD_OVERRIDE=FY","FILING_STATUS=MR","SCALING_FORMAT=MLN","FA_ADJUSTED=GAAP","Sort=A","Dates=H","DateFormat=P","Fill=—","Direction=H","UseDPDF=Y")</f>
        <v>#NAME?</v>
      </c>
      <c r="N267" s="12" t="e">
        <f ca="1">_xll.BDH($A267,$C267,N$4,N$4,"Currency=USD","Period=FY","BEST_FPERIOD_OVERRIDE=FY","FILING_STATUS=MR","SCALING_FORMAT=MLN","FA_ADJUSTED=GAAP","Sort=A","Dates=H","DateFormat=P","Fill=—","Direction=H","UseDPDF=Y")</f>
        <v>#NAME?</v>
      </c>
      <c r="O267" s="12" t="e">
        <f ca="1">_xll.BDH($A267,$C267,O$4,O$4,"Currency=USD","Period=FY","BEST_FPERIOD_OVERRIDE=FY","FILING_STATUS=MR","SCALING_FORMAT=MLN","FA_ADJUSTED=GAAP","Sort=A","Dates=H","DateFormat=P","Fill=—","Direction=H","UseDPDF=Y")</f>
        <v>#NAME?</v>
      </c>
      <c r="P267" s="12" t="e">
        <f ca="1">_xll.BDH($A267,$C267,P$4,P$4,"Currency=USD","Period=FY","BEST_FPERIOD_OVERRIDE=FY","FILING_STATUS=MR","SCALING_FORMAT=MLN","FA_ADJUSTED=GAAP","Sort=A","Dates=H","DateFormat=P","Fill=—","Direction=H","UseDPDF=Y")</f>
        <v>#NAME?</v>
      </c>
      <c r="Q267" s="12" t="e">
        <f ca="1">_xll.BDH($A267,$C267,Q$4,Q$4,"Currency=USD","Period=FY","BEST_FPERIOD_OVERRIDE=FY","FILING_STATUS=MR","SCALING_FORMAT=MLN","FA_ADJUSTED=GAAP","Sort=A","Dates=H","DateFormat=P","Fill=—","Direction=H","UseDPDF=Y")</f>
        <v>#NAME?</v>
      </c>
      <c r="R267" s="12" t="e">
        <f ca="1">_xll.BDH($A267,$C267,R$4,R$4,"Currency=USD","Period=FY","BEST_FPERIOD_OVERRIDE=FY","FILING_STATUS=MR","SCALING_FORMAT=MLN","FA_ADJUSTED=GAAP","Sort=A","Dates=H","DateFormat=P","Fill=—","Direction=H","UseDPDF=Y")</f>
        <v>#NAME?</v>
      </c>
      <c r="S267" s="12" t="e">
        <f ca="1">_xll.BDH($A267,$C267,S$4,S$4,"Currency=USD","Period=FY","BEST_FPERIOD_OVERRIDE=FY","FILING_STATUS=MR","SCALING_FORMAT=MLN","FA_ADJUSTED=GAAP","Sort=A","Dates=H","DateFormat=P","Fill=—","Direction=H","UseDPDF=Y")</f>
        <v>#NAME?</v>
      </c>
      <c r="T267" s="12" t="e">
        <f ca="1">_xll.BDH($A267,$C267,T$4,T$4,"Currency=USD","Period=FY","BEST_FPERIOD_OVERRIDE=FY","FILING_STATUS=MR","SCALING_FORMAT=MLN","FA_ADJUSTED=GAAP","Sort=A","Dates=H","DateFormat=P","Fill=—","Direction=H","UseDPDF=Y")</f>
        <v>#NAME?</v>
      </c>
      <c r="U267" s="12" t="e">
        <f ca="1">_xll.BDH($A267,$C267,U$4,U$4,"Currency=USD","Period=FY","BEST_FPERIOD_OVERRIDE=FY","FILING_STATUS=MR","SCALING_FORMAT=MLN","FA_ADJUSTED=GAAP","Sort=A","Dates=H","DateFormat=P","Fill=—","Direction=H","UseDPDF=Y")</f>
        <v>#NAME?</v>
      </c>
      <c r="V267" s="12" t="e">
        <f ca="1">_xll.BDH($A267,$C267,V$4,V$4,"Currency=USD","Period=FY","BEST_FPERIOD_OVERRIDE=FY","FILING_STATUS=MR","SCALING_FORMAT=MLN","FA_ADJUSTED=GAAP","Sort=A","Dates=H","DateFormat=P","Fill=—","Direction=H","UseDPDF=Y")</f>
        <v>#NAME?</v>
      </c>
      <c r="W267" s="12" t="e">
        <f ca="1">_xll.BDH($A267,$C267,W$4,W$4,"Currency=USD","Period=FY","BEST_FPERIOD_OVERRIDE=FY","FILING_STATUS=MR","SCALING_FORMAT=MLN","FA_ADJUSTED=GAAP","Sort=A","Dates=H","DateFormat=P","Fill=—","Direction=H","UseDPDF=Y")</f>
        <v>#NAME?</v>
      </c>
      <c r="X267" s="12" t="e">
        <f ca="1">_xll.BDH($A267,$C267,X$4,X$4,"Currency=USD","Period=FY","BEST_FPERIOD_OVERRIDE=FY","FILING_STATUS=MR","SCALING_FORMAT=MLN","FA_ADJUSTED=GAAP","Sort=A","Dates=H","DateFormat=P","Fill=—","Direction=H","UseDPDF=Y")</f>
        <v>#NAME?</v>
      </c>
      <c r="Y267" s="12" t="e">
        <f ca="1">_xll.BDH($A267,$C267,Y$4,Y$4,"Currency=USD","Period=FY","BEST_FPERIOD_OVERRIDE=FY","FILING_STATUS=MR","SCALING_FORMAT=MLN","FA_ADJUSTED=GAAP","Sort=A","Dates=H","DateFormat=P","Fill=—","Direction=H","UseDPDF=Y")</f>
        <v>#NAME?</v>
      </c>
      <c r="Z267" s="12" t="e">
        <f ca="1">_xll.BDH($A267,$C267,Z$4,Z$4,"Currency=USD","Period=FY","BEST_FPERIOD_OVERRIDE=FY","FILING_STATUS=MR","SCALING_FORMAT=MLN","FA_ADJUSTED=GAAP","Sort=A","Dates=H","DateFormat=P","Fill=—","Direction=H","UseDPDF=Y")</f>
        <v>#NAME?</v>
      </c>
      <c r="AA267" s="12" t="e">
        <f ca="1">_xll.BDH($A267,$C267,AA$4,AA$4,"Currency=USD","Period=FY","BEST_FPERIOD_OVERRIDE=FY","FILING_STATUS=MR","SCALING_FORMAT=MLN","FA_ADJUSTED=GAAP","Sort=A","Dates=H","DateFormat=P","Fill=—","Direction=H","UseDPDF=Y")</f>
        <v>#NAME?</v>
      </c>
      <c r="AB267" s="12" t="e">
        <f ca="1">_xll.BDH($A267,$C267,AB$4,AB$4,"Currency=USD","Period=FY","BEST_FPERIOD_OVERRIDE=FY","FILING_STATUS=MR","SCALING_FORMAT=MLN","FA_ADJUSTED=GAAP","Sort=A","Dates=H","DateFormat=P","Fill=—","Direction=H","UseDPDF=Y")</f>
        <v>#NAME?</v>
      </c>
    </row>
    <row r="268" spans="1:28" x14ac:dyDescent="0.25">
      <c r="A268" s="32" t="s">
        <v>527</v>
      </c>
      <c r="B268" s="37" t="s">
        <v>250</v>
      </c>
      <c r="C268" s="33" t="s">
        <v>252</v>
      </c>
      <c r="D268" s="12" t="e">
        <f ca="1">_xll.BDH($A268,$C268,D$4,D$4,"Currency=USD","Period=FY","BEST_FPERIOD_OVERRIDE=FY","FILING_STATUS=MR","SCALING_FORMAT=MLN","FA_ADJUSTED=GAAP","Sort=A","Dates=H","DateFormat=P","Fill=—","Direction=H","UseDPDF=Y")</f>
        <v>#NAME?</v>
      </c>
      <c r="E268" s="12" t="e">
        <f ca="1">_xll.BDH($A268,$C268,E$4,E$4,"Currency=USD","Period=FY","BEST_FPERIOD_OVERRIDE=FY","FILING_STATUS=MR","SCALING_FORMAT=MLN","FA_ADJUSTED=GAAP","Sort=A","Dates=H","DateFormat=P","Fill=—","Direction=H","UseDPDF=Y")</f>
        <v>#NAME?</v>
      </c>
      <c r="F268" s="12" t="e">
        <f ca="1">_xll.BDH($A268,$C268,F$4,F$4,"Currency=USD","Period=FY","BEST_FPERIOD_OVERRIDE=FY","FILING_STATUS=MR","SCALING_FORMAT=MLN","FA_ADJUSTED=GAAP","Sort=A","Dates=H","DateFormat=P","Fill=—","Direction=H","UseDPDF=Y")</f>
        <v>#NAME?</v>
      </c>
      <c r="G268" s="12" t="e">
        <f ca="1">_xll.BDH($A268,$C268,G$4,G$4,"Currency=USD","Period=FY","BEST_FPERIOD_OVERRIDE=FY","FILING_STATUS=MR","SCALING_FORMAT=MLN","FA_ADJUSTED=GAAP","Sort=A","Dates=H","DateFormat=P","Fill=—","Direction=H","UseDPDF=Y")</f>
        <v>#NAME?</v>
      </c>
      <c r="H268" s="12" t="e">
        <f ca="1">_xll.BDH($A268,$C268,H$4,H$4,"Currency=USD","Period=FY","BEST_FPERIOD_OVERRIDE=FY","FILING_STATUS=MR","SCALING_FORMAT=MLN","FA_ADJUSTED=GAAP","Sort=A","Dates=H","DateFormat=P","Fill=—","Direction=H","UseDPDF=Y")</f>
        <v>#NAME?</v>
      </c>
      <c r="I268" s="12" t="e">
        <f ca="1">_xll.BDH($A268,$C268,I$4,I$4,"Currency=USD","Period=FY","BEST_FPERIOD_OVERRIDE=FY","FILING_STATUS=MR","SCALING_FORMAT=MLN","FA_ADJUSTED=GAAP","Sort=A","Dates=H","DateFormat=P","Fill=—","Direction=H","UseDPDF=Y")</f>
        <v>#NAME?</v>
      </c>
      <c r="J268" s="12" t="e">
        <f ca="1">_xll.BDH($A268,$C268,J$4,J$4,"Currency=USD","Period=FY","BEST_FPERIOD_OVERRIDE=FY","FILING_STATUS=MR","SCALING_FORMAT=MLN","FA_ADJUSTED=GAAP","Sort=A","Dates=H","DateFormat=P","Fill=—","Direction=H","UseDPDF=Y")</f>
        <v>#NAME?</v>
      </c>
      <c r="K268" s="12" t="e">
        <f ca="1">_xll.BDH($A268,$C268,K$4,K$4,"Currency=USD","Period=FY","BEST_FPERIOD_OVERRIDE=FY","FILING_STATUS=MR","SCALING_FORMAT=MLN","FA_ADJUSTED=GAAP","Sort=A","Dates=H","DateFormat=P","Fill=—","Direction=H","UseDPDF=Y")</f>
        <v>#NAME?</v>
      </c>
      <c r="L268" s="12" t="e">
        <f ca="1">_xll.BDH($A268,$C268,L$4,L$4,"Currency=USD","Period=FY","BEST_FPERIOD_OVERRIDE=FY","FILING_STATUS=MR","SCALING_FORMAT=MLN","FA_ADJUSTED=GAAP","Sort=A","Dates=H","DateFormat=P","Fill=—","Direction=H","UseDPDF=Y")</f>
        <v>#NAME?</v>
      </c>
      <c r="M268" s="12" t="e">
        <f ca="1">_xll.BDH($A268,$C268,M$4,M$4,"Currency=USD","Period=FY","BEST_FPERIOD_OVERRIDE=FY","FILING_STATUS=MR","SCALING_FORMAT=MLN","FA_ADJUSTED=GAAP","Sort=A","Dates=H","DateFormat=P","Fill=—","Direction=H","UseDPDF=Y")</f>
        <v>#NAME?</v>
      </c>
      <c r="N268" s="12" t="e">
        <f ca="1">_xll.BDH($A268,$C268,N$4,N$4,"Currency=USD","Period=FY","BEST_FPERIOD_OVERRIDE=FY","FILING_STATUS=MR","SCALING_FORMAT=MLN","FA_ADJUSTED=GAAP","Sort=A","Dates=H","DateFormat=P","Fill=—","Direction=H","UseDPDF=Y")</f>
        <v>#NAME?</v>
      </c>
      <c r="O268" s="12" t="e">
        <f ca="1">_xll.BDH($A268,$C268,O$4,O$4,"Currency=USD","Period=FY","BEST_FPERIOD_OVERRIDE=FY","FILING_STATUS=MR","SCALING_FORMAT=MLN","FA_ADJUSTED=GAAP","Sort=A","Dates=H","DateFormat=P","Fill=—","Direction=H","UseDPDF=Y")</f>
        <v>#NAME?</v>
      </c>
      <c r="P268" s="12" t="e">
        <f ca="1">_xll.BDH($A268,$C268,P$4,P$4,"Currency=USD","Period=FY","BEST_FPERIOD_OVERRIDE=FY","FILING_STATUS=MR","SCALING_FORMAT=MLN","FA_ADJUSTED=GAAP","Sort=A","Dates=H","DateFormat=P","Fill=—","Direction=H","UseDPDF=Y")</f>
        <v>#NAME?</v>
      </c>
      <c r="Q268" s="12" t="e">
        <f ca="1">_xll.BDH($A268,$C268,Q$4,Q$4,"Currency=USD","Period=FY","BEST_FPERIOD_OVERRIDE=FY","FILING_STATUS=MR","SCALING_FORMAT=MLN","FA_ADJUSTED=GAAP","Sort=A","Dates=H","DateFormat=P","Fill=—","Direction=H","UseDPDF=Y")</f>
        <v>#NAME?</v>
      </c>
      <c r="R268" s="12" t="e">
        <f ca="1">_xll.BDH($A268,$C268,R$4,R$4,"Currency=USD","Period=FY","BEST_FPERIOD_OVERRIDE=FY","FILING_STATUS=MR","SCALING_FORMAT=MLN","FA_ADJUSTED=GAAP","Sort=A","Dates=H","DateFormat=P","Fill=—","Direction=H","UseDPDF=Y")</f>
        <v>#NAME?</v>
      </c>
      <c r="S268" s="12" t="e">
        <f ca="1">_xll.BDH($A268,$C268,S$4,S$4,"Currency=USD","Period=FY","BEST_FPERIOD_OVERRIDE=FY","FILING_STATUS=MR","SCALING_FORMAT=MLN","FA_ADJUSTED=GAAP","Sort=A","Dates=H","DateFormat=P","Fill=—","Direction=H","UseDPDF=Y")</f>
        <v>#NAME?</v>
      </c>
      <c r="T268" s="12" t="e">
        <f ca="1">_xll.BDH($A268,$C268,T$4,T$4,"Currency=USD","Period=FY","BEST_FPERIOD_OVERRIDE=FY","FILING_STATUS=MR","SCALING_FORMAT=MLN","FA_ADJUSTED=GAAP","Sort=A","Dates=H","DateFormat=P","Fill=—","Direction=H","UseDPDF=Y")</f>
        <v>#NAME?</v>
      </c>
      <c r="U268" s="12" t="e">
        <f ca="1">_xll.BDH($A268,$C268,U$4,U$4,"Currency=USD","Period=FY","BEST_FPERIOD_OVERRIDE=FY","FILING_STATUS=MR","SCALING_FORMAT=MLN","FA_ADJUSTED=GAAP","Sort=A","Dates=H","DateFormat=P","Fill=—","Direction=H","UseDPDF=Y")</f>
        <v>#NAME?</v>
      </c>
      <c r="V268" s="12" t="e">
        <f ca="1">_xll.BDH($A268,$C268,V$4,V$4,"Currency=USD","Period=FY","BEST_FPERIOD_OVERRIDE=FY","FILING_STATUS=MR","SCALING_FORMAT=MLN","FA_ADJUSTED=GAAP","Sort=A","Dates=H","DateFormat=P","Fill=—","Direction=H","UseDPDF=Y")</f>
        <v>#NAME?</v>
      </c>
      <c r="W268" s="12" t="e">
        <f ca="1">_xll.BDH($A268,$C268,W$4,W$4,"Currency=USD","Period=FY","BEST_FPERIOD_OVERRIDE=FY","FILING_STATUS=MR","SCALING_FORMAT=MLN","FA_ADJUSTED=GAAP","Sort=A","Dates=H","DateFormat=P","Fill=—","Direction=H","UseDPDF=Y")</f>
        <v>#NAME?</v>
      </c>
      <c r="X268" s="12" t="e">
        <f ca="1">_xll.BDH($A268,$C268,X$4,X$4,"Currency=USD","Period=FY","BEST_FPERIOD_OVERRIDE=FY","FILING_STATUS=MR","SCALING_FORMAT=MLN","FA_ADJUSTED=GAAP","Sort=A","Dates=H","DateFormat=P","Fill=—","Direction=H","UseDPDF=Y")</f>
        <v>#NAME?</v>
      </c>
      <c r="Y268" s="12" t="e">
        <f ca="1">_xll.BDH($A268,$C268,Y$4,Y$4,"Currency=USD","Period=FY","BEST_FPERIOD_OVERRIDE=FY","FILING_STATUS=MR","SCALING_FORMAT=MLN","FA_ADJUSTED=GAAP","Sort=A","Dates=H","DateFormat=P","Fill=—","Direction=H","UseDPDF=Y")</f>
        <v>#NAME?</v>
      </c>
      <c r="Z268" s="12" t="e">
        <f ca="1">_xll.BDH($A268,$C268,Z$4,Z$4,"Currency=USD","Period=FY","BEST_FPERIOD_OVERRIDE=FY","FILING_STATUS=MR","SCALING_FORMAT=MLN","FA_ADJUSTED=GAAP","Sort=A","Dates=H","DateFormat=P","Fill=—","Direction=H","UseDPDF=Y")</f>
        <v>#NAME?</v>
      </c>
      <c r="AA268" s="12" t="e">
        <f ca="1">_xll.BDH($A268,$C268,AA$4,AA$4,"Currency=USD","Period=FY","BEST_FPERIOD_OVERRIDE=FY","FILING_STATUS=MR","SCALING_FORMAT=MLN","FA_ADJUSTED=GAAP","Sort=A","Dates=H","DateFormat=P","Fill=—","Direction=H","UseDPDF=Y")</f>
        <v>#NAME?</v>
      </c>
      <c r="AB268" s="12" t="e">
        <f ca="1">_xll.BDH($A268,$C268,AB$4,AB$4,"Currency=USD","Period=FY","BEST_FPERIOD_OVERRIDE=FY","FILING_STATUS=MR","SCALING_FORMAT=MLN","FA_ADJUSTED=GAAP","Sort=A","Dates=H","DateFormat=P","Fill=—","Direction=H","UseDPDF=Y")</f>
        <v>#NAME?</v>
      </c>
    </row>
    <row r="269" spans="1:28" x14ac:dyDescent="0.25">
      <c r="A269" s="32" t="s">
        <v>527</v>
      </c>
      <c r="B269" s="37" t="s">
        <v>13</v>
      </c>
      <c r="C269" s="33" t="s">
        <v>253</v>
      </c>
      <c r="D269" s="12" t="e">
        <f ca="1">_xll.BDH($A269,$C269,D$4,D$4,"Currency=USD","Period=FY","BEST_FPERIOD_OVERRIDE=FY","FILING_STATUS=MR","SCALING_FORMAT=MLN","FA_ADJUSTED=GAAP","Sort=A","Dates=H","DateFormat=P","Fill=—","Direction=H","UseDPDF=Y")</f>
        <v>#NAME?</v>
      </c>
      <c r="E269" s="12" t="e">
        <f ca="1">_xll.BDH($A269,$C269,E$4,E$4,"Currency=USD","Period=FY","BEST_FPERIOD_OVERRIDE=FY","FILING_STATUS=MR","SCALING_FORMAT=MLN","FA_ADJUSTED=GAAP","Sort=A","Dates=H","DateFormat=P","Fill=—","Direction=H","UseDPDF=Y")</f>
        <v>#NAME?</v>
      </c>
      <c r="F269" s="12" t="e">
        <f ca="1">_xll.BDH($A269,$C269,F$4,F$4,"Currency=USD","Period=FY","BEST_FPERIOD_OVERRIDE=FY","FILING_STATUS=MR","SCALING_FORMAT=MLN","FA_ADJUSTED=GAAP","Sort=A","Dates=H","DateFormat=P","Fill=—","Direction=H","UseDPDF=Y")</f>
        <v>#NAME?</v>
      </c>
      <c r="G269" s="12" t="e">
        <f ca="1">_xll.BDH($A269,$C269,G$4,G$4,"Currency=USD","Period=FY","BEST_FPERIOD_OVERRIDE=FY","FILING_STATUS=MR","SCALING_FORMAT=MLN","FA_ADJUSTED=GAAP","Sort=A","Dates=H","DateFormat=P","Fill=—","Direction=H","UseDPDF=Y")</f>
        <v>#NAME?</v>
      </c>
      <c r="H269" s="12" t="e">
        <f ca="1">_xll.BDH($A269,$C269,H$4,H$4,"Currency=USD","Period=FY","BEST_FPERIOD_OVERRIDE=FY","FILING_STATUS=MR","SCALING_FORMAT=MLN","FA_ADJUSTED=GAAP","Sort=A","Dates=H","DateFormat=P","Fill=—","Direction=H","UseDPDF=Y")</f>
        <v>#NAME?</v>
      </c>
      <c r="I269" s="12" t="e">
        <f ca="1">_xll.BDH($A269,$C269,I$4,I$4,"Currency=USD","Period=FY","BEST_FPERIOD_OVERRIDE=FY","FILING_STATUS=MR","SCALING_FORMAT=MLN","FA_ADJUSTED=GAAP","Sort=A","Dates=H","DateFormat=P","Fill=—","Direction=H","UseDPDF=Y")</f>
        <v>#NAME?</v>
      </c>
      <c r="J269" s="12" t="e">
        <f ca="1">_xll.BDH($A269,$C269,J$4,J$4,"Currency=USD","Period=FY","BEST_FPERIOD_OVERRIDE=FY","FILING_STATUS=MR","SCALING_FORMAT=MLN","FA_ADJUSTED=GAAP","Sort=A","Dates=H","DateFormat=P","Fill=—","Direction=H","UseDPDF=Y")</f>
        <v>#NAME?</v>
      </c>
      <c r="K269" s="12" t="e">
        <f ca="1">_xll.BDH($A269,$C269,K$4,K$4,"Currency=USD","Period=FY","BEST_FPERIOD_OVERRIDE=FY","FILING_STATUS=MR","SCALING_FORMAT=MLN","FA_ADJUSTED=GAAP","Sort=A","Dates=H","DateFormat=P","Fill=—","Direction=H","UseDPDF=Y")</f>
        <v>#NAME?</v>
      </c>
      <c r="L269" s="12" t="e">
        <f ca="1">_xll.BDH($A269,$C269,L$4,L$4,"Currency=USD","Period=FY","BEST_FPERIOD_OVERRIDE=FY","FILING_STATUS=MR","SCALING_FORMAT=MLN","FA_ADJUSTED=GAAP","Sort=A","Dates=H","DateFormat=P","Fill=—","Direction=H","UseDPDF=Y")</f>
        <v>#NAME?</v>
      </c>
      <c r="M269" s="12" t="e">
        <f ca="1">_xll.BDH($A269,$C269,M$4,M$4,"Currency=USD","Period=FY","BEST_FPERIOD_OVERRIDE=FY","FILING_STATUS=MR","SCALING_FORMAT=MLN","FA_ADJUSTED=GAAP","Sort=A","Dates=H","DateFormat=P","Fill=—","Direction=H","UseDPDF=Y")</f>
        <v>#NAME?</v>
      </c>
      <c r="N269" s="12" t="e">
        <f ca="1">_xll.BDH($A269,$C269,N$4,N$4,"Currency=USD","Period=FY","BEST_FPERIOD_OVERRIDE=FY","FILING_STATUS=MR","SCALING_FORMAT=MLN","FA_ADJUSTED=GAAP","Sort=A","Dates=H","DateFormat=P","Fill=—","Direction=H","UseDPDF=Y")</f>
        <v>#NAME?</v>
      </c>
      <c r="O269" s="12" t="e">
        <f ca="1">_xll.BDH($A269,$C269,O$4,O$4,"Currency=USD","Period=FY","BEST_FPERIOD_OVERRIDE=FY","FILING_STATUS=MR","SCALING_FORMAT=MLN","FA_ADJUSTED=GAAP","Sort=A","Dates=H","DateFormat=P","Fill=—","Direction=H","UseDPDF=Y")</f>
        <v>#NAME?</v>
      </c>
      <c r="P269" s="12" t="e">
        <f ca="1">_xll.BDH($A269,$C269,P$4,P$4,"Currency=USD","Period=FY","BEST_FPERIOD_OVERRIDE=FY","FILING_STATUS=MR","SCALING_FORMAT=MLN","FA_ADJUSTED=GAAP","Sort=A","Dates=H","DateFormat=P","Fill=—","Direction=H","UseDPDF=Y")</f>
        <v>#NAME?</v>
      </c>
      <c r="Q269" s="12" t="e">
        <f ca="1">_xll.BDH($A269,$C269,Q$4,Q$4,"Currency=USD","Period=FY","BEST_FPERIOD_OVERRIDE=FY","FILING_STATUS=MR","SCALING_FORMAT=MLN","FA_ADJUSTED=GAAP","Sort=A","Dates=H","DateFormat=P","Fill=—","Direction=H","UseDPDF=Y")</f>
        <v>#NAME?</v>
      </c>
      <c r="R269" s="12" t="e">
        <f ca="1">_xll.BDH($A269,$C269,R$4,R$4,"Currency=USD","Period=FY","BEST_FPERIOD_OVERRIDE=FY","FILING_STATUS=MR","SCALING_FORMAT=MLN","FA_ADJUSTED=GAAP","Sort=A","Dates=H","DateFormat=P","Fill=—","Direction=H","UseDPDF=Y")</f>
        <v>#NAME?</v>
      </c>
      <c r="S269" s="12" t="e">
        <f ca="1">_xll.BDH($A269,$C269,S$4,S$4,"Currency=USD","Period=FY","BEST_FPERIOD_OVERRIDE=FY","FILING_STATUS=MR","SCALING_FORMAT=MLN","FA_ADJUSTED=GAAP","Sort=A","Dates=H","DateFormat=P","Fill=—","Direction=H","UseDPDF=Y")</f>
        <v>#NAME?</v>
      </c>
      <c r="T269" s="12" t="e">
        <f ca="1">_xll.BDH($A269,$C269,T$4,T$4,"Currency=USD","Period=FY","BEST_FPERIOD_OVERRIDE=FY","FILING_STATUS=MR","SCALING_FORMAT=MLN","FA_ADJUSTED=GAAP","Sort=A","Dates=H","DateFormat=P","Fill=—","Direction=H","UseDPDF=Y")</f>
        <v>#NAME?</v>
      </c>
      <c r="U269" s="12" t="e">
        <f ca="1">_xll.BDH($A269,$C269,U$4,U$4,"Currency=USD","Period=FY","BEST_FPERIOD_OVERRIDE=FY","FILING_STATUS=MR","SCALING_FORMAT=MLN","FA_ADJUSTED=GAAP","Sort=A","Dates=H","DateFormat=P","Fill=—","Direction=H","UseDPDF=Y")</f>
        <v>#NAME?</v>
      </c>
      <c r="V269" s="12" t="e">
        <f ca="1">_xll.BDH($A269,$C269,V$4,V$4,"Currency=USD","Period=FY","BEST_FPERIOD_OVERRIDE=FY","FILING_STATUS=MR","SCALING_FORMAT=MLN","FA_ADJUSTED=GAAP","Sort=A","Dates=H","DateFormat=P","Fill=—","Direction=H","UseDPDF=Y")</f>
        <v>#NAME?</v>
      </c>
      <c r="W269" s="12" t="e">
        <f ca="1">_xll.BDH($A269,$C269,W$4,W$4,"Currency=USD","Period=FY","BEST_FPERIOD_OVERRIDE=FY","FILING_STATUS=MR","SCALING_FORMAT=MLN","FA_ADJUSTED=GAAP","Sort=A","Dates=H","DateFormat=P","Fill=—","Direction=H","UseDPDF=Y")</f>
        <v>#NAME?</v>
      </c>
      <c r="X269" s="12" t="e">
        <f ca="1">_xll.BDH($A269,$C269,X$4,X$4,"Currency=USD","Period=FY","BEST_FPERIOD_OVERRIDE=FY","FILING_STATUS=MR","SCALING_FORMAT=MLN","FA_ADJUSTED=GAAP","Sort=A","Dates=H","DateFormat=P","Fill=—","Direction=H","UseDPDF=Y")</f>
        <v>#NAME?</v>
      </c>
      <c r="Y269" s="12" t="e">
        <f ca="1">_xll.BDH($A269,$C269,Y$4,Y$4,"Currency=USD","Period=FY","BEST_FPERIOD_OVERRIDE=FY","FILING_STATUS=MR","SCALING_FORMAT=MLN","FA_ADJUSTED=GAAP","Sort=A","Dates=H","DateFormat=P","Fill=—","Direction=H","UseDPDF=Y")</f>
        <v>#NAME?</v>
      </c>
      <c r="Z269" s="12" t="e">
        <f ca="1">_xll.BDH($A269,$C269,Z$4,Z$4,"Currency=USD","Period=FY","BEST_FPERIOD_OVERRIDE=FY","FILING_STATUS=MR","SCALING_FORMAT=MLN","FA_ADJUSTED=GAAP","Sort=A","Dates=H","DateFormat=P","Fill=—","Direction=H","UseDPDF=Y")</f>
        <v>#NAME?</v>
      </c>
      <c r="AA269" s="12" t="e">
        <f ca="1">_xll.BDH($A269,$C269,AA$4,AA$4,"Currency=USD","Period=FY","BEST_FPERIOD_OVERRIDE=FY","FILING_STATUS=MR","SCALING_FORMAT=MLN","FA_ADJUSTED=GAAP","Sort=A","Dates=H","DateFormat=P","Fill=—","Direction=H","UseDPDF=Y")</f>
        <v>#NAME?</v>
      </c>
      <c r="AB269" s="12" t="e">
        <f ca="1">_xll.BDH($A269,$C269,AB$4,AB$4,"Currency=USD","Period=FY","BEST_FPERIOD_OVERRIDE=FY","FILING_STATUS=MR","SCALING_FORMAT=MLN","FA_ADJUSTED=GAAP","Sort=A","Dates=H","DateFormat=P","Fill=—","Direction=H","UseDPDF=Y")</f>
        <v>#NAME?</v>
      </c>
    </row>
    <row r="270" spans="1:28" x14ac:dyDescent="0.25">
      <c r="A270" s="32" t="s">
        <v>527</v>
      </c>
      <c r="B270" s="37" t="s">
        <v>254</v>
      </c>
      <c r="C270" s="33" t="s">
        <v>254</v>
      </c>
      <c r="D270" s="12" t="e">
        <f ca="1">_xll.BDH($A270,$C270,D$4,D$4,"Currency=USD","Period=FY","BEST_FPERIOD_OVERRIDE=FY","FILING_STATUS=MR","SCALING_FORMAT=MLN","FA_ADJUSTED=GAAP","Sort=A","Dates=H","DateFormat=P","Fill=—","Direction=H","UseDPDF=Y")</f>
        <v>#NAME?</v>
      </c>
      <c r="E270" s="12" t="e">
        <f ca="1">_xll.BDH($A270,$C270,E$4,E$4,"Currency=USD","Period=FY","BEST_FPERIOD_OVERRIDE=FY","FILING_STATUS=MR","SCALING_FORMAT=MLN","FA_ADJUSTED=GAAP","Sort=A","Dates=H","DateFormat=P","Fill=—","Direction=H","UseDPDF=Y")</f>
        <v>#NAME?</v>
      </c>
      <c r="F270" s="12" t="e">
        <f ca="1">_xll.BDH($A270,$C270,F$4,F$4,"Currency=USD","Period=FY","BEST_FPERIOD_OVERRIDE=FY","FILING_STATUS=MR","SCALING_FORMAT=MLN","FA_ADJUSTED=GAAP","Sort=A","Dates=H","DateFormat=P","Fill=—","Direction=H","UseDPDF=Y")</f>
        <v>#NAME?</v>
      </c>
      <c r="G270" s="12" t="e">
        <f ca="1">_xll.BDH($A270,$C270,G$4,G$4,"Currency=USD","Period=FY","BEST_FPERIOD_OVERRIDE=FY","FILING_STATUS=MR","SCALING_FORMAT=MLN","FA_ADJUSTED=GAAP","Sort=A","Dates=H","DateFormat=P","Fill=—","Direction=H","UseDPDF=Y")</f>
        <v>#NAME?</v>
      </c>
      <c r="H270" s="12" t="e">
        <f ca="1">_xll.BDH($A270,$C270,H$4,H$4,"Currency=USD","Period=FY","BEST_FPERIOD_OVERRIDE=FY","FILING_STATUS=MR","SCALING_FORMAT=MLN","FA_ADJUSTED=GAAP","Sort=A","Dates=H","DateFormat=P","Fill=—","Direction=H","UseDPDF=Y")</f>
        <v>#NAME?</v>
      </c>
      <c r="I270" s="12" t="e">
        <f ca="1">_xll.BDH($A270,$C270,I$4,I$4,"Currency=USD","Period=FY","BEST_FPERIOD_OVERRIDE=FY","FILING_STATUS=MR","SCALING_FORMAT=MLN","FA_ADJUSTED=GAAP","Sort=A","Dates=H","DateFormat=P","Fill=—","Direction=H","UseDPDF=Y")</f>
        <v>#NAME?</v>
      </c>
      <c r="J270" s="12" t="e">
        <f ca="1">_xll.BDH($A270,$C270,J$4,J$4,"Currency=USD","Period=FY","BEST_FPERIOD_OVERRIDE=FY","FILING_STATUS=MR","SCALING_FORMAT=MLN","FA_ADJUSTED=GAAP","Sort=A","Dates=H","DateFormat=P","Fill=—","Direction=H","UseDPDF=Y")</f>
        <v>#NAME?</v>
      </c>
      <c r="K270" s="12" t="e">
        <f ca="1">_xll.BDH($A270,$C270,K$4,K$4,"Currency=USD","Period=FY","BEST_FPERIOD_OVERRIDE=FY","FILING_STATUS=MR","SCALING_FORMAT=MLN","FA_ADJUSTED=GAAP","Sort=A","Dates=H","DateFormat=P","Fill=—","Direction=H","UseDPDF=Y")</f>
        <v>#NAME?</v>
      </c>
      <c r="L270" s="12" t="e">
        <f ca="1">_xll.BDH($A270,$C270,L$4,L$4,"Currency=USD","Period=FY","BEST_FPERIOD_OVERRIDE=FY","FILING_STATUS=MR","SCALING_FORMAT=MLN","FA_ADJUSTED=GAAP","Sort=A","Dates=H","DateFormat=P","Fill=—","Direction=H","UseDPDF=Y")</f>
        <v>#NAME?</v>
      </c>
      <c r="M270" s="12" t="e">
        <f ca="1">_xll.BDH($A270,$C270,M$4,M$4,"Currency=USD","Period=FY","BEST_FPERIOD_OVERRIDE=FY","FILING_STATUS=MR","SCALING_FORMAT=MLN","FA_ADJUSTED=GAAP","Sort=A","Dates=H","DateFormat=P","Fill=—","Direction=H","UseDPDF=Y")</f>
        <v>#NAME?</v>
      </c>
      <c r="N270" s="12" t="e">
        <f ca="1">_xll.BDH($A270,$C270,N$4,N$4,"Currency=USD","Period=FY","BEST_FPERIOD_OVERRIDE=FY","FILING_STATUS=MR","SCALING_FORMAT=MLN","FA_ADJUSTED=GAAP","Sort=A","Dates=H","DateFormat=P","Fill=—","Direction=H","UseDPDF=Y")</f>
        <v>#NAME?</v>
      </c>
      <c r="O270" s="12" t="e">
        <f ca="1">_xll.BDH($A270,$C270,O$4,O$4,"Currency=USD","Period=FY","BEST_FPERIOD_OVERRIDE=FY","FILING_STATUS=MR","SCALING_FORMAT=MLN","FA_ADJUSTED=GAAP","Sort=A","Dates=H","DateFormat=P","Fill=—","Direction=H","UseDPDF=Y")</f>
        <v>#NAME?</v>
      </c>
      <c r="P270" s="12" t="e">
        <f ca="1">_xll.BDH($A270,$C270,P$4,P$4,"Currency=USD","Period=FY","BEST_FPERIOD_OVERRIDE=FY","FILING_STATUS=MR","SCALING_FORMAT=MLN","FA_ADJUSTED=GAAP","Sort=A","Dates=H","DateFormat=P","Fill=—","Direction=H","UseDPDF=Y")</f>
        <v>#NAME?</v>
      </c>
      <c r="Q270" s="12" t="e">
        <f ca="1">_xll.BDH($A270,$C270,Q$4,Q$4,"Currency=USD","Period=FY","BEST_FPERIOD_OVERRIDE=FY","FILING_STATUS=MR","SCALING_FORMAT=MLN","FA_ADJUSTED=GAAP","Sort=A","Dates=H","DateFormat=P","Fill=—","Direction=H","UseDPDF=Y")</f>
        <v>#NAME?</v>
      </c>
      <c r="R270" s="12" t="e">
        <f ca="1">_xll.BDH($A270,$C270,R$4,R$4,"Currency=USD","Period=FY","BEST_FPERIOD_OVERRIDE=FY","FILING_STATUS=MR","SCALING_FORMAT=MLN","FA_ADJUSTED=GAAP","Sort=A","Dates=H","DateFormat=P","Fill=—","Direction=H","UseDPDF=Y")</f>
        <v>#NAME?</v>
      </c>
      <c r="S270" s="12" t="e">
        <f ca="1">_xll.BDH($A270,$C270,S$4,S$4,"Currency=USD","Period=FY","BEST_FPERIOD_OVERRIDE=FY","FILING_STATUS=MR","SCALING_FORMAT=MLN","FA_ADJUSTED=GAAP","Sort=A","Dates=H","DateFormat=P","Fill=—","Direction=H","UseDPDF=Y")</f>
        <v>#NAME?</v>
      </c>
      <c r="T270" s="12" t="e">
        <f ca="1">_xll.BDH($A270,$C270,T$4,T$4,"Currency=USD","Period=FY","BEST_FPERIOD_OVERRIDE=FY","FILING_STATUS=MR","SCALING_FORMAT=MLN","FA_ADJUSTED=GAAP","Sort=A","Dates=H","DateFormat=P","Fill=—","Direction=H","UseDPDF=Y")</f>
        <v>#NAME?</v>
      </c>
      <c r="U270" s="12" t="e">
        <f ca="1">_xll.BDH($A270,$C270,U$4,U$4,"Currency=USD","Period=FY","BEST_FPERIOD_OVERRIDE=FY","FILING_STATUS=MR","SCALING_FORMAT=MLN","FA_ADJUSTED=GAAP","Sort=A","Dates=H","DateFormat=P","Fill=—","Direction=H","UseDPDF=Y")</f>
        <v>#NAME?</v>
      </c>
      <c r="V270" s="12" t="e">
        <f ca="1">_xll.BDH($A270,$C270,V$4,V$4,"Currency=USD","Period=FY","BEST_FPERIOD_OVERRIDE=FY","FILING_STATUS=MR","SCALING_FORMAT=MLN","FA_ADJUSTED=GAAP","Sort=A","Dates=H","DateFormat=P","Fill=—","Direction=H","UseDPDF=Y")</f>
        <v>#NAME?</v>
      </c>
      <c r="W270" s="12" t="e">
        <f ca="1">_xll.BDH($A270,$C270,W$4,W$4,"Currency=USD","Period=FY","BEST_FPERIOD_OVERRIDE=FY","FILING_STATUS=MR","SCALING_FORMAT=MLN","FA_ADJUSTED=GAAP","Sort=A","Dates=H","DateFormat=P","Fill=—","Direction=H","UseDPDF=Y")</f>
        <v>#NAME?</v>
      </c>
      <c r="X270" s="12" t="e">
        <f ca="1">_xll.BDH($A270,$C270,X$4,X$4,"Currency=USD","Period=FY","BEST_FPERIOD_OVERRIDE=FY","FILING_STATUS=MR","SCALING_FORMAT=MLN","FA_ADJUSTED=GAAP","Sort=A","Dates=H","DateFormat=P","Fill=—","Direction=H","UseDPDF=Y")</f>
        <v>#NAME?</v>
      </c>
      <c r="Y270" s="12" t="e">
        <f ca="1">_xll.BDH($A270,$C270,Y$4,Y$4,"Currency=USD","Period=FY","BEST_FPERIOD_OVERRIDE=FY","FILING_STATUS=MR","SCALING_FORMAT=MLN","FA_ADJUSTED=GAAP","Sort=A","Dates=H","DateFormat=P","Fill=—","Direction=H","UseDPDF=Y")</f>
        <v>#NAME?</v>
      </c>
      <c r="Z270" s="12" t="e">
        <f ca="1">_xll.BDH($A270,$C270,Z$4,Z$4,"Currency=USD","Period=FY","BEST_FPERIOD_OVERRIDE=FY","FILING_STATUS=MR","SCALING_FORMAT=MLN","FA_ADJUSTED=GAAP","Sort=A","Dates=H","DateFormat=P","Fill=—","Direction=H","UseDPDF=Y")</f>
        <v>#NAME?</v>
      </c>
      <c r="AA270" s="12" t="e">
        <f ca="1">_xll.BDH($A270,$C270,AA$4,AA$4,"Currency=USD","Period=FY","BEST_FPERIOD_OVERRIDE=FY","FILING_STATUS=MR","SCALING_FORMAT=MLN","FA_ADJUSTED=GAAP","Sort=A","Dates=H","DateFormat=P","Fill=—","Direction=H","UseDPDF=Y")</f>
        <v>#NAME?</v>
      </c>
      <c r="AB270" s="12" t="e">
        <f ca="1">_xll.BDH($A270,$C270,AB$4,AB$4,"Currency=USD","Period=FY","BEST_FPERIOD_OVERRIDE=FY","FILING_STATUS=MR","SCALING_FORMAT=MLN","FA_ADJUSTED=GAAP","Sort=A","Dates=H","DateFormat=P","Fill=—","Direction=H","UseDPDF=Y")</f>
        <v>#NAME?</v>
      </c>
    </row>
    <row r="271" spans="1:28" x14ac:dyDescent="0.25">
      <c r="A271" s="32" t="s">
        <v>527</v>
      </c>
      <c r="B271" s="37" t="s">
        <v>256</v>
      </c>
      <c r="C271" s="33" t="s">
        <v>255</v>
      </c>
      <c r="D271" s="12" t="e">
        <f ca="1">_xll.BDH($A271,$C271,D$4,D$4,"Currency=USD","Period=FY","BEST_FPERIOD_OVERRIDE=FY","FILING_STATUS=MR","SCALING_FORMAT=MLN","FA_ADJUSTED=GAAP","Sort=A","Dates=H","DateFormat=P","Fill=—","Direction=H","UseDPDF=Y")</f>
        <v>#NAME?</v>
      </c>
      <c r="E271" s="12" t="e">
        <f ca="1">_xll.BDH($A271,$C271,E$4,E$4,"Currency=USD","Period=FY","BEST_FPERIOD_OVERRIDE=FY","FILING_STATUS=MR","SCALING_FORMAT=MLN","FA_ADJUSTED=GAAP","Sort=A","Dates=H","DateFormat=P","Fill=—","Direction=H","UseDPDF=Y")</f>
        <v>#NAME?</v>
      </c>
      <c r="F271" s="12" t="e">
        <f ca="1">_xll.BDH($A271,$C271,F$4,F$4,"Currency=USD","Period=FY","BEST_FPERIOD_OVERRIDE=FY","FILING_STATUS=MR","SCALING_FORMAT=MLN","FA_ADJUSTED=GAAP","Sort=A","Dates=H","DateFormat=P","Fill=—","Direction=H","UseDPDF=Y")</f>
        <v>#NAME?</v>
      </c>
      <c r="G271" s="12" t="e">
        <f ca="1">_xll.BDH($A271,$C271,G$4,G$4,"Currency=USD","Period=FY","BEST_FPERIOD_OVERRIDE=FY","FILING_STATUS=MR","SCALING_FORMAT=MLN","FA_ADJUSTED=GAAP","Sort=A","Dates=H","DateFormat=P","Fill=—","Direction=H","UseDPDF=Y")</f>
        <v>#NAME?</v>
      </c>
      <c r="H271" s="12" t="e">
        <f ca="1">_xll.BDH($A271,$C271,H$4,H$4,"Currency=USD","Period=FY","BEST_FPERIOD_OVERRIDE=FY","FILING_STATUS=MR","SCALING_FORMAT=MLN","FA_ADJUSTED=GAAP","Sort=A","Dates=H","DateFormat=P","Fill=—","Direction=H","UseDPDF=Y")</f>
        <v>#NAME?</v>
      </c>
      <c r="I271" s="12" t="e">
        <f ca="1">_xll.BDH($A271,$C271,I$4,I$4,"Currency=USD","Period=FY","BEST_FPERIOD_OVERRIDE=FY","FILING_STATUS=MR","SCALING_FORMAT=MLN","FA_ADJUSTED=GAAP","Sort=A","Dates=H","DateFormat=P","Fill=—","Direction=H","UseDPDF=Y")</f>
        <v>#NAME?</v>
      </c>
      <c r="J271" s="12" t="e">
        <f ca="1">_xll.BDH($A271,$C271,J$4,J$4,"Currency=USD","Period=FY","BEST_FPERIOD_OVERRIDE=FY","FILING_STATUS=MR","SCALING_FORMAT=MLN","FA_ADJUSTED=GAAP","Sort=A","Dates=H","DateFormat=P","Fill=—","Direction=H","UseDPDF=Y")</f>
        <v>#NAME?</v>
      </c>
      <c r="K271" s="12" t="e">
        <f ca="1">_xll.BDH($A271,$C271,K$4,K$4,"Currency=USD","Period=FY","BEST_FPERIOD_OVERRIDE=FY","FILING_STATUS=MR","SCALING_FORMAT=MLN","FA_ADJUSTED=GAAP","Sort=A","Dates=H","DateFormat=P","Fill=—","Direction=H","UseDPDF=Y")</f>
        <v>#NAME?</v>
      </c>
      <c r="L271" s="12" t="e">
        <f ca="1">_xll.BDH($A271,$C271,L$4,L$4,"Currency=USD","Period=FY","BEST_FPERIOD_OVERRIDE=FY","FILING_STATUS=MR","SCALING_FORMAT=MLN","FA_ADJUSTED=GAAP","Sort=A","Dates=H","DateFormat=P","Fill=—","Direction=H","UseDPDF=Y")</f>
        <v>#NAME?</v>
      </c>
      <c r="M271" s="12" t="e">
        <f ca="1">_xll.BDH($A271,$C271,M$4,M$4,"Currency=USD","Period=FY","BEST_FPERIOD_OVERRIDE=FY","FILING_STATUS=MR","SCALING_FORMAT=MLN","FA_ADJUSTED=GAAP","Sort=A","Dates=H","DateFormat=P","Fill=—","Direction=H","UseDPDF=Y")</f>
        <v>#NAME?</v>
      </c>
      <c r="N271" s="12" t="e">
        <f ca="1">_xll.BDH($A271,$C271,N$4,N$4,"Currency=USD","Period=FY","BEST_FPERIOD_OVERRIDE=FY","FILING_STATUS=MR","SCALING_FORMAT=MLN","FA_ADJUSTED=GAAP","Sort=A","Dates=H","DateFormat=P","Fill=—","Direction=H","UseDPDF=Y")</f>
        <v>#NAME?</v>
      </c>
      <c r="O271" s="12" t="e">
        <f ca="1">_xll.BDH($A271,$C271,O$4,O$4,"Currency=USD","Period=FY","BEST_FPERIOD_OVERRIDE=FY","FILING_STATUS=MR","SCALING_FORMAT=MLN","FA_ADJUSTED=GAAP","Sort=A","Dates=H","DateFormat=P","Fill=—","Direction=H","UseDPDF=Y")</f>
        <v>#NAME?</v>
      </c>
      <c r="P271" s="12" t="e">
        <f ca="1">_xll.BDH($A271,$C271,P$4,P$4,"Currency=USD","Period=FY","BEST_FPERIOD_OVERRIDE=FY","FILING_STATUS=MR","SCALING_FORMAT=MLN","FA_ADJUSTED=GAAP","Sort=A","Dates=H","DateFormat=P","Fill=—","Direction=H","UseDPDF=Y")</f>
        <v>#NAME?</v>
      </c>
      <c r="Q271" s="12" t="e">
        <f ca="1">_xll.BDH($A271,$C271,Q$4,Q$4,"Currency=USD","Period=FY","BEST_FPERIOD_OVERRIDE=FY","FILING_STATUS=MR","SCALING_FORMAT=MLN","FA_ADJUSTED=GAAP","Sort=A","Dates=H","DateFormat=P","Fill=—","Direction=H","UseDPDF=Y")</f>
        <v>#NAME?</v>
      </c>
      <c r="R271" s="12" t="e">
        <f ca="1">_xll.BDH($A271,$C271,R$4,R$4,"Currency=USD","Period=FY","BEST_FPERIOD_OVERRIDE=FY","FILING_STATUS=MR","SCALING_FORMAT=MLN","FA_ADJUSTED=GAAP","Sort=A","Dates=H","DateFormat=P","Fill=—","Direction=H","UseDPDF=Y")</f>
        <v>#NAME?</v>
      </c>
      <c r="S271" s="12" t="e">
        <f ca="1">_xll.BDH($A271,$C271,S$4,S$4,"Currency=USD","Period=FY","BEST_FPERIOD_OVERRIDE=FY","FILING_STATUS=MR","SCALING_FORMAT=MLN","FA_ADJUSTED=GAAP","Sort=A","Dates=H","DateFormat=P","Fill=—","Direction=H","UseDPDF=Y")</f>
        <v>#NAME?</v>
      </c>
      <c r="T271" s="12" t="e">
        <f ca="1">_xll.BDH($A271,$C271,T$4,T$4,"Currency=USD","Period=FY","BEST_FPERIOD_OVERRIDE=FY","FILING_STATUS=MR","SCALING_FORMAT=MLN","FA_ADJUSTED=GAAP","Sort=A","Dates=H","DateFormat=P","Fill=—","Direction=H","UseDPDF=Y")</f>
        <v>#NAME?</v>
      </c>
      <c r="U271" s="12" t="e">
        <f ca="1">_xll.BDH($A271,$C271,U$4,U$4,"Currency=USD","Period=FY","BEST_FPERIOD_OVERRIDE=FY","FILING_STATUS=MR","SCALING_FORMAT=MLN","FA_ADJUSTED=GAAP","Sort=A","Dates=H","DateFormat=P","Fill=—","Direction=H","UseDPDF=Y")</f>
        <v>#NAME?</v>
      </c>
      <c r="V271" s="12" t="e">
        <f ca="1">_xll.BDH($A271,$C271,V$4,V$4,"Currency=USD","Period=FY","BEST_FPERIOD_OVERRIDE=FY","FILING_STATUS=MR","SCALING_FORMAT=MLN","FA_ADJUSTED=GAAP","Sort=A","Dates=H","DateFormat=P","Fill=—","Direction=H","UseDPDF=Y")</f>
        <v>#NAME?</v>
      </c>
      <c r="W271" s="12" t="e">
        <f ca="1">_xll.BDH($A271,$C271,W$4,W$4,"Currency=USD","Period=FY","BEST_FPERIOD_OVERRIDE=FY","FILING_STATUS=MR","SCALING_FORMAT=MLN","FA_ADJUSTED=GAAP","Sort=A","Dates=H","DateFormat=P","Fill=—","Direction=H","UseDPDF=Y")</f>
        <v>#NAME?</v>
      </c>
      <c r="X271" s="12" t="e">
        <f ca="1">_xll.BDH($A271,$C271,X$4,X$4,"Currency=USD","Period=FY","BEST_FPERIOD_OVERRIDE=FY","FILING_STATUS=MR","SCALING_FORMAT=MLN","FA_ADJUSTED=GAAP","Sort=A","Dates=H","DateFormat=P","Fill=—","Direction=H","UseDPDF=Y")</f>
        <v>#NAME?</v>
      </c>
      <c r="Y271" s="12" t="e">
        <f ca="1">_xll.BDH($A271,$C271,Y$4,Y$4,"Currency=USD","Period=FY","BEST_FPERIOD_OVERRIDE=FY","FILING_STATUS=MR","SCALING_FORMAT=MLN","FA_ADJUSTED=GAAP","Sort=A","Dates=H","DateFormat=P","Fill=—","Direction=H","UseDPDF=Y")</f>
        <v>#NAME?</v>
      </c>
      <c r="Z271" s="12" t="e">
        <f ca="1">_xll.BDH($A271,$C271,Z$4,Z$4,"Currency=USD","Period=FY","BEST_FPERIOD_OVERRIDE=FY","FILING_STATUS=MR","SCALING_FORMAT=MLN","FA_ADJUSTED=GAAP","Sort=A","Dates=H","DateFormat=P","Fill=—","Direction=H","UseDPDF=Y")</f>
        <v>#NAME?</v>
      </c>
      <c r="AA271" s="12" t="e">
        <f ca="1">_xll.BDH($A271,$C271,AA$4,AA$4,"Currency=USD","Period=FY","BEST_FPERIOD_OVERRIDE=FY","FILING_STATUS=MR","SCALING_FORMAT=MLN","FA_ADJUSTED=GAAP","Sort=A","Dates=H","DateFormat=P","Fill=—","Direction=H","UseDPDF=Y")</f>
        <v>#NAME?</v>
      </c>
      <c r="AB271" s="12" t="e">
        <f ca="1">_xll.BDH($A271,$C271,AB$4,AB$4,"Currency=USD","Period=FY","BEST_FPERIOD_OVERRIDE=FY","FILING_STATUS=MR","SCALING_FORMAT=MLN","FA_ADJUSTED=GAAP","Sort=A","Dates=H","DateFormat=P","Fill=—","Direction=H","UseDPDF=Y")</f>
        <v>#NAME?</v>
      </c>
    </row>
    <row r="272" spans="1:28" x14ac:dyDescent="0.25">
      <c r="A272" s="32" t="s">
        <v>527</v>
      </c>
      <c r="B272" s="37" t="s">
        <v>257</v>
      </c>
      <c r="C272" s="33" t="s">
        <v>258</v>
      </c>
      <c r="D272" s="12" t="e">
        <f ca="1">_xll.BDH($A272,$C272,D$4,D$4,"Currency=USD","Period=FY","BEST_FPERIOD_OVERRIDE=FY","FILING_STATUS=MR","SCALING_FORMAT=MLN","FA_ADJUSTED=GAAP","Sort=A","Dates=H","DateFormat=P","Fill=—","Direction=H","UseDPDF=Y")</f>
        <v>#NAME?</v>
      </c>
      <c r="E272" s="12" t="e">
        <f ca="1">_xll.BDH($A272,$C272,E$4,E$4,"Currency=USD","Period=FY","BEST_FPERIOD_OVERRIDE=FY","FILING_STATUS=MR","SCALING_FORMAT=MLN","FA_ADJUSTED=GAAP","Sort=A","Dates=H","DateFormat=P","Fill=—","Direction=H","UseDPDF=Y")</f>
        <v>#NAME?</v>
      </c>
      <c r="F272" s="12" t="e">
        <f ca="1">_xll.BDH($A272,$C272,F$4,F$4,"Currency=USD","Period=FY","BEST_FPERIOD_OVERRIDE=FY","FILING_STATUS=MR","SCALING_FORMAT=MLN","FA_ADJUSTED=GAAP","Sort=A","Dates=H","DateFormat=P","Fill=—","Direction=H","UseDPDF=Y")</f>
        <v>#NAME?</v>
      </c>
      <c r="G272" s="12" t="e">
        <f ca="1">_xll.BDH($A272,$C272,G$4,G$4,"Currency=USD","Period=FY","BEST_FPERIOD_OVERRIDE=FY","FILING_STATUS=MR","SCALING_FORMAT=MLN","FA_ADJUSTED=GAAP","Sort=A","Dates=H","DateFormat=P","Fill=—","Direction=H","UseDPDF=Y")</f>
        <v>#NAME?</v>
      </c>
      <c r="H272" s="12" t="e">
        <f ca="1">_xll.BDH($A272,$C272,H$4,H$4,"Currency=USD","Period=FY","BEST_FPERIOD_OVERRIDE=FY","FILING_STATUS=MR","SCALING_FORMAT=MLN","FA_ADJUSTED=GAAP","Sort=A","Dates=H","DateFormat=P","Fill=—","Direction=H","UseDPDF=Y")</f>
        <v>#NAME?</v>
      </c>
      <c r="I272" s="12" t="e">
        <f ca="1">_xll.BDH($A272,$C272,I$4,I$4,"Currency=USD","Period=FY","BEST_FPERIOD_OVERRIDE=FY","FILING_STATUS=MR","SCALING_FORMAT=MLN","FA_ADJUSTED=GAAP","Sort=A","Dates=H","DateFormat=P","Fill=—","Direction=H","UseDPDF=Y")</f>
        <v>#NAME?</v>
      </c>
      <c r="J272" s="12" t="e">
        <f ca="1">_xll.BDH($A272,$C272,J$4,J$4,"Currency=USD","Period=FY","BEST_FPERIOD_OVERRIDE=FY","FILING_STATUS=MR","SCALING_FORMAT=MLN","FA_ADJUSTED=GAAP","Sort=A","Dates=H","DateFormat=P","Fill=—","Direction=H","UseDPDF=Y")</f>
        <v>#NAME?</v>
      </c>
      <c r="K272" s="12" t="e">
        <f ca="1">_xll.BDH($A272,$C272,K$4,K$4,"Currency=USD","Period=FY","BEST_FPERIOD_OVERRIDE=FY","FILING_STATUS=MR","SCALING_FORMAT=MLN","FA_ADJUSTED=GAAP","Sort=A","Dates=H","DateFormat=P","Fill=—","Direction=H","UseDPDF=Y")</f>
        <v>#NAME?</v>
      </c>
      <c r="L272" s="12" t="e">
        <f ca="1">_xll.BDH($A272,$C272,L$4,L$4,"Currency=USD","Period=FY","BEST_FPERIOD_OVERRIDE=FY","FILING_STATUS=MR","SCALING_FORMAT=MLN","FA_ADJUSTED=GAAP","Sort=A","Dates=H","DateFormat=P","Fill=—","Direction=H","UseDPDF=Y")</f>
        <v>#NAME?</v>
      </c>
      <c r="M272" s="12" t="e">
        <f ca="1">_xll.BDH($A272,$C272,M$4,M$4,"Currency=USD","Period=FY","BEST_FPERIOD_OVERRIDE=FY","FILING_STATUS=MR","SCALING_FORMAT=MLN","FA_ADJUSTED=GAAP","Sort=A","Dates=H","DateFormat=P","Fill=—","Direction=H","UseDPDF=Y")</f>
        <v>#NAME?</v>
      </c>
      <c r="N272" s="12" t="e">
        <f ca="1">_xll.BDH($A272,$C272,N$4,N$4,"Currency=USD","Period=FY","BEST_FPERIOD_OVERRIDE=FY","FILING_STATUS=MR","SCALING_FORMAT=MLN","FA_ADJUSTED=GAAP","Sort=A","Dates=H","DateFormat=P","Fill=—","Direction=H","UseDPDF=Y")</f>
        <v>#NAME?</v>
      </c>
      <c r="O272" s="12" t="e">
        <f ca="1">_xll.BDH($A272,$C272,O$4,O$4,"Currency=USD","Period=FY","BEST_FPERIOD_OVERRIDE=FY","FILING_STATUS=MR","SCALING_FORMAT=MLN","FA_ADJUSTED=GAAP","Sort=A","Dates=H","DateFormat=P","Fill=—","Direction=H","UseDPDF=Y")</f>
        <v>#NAME?</v>
      </c>
      <c r="P272" s="12" t="e">
        <f ca="1">_xll.BDH($A272,$C272,P$4,P$4,"Currency=USD","Period=FY","BEST_FPERIOD_OVERRIDE=FY","FILING_STATUS=MR","SCALING_FORMAT=MLN","FA_ADJUSTED=GAAP","Sort=A","Dates=H","DateFormat=P","Fill=—","Direction=H","UseDPDF=Y")</f>
        <v>#NAME?</v>
      </c>
      <c r="Q272" s="12" t="e">
        <f ca="1">_xll.BDH($A272,$C272,Q$4,Q$4,"Currency=USD","Period=FY","BEST_FPERIOD_OVERRIDE=FY","FILING_STATUS=MR","SCALING_FORMAT=MLN","FA_ADJUSTED=GAAP","Sort=A","Dates=H","DateFormat=P","Fill=—","Direction=H","UseDPDF=Y")</f>
        <v>#NAME?</v>
      </c>
      <c r="R272" s="12" t="e">
        <f ca="1">_xll.BDH($A272,$C272,R$4,R$4,"Currency=USD","Period=FY","BEST_FPERIOD_OVERRIDE=FY","FILING_STATUS=MR","SCALING_FORMAT=MLN","FA_ADJUSTED=GAAP","Sort=A","Dates=H","DateFormat=P","Fill=—","Direction=H","UseDPDF=Y")</f>
        <v>#NAME?</v>
      </c>
      <c r="S272" s="12" t="e">
        <f ca="1">_xll.BDH($A272,$C272,S$4,S$4,"Currency=USD","Period=FY","BEST_FPERIOD_OVERRIDE=FY","FILING_STATUS=MR","SCALING_FORMAT=MLN","FA_ADJUSTED=GAAP","Sort=A","Dates=H","DateFormat=P","Fill=—","Direction=H","UseDPDF=Y")</f>
        <v>#NAME?</v>
      </c>
      <c r="T272" s="12" t="e">
        <f ca="1">_xll.BDH($A272,$C272,T$4,T$4,"Currency=USD","Period=FY","BEST_FPERIOD_OVERRIDE=FY","FILING_STATUS=MR","SCALING_FORMAT=MLN","FA_ADJUSTED=GAAP","Sort=A","Dates=H","DateFormat=P","Fill=—","Direction=H","UseDPDF=Y")</f>
        <v>#NAME?</v>
      </c>
      <c r="U272" s="12" t="e">
        <f ca="1">_xll.BDH($A272,$C272,U$4,U$4,"Currency=USD","Period=FY","BEST_FPERIOD_OVERRIDE=FY","FILING_STATUS=MR","SCALING_FORMAT=MLN","FA_ADJUSTED=GAAP","Sort=A","Dates=H","DateFormat=P","Fill=—","Direction=H","UseDPDF=Y")</f>
        <v>#NAME?</v>
      </c>
      <c r="V272" s="12" t="e">
        <f ca="1">_xll.BDH($A272,$C272,V$4,V$4,"Currency=USD","Period=FY","BEST_FPERIOD_OVERRIDE=FY","FILING_STATUS=MR","SCALING_FORMAT=MLN","FA_ADJUSTED=GAAP","Sort=A","Dates=H","DateFormat=P","Fill=—","Direction=H","UseDPDF=Y")</f>
        <v>#NAME?</v>
      </c>
      <c r="W272" s="12" t="e">
        <f ca="1">_xll.BDH($A272,$C272,W$4,W$4,"Currency=USD","Period=FY","BEST_FPERIOD_OVERRIDE=FY","FILING_STATUS=MR","SCALING_FORMAT=MLN","FA_ADJUSTED=GAAP","Sort=A","Dates=H","DateFormat=P","Fill=—","Direction=H","UseDPDF=Y")</f>
        <v>#NAME?</v>
      </c>
      <c r="X272" s="12" t="e">
        <f ca="1">_xll.BDH($A272,$C272,X$4,X$4,"Currency=USD","Period=FY","BEST_FPERIOD_OVERRIDE=FY","FILING_STATUS=MR","SCALING_FORMAT=MLN","FA_ADJUSTED=GAAP","Sort=A","Dates=H","DateFormat=P","Fill=—","Direction=H","UseDPDF=Y")</f>
        <v>#NAME?</v>
      </c>
      <c r="Y272" s="12" t="e">
        <f ca="1">_xll.BDH($A272,$C272,Y$4,Y$4,"Currency=USD","Period=FY","BEST_FPERIOD_OVERRIDE=FY","FILING_STATUS=MR","SCALING_FORMAT=MLN","FA_ADJUSTED=GAAP","Sort=A","Dates=H","DateFormat=P","Fill=—","Direction=H","UseDPDF=Y")</f>
        <v>#NAME?</v>
      </c>
      <c r="Z272" s="12" t="e">
        <f ca="1">_xll.BDH($A272,$C272,Z$4,Z$4,"Currency=USD","Period=FY","BEST_FPERIOD_OVERRIDE=FY","FILING_STATUS=MR","SCALING_FORMAT=MLN","FA_ADJUSTED=GAAP","Sort=A","Dates=H","DateFormat=P","Fill=—","Direction=H","UseDPDF=Y")</f>
        <v>#NAME?</v>
      </c>
      <c r="AA272" s="12" t="e">
        <f ca="1">_xll.BDH($A272,$C272,AA$4,AA$4,"Currency=USD","Period=FY","BEST_FPERIOD_OVERRIDE=FY","FILING_STATUS=MR","SCALING_FORMAT=MLN","FA_ADJUSTED=GAAP","Sort=A","Dates=H","DateFormat=P","Fill=—","Direction=H","UseDPDF=Y")</f>
        <v>#NAME?</v>
      </c>
      <c r="AB272" s="12" t="e">
        <f ca="1">_xll.BDH($A272,$C272,AB$4,AB$4,"Currency=USD","Period=FY","BEST_FPERIOD_OVERRIDE=FY","FILING_STATUS=MR","SCALING_FORMAT=MLN","FA_ADJUSTED=GAAP","Sort=A","Dates=H","DateFormat=P","Fill=—","Direction=H","UseDPDF=Y")</f>
        <v>#NAME?</v>
      </c>
    </row>
    <row r="273" spans="1:28" x14ac:dyDescent="0.25">
      <c r="A273" s="32" t="s">
        <v>527</v>
      </c>
      <c r="B273" s="37" t="s">
        <v>260</v>
      </c>
      <c r="C273" s="33" t="s">
        <v>259</v>
      </c>
      <c r="D273" s="12" t="e">
        <f ca="1">_xll.BDH($A273,$C273,D$4,D$4,"Currency=USD","Period=FY","BEST_FPERIOD_OVERRIDE=FY","FILING_STATUS=MR","SCALING_FORMAT=MLN","FA_ADJUSTED=GAAP","Sort=A","Dates=H","DateFormat=P","Fill=—","Direction=H","UseDPDF=Y")</f>
        <v>#NAME?</v>
      </c>
      <c r="E273" s="12" t="e">
        <f ca="1">_xll.BDH($A273,$C273,E$4,E$4,"Currency=USD","Period=FY","BEST_FPERIOD_OVERRIDE=FY","FILING_STATUS=MR","SCALING_FORMAT=MLN","FA_ADJUSTED=GAAP","Sort=A","Dates=H","DateFormat=P","Fill=—","Direction=H","UseDPDF=Y")</f>
        <v>#NAME?</v>
      </c>
      <c r="F273" s="12" t="e">
        <f ca="1">_xll.BDH($A273,$C273,F$4,F$4,"Currency=USD","Period=FY","BEST_FPERIOD_OVERRIDE=FY","FILING_STATUS=MR","SCALING_FORMAT=MLN","FA_ADJUSTED=GAAP","Sort=A","Dates=H","DateFormat=P","Fill=—","Direction=H","UseDPDF=Y")</f>
        <v>#NAME?</v>
      </c>
      <c r="G273" s="12" t="e">
        <f ca="1">_xll.BDH($A273,$C273,G$4,G$4,"Currency=USD","Period=FY","BEST_FPERIOD_OVERRIDE=FY","FILING_STATUS=MR","SCALING_FORMAT=MLN","FA_ADJUSTED=GAAP","Sort=A","Dates=H","DateFormat=P","Fill=—","Direction=H","UseDPDF=Y")</f>
        <v>#NAME?</v>
      </c>
      <c r="H273" s="12" t="e">
        <f ca="1">_xll.BDH($A273,$C273,H$4,H$4,"Currency=USD","Period=FY","BEST_FPERIOD_OVERRIDE=FY","FILING_STATUS=MR","SCALING_FORMAT=MLN","FA_ADJUSTED=GAAP","Sort=A","Dates=H","DateFormat=P","Fill=—","Direction=H","UseDPDF=Y")</f>
        <v>#NAME?</v>
      </c>
      <c r="I273" s="12" t="e">
        <f ca="1">_xll.BDH($A273,$C273,I$4,I$4,"Currency=USD","Period=FY","BEST_FPERIOD_OVERRIDE=FY","FILING_STATUS=MR","SCALING_FORMAT=MLN","FA_ADJUSTED=GAAP","Sort=A","Dates=H","DateFormat=P","Fill=—","Direction=H","UseDPDF=Y")</f>
        <v>#NAME?</v>
      </c>
      <c r="J273" s="12" t="e">
        <f ca="1">_xll.BDH($A273,$C273,J$4,J$4,"Currency=USD","Period=FY","BEST_FPERIOD_OVERRIDE=FY","FILING_STATUS=MR","SCALING_FORMAT=MLN","FA_ADJUSTED=GAAP","Sort=A","Dates=H","DateFormat=P","Fill=—","Direction=H","UseDPDF=Y")</f>
        <v>#NAME?</v>
      </c>
      <c r="K273" s="12" t="e">
        <f ca="1">_xll.BDH($A273,$C273,K$4,K$4,"Currency=USD","Period=FY","BEST_FPERIOD_OVERRIDE=FY","FILING_STATUS=MR","SCALING_FORMAT=MLN","FA_ADJUSTED=GAAP","Sort=A","Dates=H","DateFormat=P","Fill=—","Direction=H","UseDPDF=Y")</f>
        <v>#NAME?</v>
      </c>
      <c r="L273" s="12" t="e">
        <f ca="1">_xll.BDH($A273,$C273,L$4,L$4,"Currency=USD","Period=FY","BEST_FPERIOD_OVERRIDE=FY","FILING_STATUS=MR","SCALING_FORMAT=MLN","FA_ADJUSTED=GAAP","Sort=A","Dates=H","DateFormat=P","Fill=—","Direction=H","UseDPDF=Y")</f>
        <v>#NAME?</v>
      </c>
      <c r="M273" s="12" t="e">
        <f ca="1">_xll.BDH($A273,$C273,M$4,M$4,"Currency=USD","Period=FY","BEST_FPERIOD_OVERRIDE=FY","FILING_STATUS=MR","SCALING_FORMAT=MLN","FA_ADJUSTED=GAAP","Sort=A","Dates=H","DateFormat=P","Fill=—","Direction=H","UseDPDF=Y")</f>
        <v>#NAME?</v>
      </c>
      <c r="N273" s="12" t="e">
        <f ca="1">_xll.BDH($A273,$C273,N$4,N$4,"Currency=USD","Period=FY","BEST_FPERIOD_OVERRIDE=FY","FILING_STATUS=MR","SCALING_FORMAT=MLN","FA_ADJUSTED=GAAP","Sort=A","Dates=H","DateFormat=P","Fill=—","Direction=H","UseDPDF=Y")</f>
        <v>#NAME?</v>
      </c>
      <c r="O273" s="12" t="e">
        <f ca="1">_xll.BDH($A273,$C273,O$4,O$4,"Currency=USD","Period=FY","BEST_FPERIOD_OVERRIDE=FY","FILING_STATUS=MR","SCALING_FORMAT=MLN","FA_ADJUSTED=GAAP","Sort=A","Dates=H","DateFormat=P","Fill=—","Direction=H","UseDPDF=Y")</f>
        <v>#NAME?</v>
      </c>
      <c r="P273" s="12" t="e">
        <f ca="1">_xll.BDH($A273,$C273,P$4,P$4,"Currency=USD","Period=FY","BEST_FPERIOD_OVERRIDE=FY","FILING_STATUS=MR","SCALING_FORMAT=MLN","FA_ADJUSTED=GAAP","Sort=A","Dates=H","DateFormat=P","Fill=—","Direction=H","UseDPDF=Y")</f>
        <v>#NAME?</v>
      </c>
      <c r="Q273" s="12" t="e">
        <f ca="1">_xll.BDH($A273,$C273,Q$4,Q$4,"Currency=USD","Period=FY","BEST_FPERIOD_OVERRIDE=FY","FILING_STATUS=MR","SCALING_FORMAT=MLN","FA_ADJUSTED=GAAP","Sort=A","Dates=H","DateFormat=P","Fill=—","Direction=H","UseDPDF=Y")</f>
        <v>#NAME?</v>
      </c>
      <c r="R273" s="12" t="e">
        <f ca="1">_xll.BDH($A273,$C273,R$4,R$4,"Currency=USD","Period=FY","BEST_FPERIOD_OVERRIDE=FY","FILING_STATUS=MR","SCALING_FORMAT=MLN","FA_ADJUSTED=GAAP","Sort=A","Dates=H","DateFormat=P","Fill=—","Direction=H","UseDPDF=Y")</f>
        <v>#NAME?</v>
      </c>
      <c r="S273" s="12" t="e">
        <f ca="1">_xll.BDH($A273,$C273,S$4,S$4,"Currency=USD","Period=FY","BEST_FPERIOD_OVERRIDE=FY","FILING_STATUS=MR","SCALING_FORMAT=MLN","FA_ADJUSTED=GAAP","Sort=A","Dates=H","DateFormat=P","Fill=—","Direction=H","UseDPDF=Y")</f>
        <v>#NAME?</v>
      </c>
      <c r="T273" s="12" t="e">
        <f ca="1">_xll.BDH($A273,$C273,T$4,T$4,"Currency=USD","Period=FY","BEST_FPERIOD_OVERRIDE=FY","FILING_STATUS=MR","SCALING_FORMAT=MLN","FA_ADJUSTED=GAAP","Sort=A","Dates=H","DateFormat=P","Fill=—","Direction=H","UseDPDF=Y")</f>
        <v>#NAME?</v>
      </c>
      <c r="U273" s="12" t="e">
        <f ca="1">_xll.BDH($A273,$C273,U$4,U$4,"Currency=USD","Period=FY","BEST_FPERIOD_OVERRIDE=FY","FILING_STATUS=MR","SCALING_FORMAT=MLN","FA_ADJUSTED=GAAP","Sort=A","Dates=H","DateFormat=P","Fill=—","Direction=H","UseDPDF=Y")</f>
        <v>#NAME?</v>
      </c>
      <c r="V273" s="12" t="e">
        <f ca="1">_xll.BDH($A273,$C273,V$4,V$4,"Currency=USD","Period=FY","BEST_FPERIOD_OVERRIDE=FY","FILING_STATUS=MR","SCALING_FORMAT=MLN","FA_ADJUSTED=GAAP","Sort=A","Dates=H","DateFormat=P","Fill=—","Direction=H","UseDPDF=Y")</f>
        <v>#NAME?</v>
      </c>
      <c r="W273" s="12" t="e">
        <f ca="1">_xll.BDH($A273,$C273,W$4,W$4,"Currency=USD","Period=FY","BEST_FPERIOD_OVERRIDE=FY","FILING_STATUS=MR","SCALING_FORMAT=MLN","FA_ADJUSTED=GAAP","Sort=A","Dates=H","DateFormat=P","Fill=—","Direction=H","UseDPDF=Y")</f>
        <v>#NAME?</v>
      </c>
      <c r="X273" s="12" t="e">
        <f ca="1">_xll.BDH($A273,$C273,X$4,X$4,"Currency=USD","Period=FY","BEST_FPERIOD_OVERRIDE=FY","FILING_STATUS=MR","SCALING_FORMAT=MLN","FA_ADJUSTED=GAAP","Sort=A","Dates=H","DateFormat=P","Fill=—","Direction=H","UseDPDF=Y")</f>
        <v>#NAME?</v>
      </c>
      <c r="Y273" s="12" t="e">
        <f ca="1">_xll.BDH($A273,$C273,Y$4,Y$4,"Currency=USD","Period=FY","BEST_FPERIOD_OVERRIDE=FY","FILING_STATUS=MR","SCALING_FORMAT=MLN","FA_ADJUSTED=GAAP","Sort=A","Dates=H","DateFormat=P","Fill=—","Direction=H","UseDPDF=Y")</f>
        <v>#NAME?</v>
      </c>
      <c r="Z273" s="12" t="e">
        <f ca="1">_xll.BDH($A273,$C273,Z$4,Z$4,"Currency=USD","Period=FY","BEST_FPERIOD_OVERRIDE=FY","FILING_STATUS=MR","SCALING_FORMAT=MLN","FA_ADJUSTED=GAAP","Sort=A","Dates=H","DateFormat=P","Fill=—","Direction=H","UseDPDF=Y")</f>
        <v>#NAME?</v>
      </c>
      <c r="AA273" s="12" t="e">
        <f ca="1">_xll.BDH($A273,$C273,AA$4,AA$4,"Currency=USD","Period=FY","BEST_FPERIOD_OVERRIDE=FY","FILING_STATUS=MR","SCALING_FORMAT=MLN","FA_ADJUSTED=GAAP","Sort=A","Dates=H","DateFormat=P","Fill=—","Direction=H","UseDPDF=Y")</f>
        <v>#NAME?</v>
      </c>
      <c r="AB273" s="12" t="e">
        <f ca="1">_xll.BDH($A273,$C273,AB$4,AB$4,"Currency=USD","Period=FY","BEST_FPERIOD_OVERRIDE=FY","FILING_STATUS=MR","SCALING_FORMAT=MLN","FA_ADJUSTED=GAAP","Sort=A","Dates=H","DateFormat=P","Fill=—","Direction=H","UseDPDF=Y")</f>
        <v>#NAME?</v>
      </c>
    </row>
    <row r="274" spans="1:28" x14ac:dyDescent="0.25">
      <c r="A274" s="32" t="s">
        <v>527</v>
      </c>
      <c r="B274" s="37" t="s">
        <v>261</v>
      </c>
      <c r="C274" s="33" t="s">
        <v>262</v>
      </c>
      <c r="D274" s="12" t="e">
        <f ca="1">_xll.BDH($A274,$C274,D$4,D$4,"Currency=USD","Period=FY","BEST_FPERIOD_OVERRIDE=FY","FILING_STATUS=MR","SCALING_FORMAT=MLN","FA_ADJUSTED=GAAP","Sort=A","Dates=H","DateFormat=P","Fill=—","Direction=H","UseDPDF=Y")</f>
        <v>#NAME?</v>
      </c>
      <c r="E274" s="12" t="e">
        <f ca="1">_xll.BDH($A274,$C274,E$4,E$4,"Currency=USD","Period=FY","BEST_FPERIOD_OVERRIDE=FY","FILING_STATUS=MR","SCALING_FORMAT=MLN","FA_ADJUSTED=GAAP","Sort=A","Dates=H","DateFormat=P","Fill=—","Direction=H","UseDPDF=Y")</f>
        <v>#NAME?</v>
      </c>
      <c r="F274" s="12" t="e">
        <f ca="1">_xll.BDH($A274,$C274,F$4,F$4,"Currency=USD","Period=FY","BEST_FPERIOD_OVERRIDE=FY","FILING_STATUS=MR","SCALING_FORMAT=MLN","FA_ADJUSTED=GAAP","Sort=A","Dates=H","DateFormat=P","Fill=—","Direction=H","UseDPDF=Y")</f>
        <v>#NAME?</v>
      </c>
      <c r="G274" s="12" t="e">
        <f ca="1">_xll.BDH($A274,$C274,G$4,G$4,"Currency=USD","Period=FY","BEST_FPERIOD_OVERRIDE=FY","FILING_STATUS=MR","SCALING_FORMAT=MLN","FA_ADJUSTED=GAAP","Sort=A","Dates=H","DateFormat=P","Fill=—","Direction=H","UseDPDF=Y")</f>
        <v>#NAME?</v>
      </c>
      <c r="H274" s="12" t="e">
        <f ca="1">_xll.BDH($A274,$C274,H$4,H$4,"Currency=USD","Period=FY","BEST_FPERIOD_OVERRIDE=FY","FILING_STATUS=MR","SCALING_FORMAT=MLN","FA_ADJUSTED=GAAP","Sort=A","Dates=H","DateFormat=P","Fill=—","Direction=H","UseDPDF=Y")</f>
        <v>#NAME?</v>
      </c>
      <c r="I274" s="12" t="e">
        <f ca="1">_xll.BDH($A274,$C274,I$4,I$4,"Currency=USD","Period=FY","BEST_FPERIOD_OVERRIDE=FY","FILING_STATUS=MR","SCALING_FORMAT=MLN","FA_ADJUSTED=GAAP","Sort=A","Dates=H","DateFormat=P","Fill=—","Direction=H","UseDPDF=Y")</f>
        <v>#NAME?</v>
      </c>
      <c r="J274" s="12" t="e">
        <f ca="1">_xll.BDH($A274,$C274,J$4,J$4,"Currency=USD","Period=FY","BEST_FPERIOD_OVERRIDE=FY","FILING_STATUS=MR","SCALING_FORMAT=MLN","FA_ADJUSTED=GAAP","Sort=A","Dates=H","DateFormat=P","Fill=—","Direction=H","UseDPDF=Y")</f>
        <v>#NAME?</v>
      </c>
      <c r="K274" s="12" t="e">
        <f ca="1">_xll.BDH($A274,$C274,K$4,K$4,"Currency=USD","Period=FY","BEST_FPERIOD_OVERRIDE=FY","FILING_STATUS=MR","SCALING_FORMAT=MLN","FA_ADJUSTED=GAAP","Sort=A","Dates=H","DateFormat=P","Fill=—","Direction=H","UseDPDF=Y")</f>
        <v>#NAME?</v>
      </c>
      <c r="L274" s="12" t="e">
        <f ca="1">_xll.BDH($A274,$C274,L$4,L$4,"Currency=USD","Period=FY","BEST_FPERIOD_OVERRIDE=FY","FILING_STATUS=MR","SCALING_FORMAT=MLN","FA_ADJUSTED=GAAP","Sort=A","Dates=H","DateFormat=P","Fill=—","Direction=H","UseDPDF=Y")</f>
        <v>#NAME?</v>
      </c>
      <c r="M274" s="12" t="e">
        <f ca="1">_xll.BDH($A274,$C274,M$4,M$4,"Currency=USD","Period=FY","BEST_FPERIOD_OVERRIDE=FY","FILING_STATUS=MR","SCALING_FORMAT=MLN","FA_ADJUSTED=GAAP","Sort=A","Dates=H","DateFormat=P","Fill=—","Direction=H","UseDPDF=Y")</f>
        <v>#NAME?</v>
      </c>
      <c r="N274" s="12" t="e">
        <f ca="1">_xll.BDH($A274,$C274,N$4,N$4,"Currency=USD","Period=FY","BEST_FPERIOD_OVERRIDE=FY","FILING_STATUS=MR","SCALING_FORMAT=MLN","FA_ADJUSTED=GAAP","Sort=A","Dates=H","DateFormat=P","Fill=—","Direction=H","UseDPDF=Y")</f>
        <v>#NAME?</v>
      </c>
      <c r="O274" s="12" t="e">
        <f ca="1">_xll.BDH($A274,$C274,O$4,O$4,"Currency=USD","Period=FY","BEST_FPERIOD_OVERRIDE=FY","FILING_STATUS=MR","SCALING_FORMAT=MLN","FA_ADJUSTED=GAAP","Sort=A","Dates=H","DateFormat=P","Fill=—","Direction=H","UseDPDF=Y")</f>
        <v>#NAME?</v>
      </c>
      <c r="P274" s="12" t="e">
        <f ca="1">_xll.BDH($A274,$C274,P$4,P$4,"Currency=USD","Period=FY","BEST_FPERIOD_OVERRIDE=FY","FILING_STATUS=MR","SCALING_FORMAT=MLN","FA_ADJUSTED=GAAP","Sort=A","Dates=H","DateFormat=P","Fill=—","Direction=H","UseDPDF=Y")</f>
        <v>#NAME?</v>
      </c>
      <c r="Q274" s="12" t="e">
        <f ca="1">_xll.BDH($A274,$C274,Q$4,Q$4,"Currency=USD","Period=FY","BEST_FPERIOD_OVERRIDE=FY","FILING_STATUS=MR","SCALING_FORMAT=MLN","FA_ADJUSTED=GAAP","Sort=A","Dates=H","DateFormat=P","Fill=—","Direction=H","UseDPDF=Y")</f>
        <v>#NAME?</v>
      </c>
      <c r="R274" s="12" t="e">
        <f ca="1">_xll.BDH($A274,$C274,R$4,R$4,"Currency=USD","Period=FY","BEST_FPERIOD_OVERRIDE=FY","FILING_STATUS=MR","SCALING_FORMAT=MLN","FA_ADJUSTED=GAAP","Sort=A","Dates=H","DateFormat=P","Fill=—","Direction=H","UseDPDF=Y")</f>
        <v>#NAME?</v>
      </c>
      <c r="S274" s="12" t="e">
        <f ca="1">_xll.BDH($A274,$C274,S$4,S$4,"Currency=USD","Period=FY","BEST_FPERIOD_OVERRIDE=FY","FILING_STATUS=MR","SCALING_FORMAT=MLN","FA_ADJUSTED=GAAP","Sort=A","Dates=H","DateFormat=P","Fill=—","Direction=H","UseDPDF=Y")</f>
        <v>#NAME?</v>
      </c>
      <c r="T274" s="12" t="e">
        <f ca="1">_xll.BDH($A274,$C274,T$4,T$4,"Currency=USD","Period=FY","BEST_FPERIOD_OVERRIDE=FY","FILING_STATUS=MR","SCALING_FORMAT=MLN","FA_ADJUSTED=GAAP","Sort=A","Dates=H","DateFormat=P","Fill=—","Direction=H","UseDPDF=Y")</f>
        <v>#NAME?</v>
      </c>
      <c r="U274" s="12" t="e">
        <f ca="1">_xll.BDH($A274,$C274,U$4,U$4,"Currency=USD","Period=FY","BEST_FPERIOD_OVERRIDE=FY","FILING_STATUS=MR","SCALING_FORMAT=MLN","FA_ADJUSTED=GAAP","Sort=A","Dates=H","DateFormat=P","Fill=—","Direction=H","UseDPDF=Y")</f>
        <v>#NAME?</v>
      </c>
      <c r="V274" s="12" t="e">
        <f ca="1">_xll.BDH($A274,$C274,V$4,V$4,"Currency=USD","Period=FY","BEST_FPERIOD_OVERRIDE=FY","FILING_STATUS=MR","SCALING_FORMAT=MLN","FA_ADJUSTED=GAAP","Sort=A","Dates=H","DateFormat=P","Fill=—","Direction=H","UseDPDF=Y")</f>
        <v>#NAME?</v>
      </c>
      <c r="W274" s="12" t="e">
        <f ca="1">_xll.BDH($A274,$C274,W$4,W$4,"Currency=USD","Period=FY","BEST_FPERIOD_OVERRIDE=FY","FILING_STATUS=MR","SCALING_FORMAT=MLN","FA_ADJUSTED=GAAP","Sort=A","Dates=H","DateFormat=P","Fill=—","Direction=H","UseDPDF=Y")</f>
        <v>#NAME?</v>
      </c>
      <c r="X274" s="12" t="e">
        <f ca="1">_xll.BDH($A274,$C274,X$4,X$4,"Currency=USD","Period=FY","BEST_FPERIOD_OVERRIDE=FY","FILING_STATUS=MR","SCALING_FORMAT=MLN","FA_ADJUSTED=GAAP","Sort=A","Dates=H","DateFormat=P","Fill=—","Direction=H","UseDPDF=Y")</f>
        <v>#NAME?</v>
      </c>
      <c r="Y274" s="12" t="e">
        <f ca="1">_xll.BDH($A274,$C274,Y$4,Y$4,"Currency=USD","Period=FY","BEST_FPERIOD_OVERRIDE=FY","FILING_STATUS=MR","SCALING_FORMAT=MLN","FA_ADJUSTED=GAAP","Sort=A","Dates=H","DateFormat=P","Fill=—","Direction=H","UseDPDF=Y")</f>
        <v>#NAME?</v>
      </c>
      <c r="Z274" s="12" t="e">
        <f ca="1">_xll.BDH($A274,$C274,Z$4,Z$4,"Currency=USD","Period=FY","BEST_FPERIOD_OVERRIDE=FY","FILING_STATUS=MR","SCALING_FORMAT=MLN","FA_ADJUSTED=GAAP","Sort=A","Dates=H","DateFormat=P","Fill=—","Direction=H","UseDPDF=Y")</f>
        <v>#NAME?</v>
      </c>
      <c r="AA274" s="12" t="e">
        <f ca="1">_xll.BDH($A274,$C274,AA$4,AA$4,"Currency=USD","Period=FY","BEST_FPERIOD_OVERRIDE=FY","FILING_STATUS=MR","SCALING_FORMAT=MLN","FA_ADJUSTED=GAAP","Sort=A","Dates=H","DateFormat=P","Fill=—","Direction=H","UseDPDF=Y")</f>
        <v>#NAME?</v>
      </c>
      <c r="AB274" s="12" t="e">
        <f ca="1">_xll.BDH($A274,$C274,AB$4,AB$4,"Currency=USD","Period=FY","BEST_FPERIOD_OVERRIDE=FY","FILING_STATUS=MR","SCALING_FORMAT=MLN","FA_ADJUSTED=GAAP","Sort=A","Dates=H","DateFormat=P","Fill=—","Direction=H","UseDPDF=Y")</f>
        <v>#NAME?</v>
      </c>
    </row>
    <row r="275" spans="1:28" x14ac:dyDescent="0.25">
      <c r="A275" s="32" t="s">
        <v>527</v>
      </c>
      <c r="B275" s="37" t="s">
        <v>25</v>
      </c>
      <c r="C275" s="33" t="s">
        <v>263</v>
      </c>
      <c r="D275" s="12" t="e">
        <f ca="1">_xll.BDH($A275,$C275,D$4,D$4,"Currency=USD","Period=FY","BEST_FPERIOD_OVERRIDE=FY","FILING_STATUS=MR","SCALING_FORMAT=MLN","FA_ADJUSTED=GAAP","Sort=A","Dates=H","DateFormat=P","Fill=—","Direction=H","UseDPDF=Y")</f>
        <v>#NAME?</v>
      </c>
      <c r="E275" s="12" t="e">
        <f ca="1">_xll.BDH($A275,$C275,E$4,E$4,"Currency=USD","Period=FY","BEST_FPERIOD_OVERRIDE=FY","FILING_STATUS=MR","SCALING_FORMAT=MLN","FA_ADJUSTED=GAAP","Sort=A","Dates=H","DateFormat=P","Fill=—","Direction=H","UseDPDF=Y")</f>
        <v>#NAME?</v>
      </c>
      <c r="F275" s="12" t="e">
        <f ca="1">_xll.BDH($A275,$C275,F$4,F$4,"Currency=USD","Period=FY","BEST_FPERIOD_OVERRIDE=FY","FILING_STATUS=MR","SCALING_FORMAT=MLN","FA_ADJUSTED=GAAP","Sort=A","Dates=H","DateFormat=P","Fill=—","Direction=H","UseDPDF=Y")</f>
        <v>#NAME?</v>
      </c>
      <c r="G275" s="12" t="e">
        <f ca="1">_xll.BDH($A275,$C275,G$4,G$4,"Currency=USD","Period=FY","BEST_FPERIOD_OVERRIDE=FY","FILING_STATUS=MR","SCALING_FORMAT=MLN","FA_ADJUSTED=GAAP","Sort=A","Dates=H","DateFormat=P","Fill=—","Direction=H","UseDPDF=Y")</f>
        <v>#NAME?</v>
      </c>
      <c r="H275" s="12" t="e">
        <f ca="1">_xll.BDH($A275,$C275,H$4,H$4,"Currency=USD","Period=FY","BEST_FPERIOD_OVERRIDE=FY","FILING_STATUS=MR","SCALING_FORMAT=MLN","FA_ADJUSTED=GAAP","Sort=A","Dates=H","DateFormat=P","Fill=—","Direction=H","UseDPDF=Y")</f>
        <v>#NAME?</v>
      </c>
      <c r="I275" s="12" t="e">
        <f ca="1">_xll.BDH($A275,$C275,I$4,I$4,"Currency=USD","Period=FY","BEST_FPERIOD_OVERRIDE=FY","FILING_STATUS=MR","SCALING_FORMAT=MLN","FA_ADJUSTED=GAAP","Sort=A","Dates=H","DateFormat=P","Fill=—","Direction=H","UseDPDF=Y")</f>
        <v>#NAME?</v>
      </c>
      <c r="J275" s="12" t="e">
        <f ca="1">_xll.BDH($A275,$C275,J$4,J$4,"Currency=USD","Period=FY","BEST_FPERIOD_OVERRIDE=FY","FILING_STATUS=MR","SCALING_FORMAT=MLN","FA_ADJUSTED=GAAP","Sort=A","Dates=H","DateFormat=P","Fill=—","Direction=H","UseDPDF=Y")</f>
        <v>#NAME?</v>
      </c>
      <c r="K275" s="12" t="e">
        <f ca="1">_xll.BDH($A275,$C275,K$4,K$4,"Currency=USD","Period=FY","BEST_FPERIOD_OVERRIDE=FY","FILING_STATUS=MR","SCALING_FORMAT=MLN","FA_ADJUSTED=GAAP","Sort=A","Dates=H","DateFormat=P","Fill=—","Direction=H","UseDPDF=Y")</f>
        <v>#NAME?</v>
      </c>
      <c r="L275" s="12" t="e">
        <f ca="1">_xll.BDH($A275,$C275,L$4,L$4,"Currency=USD","Period=FY","BEST_FPERIOD_OVERRIDE=FY","FILING_STATUS=MR","SCALING_FORMAT=MLN","FA_ADJUSTED=GAAP","Sort=A","Dates=H","DateFormat=P","Fill=—","Direction=H","UseDPDF=Y")</f>
        <v>#NAME?</v>
      </c>
      <c r="M275" s="12" t="e">
        <f ca="1">_xll.BDH($A275,$C275,M$4,M$4,"Currency=USD","Period=FY","BEST_FPERIOD_OVERRIDE=FY","FILING_STATUS=MR","SCALING_FORMAT=MLN","FA_ADJUSTED=GAAP","Sort=A","Dates=H","DateFormat=P","Fill=—","Direction=H","UseDPDF=Y")</f>
        <v>#NAME?</v>
      </c>
      <c r="N275" s="12" t="e">
        <f ca="1">_xll.BDH($A275,$C275,N$4,N$4,"Currency=USD","Period=FY","BEST_FPERIOD_OVERRIDE=FY","FILING_STATUS=MR","SCALING_FORMAT=MLN","FA_ADJUSTED=GAAP","Sort=A","Dates=H","DateFormat=P","Fill=—","Direction=H","UseDPDF=Y")</f>
        <v>#NAME?</v>
      </c>
      <c r="O275" s="12" t="e">
        <f ca="1">_xll.BDH($A275,$C275,O$4,O$4,"Currency=USD","Period=FY","BEST_FPERIOD_OVERRIDE=FY","FILING_STATUS=MR","SCALING_FORMAT=MLN","FA_ADJUSTED=GAAP","Sort=A","Dates=H","DateFormat=P","Fill=—","Direction=H","UseDPDF=Y")</f>
        <v>#NAME?</v>
      </c>
      <c r="P275" s="12" t="e">
        <f ca="1">_xll.BDH($A275,$C275,P$4,P$4,"Currency=USD","Period=FY","BEST_FPERIOD_OVERRIDE=FY","FILING_STATUS=MR","SCALING_FORMAT=MLN","FA_ADJUSTED=GAAP","Sort=A","Dates=H","DateFormat=P","Fill=—","Direction=H","UseDPDF=Y")</f>
        <v>#NAME?</v>
      </c>
      <c r="Q275" s="12" t="e">
        <f ca="1">_xll.BDH($A275,$C275,Q$4,Q$4,"Currency=USD","Period=FY","BEST_FPERIOD_OVERRIDE=FY","FILING_STATUS=MR","SCALING_FORMAT=MLN","FA_ADJUSTED=GAAP","Sort=A","Dates=H","DateFormat=P","Fill=—","Direction=H","UseDPDF=Y")</f>
        <v>#NAME?</v>
      </c>
      <c r="R275" s="12" t="e">
        <f ca="1">_xll.BDH($A275,$C275,R$4,R$4,"Currency=USD","Period=FY","BEST_FPERIOD_OVERRIDE=FY","FILING_STATUS=MR","SCALING_FORMAT=MLN","FA_ADJUSTED=GAAP","Sort=A","Dates=H","DateFormat=P","Fill=—","Direction=H","UseDPDF=Y")</f>
        <v>#NAME?</v>
      </c>
      <c r="S275" s="12" t="e">
        <f ca="1">_xll.BDH($A275,$C275,S$4,S$4,"Currency=USD","Period=FY","BEST_FPERIOD_OVERRIDE=FY","FILING_STATUS=MR","SCALING_FORMAT=MLN","FA_ADJUSTED=GAAP","Sort=A","Dates=H","DateFormat=P","Fill=—","Direction=H","UseDPDF=Y")</f>
        <v>#NAME?</v>
      </c>
      <c r="T275" s="12" t="e">
        <f ca="1">_xll.BDH($A275,$C275,T$4,T$4,"Currency=USD","Period=FY","BEST_FPERIOD_OVERRIDE=FY","FILING_STATUS=MR","SCALING_FORMAT=MLN","FA_ADJUSTED=GAAP","Sort=A","Dates=H","DateFormat=P","Fill=—","Direction=H","UseDPDF=Y")</f>
        <v>#NAME?</v>
      </c>
      <c r="U275" s="12" t="e">
        <f ca="1">_xll.BDH($A275,$C275,U$4,U$4,"Currency=USD","Period=FY","BEST_FPERIOD_OVERRIDE=FY","FILING_STATUS=MR","SCALING_FORMAT=MLN","FA_ADJUSTED=GAAP","Sort=A","Dates=H","DateFormat=P","Fill=—","Direction=H","UseDPDF=Y")</f>
        <v>#NAME?</v>
      </c>
      <c r="V275" s="12" t="e">
        <f ca="1">_xll.BDH($A275,$C275,V$4,V$4,"Currency=USD","Period=FY","BEST_FPERIOD_OVERRIDE=FY","FILING_STATUS=MR","SCALING_FORMAT=MLN","FA_ADJUSTED=GAAP","Sort=A","Dates=H","DateFormat=P","Fill=—","Direction=H","UseDPDF=Y")</f>
        <v>#NAME?</v>
      </c>
      <c r="W275" s="12" t="e">
        <f ca="1">_xll.BDH($A275,$C275,W$4,W$4,"Currency=USD","Period=FY","BEST_FPERIOD_OVERRIDE=FY","FILING_STATUS=MR","SCALING_FORMAT=MLN","FA_ADJUSTED=GAAP","Sort=A","Dates=H","DateFormat=P","Fill=—","Direction=H","UseDPDF=Y")</f>
        <v>#NAME?</v>
      </c>
      <c r="X275" s="12" t="e">
        <f ca="1">_xll.BDH($A275,$C275,X$4,X$4,"Currency=USD","Period=FY","BEST_FPERIOD_OVERRIDE=FY","FILING_STATUS=MR","SCALING_FORMAT=MLN","FA_ADJUSTED=GAAP","Sort=A","Dates=H","DateFormat=P","Fill=—","Direction=H","UseDPDF=Y")</f>
        <v>#NAME?</v>
      </c>
      <c r="Y275" s="12" t="e">
        <f ca="1">_xll.BDH($A275,$C275,Y$4,Y$4,"Currency=USD","Period=FY","BEST_FPERIOD_OVERRIDE=FY","FILING_STATUS=MR","SCALING_FORMAT=MLN","FA_ADJUSTED=GAAP","Sort=A","Dates=H","DateFormat=P","Fill=—","Direction=H","UseDPDF=Y")</f>
        <v>#NAME?</v>
      </c>
      <c r="Z275" s="12" t="e">
        <f ca="1">_xll.BDH($A275,$C275,Z$4,Z$4,"Currency=USD","Period=FY","BEST_FPERIOD_OVERRIDE=FY","FILING_STATUS=MR","SCALING_FORMAT=MLN","FA_ADJUSTED=GAAP","Sort=A","Dates=H","DateFormat=P","Fill=—","Direction=H","UseDPDF=Y")</f>
        <v>#NAME?</v>
      </c>
      <c r="AA275" s="12" t="e">
        <f ca="1">_xll.BDH($A275,$C275,AA$4,AA$4,"Currency=USD","Period=FY","BEST_FPERIOD_OVERRIDE=FY","FILING_STATUS=MR","SCALING_FORMAT=MLN","FA_ADJUSTED=GAAP","Sort=A","Dates=H","DateFormat=P","Fill=—","Direction=H","UseDPDF=Y")</f>
        <v>#NAME?</v>
      </c>
      <c r="AB275" s="12" t="e">
        <f ca="1">_xll.BDH($A275,$C275,AB$4,AB$4,"Currency=USD","Period=FY","BEST_FPERIOD_OVERRIDE=FY","FILING_STATUS=MR","SCALING_FORMAT=MLN","FA_ADJUSTED=GAAP","Sort=A","Dates=H","DateFormat=P","Fill=—","Direction=H","UseDPDF=Y")</f>
        <v>#NAME?</v>
      </c>
    </row>
    <row r="276" spans="1:28" x14ac:dyDescent="0.25">
      <c r="A276" s="32" t="s">
        <v>527</v>
      </c>
      <c r="B276" s="37" t="s">
        <v>265</v>
      </c>
      <c r="C276" s="33" t="s">
        <v>264</v>
      </c>
      <c r="D276" s="12" t="e">
        <f ca="1">_xll.BDH($A276,$C276,D$4,D$4,"Currency=USD","Period=FY","BEST_FPERIOD_OVERRIDE=FY","FILING_STATUS=MR","SCALING_FORMAT=MLN","FA_ADJUSTED=GAAP","Sort=A","Dates=H","DateFormat=P","Fill=—","Direction=H","UseDPDF=Y")</f>
        <v>#NAME?</v>
      </c>
      <c r="E276" s="12" t="e">
        <f ca="1">_xll.BDH($A276,$C276,E$4,E$4,"Currency=USD","Period=FY","BEST_FPERIOD_OVERRIDE=FY","FILING_STATUS=MR","SCALING_FORMAT=MLN","FA_ADJUSTED=GAAP","Sort=A","Dates=H","DateFormat=P","Fill=—","Direction=H","UseDPDF=Y")</f>
        <v>#NAME?</v>
      </c>
      <c r="F276" s="12" t="e">
        <f ca="1">_xll.BDH($A276,$C276,F$4,F$4,"Currency=USD","Period=FY","BEST_FPERIOD_OVERRIDE=FY","FILING_STATUS=MR","SCALING_FORMAT=MLN","FA_ADJUSTED=GAAP","Sort=A","Dates=H","DateFormat=P","Fill=—","Direction=H","UseDPDF=Y")</f>
        <v>#NAME?</v>
      </c>
      <c r="G276" s="12" t="e">
        <f ca="1">_xll.BDH($A276,$C276,G$4,G$4,"Currency=USD","Period=FY","BEST_FPERIOD_OVERRIDE=FY","FILING_STATUS=MR","SCALING_FORMAT=MLN","FA_ADJUSTED=GAAP","Sort=A","Dates=H","DateFormat=P","Fill=—","Direction=H","UseDPDF=Y")</f>
        <v>#NAME?</v>
      </c>
      <c r="H276" s="12" t="e">
        <f ca="1">_xll.BDH($A276,$C276,H$4,H$4,"Currency=USD","Period=FY","BEST_FPERIOD_OVERRIDE=FY","FILING_STATUS=MR","SCALING_FORMAT=MLN","FA_ADJUSTED=GAAP","Sort=A","Dates=H","DateFormat=P","Fill=—","Direction=H","UseDPDF=Y")</f>
        <v>#NAME?</v>
      </c>
      <c r="I276" s="12" t="e">
        <f ca="1">_xll.BDH($A276,$C276,I$4,I$4,"Currency=USD","Period=FY","BEST_FPERIOD_OVERRIDE=FY","FILING_STATUS=MR","SCALING_FORMAT=MLN","FA_ADJUSTED=GAAP","Sort=A","Dates=H","DateFormat=P","Fill=—","Direction=H","UseDPDF=Y")</f>
        <v>#NAME?</v>
      </c>
      <c r="J276" s="12" t="e">
        <f ca="1">_xll.BDH($A276,$C276,J$4,J$4,"Currency=USD","Period=FY","BEST_FPERIOD_OVERRIDE=FY","FILING_STATUS=MR","SCALING_FORMAT=MLN","FA_ADJUSTED=GAAP","Sort=A","Dates=H","DateFormat=P","Fill=—","Direction=H","UseDPDF=Y")</f>
        <v>#NAME?</v>
      </c>
      <c r="K276" s="12" t="e">
        <f ca="1">_xll.BDH($A276,$C276,K$4,K$4,"Currency=USD","Period=FY","BEST_FPERIOD_OVERRIDE=FY","FILING_STATUS=MR","SCALING_FORMAT=MLN","FA_ADJUSTED=GAAP","Sort=A","Dates=H","DateFormat=P","Fill=—","Direction=H","UseDPDF=Y")</f>
        <v>#NAME?</v>
      </c>
      <c r="L276" s="12" t="e">
        <f ca="1">_xll.BDH($A276,$C276,L$4,L$4,"Currency=USD","Period=FY","BEST_FPERIOD_OVERRIDE=FY","FILING_STATUS=MR","SCALING_FORMAT=MLN","FA_ADJUSTED=GAAP","Sort=A","Dates=H","DateFormat=P","Fill=—","Direction=H","UseDPDF=Y")</f>
        <v>#NAME?</v>
      </c>
      <c r="M276" s="12" t="e">
        <f ca="1">_xll.BDH($A276,$C276,M$4,M$4,"Currency=USD","Period=FY","BEST_FPERIOD_OVERRIDE=FY","FILING_STATUS=MR","SCALING_FORMAT=MLN","FA_ADJUSTED=GAAP","Sort=A","Dates=H","DateFormat=P","Fill=—","Direction=H","UseDPDF=Y")</f>
        <v>#NAME?</v>
      </c>
      <c r="N276" s="12" t="e">
        <f ca="1">_xll.BDH($A276,$C276,N$4,N$4,"Currency=USD","Period=FY","BEST_FPERIOD_OVERRIDE=FY","FILING_STATUS=MR","SCALING_FORMAT=MLN","FA_ADJUSTED=GAAP","Sort=A","Dates=H","DateFormat=P","Fill=—","Direction=H","UseDPDF=Y")</f>
        <v>#NAME?</v>
      </c>
      <c r="O276" s="12" t="e">
        <f ca="1">_xll.BDH($A276,$C276,O$4,O$4,"Currency=USD","Period=FY","BEST_FPERIOD_OVERRIDE=FY","FILING_STATUS=MR","SCALING_FORMAT=MLN","FA_ADJUSTED=GAAP","Sort=A","Dates=H","DateFormat=P","Fill=—","Direction=H","UseDPDF=Y")</f>
        <v>#NAME?</v>
      </c>
      <c r="P276" s="12" t="e">
        <f ca="1">_xll.BDH($A276,$C276,P$4,P$4,"Currency=USD","Period=FY","BEST_FPERIOD_OVERRIDE=FY","FILING_STATUS=MR","SCALING_FORMAT=MLN","FA_ADJUSTED=GAAP","Sort=A","Dates=H","DateFormat=P","Fill=—","Direction=H","UseDPDF=Y")</f>
        <v>#NAME?</v>
      </c>
      <c r="Q276" s="12" t="e">
        <f ca="1">_xll.BDH($A276,$C276,Q$4,Q$4,"Currency=USD","Period=FY","BEST_FPERIOD_OVERRIDE=FY","FILING_STATUS=MR","SCALING_FORMAT=MLN","FA_ADJUSTED=GAAP","Sort=A","Dates=H","DateFormat=P","Fill=—","Direction=H","UseDPDF=Y")</f>
        <v>#NAME?</v>
      </c>
      <c r="R276" s="12" t="e">
        <f ca="1">_xll.BDH($A276,$C276,R$4,R$4,"Currency=USD","Period=FY","BEST_FPERIOD_OVERRIDE=FY","FILING_STATUS=MR","SCALING_FORMAT=MLN","FA_ADJUSTED=GAAP","Sort=A","Dates=H","DateFormat=P","Fill=—","Direction=H","UseDPDF=Y")</f>
        <v>#NAME?</v>
      </c>
      <c r="S276" s="12" t="e">
        <f ca="1">_xll.BDH($A276,$C276,S$4,S$4,"Currency=USD","Period=FY","BEST_FPERIOD_OVERRIDE=FY","FILING_STATUS=MR","SCALING_FORMAT=MLN","FA_ADJUSTED=GAAP","Sort=A","Dates=H","DateFormat=P","Fill=—","Direction=H","UseDPDF=Y")</f>
        <v>#NAME?</v>
      </c>
      <c r="T276" s="12" t="e">
        <f ca="1">_xll.BDH($A276,$C276,T$4,T$4,"Currency=USD","Period=FY","BEST_FPERIOD_OVERRIDE=FY","FILING_STATUS=MR","SCALING_FORMAT=MLN","FA_ADJUSTED=GAAP","Sort=A","Dates=H","DateFormat=P","Fill=—","Direction=H","UseDPDF=Y")</f>
        <v>#NAME?</v>
      </c>
      <c r="U276" s="12" t="e">
        <f ca="1">_xll.BDH($A276,$C276,U$4,U$4,"Currency=USD","Period=FY","BEST_FPERIOD_OVERRIDE=FY","FILING_STATUS=MR","SCALING_FORMAT=MLN","FA_ADJUSTED=GAAP","Sort=A","Dates=H","DateFormat=P","Fill=—","Direction=H","UseDPDF=Y")</f>
        <v>#NAME?</v>
      </c>
      <c r="V276" s="12" t="e">
        <f ca="1">_xll.BDH($A276,$C276,V$4,V$4,"Currency=USD","Period=FY","BEST_FPERIOD_OVERRIDE=FY","FILING_STATUS=MR","SCALING_FORMAT=MLN","FA_ADJUSTED=GAAP","Sort=A","Dates=H","DateFormat=P","Fill=—","Direction=H","UseDPDF=Y")</f>
        <v>#NAME?</v>
      </c>
      <c r="W276" s="12" t="e">
        <f ca="1">_xll.BDH($A276,$C276,W$4,W$4,"Currency=USD","Period=FY","BEST_FPERIOD_OVERRIDE=FY","FILING_STATUS=MR","SCALING_FORMAT=MLN","FA_ADJUSTED=GAAP","Sort=A","Dates=H","DateFormat=P","Fill=—","Direction=H","UseDPDF=Y")</f>
        <v>#NAME?</v>
      </c>
      <c r="X276" s="12" t="e">
        <f ca="1">_xll.BDH($A276,$C276,X$4,X$4,"Currency=USD","Period=FY","BEST_FPERIOD_OVERRIDE=FY","FILING_STATUS=MR","SCALING_FORMAT=MLN","FA_ADJUSTED=GAAP","Sort=A","Dates=H","DateFormat=P","Fill=—","Direction=H","UseDPDF=Y")</f>
        <v>#NAME?</v>
      </c>
      <c r="Y276" s="12" t="e">
        <f ca="1">_xll.BDH($A276,$C276,Y$4,Y$4,"Currency=USD","Period=FY","BEST_FPERIOD_OVERRIDE=FY","FILING_STATUS=MR","SCALING_FORMAT=MLN","FA_ADJUSTED=GAAP","Sort=A","Dates=H","DateFormat=P","Fill=—","Direction=H","UseDPDF=Y")</f>
        <v>#NAME?</v>
      </c>
      <c r="Z276" s="12" t="e">
        <f ca="1">_xll.BDH($A276,$C276,Z$4,Z$4,"Currency=USD","Period=FY","BEST_FPERIOD_OVERRIDE=FY","FILING_STATUS=MR","SCALING_FORMAT=MLN","FA_ADJUSTED=GAAP","Sort=A","Dates=H","DateFormat=P","Fill=—","Direction=H","UseDPDF=Y")</f>
        <v>#NAME?</v>
      </c>
      <c r="AA276" s="12" t="e">
        <f ca="1">_xll.BDH($A276,$C276,AA$4,AA$4,"Currency=USD","Period=FY","BEST_FPERIOD_OVERRIDE=FY","FILING_STATUS=MR","SCALING_FORMAT=MLN","FA_ADJUSTED=GAAP","Sort=A","Dates=H","DateFormat=P","Fill=—","Direction=H","UseDPDF=Y")</f>
        <v>#NAME?</v>
      </c>
      <c r="AB276" s="12" t="e">
        <f ca="1">_xll.BDH($A276,$C276,AB$4,AB$4,"Currency=USD","Period=FY","BEST_FPERIOD_OVERRIDE=FY","FILING_STATUS=MR","SCALING_FORMAT=MLN","FA_ADJUSTED=GAAP","Sort=A","Dates=H","DateFormat=P","Fill=—","Direction=H","UseDPDF=Y")</f>
        <v>#NAME?</v>
      </c>
    </row>
    <row r="277" spans="1:28" x14ac:dyDescent="0.25">
      <c r="A277" s="32" t="s">
        <v>527</v>
      </c>
      <c r="B277" s="37" t="s">
        <v>266</v>
      </c>
      <c r="C277" s="33" t="s">
        <v>267</v>
      </c>
      <c r="D277" s="12" t="e">
        <f ca="1">_xll.BDH($A277,$C277,D$4,D$4,"Currency=USD","Period=FY","BEST_FPERIOD_OVERRIDE=FY","FILING_STATUS=MR","SCALING_FORMAT=MLN","FA_ADJUSTED=GAAP","Sort=A","Dates=H","DateFormat=P","Fill=—","Direction=H","UseDPDF=Y")</f>
        <v>#NAME?</v>
      </c>
      <c r="E277" s="12" t="e">
        <f ca="1">_xll.BDH($A277,$C277,E$4,E$4,"Currency=USD","Period=FY","BEST_FPERIOD_OVERRIDE=FY","FILING_STATUS=MR","SCALING_FORMAT=MLN","FA_ADJUSTED=GAAP","Sort=A","Dates=H","DateFormat=P","Fill=—","Direction=H","UseDPDF=Y")</f>
        <v>#NAME?</v>
      </c>
      <c r="F277" s="12" t="e">
        <f ca="1">_xll.BDH($A277,$C277,F$4,F$4,"Currency=USD","Period=FY","BEST_FPERIOD_OVERRIDE=FY","FILING_STATUS=MR","SCALING_FORMAT=MLN","FA_ADJUSTED=GAAP","Sort=A","Dates=H","DateFormat=P","Fill=—","Direction=H","UseDPDF=Y")</f>
        <v>#NAME?</v>
      </c>
      <c r="G277" s="12" t="e">
        <f ca="1">_xll.BDH($A277,$C277,G$4,G$4,"Currency=USD","Period=FY","BEST_FPERIOD_OVERRIDE=FY","FILING_STATUS=MR","SCALING_FORMAT=MLN","FA_ADJUSTED=GAAP","Sort=A","Dates=H","DateFormat=P","Fill=—","Direction=H","UseDPDF=Y")</f>
        <v>#NAME?</v>
      </c>
      <c r="H277" s="12" t="e">
        <f ca="1">_xll.BDH($A277,$C277,H$4,H$4,"Currency=USD","Period=FY","BEST_FPERIOD_OVERRIDE=FY","FILING_STATUS=MR","SCALING_FORMAT=MLN","FA_ADJUSTED=GAAP","Sort=A","Dates=H","DateFormat=P","Fill=—","Direction=H","UseDPDF=Y")</f>
        <v>#NAME?</v>
      </c>
      <c r="I277" s="12" t="e">
        <f ca="1">_xll.BDH($A277,$C277,I$4,I$4,"Currency=USD","Period=FY","BEST_FPERIOD_OVERRIDE=FY","FILING_STATUS=MR","SCALING_FORMAT=MLN","FA_ADJUSTED=GAAP","Sort=A","Dates=H","DateFormat=P","Fill=—","Direction=H","UseDPDF=Y")</f>
        <v>#NAME?</v>
      </c>
      <c r="J277" s="12" t="e">
        <f ca="1">_xll.BDH($A277,$C277,J$4,J$4,"Currency=USD","Period=FY","BEST_FPERIOD_OVERRIDE=FY","FILING_STATUS=MR","SCALING_FORMAT=MLN","FA_ADJUSTED=GAAP","Sort=A","Dates=H","DateFormat=P","Fill=—","Direction=H","UseDPDF=Y")</f>
        <v>#NAME?</v>
      </c>
      <c r="K277" s="12" t="e">
        <f ca="1">_xll.BDH($A277,$C277,K$4,K$4,"Currency=USD","Period=FY","BEST_FPERIOD_OVERRIDE=FY","FILING_STATUS=MR","SCALING_FORMAT=MLN","FA_ADJUSTED=GAAP","Sort=A","Dates=H","DateFormat=P","Fill=—","Direction=H","UseDPDF=Y")</f>
        <v>#NAME?</v>
      </c>
      <c r="L277" s="12" t="e">
        <f ca="1">_xll.BDH($A277,$C277,L$4,L$4,"Currency=USD","Period=FY","BEST_FPERIOD_OVERRIDE=FY","FILING_STATUS=MR","SCALING_FORMAT=MLN","FA_ADJUSTED=GAAP","Sort=A","Dates=H","DateFormat=P","Fill=—","Direction=H","UseDPDF=Y")</f>
        <v>#NAME?</v>
      </c>
      <c r="M277" s="12" t="e">
        <f ca="1">_xll.BDH($A277,$C277,M$4,M$4,"Currency=USD","Period=FY","BEST_FPERIOD_OVERRIDE=FY","FILING_STATUS=MR","SCALING_FORMAT=MLN","FA_ADJUSTED=GAAP","Sort=A","Dates=H","DateFormat=P","Fill=—","Direction=H","UseDPDF=Y")</f>
        <v>#NAME?</v>
      </c>
      <c r="N277" s="12" t="e">
        <f ca="1">_xll.BDH($A277,$C277,N$4,N$4,"Currency=USD","Period=FY","BEST_FPERIOD_OVERRIDE=FY","FILING_STATUS=MR","SCALING_FORMAT=MLN","FA_ADJUSTED=GAAP","Sort=A","Dates=H","DateFormat=P","Fill=—","Direction=H","UseDPDF=Y")</f>
        <v>#NAME?</v>
      </c>
      <c r="O277" s="12" t="e">
        <f ca="1">_xll.BDH($A277,$C277,O$4,O$4,"Currency=USD","Period=FY","BEST_FPERIOD_OVERRIDE=FY","FILING_STATUS=MR","SCALING_FORMAT=MLN","FA_ADJUSTED=GAAP","Sort=A","Dates=H","DateFormat=P","Fill=—","Direction=H","UseDPDF=Y")</f>
        <v>#NAME?</v>
      </c>
      <c r="P277" s="12" t="e">
        <f ca="1">_xll.BDH($A277,$C277,P$4,P$4,"Currency=USD","Period=FY","BEST_FPERIOD_OVERRIDE=FY","FILING_STATUS=MR","SCALING_FORMAT=MLN","FA_ADJUSTED=GAAP","Sort=A","Dates=H","DateFormat=P","Fill=—","Direction=H","UseDPDF=Y")</f>
        <v>#NAME?</v>
      </c>
      <c r="Q277" s="12" t="e">
        <f ca="1">_xll.BDH($A277,$C277,Q$4,Q$4,"Currency=USD","Period=FY","BEST_FPERIOD_OVERRIDE=FY","FILING_STATUS=MR","SCALING_FORMAT=MLN","FA_ADJUSTED=GAAP","Sort=A","Dates=H","DateFormat=P","Fill=—","Direction=H","UseDPDF=Y")</f>
        <v>#NAME?</v>
      </c>
      <c r="R277" s="12" t="e">
        <f ca="1">_xll.BDH($A277,$C277,R$4,R$4,"Currency=USD","Period=FY","BEST_FPERIOD_OVERRIDE=FY","FILING_STATUS=MR","SCALING_FORMAT=MLN","FA_ADJUSTED=GAAP","Sort=A","Dates=H","DateFormat=P","Fill=—","Direction=H","UseDPDF=Y")</f>
        <v>#NAME?</v>
      </c>
      <c r="S277" s="12" t="e">
        <f ca="1">_xll.BDH($A277,$C277,S$4,S$4,"Currency=USD","Period=FY","BEST_FPERIOD_OVERRIDE=FY","FILING_STATUS=MR","SCALING_FORMAT=MLN","FA_ADJUSTED=GAAP","Sort=A","Dates=H","DateFormat=P","Fill=—","Direction=H","UseDPDF=Y")</f>
        <v>#NAME?</v>
      </c>
      <c r="T277" s="12" t="e">
        <f ca="1">_xll.BDH($A277,$C277,T$4,T$4,"Currency=USD","Period=FY","BEST_FPERIOD_OVERRIDE=FY","FILING_STATUS=MR","SCALING_FORMAT=MLN","FA_ADJUSTED=GAAP","Sort=A","Dates=H","DateFormat=P","Fill=—","Direction=H","UseDPDF=Y")</f>
        <v>#NAME?</v>
      </c>
      <c r="U277" s="12" t="e">
        <f ca="1">_xll.BDH($A277,$C277,U$4,U$4,"Currency=USD","Period=FY","BEST_FPERIOD_OVERRIDE=FY","FILING_STATUS=MR","SCALING_FORMAT=MLN","FA_ADJUSTED=GAAP","Sort=A","Dates=H","DateFormat=P","Fill=—","Direction=H","UseDPDF=Y")</f>
        <v>#NAME?</v>
      </c>
      <c r="V277" s="12" t="e">
        <f ca="1">_xll.BDH($A277,$C277,V$4,V$4,"Currency=USD","Period=FY","BEST_FPERIOD_OVERRIDE=FY","FILING_STATUS=MR","SCALING_FORMAT=MLN","FA_ADJUSTED=GAAP","Sort=A","Dates=H","DateFormat=P","Fill=—","Direction=H","UseDPDF=Y")</f>
        <v>#NAME?</v>
      </c>
      <c r="W277" s="12" t="e">
        <f ca="1">_xll.BDH($A277,$C277,W$4,W$4,"Currency=USD","Period=FY","BEST_FPERIOD_OVERRIDE=FY","FILING_STATUS=MR","SCALING_FORMAT=MLN","FA_ADJUSTED=GAAP","Sort=A","Dates=H","DateFormat=P","Fill=—","Direction=H","UseDPDF=Y")</f>
        <v>#NAME?</v>
      </c>
      <c r="X277" s="12" t="e">
        <f ca="1">_xll.BDH($A277,$C277,X$4,X$4,"Currency=USD","Period=FY","BEST_FPERIOD_OVERRIDE=FY","FILING_STATUS=MR","SCALING_FORMAT=MLN","FA_ADJUSTED=GAAP","Sort=A","Dates=H","DateFormat=P","Fill=—","Direction=H","UseDPDF=Y")</f>
        <v>#NAME?</v>
      </c>
      <c r="Y277" s="12" t="e">
        <f ca="1">_xll.BDH($A277,$C277,Y$4,Y$4,"Currency=USD","Period=FY","BEST_FPERIOD_OVERRIDE=FY","FILING_STATUS=MR","SCALING_FORMAT=MLN","FA_ADJUSTED=GAAP","Sort=A","Dates=H","DateFormat=P","Fill=—","Direction=H","UseDPDF=Y")</f>
        <v>#NAME?</v>
      </c>
      <c r="Z277" s="12" t="e">
        <f ca="1">_xll.BDH($A277,$C277,Z$4,Z$4,"Currency=USD","Period=FY","BEST_FPERIOD_OVERRIDE=FY","FILING_STATUS=MR","SCALING_FORMAT=MLN","FA_ADJUSTED=GAAP","Sort=A","Dates=H","DateFormat=P","Fill=—","Direction=H","UseDPDF=Y")</f>
        <v>#NAME?</v>
      </c>
      <c r="AA277" s="12" t="e">
        <f ca="1">_xll.BDH($A277,$C277,AA$4,AA$4,"Currency=USD","Period=FY","BEST_FPERIOD_OVERRIDE=FY","FILING_STATUS=MR","SCALING_FORMAT=MLN","FA_ADJUSTED=GAAP","Sort=A","Dates=H","DateFormat=P","Fill=—","Direction=H","UseDPDF=Y")</f>
        <v>#NAME?</v>
      </c>
      <c r="AB277" s="12" t="e">
        <f ca="1">_xll.BDH($A277,$C277,AB$4,AB$4,"Currency=USD","Period=FY","BEST_FPERIOD_OVERRIDE=FY","FILING_STATUS=MR","SCALING_FORMAT=MLN","FA_ADJUSTED=GAAP","Sort=A","Dates=H","DateFormat=P","Fill=—","Direction=H","UseDPDF=Y")</f>
        <v>#NAME?</v>
      </c>
    </row>
    <row r="278" spans="1:28" x14ac:dyDescent="0.25">
      <c r="A278" s="32" t="s">
        <v>528</v>
      </c>
      <c r="B278" s="37" t="s">
        <v>185</v>
      </c>
      <c r="C278" s="33" t="s">
        <v>186</v>
      </c>
      <c r="D278" s="12" t="e">
        <f ca="1">_xll.BDH($A278,$C278,D$4,D$4,"Currency=USD","Period=FY","BEST_FPERIOD_OVERRIDE=FY","FILING_STATUS=MR","SCALING_FORMAT=MLN","FA_ADJUSTED=GAAP","Sort=A","Dates=H","DateFormat=P","Fill=—","Direction=H","UseDPDF=Y")</f>
        <v>#NAME?</v>
      </c>
      <c r="E278" s="12" t="e">
        <f ca="1">_xll.BDH($A278,$C278,E$4,E$4,"Currency=USD","Period=FY","BEST_FPERIOD_OVERRIDE=FY","FILING_STATUS=MR","SCALING_FORMAT=MLN","FA_ADJUSTED=GAAP","Sort=A","Dates=H","DateFormat=P","Fill=—","Direction=H","UseDPDF=Y")</f>
        <v>#NAME?</v>
      </c>
      <c r="F278" s="12" t="e">
        <f ca="1">_xll.BDH($A278,$C278,F$4,F$4,"Currency=USD","Period=FY","BEST_FPERIOD_OVERRIDE=FY","FILING_STATUS=MR","SCALING_FORMAT=MLN","FA_ADJUSTED=GAAP","Sort=A","Dates=H","DateFormat=P","Fill=—","Direction=H","UseDPDF=Y")</f>
        <v>#NAME?</v>
      </c>
      <c r="G278" s="12" t="e">
        <f ca="1">_xll.BDH($A278,$C278,G$4,G$4,"Currency=USD","Period=FY","BEST_FPERIOD_OVERRIDE=FY","FILING_STATUS=MR","SCALING_FORMAT=MLN","FA_ADJUSTED=GAAP","Sort=A","Dates=H","DateFormat=P","Fill=—","Direction=H","UseDPDF=Y")</f>
        <v>#NAME?</v>
      </c>
      <c r="H278" s="12" t="e">
        <f ca="1">_xll.BDH($A278,$C278,H$4,H$4,"Currency=USD","Period=FY","BEST_FPERIOD_OVERRIDE=FY","FILING_STATUS=MR","SCALING_FORMAT=MLN","FA_ADJUSTED=GAAP","Sort=A","Dates=H","DateFormat=P","Fill=—","Direction=H","UseDPDF=Y")</f>
        <v>#NAME?</v>
      </c>
      <c r="I278" s="12" t="e">
        <f ca="1">_xll.BDH($A278,$C278,I$4,I$4,"Currency=USD","Period=FY","BEST_FPERIOD_OVERRIDE=FY","FILING_STATUS=MR","SCALING_FORMAT=MLN","FA_ADJUSTED=GAAP","Sort=A","Dates=H","DateFormat=P","Fill=—","Direction=H","UseDPDF=Y")</f>
        <v>#NAME?</v>
      </c>
      <c r="J278" s="12" t="e">
        <f ca="1">_xll.BDH($A278,$C278,J$4,J$4,"Currency=USD","Period=FY","BEST_FPERIOD_OVERRIDE=FY","FILING_STATUS=MR","SCALING_FORMAT=MLN","FA_ADJUSTED=GAAP","Sort=A","Dates=H","DateFormat=P","Fill=—","Direction=H","UseDPDF=Y")</f>
        <v>#NAME?</v>
      </c>
      <c r="K278" s="12" t="e">
        <f ca="1">_xll.BDH($A278,$C278,K$4,K$4,"Currency=USD","Period=FY","BEST_FPERIOD_OVERRIDE=FY","FILING_STATUS=MR","SCALING_FORMAT=MLN","FA_ADJUSTED=GAAP","Sort=A","Dates=H","DateFormat=P","Fill=—","Direction=H","UseDPDF=Y")</f>
        <v>#NAME?</v>
      </c>
      <c r="L278" s="12" t="e">
        <f ca="1">_xll.BDH($A278,$C278,L$4,L$4,"Currency=USD","Period=FY","BEST_FPERIOD_OVERRIDE=FY","FILING_STATUS=MR","SCALING_FORMAT=MLN","FA_ADJUSTED=GAAP","Sort=A","Dates=H","DateFormat=P","Fill=—","Direction=H","UseDPDF=Y")</f>
        <v>#NAME?</v>
      </c>
      <c r="M278" s="12" t="e">
        <f ca="1">_xll.BDH($A278,$C278,M$4,M$4,"Currency=USD","Period=FY","BEST_FPERIOD_OVERRIDE=FY","FILING_STATUS=MR","SCALING_FORMAT=MLN","FA_ADJUSTED=GAAP","Sort=A","Dates=H","DateFormat=P","Fill=—","Direction=H","UseDPDF=Y")</f>
        <v>#NAME?</v>
      </c>
      <c r="N278" s="12" t="e">
        <f ca="1">_xll.BDH($A278,$C278,N$4,N$4,"Currency=USD","Period=FY","BEST_FPERIOD_OVERRIDE=FY","FILING_STATUS=MR","SCALING_FORMAT=MLN","FA_ADJUSTED=GAAP","Sort=A","Dates=H","DateFormat=P","Fill=—","Direction=H","UseDPDF=Y")</f>
        <v>#NAME?</v>
      </c>
      <c r="O278" s="12" t="e">
        <f ca="1">_xll.BDH($A278,$C278,O$4,O$4,"Currency=USD","Period=FY","BEST_FPERIOD_OVERRIDE=FY","FILING_STATUS=MR","SCALING_FORMAT=MLN","FA_ADJUSTED=GAAP","Sort=A","Dates=H","DateFormat=P","Fill=—","Direction=H","UseDPDF=Y")</f>
        <v>#NAME?</v>
      </c>
      <c r="P278" s="12" t="e">
        <f ca="1">_xll.BDH($A278,$C278,P$4,P$4,"Currency=USD","Period=FY","BEST_FPERIOD_OVERRIDE=FY","FILING_STATUS=MR","SCALING_FORMAT=MLN","FA_ADJUSTED=GAAP","Sort=A","Dates=H","DateFormat=P","Fill=—","Direction=H","UseDPDF=Y")</f>
        <v>#NAME?</v>
      </c>
      <c r="Q278" s="12" t="e">
        <f ca="1">_xll.BDH($A278,$C278,Q$4,Q$4,"Currency=USD","Period=FY","BEST_FPERIOD_OVERRIDE=FY","FILING_STATUS=MR","SCALING_FORMAT=MLN","FA_ADJUSTED=GAAP","Sort=A","Dates=H","DateFormat=P","Fill=—","Direction=H","UseDPDF=Y")</f>
        <v>#NAME?</v>
      </c>
      <c r="R278" s="12" t="e">
        <f ca="1">_xll.BDH($A278,$C278,R$4,R$4,"Currency=USD","Period=FY","BEST_FPERIOD_OVERRIDE=FY","FILING_STATUS=MR","SCALING_FORMAT=MLN","FA_ADJUSTED=GAAP","Sort=A","Dates=H","DateFormat=P","Fill=—","Direction=H","UseDPDF=Y")</f>
        <v>#NAME?</v>
      </c>
      <c r="S278" s="12" t="e">
        <f ca="1">_xll.BDH($A278,$C278,S$4,S$4,"Currency=USD","Period=FY","BEST_FPERIOD_OVERRIDE=FY","FILING_STATUS=MR","SCALING_FORMAT=MLN","FA_ADJUSTED=GAAP","Sort=A","Dates=H","DateFormat=P","Fill=—","Direction=H","UseDPDF=Y")</f>
        <v>#NAME?</v>
      </c>
      <c r="T278" s="12" t="e">
        <f ca="1">_xll.BDH($A278,$C278,T$4,T$4,"Currency=USD","Period=FY","BEST_FPERIOD_OVERRIDE=FY","FILING_STATUS=MR","SCALING_FORMAT=MLN","FA_ADJUSTED=GAAP","Sort=A","Dates=H","DateFormat=P","Fill=—","Direction=H","UseDPDF=Y")</f>
        <v>#NAME?</v>
      </c>
      <c r="U278" s="12" t="e">
        <f ca="1">_xll.BDH($A278,$C278,U$4,U$4,"Currency=USD","Period=FY","BEST_FPERIOD_OVERRIDE=FY","FILING_STATUS=MR","SCALING_FORMAT=MLN","FA_ADJUSTED=GAAP","Sort=A","Dates=H","DateFormat=P","Fill=—","Direction=H","UseDPDF=Y")</f>
        <v>#NAME?</v>
      </c>
      <c r="V278" s="12" t="e">
        <f ca="1">_xll.BDH($A278,$C278,V$4,V$4,"Currency=USD","Period=FY","BEST_FPERIOD_OVERRIDE=FY","FILING_STATUS=MR","SCALING_FORMAT=MLN","FA_ADJUSTED=GAAP","Sort=A","Dates=H","DateFormat=P","Fill=—","Direction=H","UseDPDF=Y")</f>
        <v>#NAME?</v>
      </c>
      <c r="W278" s="12" t="e">
        <f ca="1">_xll.BDH($A278,$C278,W$4,W$4,"Currency=USD","Period=FY","BEST_FPERIOD_OVERRIDE=FY","FILING_STATUS=MR","SCALING_FORMAT=MLN","FA_ADJUSTED=GAAP","Sort=A","Dates=H","DateFormat=P","Fill=—","Direction=H","UseDPDF=Y")</f>
        <v>#NAME?</v>
      </c>
      <c r="X278" s="12" t="e">
        <f ca="1">_xll.BDH($A278,$C278,X$4,X$4,"Currency=USD","Period=FY","BEST_FPERIOD_OVERRIDE=FY","FILING_STATUS=MR","SCALING_FORMAT=MLN","FA_ADJUSTED=GAAP","Sort=A","Dates=H","DateFormat=P","Fill=—","Direction=H","UseDPDF=Y")</f>
        <v>#NAME?</v>
      </c>
      <c r="Y278" s="12" t="e">
        <f ca="1">_xll.BDH($A278,$C278,Y$4,Y$4,"Currency=USD","Period=FY","BEST_FPERIOD_OVERRIDE=FY","FILING_STATUS=MR","SCALING_FORMAT=MLN","FA_ADJUSTED=GAAP","Sort=A","Dates=H","DateFormat=P","Fill=—","Direction=H","UseDPDF=Y")</f>
        <v>#NAME?</v>
      </c>
      <c r="Z278" s="12" t="e">
        <f ca="1">_xll.BDH($A278,$C278,Z$4,Z$4,"Currency=USD","Period=FY","BEST_FPERIOD_OVERRIDE=FY","FILING_STATUS=MR","SCALING_FORMAT=MLN","FA_ADJUSTED=GAAP","Sort=A","Dates=H","DateFormat=P","Fill=—","Direction=H","UseDPDF=Y")</f>
        <v>#NAME?</v>
      </c>
      <c r="AA278" s="12" t="e">
        <f ca="1">_xll.BDH($A278,$C278,AA$4,AA$4,"Currency=USD","Period=FY","BEST_FPERIOD_OVERRIDE=FY","FILING_STATUS=MR","SCALING_FORMAT=MLN","FA_ADJUSTED=GAAP","Sort=A","Dates=H","DateFormat=P","Fill=—","Direction=H","UseDPDF=Y")</f>
        <v>#NAME?</v>
      </c>
      <c r="AB278" s="12" t="e">
        <f ca="1">_xll.BDH($A278,$C278,AB$4,AB$4,"Currency=USD","Period=FY","BEST_FPERIOD_OVERRIDE=FY","FILING_STATUS=MR","SCALING_FORMAT=MLN","FA_ADJUSTED=GAAP","Sort=A","Dates=H","DateFormat=P","Fill=—","Direction=H","UseDPDF=Y")</f>
        <v>#NAME?</v>
      </c>
    </row>
    <row r="279" spans="1:28" x14ac:dyDescent="0.25">
      <c r="A279" s="32" t="s">
        <v>528</v>
      </c>
      <c r="B279" s="37" t="s">
        <v>187</v>
      </c>
      <c r="C279" s="33" t="s">
        <v>188</v>
      </c>
      <c r="D279" s="12" t="e">
        <f ca="1">_xll.BDH($A279,$C279,D$4,D$4,"Currency=USD","Period=FY","BEST_FPERIOD_OVERRIDE=FY","FILING_STATUS=MR","SCALING_FORMAT=MLN","FA_ADJUSTED=GAAP","Sort=A","Dates=H","DateFormat=P","Fill=—","Direction=H","UseDPDF=Y")</f>
        <v>#NAME?</v>
      </c>
      <c r="E279" s="12" t="e">
        <f ca="1">_xll.BDH($A279,$C279,E$4,E$4,"Currency=USD","Period=FY","BEST_FPERIOD_OVERRIDE=FY","FILING_STATUS=MR","SCALING_FORMAT=MLN","FA_ADJUSTED=GAAP","Sort=A","Dates=H","DateFormat=P","Fill=—","Direction=H","UseDPDF=Y")</f>
        <v>#NAME?</v>
      </c>
      <c r="F279" s="12" t="e">
        <f ca="1">_xll.BDH($A279,$C279,F$4,F$4,"Currency=USD","Period=FY","BEST_FPERIOD_OVERRIDE=FY","FILING_STATUS=MR","SCALING_FORMAT=MLN","FA_ADJUSTED=GAAP","Sort=A","Dates=H","DateFormat=P","Fill=—","Direction=H","UseDPDF=Y")</f>
        <v>#NAME?</v>
      </c>
      <c r="G279" s="12" t="e">
        <f ca="1">_xll.BDH($A279,$C279,G$4,G$4,"Currency=USD","Period=FY","BEST_FPERIOD_OVERRIDE=FY","FILING_STATUS=MR","SCALING_FORMAT=MLN","FA_ADJUSTED=GAAP","Sort=A","Dates=H","DateFormat=P","Fill=—","Direction=H","UseDPDF=Y")</f>
        <v>#NAME?</v>
      </c>
      <c r="H279" s="12" t="e">
        <f ca="1">_xll.BDH($A279,$C279,H$4,H$4,"Currency=USD","Period=FY","BEST_FPERIOD_OVERRIDE=FY","FILING_STATUS=MR","SCALING_FORMAT=MLN","FA_ADJUSTED=GAAP","Sort=A","Dates=H","DateFormat=P","Fill=—","Direction=H","UseDPDF=Y")</f>
        <v>#NAME?</v>
      </c>
      <c r="I279" s="12" t="e">
        <f ca="1">_xll.BDH($A279,$C279,I$4,I$4,"Currency=USD","Period=FY","BEST_FPERIOD_OVERRIDE=FY","FILING_STATUS=MR","SCALING_FORMAT=MLN","FA_ADJUSTED=GAAP","Sort=A","Dates=H","DateFormat=P","Fill=—","Direction=H","UseDPDF=Y")</f>
        <v>#NAME?</v>
      </c>
      <c r="J279" s="12" t="e">
        <f ca="1">_xll.BDH($A279,$C279,J$4,J$4,"Currency=USD","Period=FY","BEST_FPERIOD_OVERRIDE=FY","FILING_STATUS=MR","SCALING_FORMAT=MLN","FA_ADJUSTED=GAAP","Sort=A","Dates=H","DateFormat=P","Fill=—","Direction=H","UseDPDF=Y")</f>
        <v>#NAME?</v>
      </c>
      <c r="K279" s="12" t="e">
        <f ca="1">_xll.BDH($A279,$C279,K$4,K$4,"Currency=USD","Period=FY","BEST_FPERIOD_OVERRIDE=FY","FILING_STATUS=MR","SCALING_FORMAT=MLN","FA_ADJUSTED=GAAP","Sort=A","Dates=H","DateFormat=P","Fill=—","Direction=H","UseDPDF=Y")</f>
        <v>#NAME?</v>
      </c>
      <c r="L279" s="12" t="e">
        <f ca="1">_xll.BDH($A279,$C279,L$4,L$4,"Currency=USD","Period=FY","BEST_FPERIOD_OVERRIDE=FY","FILING_STATUS=MR","SCALING_FORMAT=MLN","FA_ADJUSTED=GAAP","Sort=A","Dates=H","DateFormat=P","Fill=—","Direction=H","UseDPDF=Y")</f>
        <v>#NAME?</v>
      </c>
      <c r="M279" s="12" t="e">
        <f ca="1">_xll.BDH($A279,$C279,M$4,M$4,"Currency=USD","Period=FY","BEST_FPERIOD_OVERRIDE=FY","FILING_STATUS=MR","SCALING_FORMAT=MLN","FA_ADJUSTED=GAAP","Sort=A","Dates=H","DateFormat=P","Fill=—","Direction=H","UseDPDF=Y")</f>
        <v>#NAME?</v>
      </c>
      <c r="N279" s="12" t="e">
        <f ca="1">_xll.BDH($A279,$C279,N$4,N$4,"Currency=USD","Period=FY","BEST_FPERIOD_OVERRIDE=FY","FILING_STATUS=MR","SCALING_FORMAT=MLN","FA_ADJUSTED=GAAP","Sort=A","Dates=H","DateFormat=P","Fill=—","Direction=H","UseDPDF=Y")</f>
        <v>#NAME?</v>
      </c>
      <c r="O279" s="12" t="e">
        <f ca="1">_xll.BDH($A279,$C279,O$4,O$4,"Currency=USD","Period=FY","BEST_FPERIOD_OVERRIDE=FY","FILING_STATUS=MR","SCALING_FORMAT=MLN","FA_ADJUSTED=GAAP","Sort=A","Dates=H","DateFormat=P","Fill=—","Direction=H","UseDPDF=Y")</f>
        <v>#NAME?</v>
      </c>
      <c r="P279" s="12" t="e">
        <f ca="1">_xll.BDH($A279,$C279,P$4,P$4,"Currency=USD","Period=FY","BEST_FPERIOD_OVERRIDE=FY","FILING_STATUS=MR","SCALING_FORMAT=MLN","FA_ADJUSTED=GAAP","Sort=A","Dates=H","DateFormat=P","Fill=—","Direction=H","UseDPDF=Y")</f>
        <v>#NAME?</v>
      </c>
      <c r="Q279" s="12" t="e">
        <f ca="1">_xll.BDH($A279,$C279,Q$4,Q$4,"Currency=USD","Period=FY","BEST_FPERIOD_OVERRIDE=FY","FILING_STATUS=MR","SCALING_FORMAT=MLN","FA_ADJUSTED=GAAP","Sort=A","Dates=H","DateFormat=P","Fill=—","Direction=H","UseDPDF=Y")</f>
        <v>#NAME?</v>
      </c>
      <c r="R279" s="12" t="e">
        <f ca="1">_xll.BDH($A279,$C279,R$4,R$4,"Currency=USD","Period=FY","BEST_FPERIOD_OVERRIDE=FY","FILING_STATUS=MR","SCALING_FORMAT=MLN","FA_ADJUSTED=GAAP","Sort=A","Dates=H","DateFormat=P","Fill=—","Direction=H","UseDPDF=Y")</f>
        <v>#NAME?</v>
      </c>
      <c r="S279" s="12" t="e">
        <f ca="1">_xll.BDH($A279,$C279,S$4,S$4,"Currency=USD","Period=FY","BEST_FPERIOD_OVERRIDE=FY","FILING_STATUS=MR","SCALING_FORMAT=MLN","FA_ADJUSTED=GAAP","Sort=A","Dates=H","DateFormat=P","Fill=—","Direction=H","UseDPDF=Y")</f>
        <v>#NAME?</v>
      </c>
      <c r="T279" s="12" t="e">
        <f ca="1">_xll.BDH($A279,$C279,T$4,T$4,"Currency=USD","Period=FY","BEST_FPERIOD_OVERRIDE=FY","FILING_STATUS=MR","SCALING_FORMAT=MLN","FA_ADJUSTED=GAAP","Sort=A","Dates=H","DateFormat=P","Fill=—","Direction=H","UseDPDF=Y")</f>
        <v>#NAME?</v>
      </c>
      <c r="U279" s="12" t="e">
        <f ca="1">_xll.BDH($A279,$C279,U$4,U$4,"Currency=USD","Period=FY","BEST_FPERIOD_OVERRIDE=FY","FILING_STATUS=MR","SCALING_FORMAT=MLN","FA_ADJUSTED=GAAP","Sort=A","Dates=H","DateFormat=P","Fill=—","Direction=H","UseDPDF=Y")</f>
        <v>#NAME?</v>
      </c>
      <c r="V279" s="12" t="e">
        <f ca="1">_xll.BDH($A279,$C279,V$4,V$4,"Currency=USD","Period=FY","BEST_FPERIOD_OVERRIDE=FY","FILING_STATUS=MR","SCALING_FORMAT=MLN","FA_ADJUSTED=GAAP","Sort=A","Dates=H","DateFormat=P","Fill=—","Direction=H","UseDPDF=Y")</f>
        <v>#NAME?</v>
      </c>
      <c r="W279" s="12" t="e">
        <f ca="1">_xll.BDH($A279,$C279,W$4,W$4,"Currency=USD","Period=FY","BEST_FPERIOD_OVERRIDE=FY","FILING_STATUS=MR","SCALING_FORMAT=MLN","FA_ADJUSTED=GAAP","Sort=A","Dates=H","DateFormat=P","Fill=—","Direction=H","UseDPDF=Y")</f>
        <v>#NAME?</v>
      </c>
      <c r="X279" s="12" t="e">
        <f ca="1">_xll.BDH($A279,$C279,X$4,X$4,"Currency=USD","Period=FY","BEST_FPERIOD_OVERRIDE=FY","FILING_STATUS=MR","SCALING_FORMAT=MLN","FA_ADJUSTED=GAAP","Sort=A","Dates=H","DateFormat=P","Fill=—","Direction=H","UseDPDF=Y")</f>
        <v>#NAME?</v>
      </c>
      <c r="Y279" s="12" t="e">
        <f ca="1">_xll.BDH($A279,$C279,Y$4,Y$4,"Currency=USD","Period=FY","BEST_FPERIOD_OVERRIDE=FY","FILING_STATUS=MR","SCALING_FORMAT=MLN","FA_ADJUSTED=GAAP","Sort=A","Dates=H","DateFormat=P","Fill=—","Direction=H","UseDPDF=Y")</f>
        <v>#NAME?</v>
      </c>
      <c r="Z279" s="12" t="e">
        <f ca="1">_xll.BDH($A279,$C279,Z$4,Z$4,"Currency=USD","Period=FY","BEST_FPERIOD_OVERRIDE=FY","FILING_STATUS=MR","SCALING_FORMAT=MLN","FA_ADJUSTED=GAAP","Sort=A","Dates=H","DateFormat=P","Fill=—","Direction=H","UseDPDF=Y")</f>
        <v>#NAME?</v>
      </c>
      <c r="AA279" s="12" t="e">
        <f ca="1">_xll.BDH($A279,$C279,AA$4,AA$4,"Currency=USD","Period=FY","BEST_FPERIOD_OVERRIDE=FY","FILING_STATUS=MR","SCALING_FORMAT=MLN","FA_ADJUSTED=GAAP","Sort=A","Dates=H","DateFormat=P","Fill=—","Direction=H","UseDPDF=Y")</f>
        <v>#NAME?</v>
      </c>
      <c r="AB279" s="12" t="e">
        <f ca="1">_xll.BDH($A279,$C279,AB$4,AB$4,"Currency=USD","Period=FY","BEST_FPERIOD_OVERRIDE=FY","FILING_STATUS=MR","SCALING_FORMAT=MLN","FA_ADJUSTED=GAAP","Sort=A","Dates=H","DateFormat=P","Fill=—","Direction=H","UseDPDF=Y")</f>
        <v>#NAME?</v>
      </c>
    </row>
    <row r="280" spans="1:28" x14ac:dyDescent="0.25">
      <c r="A280" s="32" t="s">
        <v>528</v>
      </c>
      <c r="B280" s="37" t="s">
        <v>189</v>
      </c>
      <c r="C280" s="33" t="s">
        <v>190</v>
      </c>
      <c r="D280" s="12" t="e">
        <f ca="1">_xll.BDH($A280,$C280,D$4,D$4,"Currency=USD","Period=FY","BEST_FPERIOD_OVERRIDE=FY","FILING_STATUS=MR","SCALING_FORMAT=MLN","FA_ADJUSTED=GAAP","Sort=A","Dates=H","DateFormat=P","Fill=—","Direction=H","UseDPDF=Y")</f>
        <v>#NAME?</v>
      </c>
      <c r="E280" s="12" t="e">
        <f ca="1">_xll.BDH($A280,$C280,E$4,E$4,"Currency=USD","Period=FY","BEST_FPERIOD_OVERRIDE=FY","FILING_STATUS=MR","SCALING_FORMAT=MLN","FA_ADJUSTED=GAAP","Sort=A","Dates=H","DateFormat=P","Fill=—","Direction=H","UseDPDF=Y")</f>
        <v>#NAME?</v>
      </c>
      <c r="F280" s="12" t="e">
        <f ca="1">_xll.BDH($A280,$C280,F$4,F$4,"Currency=USD","Period=FY","BEST_FPERIOD_OVERRIDE=FY","FILING_STATUS=MR","SCALING_FORMAT=MLN","FA_ADJUSTED=GAAP","Sort=A","Dates=H","DateFormat=P","Fill=—","Direction=H","UseDPDF=Y")</f>
        <v>#NAME?</v>
      </c>
      <c r="G280" s="12" t="e">
        <f ca="1">_xll.BDH($A280,$C280,G$4,G$4,"Currency=USD","Period=FY","BEST_FPERIOD_OVERRIDE=FY","FILING_STATUS=MR","SCALING_FORMAT=MLN","FA_ADJUSTED=GAAP","Sort=A","Dates=H","DateFormat=P","Fill=—","Direction=H","UseDPDF=Y")</f>
        <v>#NAME?</v>
      </c>
      <c r="H280" s="12" t="e">
        <f ca="1">_xll.BDH($A280,$C280,H$4,H$4,"Currency=USD","Period=FY","BEST_FPERIOD_OVERRIDE=FY","FILING_STATUS=MR","SCALING_FORMAT=MLN","FA_ADJUSTED=GAAP","Sort=A","Dates=H","DateFormat=P","Fill=—","Direction=H","UseDPDF=Y")</f>
        <v>#NAME?</v>
      </c>
      <c r="I280" s="12" t="e">
        <f ca="1">_xll.BDH($A280,$C280,I$4,I$4,"Currency=USD","Period=FY","BEST_FPERIOD_OVERRIDE=FY","FILING_STATUS=MR","SCALING_FORMAT=MLN","FA_ADJUSTED=GAAP","Sort=A","Dates=H","DateFormat=P","Fill=—","Direction=H","UseDPDF=Y")</f>
        <v>#NAME?</v>
      </c>
      <c r="J280" s="12" t="e">
        <f ca="1">_xll.BDH($A280,$C280,J$4,J$4,"Currency=USD","Period=FY","BEST_FPERIOD_OVERRIDE=FY","FILING_STATUS=MR","SCALING_FORMAT=MLN","FA_ADJUSTED=GAAP","Sort=A","Dates=H","DateFormat=P","Fill=—","Direction=H","UseDPDF=Y")</f>
        <v>#NAME?</v>
      </c>
      <c r="K280" s="12" t="e">
        <f ca="1">_xll.BDH($A280,$C280,K$4,K$4,"Currency=USD","Period=FY","BEST_FPERIOD_OVERRIDE=FY","FILING_STATUS=MR","SCALING_FORMAT=MLN","FA_ADJUSTED=GAAP","Sort=A","Dates=H","DateFormat=P","Fill=—","Direction=H","UseDPDF=Y")</f>
        <v>#NAME?</v>
      </c>
      <c r="L280" s="12" t="e">
        <f ca="1">_xll.BDH($A280,$C280,L$4,L$4,"Currency=USD","Period=FY","BEST_FPERIOD_OVERRIDE=FY","FILING_STATUS=MR","SCALING_FORMAT=MLN","FA_ADJUSTED=GAAP","Sort=A","Dates=H","DateFormat=P","Fill=—","Direction=H","UseDPDF=Y")</f>
        <v>#NAME?</v>
      </c>
      <c r="M280" s="12" t="e">
        <f ca="1">_xll.BDH($A280,$C280,M$4,M$4,"Currency=USD","Period=FY","BEST_FPERIOD_OVERRIDE=FY","FILING_STATUS=MR","SCALING_FORMAT=MLN","FA_ADJUSTED=GAAP","Sort=A","Dates=H","DateFormat=P","Fill=—","Direction=H","UseDPDF=Y")</f>
        <v>#NAME?</v>
      </c>
      <c r="N280" s="12" t="e">
        <f ca="1">_xll.BDH($A280,$C280,N$4,N$4,"Currency=USD","Period=FY","BEST_FPERIOD_OVERRIDE=FY","FILING_STATUS=MR","SCALING_FORMAT=MLN","FA_ADJUSTED=GAAP","Sort=A","Dates=H","DateFormat=P","Fill=—","Direction=H","UseDPDF=Y")</f>
        <v>#NAME?</v>
      </c>
      <c r="O280" s="12" t="e">
        <f ca="1">_xll.BDH($A280,$C280,O$4,O$4,"Currency=USD","Period=FY","BEST_FPERIOD_OVERRIDE=FY","FILING_STATUS=MR","SCALING_FORMAT=MLN","FA_ADJUSTED=GAAP","Sort=A","Dates=H","DateFormat=P","Fill=—","Direction=H","UseDPDF=Y")</f>
        <v>#NAME?</v>
      </c>
      <c r="P280" s="12" t="e">
        <f ca="1">_xll.BDH($A280,$C280,P$4,P$4,"Currency=USD","Period=FY","BEST_FPERIOD_OVERRIDE=FY","FILING_STATUS=MR","SCALING_FORMAT=MLN","FA_ADJUSTED=GAAP","Sort=A","Dates=H","DateFormat=P","Fill=—","Direction=H","UseDPDF=Y")</f>
        <v>#NAME?</v>
      </c>
      <c r="Q280" s="12" t="e">
        <f ca="1">_xll.BDH($A280,$C280,Q$4,Q$4,"Currency=USD","Period=FY","BEST_FPERIOD_OVERRIDE=FY","FILING_STATUS=MR","SCALING_FORMAT=MLN","FA_ADJUSTED=GAAP","Sort=A","Dates=H","DateFormat=P","Fill=—","Direction=H","UseDPDF=Y")</f>
        <v>#NAME?</v>
      </c>
      <c r="R280" s="12" t="e">
        <f ca="1">_xll.BDH($A280,$C280,R$4,R$4,"Currency=USD","Period=FY","BEST_FPERIOD_OVERRIDE=FY","FILING_STATUS=MR","SCALING_FORMAT=MLN","FA_ADJUSTED=GAAP","Sort=A","Dates=H","DateFormat=P","Fill=—","Direction=H","UseDPDF=Y")</f>
        <v>#NAME?</v>
      </c>
      <c r="S280" s="12" t="e">
        <f ca="1">_xll.BDH($A280,$C280,S$4,S$4,"Currency=USD","Period=FY","BEST_FPERIOD_OVERRIDE=FY","FILING_STATUS=MR","SCALING_FORMAT=MLN","FA_ADJUSTED=GAAP","Sort=A","Dates=H","DateFormat=P","Fill=—","Direction=H","UseDPDF=Y")</f>
        <v>#NAME?</v>
      </c>
      <c r="T280" s="12" t="e">
        <f ca="1">_xll.BDH($A280,$C280,T$4,T$4,"Currency=USD","Period=FY","BEST_FPERIOD_OVERRIDE=FY","FILING_STATUS=MR","SCALING_FORMAT=MLN","FA_ADJUSTED=GAAP","Sort=A","Dates=H","DateFormat=P","Fill=—","Direction=H","UseDPDF=Y")</f>
        <v>#NAME?</v>
      </c>
      <c r="U280" s="12" t="e">
        <f ca="1">_xll.BDH($A280,$C280,U$4,U$4,"Currency=USD","Period=FY","BEST_FPERIOD_OVERRIDE=FY","FILING_STATUS=MR","SCALING_FORMAT=MLN","FA_ADJUSTED=GAAP","Sort=A","Dates=H","DateFormat=P","Fill=—","Direction=H","UseDPDF=Y")</f>
        <v>#NAME?</v>
      </c>
      <c r="V280" s="12" t="e">
        <f ca="1">_xll.BDH($A280,$C280,V$4,V$4,"Currency=USD","Period=FY","BEST_FPERIOD_OVERRIDE=FY","FILING_STATUS=MR","SCALING_FORMAT=MLN","FA_ADJUSTED=GAAP","Sort=A","Dates=H","DateFormat=P","Fill=—","Direction=H","UseDPDF=Y")</f>
        <v>#NAME?</v>
      </c>
      <c r="W280" s="12" t="e">
        <f ca="1">_xll.BDH($A280,$C280,W$4,W$4,"Currency=USD","Period=FY","BEST_FPERIOD_OVERRIDE=FY","FILING_STATUS=MR","SCALING_FORMAT=MLN","FA_ADJUSTED=GAAP","Sort=A","Dates=H","DateFormat=P","Fill=—","Direction=H","UseDPDF=Y")</f>
        <v>#NAME?</v>
      </c>
      <c r="X280" s="12" t="e">
        <f ca="1">_xll.BDH($A280,$C280,X$4,X$4,"Currency=USD","Period=FY","BEST_FPERIOD_OVERRIDE=FY","FILING_STATUS=MR","SCALING_FORMAT=MLN","FA_ADJUSTED=GAAP","Sort=A","Dates=H","DateFormat=P","Fill=—","Direction=H","UseDPDF=Y")</f>
        <v>#NAME?</v>
      </c>
      <c r="Y280" s="12" t="e">
        <f ca="1">_xll.BDH($A280,$C280,Y$4,Y$4,"Currency=USD","Period=FY","BEST_FPERIOD_OVERRIDE=FY","FILING_STATUS=MR","SCALING_FORMAT=MLN","FA_ADJUSTED=GAAP","Sort=A","Dates=H","DateFormat=P","Fill=—","Direction=H","UseDPDF=Y")</f>
        <v>#NAME?</v>
      </c>
      <c r="Z280" s="12" t="e">
        <f ca="1">_xll.BDH($A280,$C280,Z$4,Z$4,"Currency=USD","Period=FY","BEST_FPERIOD_OVERRIDE=FY","FILING_STATUS=MR","SCALING_FORMAT=MLN","FA_ADJUSTED=GAAP","Sort=A","Dates=H","DateFormat=P","Fill=—","Direction=H","UseDPDF=Y")</f>
        <v>#NAME?</v>
      </c>
      <c r="AA280" s="12" t="e">
        <f ca="1">_xll.BDH($A280,$C280,AA$4,AA$4,"Currency=USD","Period=FY","BEST_FPERIOD_OVERRIDE=FY","FILING_STATUS=MR","SCALING_FORMAT=MLN","FA_ADJUSTED=GAAP","Sort=A","Dates=H","DateFormat=P","Fill=—","Direction=H","UseDPDF=Y")</f>
        <v>#NAME?</v>
      </c>
      <c r="AB280" s="12" t="e">
        <f ca="1">_xll.BDH($A280,$C280,AB$4,AB$4,"Currency=USD","Period=FY","BEST_FPERIOD_OVERRIDE=FY","FILING_STATUS=MR","SCALING_FORMAT=MLN","FA_ADJUSTED=GAAP","Sort=A","Dates=H","DateFormat=P","Fill=—","Direction=H","UseDPDF=Y")</f>
        <v>#NAME?</v>
      </c>
    </row>
    <row r="281" spans="1:28" x14ac:dyDescent="0.25">
      <c r="A281" s="32" t="s">
        <v>528</v>
      </c>
      <c r="B281" s="37" t="s">
        <v>191</v>
      </c>
      <c r="C281" s="33" t="s">
        <v>192</v>
      </c>
      <c r="D281" s="12" t="e">
        <f ca="1">_xll.BDH($A281,$C281,D$4,D$4,"Currency=USD","Period=FY","BEST_FPERIOD_OVERRIDE=FY","FILING_STATUS=MR","SCALING_FORMAT=MLN","FA_ADJUSTED=GAAP","Sort=A","Dates=H","DateFormat=P","Fill=—","Direction=H","UseDPDF=Y")</f>
        <v>#NAME?</v>
      </c>
      <c r="E281" s="12" t="e">
        <f ca="1">_xll.BDH($A281,$C281,E$4,E$4,"Currency=USD","Period=FY","BEST_FPERIOD_OVERRIDE=FY","FILING_STATUS=MR","SCALING_FORMAT=MLN","FA_ADJUSTED=GAAP","Sort=A","Dates=H","DateFormat=P","Fill=—","Direction=H","UseDPDF=Y")</f>
        <v>#NAME?</v>
      </c>
      <c r="F281" s="12" t="e">
        <f ca="1">_xll.BDH($A281,$C281,F$4,F$4,"Currency=USD","Period=FY","BEST_FPERIOD_OVERRIDE=FY","FILING_STATUS=MR","SCALING_FORMAT=MLN","FA_ADJUSTED=GAAP","Sort=A","Dates=H","DateFormat=P","Fill=—","Direction=H","UseDPDF=Y")</f>
        <v>#NAME?</v>
      </c>
      <c r="G281" s="12" t="e">
        <f ca="1">_xll.BDH($A281,$C281,G$4,G$4,"Currency=USD","Period=FY","BEST_FPERIOD_OVERRIDE=FY","FILING_STATUS=MR","SCALING_FORMAT=MLN","FA_ADJUSTED=GAAP","Sort=A","Dates=H","DateFormat=P","Fill=—","Direction=H","UseDPDF=Y")</f>
        <v>#NAME?</v>
      </c>
      <c r="H281" s="12" t="e">
        <f ca="1">_xll.BDH($A281,$C281,H$4,H$4,"Currency=USD","Period=FY","BEST_FPERIOD_OVERRIDE=FY","FILING_STATUS=MR","SCALING_FORMAT=MLN","FA_ADJUSTED=GAAP","Sort=A","Dates=H","DateFormat=P","Fill=—","Direction=H","UseDPDF=Y")</f>
        <v>#NAME?</v>
      </c>
      <c r="I281" s="12" t="e">
        <f ca="1">_xll.BDH($A281,$C281,I$4,I$4,"Currency=USD","Period=FY","BEST_FPERIOD_OVERRIDE=FY","FILING_STATUS=MR","SCALING_FORMAT=MLN","FA_ADJUSTED=GAAP","Sort=A","Dates=H","DateFormat=P","Fill=—","Direction=H","UseDPDF=Y")</f>
        <v>#NAME?</v>
      </c>
      <c r="J281" s="12" t="e">
        <f ca="1">_xll.BDH($A281,$C281,J$4,J$4,"Currency=USD","Period=FY","BEST_FPERIOD_OVERRIDE=FY","FILING_STATUS=MR","SCALING_FORMAT=MLN","FA_ADJUSTED=GAAP","Sort=A","Dates=H","DateFormat=P","Fill=—","Direction=H","UseDPDF=Y")</f>
        <v>#NAME?</v>
      </c>
      <c r="K281" s="12" t="e">
        <f ca="1">_xll.BDH($A281,$C281,K$4,K$4,"Currency=USD","Period=FY","BEST_FPERIOD_OVERRIDE=FY","FILING_STATUS=MR","SCALING_FORMAT=MLN","FA_ADJUSTED=GAAP","Sort=A","Dates=H","DateFormat=P","Fill=—","Direction=H","UseDPDF=Y")</f>
        <v>#NAME?</v>
      </c>
      <c r="L281" s="12" t="e">
        <f ca="1">_xll.BDH($A281,$C281,L$4,L$4,"Currency=USD","Period=FY","BEST_FPERIOD_OVERRIDE=FY","FILING_STATUS=MR","SCALING_FORMAT=MLN","FA_ADJUSTED=GAAP","Sort=A","Dates=H","DateFormat=P","Fill=—","Direction=H","UseDPDF=Y")</f>
        <v>#NAME?</v>
      </c>
      <c r="M281" s="12" t="e">
        <f ca="1">_xll.BDH($A281,$C281,M$4,M$4,"Currency=USD","Period=FY","BEST_FPERIOD_OVERRIDE=FY","FILING_STATUS=MR","SCALING_FORMAT=MLN","FA_ADJUSTED=GAAP","Sort=A","Dates=H","DateFormat=P","Fill=—","Direction=H","UseDPDF=Y")</f>
        <v>#NAME?</v>
      </c>
      <c r="N281" s="12" t="e">
        <f ca="1">_xll.BDH($A281,$C281,N$4,N$4,"Currency=USD","Period=FY","BEST_FPERIOD_OVERRIDE=FY","FILING_STATUS=MR","SCALING_FORMAT=MLN","FA_ADJUSTED=GAAP","Sort=A","Dates=H","DateFormat=P","Fill=—","Direction=H","UseDPDF=Y")</f>
        <v>#NAME?</v>
      </c>
      <c r="O281" s="12" t="e">
        <f ca="1">_xll.BDH($A281,$C281,O$4,O$4,"Currency=USD","Period=FY","BEST_FPERIOD_OVERRIDE=FY","FILING_STATUS=MR","SCALING_FORMAT=MLN","FA_ADJUSTED=GAAP","Sort=A","Dates=H","DateFormat=P","Fill=—","Direction=H","UseDPDF=Y")</f>
        <v>#NAME?</v>
      </c>
      <c r="P281" s="12" t="e">
        <f ca="1">_xll.BDH($A281,$C281,P$4,P$4,"Currency=USD","Period=FY","BEST_FPERIOD_OVERRIDE=FY","FILING_STATUS=MR","SCALING_FORMAT=MLN","FA_ADJUSTED=GAAP","Sort=A","Dates=H","DateFormat=P","Fill=—","Direction=H","UseDPDF=Y")</f>
        <v>#NAME?</v>
      </c>
      <c r="Q281" s="12" t="e">
        <f ca="1">_xll.BDH($A281,$C281,Q$4,Q$4,"Currency=USD","Period=FY","BEST_FPERIOD_OVERRIDE=FY","FILING_STATUS=MR","SCALING_FORMAT=MLN","FA_ADJUSTED=GAAP","Sort=A","Dates=H","DateFormat=P","Fill=—","Direction=H","UseDPDF=Y")</f>
        <v>#NAME?</v>
      </c>
      <c r="R281" s="12" t="e">
        <f ca="1">_xll.BDH($A281,$C281,R$4,R$4,"Currency=USD","Period=FY","BEST_FPERIOD_OVERRIDE=FY","FILING_STATUS=MR","SCALING_FORMAT=MLN","FA_ADJUSTED=GAAP","Sort=A","Dates=H","DateFormat=P","Fill=—","Direction=H","UseDPDF=Y")</f>
        <v>#NAME?</v>
      </c>
      <c r="S281" s="12" t="e">
        <f ca="1">_xll.BDH($A281,$C281,S$4,S$4,"Currency=USD","Period=FY","BEST_FPERIOD_OVERRIDE=FY","FILING_STATUS=MR","SCALING_FORMAT=MLN","FA_ADJUSTED=GAAP","Sort=A","Dates=H","DateFormat=P","Fill=—","Direction=H","UseDPDF=Y")</f>
        <v>#NAME?</v>
      </c>
      <c r="T281" s="12" t="e">
        <f ca="1">_xll.BDH($A281,$C281,T$4,T$4,"Currency=USD","Period=FY","BEST_FPERIOD_OVERRIDE=FY","FILING_STATUS=MR","SCALING_FORMAT=MLN","FA_ADJUSTED=GAAP","Sort=A","Dates=H","DateFormat=P","Fill=—","Direction=H","UseDPDF=Y")</f>
        <v>#NAME?</v>
      </c>
      <c r="U281" s="12" t="e">
        <f ca="1">_xll.BDH($A281,$C281,U$4,U$4,"Currency=USD","Period=FY","BEST_FPERIOD_OVERRIDE=FY","FILING_STATUS=MR","SCALING_FORMAT=MLN","FA_ADJUSTED=GAAP","Sort=A","Dates=H","DateFormat=P","Fill=—","Direction=H","UseDPDF=Y")</f>
        <v>#NAME?</v>
      </c>
      <c r="V281" s="12" t="e">
        <f ca="1">_xll.BDH($A281,$C281,V$4,V$4,"Currency=USD","Period=FY","BEST_FPERIOD_OVERRIDE=FY","FILING_STATUS=MR","SCALING_FORMAT=MLN","FA_ADJUSTED=GAAP","Sort=A","Dates=H","DateFormat=P","Fill=—","Direction=H","UseDPDF=Y")</f>
        <v>#NAME?</v>
      </c>
      <c r="W281" s="12" t="e">
        <f ca="1">_xll.BDH($A281,$C281,W$4,W$4,"Currency=USD","Period=FY","BEST_FPERIOD_OVERRIDE=FY","FILING_STATUS=MR","SCALING_FORMAT=MLN","FA_ADJUSTED=GAAP","Sort=A","Dates=H","DateFormat=P","Fill=—","Direction=H","UseDPDF=Y")</f>
        <v>#NAME?</v>
      </c>
      <c r="X281" s="12" t="e">
        <f ca="1">_xll.BDH($A281,$C281,X$4,X$4,"Currency=USD","Period=FY","BEST_FPERIOD_OVERRIDE=FY","FILING_STATUS=MR","SCALING_FORMAT=MLN","FA_ADJUSTED=GAAP","Sort=A","Dates=H","DateFormat=P","Fill=—","Direction=H","UseDPDF=Y")</f>
        <v>#NAME?</v>
      </c>
      <c r="Y281" s="12" t="e">
        <f ca="1">_xll.BDH($A281,$C281,Y$4,Y$4,"Currency=USD","Period=FY","BEST_FPERIOD_OVERRIDE=FY","FILING_STATUS=MR","SCALING_FORMAT=MLN","FA_ADJUSTED=GAAP","Sort=A","Dates=H","DateFormat=P","Fill=—","Direction=H","UseDPDF=Y")</f>
        <v>#NAME?</v>
      </c>
      <c r="Z281" s="12" t="e">
        <f ca="1">_xll.BDH($A281,$C281,Z$4,Z$4,"Currency=USD","Period=FY","BEST_FPERIOD_OVERRIDE=FY","FILING_STATUS=MR","SCALING_FORMAT=MLN","FA_ADJUSTED=GAAP","Sort=A","Dates=H","DateFormat=P","Fill=—","Direction=H","UseDPDF=Y")</f>
        <v>#NAME?</v>
      </c>
      <c r="AA281" s="12" t="e">
        <f ca="1">_xll.BDH($A281,$C281,AA$4,AA$4,"Currency=USD","Period=FY","BEST_FPERIOD_OVERRIDE=FY","FILING_STATUS=MR","SCALING_FORMAT=MLN","FA_ADJUSTED=GAAP","Sort=A","Dates=H","DateFormat=P","Fill=—","Direction=H","UseDPDF=Y")</f>
        <v>#NAME?</v>
      </c>
      <c r="AB281" s="12" t="e">
        <f ca="1">_xll.BDH($A281,$C281,AB$4,AB$4,"Currency=USD","Period=FY","BEST_FPERIOD_OVERRIDE=FY","FILING_STATUS=MR","SCALING_FORMAT=MLN","FA_ADJUSTED=GAAP","Sort=A","Dates=H","DateFormat=P","Fill=—","Direction=H","UseDPDF=Y")</f>
        <v>#NAME?</v>
      </c>
    </row>
    <row r="282" spans="1:28" x14ac:dyDescent="0.25">
      <c r="A282" s="32" t="s">
        <v>528</v>
      </c>
      <c r="B282" s="37" t="s">
        <v>193</v>
      </c>
      <c r="C282" s="33" t="s">
        <v>194</v>
      </c>
      <c r="D282" s="12" t="e">
        <f ca="1">_xll.BDH($A282,$C282,D$4,D$4,"Currency=USD","Period=FY","BEST_FPERIOD_OVERRIDE=FY","FILING_STATUS=MR","SCALING_FORMAT=MLN","FA_ADJUSTED=GAAP","Sort=A","Dates=H","DateFormat=P","Fill=—","Direction=H","UseDPDF=Y")</f>
        <v>#NAME?</v>
      </c>
      <c r="E282" s="12" t="e">
        <f ca="1">_xll.BDH($A282,$C282,E$4,E$4,"Currency=USD","Period=FY","BEST_FPERIOD_OVERRIDE=FY","FILING_STATUS=MR","SCALING_FORMAT=MLN","FA_ADJUSTED=GAAP","Sort=A","Dates=H","DateFormat=P","Fill=—","Direction=H","UseDPDF=Y")</f>
        <v>#NAME?</v>
      </c>
      <c r="F282" s="12" t="e">
        <f ca="1">_xll.BDH($A282,$C282,F$4,F$4,"Currency=USD","Period=FY","BEST_FPERIOD_OVERRIDE=FY","FILING_STATUS=MR","SCALING_FORMAT=MLN","FA_ADJUSTED=GAAP","Sort=A","Dates=H","DateFormat=P","Fill=—","Direction=H","UseDPDF=Y")</f>
        <v>#NAME?</v>
      </c>
      <c r="G282" s="12" t="e">
        <f ca="1">_xll.BDH($A282,$C282,G$4,G$4,"Currency=USD","Period=FY","BEST_FPERIOD_OVERRIDE=FY","FILING_STATUS=MR","SCALING_FORMAT=MLN","FA_ADJUSTED=GAAP","Sort=A","Dates=H","DateFormat=P","Fill=—","Direction=H","UseDPDF=Y")</f>
        <v>#NAME?</v>
      </c>
      <c r="H282" s="12" t="e">
        <f ca="1">_xll.BDH($A282,$C282,H$4,H$4,"Currency=USD","Period=FY","BEST_FPERIOD_OVERRIDE=FY","FILING_STATUS=MR","SCALING_FORMAT=MLN","FA_ADJUSTED=GAAP","Sort=A","Dates=H","DateFormat=P","Fill=—","Direction=H","UseDPDF=Y")</f>
        <v>#NAME?</v>
      </c>
      <c r="I282" s="12" t="e">
        <f ca="1">_xll.BDH($A282,$C282,I$4,I$4,"Currency=USD","Period=FY","BEST_FPERIOD_OVERRIDE=FY","FILING_STATUS=MR","SCALING_FORMAT=MLN","FA_ADJUSTED=GAAP","Sort=A","Dates=H","DateFormat=P","Fill=—","Direction=H","UseDPDF=Y")</f>
        <v>#NAME?</v>
      </c>
      <c r="J282" s="12" t="e">
        <f ca="1">_xll.BDH($A282,$C282,J$4,J$4,"Currency=USD","Period=FY","BEST_FPERIOD_OVERRIDE=FY","FILING_STATUS=MR","SCALING_FORMAT=MLN","FA_ADJUSTED=GAAP","Sort=A","Dates=H","DateFormat=P","Fill=—","Direction=H","UseDPDF=Y")</f>
        <v>#NAME?</v>
      </c>
      <c r="K282" s="12" t="e">
        <f ca="1">_xll.BDH($A282,$C282,K$4,K$4,"Currency=USD","Period=FY","BEST_FPERIOD_OVERRIDE=FY","FILING_STATUS=MR","SCALING_FORMAT=MLN","FA_ADJUSTED=GAAP","Sort=A","Dates=H","DateFormat=P","Fill=—","Direction=H","UseDPDF=Y")</f>
        <v>#NAME?</v>
      </c>
      <c r="L282" s="12" t="e">
        <f ca="1">_xll.BDH($A282,$C282,L$4,L$4,"Currency=USD","Period=FY","BEST_FPERIOD_OVERRIDE=FY","FILING_STATUS=MR","SCALING_FORMAT=MLN","FA_ADJUSTED=GAAP","Sort=A","Dates=H","DateFormat=P","Fill=—","Direction=H","UseDPDF=Y")</f>
        <v>#NAME?</v>
      </c>
      <c r="M282" s="12" t="e">
        <f ca="1">_xll.BDH($A282,$C282,M$4,M$4,"Currency=USD","Period=FY","BEST_FPERIOD_OVERRIDE=FY","FILING_STATUS=MR","SCALING_FORMAT=MLN","FA_ADJUSTED=GAAP","Sort=A","Dates=H","DateFormat=P","Fill=—","Direction=H","UseDPDF=Y")</f>
        <v>#NAME?</v>
      </c>
      <c r="N282" s="12" t="e">
        <f ca="1">_xll.BDH($A282,$C282,N$4,N$4,"Currency=USD","Period=FY","BEST_FPERIOD_OVERRIDE=FY","FILING_STATUS=MR","SCALING_FORMAT=MLN","FA_ADJUSTED=GAAP","Sort=A","Dates=H","DateFormat=P","Fill=—","Direction=H","UseDPDF=Y")</f>
        <v>#NAME?</v>
      </c>
      <c r="O282" s="12" t="e">
        <f ca="1">_xll.BDH($A282,$C282,O$4,O$4,"Currency=USD","Period=FY","BEST_FPERIOD_OVERRIDE=FY","FILING_STATUS=MR","SCALING_FORMAT=MLN","FA_ADJUSTED=GAAP","Sort=A","Dates=H","DateFormat=P","Fill=—","Direction=H","UseDPDF=Y")</f>
        <v>#NAME?</v>
      </c>
      <c r="P282" s="12" t="e">
        <f ca="1">_xll.BDH($A282,$C282,P$4,P$4,"Currency=USD","Period=FY","BEST_FPERIOD_OVERRIDE=FY","FILING_STATUS=MR","SCALING_FORMAT=MLN","FA_ADJUSTED=GAAP","Sort=A","Dates=H","DateFormat=P","Fill=—","Direction=H","UseDPDF=Y")</f>
        <v>#NAME?</v>
      </c>
      <c r="Q282" s="12" t="e">
        <f ca="1">_xll.BDH($A282,$C282,Q$4,Q$4,"Currency=USD","Period=FY","BEST_FPERIOD_OVERRIDE=FY","FILING_STATUS=MR","SCALING_FORMAT=MLN","FA_ADJUSTED=GAAP","Sort=A","Dates=H","DateFormat=P","Fill=—","Direction=H","UseDPDF=Y")</f>
        <v>#NAME?</v>
      </c>
      <c r="R282" s="12" t="e">
        <f ca="1">_xll.BDH($A282,$C282,R$4,R$4,"Currency=USD","Period=FY","BEST_FPERIOD_OVERRIDE=FY","FILING_STATUS=MR","SCALING_FORMAT=MLN","FA_ADJUSTED=GAAP","Sort=A","Dates=H","DateFormat=P","Fill=—","Direction=H","UseDPDF=Y")</f>
        <v>#NAME?</v>
      </c>
      <c r="S282" s="12" t="e">
        <f ca="1">_xll.BDH($A282,$C282,S$4,S$4,"Currency=USD","Period=FY","BEST_FPERIOD_OVERRIDE=FY","FILING_STATUS=MR","SCALING_FORMAT=MLN","FA_ADJUSTED=GAAP","Sort=A","Dates=H","DateFormat=P","Fill=—","Direction=H","UseDPDF=Y")</f>
        <v>#NAME?</v>
      </c>
      <c r="T282" s="12" t="e">
        <f ca="1">_xll.BDH($A282,$C282,T$4,T$4,"Currency=USD","Period=FY","BEST_FPERIOD_OVERRIDE=FY","FILING_STATUS=MR","SCALING_FORMAT=MLN","FA_ADJUSTED=GAAP","Sort=A","Dates=H","DateFormat=P","Fill=—","Direction=H","UseDPDF=Y")</f>
        <v>#NAME?</v>
      </c>
      <c r="U282" s="12" t="e">
        <f ca="1">_xll.BDH($A282,$C282,U$4,U$4,"Currency=USD","Period=FY","BEST_FPERIOD_OVERRIDE=FY","FILING_STATUS=MR","SCALING_FORMAT=MLN","FA_ADJUSTED=GAAP","Sort=A","Dates=H","DateFormat=P","Fill=—","Direction=H","UseDPDF=Y")</f>
        <v>#NAME?</v>
      </c>
      <c r="V282" s="12" t="e">
        <f ca="1">_xll.BDH($A282,$C282,V$4,V$4,"Currency=USD","Period=FY","BEST_FPERIOD_OVERRIDE=FY","FILING_STATUS=MR","SCALING_FORMAT=MLN","FA_ADJUSTED=GAAP","Sort=A","Dates=H","DateFormat=P","Fill=—","Direction=H","UseDPDF=Y")</f>
        <v>#NAME?</v>
      </c>
      <c r="W282" s="12" t="e">
        <f ca="1">_xll.BDH($A282,$C282,W$4,W$4,"Currency=USD","Period=FY","BEST_FPERIOD_OVERRIDE=FY","FILING_STATUS=MR","SCALING_FORMAT=MLN","FA_ADJUSTED=GAAP","Sort=A","Dates=H","DateFormat=P","Fill=—","Direction=H","UseDPDF=Y")</f>
        <v>#NAME?</v>
      </c>
      <c r="X282" s="12" t="e">
        <f ca="1">_xll.BDH($A282,$C282,X$4,X$4,"Currency=USD","Period=FY","BEST_FPERIOD_OVERRIDE=FY","FILING_STATUS=MR","SCALING_FORMAT=MLN","FA_ADJUSTED=GAAP","Sort=A","Dates=H","DateFormat=P","Fill=—","Direction=H","UseDPDF=Y")</f>
        <v>#NAME?</v>
      </c>
      <c r="Y282" s="12" t="e">
        <f ca="1">_xll.BDH($A282,$C282,Y$4,Y$4,"Currency=USD","Period=FY","BEST_FPERIOD_OVERRIDE=FY","FILING_STATUS=MR","SCALING_FORMAT=MLN","FA_ADJUSTED=GAAP","Sort=A","Dates=H","DateFormat=P","Fill=—","Direction=H","UseDPDF=Y")</f>
        <v>#NAME?</v>
      </c>
      <c r="Z282" s="12" t="e">
        <f ca="1">_xll.BDH($A282,$C282,Z$4,Z$4,"Currency=USD","Period=FY","BEST_FPERIOD_OVERRIDE=FY","FILING_STATUS=MR","SCALING_FORMAT=MLN","FA_ADJUSTED=GAAP","Sort=A","Dates=H","DateFormat=P","Fill=—","Direction=H","UseDPDF=Y")</f>
        <v>#NAME?</v>
      </c>
      <c r="AA282" s="12" t="e">
        <f ca="1">_xll.BDH($A282,$C282,AA$4,AA$4,"Currency=USD","Period=FY","BEST_FPERIOD_OVERRIDE=FY","FILING_STATUS=MR","SCALING_FORMAT=MLN","FA_ADJUSTED=GAAP","Sort=A","Dates=H","DateFormat=P","Fill=—","Direction=H","UseDPDF=Y")</f>
        <v>#NAME?</v>
      </c>
      <c r="AB282" s="12" t="e">
        <f ca="1">_xll.BDH($A282,$C282,AB$4,AB$4,"Currency=USD","Period=FY","BEST_FPERIOD_OVERRIDE=FY","FILING_STATUS=MR","SCALING_FORMAT=MLN","FA_ADJUSTED=GAAP","Sort=A","Dates=H","DateFormat=P","Fill=—","Direction=H","UseDPDF=Y")</f>
        <v>#NAME?</v>
      </c>
    </row>
    <row r="283" spans="1:28" x14ac:dyDescent="0.25">
      <c r="A283" s="32" t="s">
        <v>528</v>
      </c>
      <c r="B283" s="37" t="s">
        <v>248</v>
      </c>
      <c r="C283" s="33" t="s">
        <v>248</v>
      </c>
      <c r="D283" s="12" t="e">
        <f ca="1">_xll.BDH($A283,$C283,D$4,D$4,"Currency=USD","Period=FY","BEST_FPERIOD_OVERRIDE=FY","FILING_STATUS=MR","SCALING_FORMAT=MLN","FA_ADJUSTED=GAAP","Sort=A","Dates=H","DateFormat=P","Fill=—","Direction=H","UseDPDF=Y")</f>
        <v>#NAME?</v>
      </c>
      <c r="E283" s="12" t="e">
        <f ca="1">_xll.BDH($A283,$C283,E$4,E$4,"Currency=USD","Period=FY","BEST_FPERIOD_OVERRIDE=FY","FILING_STATUS=MR","SCALING_FORMAT=MLN","FA_ADJUSTED=GAAP","Sort=A","Dates=H","DateFormat=P","Fill=—","Direction=H","UseDPDF=Y")</f>
        <v>#NAME?</v>
      </c>
      <c r="F283" s="12" t="e">
        <f ca="1">_xll.BDH($A283,$C283,F$4,F$4,"Currency=USD","Period=FY","BEST_FPERIOD_OVERRIDE=FY","FILING_STATUS=MR","SCALING_FORMAT=MLN","FA_ADJUSTED=GAAP","Sort=A","Dates=H","DateFormat=P","Fill=—","Direction=H","UseDPDF=Y")</f>
        <v>#NAME?</v>
      </c>
      <c r="G283" s="12" t="e">
        <f ca="1">_xll.BDH($A283,$C283,G$4,G$4,"Currency=USD","Period=FY","BEST_FPERIOD_OVERRIDE=FY","FILING_STATUS=MR","SCALING_FORMAT=MLN","FA_ADJUSTED=GAAP","Sort=A","Dates=H","DateFormat=P","Fill=—","Direction=H","UseDPDF=Y")</f>
        <v>#NAME?</v>
      </c>
      <c r="H283" s="12" t="e">
        <f ca="1">_xll.BDH($A283,$C283,H$4,H$4,"Currency=USD","Period=FY","BEST_FPERIOD_OVERRIDE=FY","FILING_STATUS=MR","SCALING_FORMAT=MLN","FA_ADJUSTED=GAAP","Sort=A","Dates=H","DateFormat=P","Fill=—","Direction=H","UseDPDF=Y")</f>
        <v>#NAME?</v>
      </c>
      <c r="I283" s="12" t="e">
        <f ca="1">_xll.BDH($A283,$C283,I$4,I$4,"Currency=USD","Period=FY","BEST_FPERIOD_OVERRIDE=FY","FILING_STATUS=MR","SCALING_FORMAT=MLN","FA_ADJUSTED=GAAP","Sort=A","Dates=H","DateFormat=P","Fill=—","Direction=H","UseDPDF=Y")</f>
        <v>#NAME?</v>
      </c>
      <c r="J283" s="12" t="e">
        <f ca="1">_xll.BDH($A283,$C283,J$4,J$4,"Currency=USD","Period=FY","BEST_FPERIOD_OVERRIDE=FY","FILING_STATUS=MR","SCALING_FORMAT=MLN","FA_ADJUSTED=GAAP","Sort=A","Dates=H","DateFormat=P","Fill=—","Direction=H","UseDPDF=Y")</f>
        <v>#NAME?</v>
      </c>
      <c r="K283" s="12" t="e">
        <f ca="1">_xll.BDH($A283,$C283,K$4,K$4,"Currency=USD","Period=FY","BEST_FPERIOD_OVERRIDE=FY","FILING_STATUS=MR","SCALING_FORMAT=MLN","FA_ADJUSTED=GAAP","Sort=A","Dates=H","DateFormat=P","Fill=—","Direction=H","UseDPDF=Y")</f>
        <v>#NAME?</v>
      </c>
      <c r="L283" s="12" t="e">
        <f ca="1">_xll.BDH($A283,$C283,L$4,L$4,"Currency=USD","Period=FY","BEST_FPERIOD_OVERRIDE=FY","FILING_STATUS=MR","SCALING_FORMAT=MLN","FA_ADJUSTED=GAAP","Sort=A","Dates=H","DateFormat=P","Fill=—","Direction=H","UseDPDF=Y")</f>
        <v>#NAME?</v>
      </c>
      <c r="M283" s="12" t="e">
        <f ca="1">_xll.BDH($A283,$C283,M$4,M$4,"Currency=USD","Period=FY","BEST_FPERIOD_OVERRIDE=FY","FILING_STATUS=MR","SCALING_FORMAT=MLN","FA_ADJUSTED=GAAP","Sort=A","Dates=H","DateFormat=P","Fill=—","Direction=H","UseDPDF=Y")</f>
        <v>#NAME?</v>
      </c>
      <c r="N283" s="12" t="e">
        <f ca="1">_xll.BDH($A283,$C283,N$4,N$4,"Currency=USD","Period=FY","BEST_FPERIOD_OVERRIDE=FY","FILING_STATUS=MR","SCALING_FORMAT=MLN","FA_ADJUSTED=GAAP","Sort=A","Dates=H","DateFormat=P","Fill=—","Direction=H","UseDPDF=Y")</f>
        <v>#NAME?</v>
      </c>
      <c r="O283" s="12" t="e">
        <f ca="1">_xll.BDH($A283,$C283,O$4,O$4,"Currency=USD","Period=FY","BEST_FPERIOD_OVERRIDE=FY","FILING_STATUS=MR","SCALING_FORMAT=MLN","FA_ADJUSTED=GAAP","Sort=A","Dates=H","DateFormat=P","Fill=—","Direction=H","UseDPDF=Y")</f>
        <v>#NAME?</v>
      </c>
      <c r="P283" s="12" t="e">
        <f ca="1">_xll.BDH($A283,$C283,P$4,P$4,"Currency=USD","Period=FY","BEST_FPERIOD_OVERRIDE=FY","FILING_STATUS=MR","SCALING_FORMAT=MLN","FA_ADJUSTED=GAAP","Sort=A","Dates=H","DateFormat=P","Fill=—","Direction=H","UseDPDF=Y")</f>
        <v>#NAME?</v>
      </c>
      <c r="Q283" s="12" t="e">
        <f ca="1">_xll.BDH($A283,$C283,Q$4,Q$4,"Currency=USD","Period=FY","BEST_FPERIOD_OVERRIDE=FY","FILING_STATUS=MR","SCALING_FORMAT=MLN","FA_ADJUSTED=GAAP","Sort=A","Dates=H","DateFormat=P","Fill=—","Direction=H","UseDPDF=Y")</f>
        <v>#NAME?</v>
      </c>
      <c r="R283" s="12" t="e">
        <f ca="1">_xll.BDH($A283,$C283,R$4,R$4,"Currency=USD","Period=FY","BEST_FPERIOD_OVERRIDE=FY","FILING_STATUS=MR","SCALING_FORMAT=MLN","FA_ADJUSTED=GAAP","Sort=A","Dates=H","DateFormat=P","Fill=—","Direction=H","UseDPDF=Y")</f>
        <v>#NAME?</v>
      </c>
      <c r="S283" s="12" t="e">
        <f ca="1">_xll.BDH($A283,$C283,S$4,S$4,"Currency=USD","Period=FY","BEST_FPERIOD_OVERRIDE=FY","FILING_STATUS=MR","SCALING_FORMAT=MLN","FA_ADJUSTED=GAAP","Sort=A","Dates=H","DateFormat=P","Fill=—","Direction=H","UseDPDF=Y")</f>
        <v>#NAME?</v>
      </c>
      <c r="T283" s="12" t="e">
        <f ca="1">_xll.BDH($A283,$C283,T$4,T$4,"Currency=USD","Period=FY","BEST_FPERIOD_OVERRIDE=FY","FILING_STATUS=MR","SCALING_FORMAT=MLN","FA_ADJUSTED=GAAP","Sort=A","Dates=H","DateFormat=P","Fill=—","Direction=H","UseDPDF=Y")</f>
        <v>#NAME?</v>
      </c>
      <c r="U283" s="12" t="e">
        <f ca="1">_xll.BDH($A283,$C283,U$4,U$4,"Currency=USD","Period=FY","BEST_FPERIOD_OVERRIDE=FY","FILING_STATUS=MR","SCALING_FORMAT=MLN","FA_ADJUSTED=GAAP","Sort=A","Dates=H","DateFormat=P","Fill=—","Direction=H","UseDPDF=Y")</f>
        <v>#NAME?</v>
      </c>
      <c r="V283" s="12" t="e">
        <f ca="1">_xll.BDH($A283,$C283,V$4,V$4,"Currency=USD","Period=FY","BEST_FPERIOD_OVERRIDE=FY","FILING_STATUS=MR","SCALING_FORMAT=MLN","FA_ADJUSTED=GAAP","Sort=A","Dates=H","DateFormat=P","Fill=—","Direction=H","UseDPDF=Y")</f>
        <v>#NAME?</v>
      </c>
      <c r="W283" s="12" t="e">
        <f ca="1">_xll.BDH($A283,$C283,W$4,W$4,"Currency=USD","Period=FY","BEST_FPERIOD_OVERRIDE=FY","FILING_STATUS=MR","SCALING_FORMAT=MLN","FA_ADJUSTED=GAAP","Sort=A","Dates=H","DateFormat=P","Fill=—","Direction=H","UseDPDF=Y")</f>
        <v>#NAME?</v>
      </c>
      <c r="X283" s="12" t="e">
        <f ca="1">_xll.BDH($A283,$C283,X$4,X$4,"Currency=USD","Period=FY","BEST_FPERIOD_OVERRIDE=FY","FILING_STATUS=MR","SCALING_FORMAT=MLN","FA_ADJUSTED=GAAP","Sort=A","Dates=H","DateFormat=P","Fill=—","Direction=H","UseDPDF=Y")</f>
        <v>#NAME?</v>
      </c>
      <c r="Y283" s="12" t="e">
        <f ca="1">_xll.BDH($A283,$C283,Y$4,Y$4,"Currency=USD","Period=FY","BEST_FPERIOD_OVERRIDE=FY","FILING_STATUS=MR","SCALING_FORMAT=MLN","FA_ADJUSTED=GAAP","Sort=A","Dates=H","DateFormat=P","Fill=—","Direction=H","UseDPDF=Y")</f>
        <v>#NAME?</v>
      </c>
      <c r="Z283" s="12" t="e">
        <f ca="1">_xll.BDH($A283,$C283,Z$4,Z$4,"Currency=USD","Period=FY","BEST_FPERIOD_OVERRIDE=FY","FILING_STATUS=MR","SCALING_FORMAT=MLN","FA_ADJUSTED=GAAP","Sort=A","Dates=H","DateFormat=P","Fill=—","Direction=H","UseDPDF=Y")</f>
        <v>#NAME?</v>
      </c>
      <c r="AA283" s="12" t="e">
        <f ca="1">_xll.BDH($A283,$C283,AA$4,AA$4,"Currency=USD","Period=FY","BEST_FPERIOD_OVERRIDE=FY","FILING_STATUS=MR","SCALING_FORMAT=MLN","FA_ADJUSTED=GAAP","Sort=A","Dates=H","DateFormat=P","Fill=—","Direction=H","UseDPDF=Y")</f>
        <v>#NAME?</v>
      </c>
      <c r="AB283" s="12" t="e">
        <f ca="1">_xll.BDH($A283,$C283,AB$4,AB$4,"Currency=USD","Period=FY","BEST_FPERIOD_OVERRIDE=FY","FILING_STATUS=MR","SCALING_FORMAT=MLN","FA_ADJUSTED=GAAP","Sort=A","Dates=H","DateFormat=P","Fill=—","Direction=H","UseDPDF=Y")</f>
        <v>#NAME?</v>
      </c>
    </row>
    <row r="284" spans="1:28" x14ac:dyDescent="0.25">
      <c r="A284" s="32" t="s">
        <v>528</v>
      </c>
      <c r="B284" s="37" t="s">
        <v>249</v>
      </c>
      <c r="C284" s="33" t="s">
        <v>251</v>
      </c>
      <c r="D284" s="12" t="e">
        <f ca="1">_xll.BDH($A284,$C284,D$4,D$4,"Currency=USD","Period=FY","BEST_FPERIOD_OVERRIDE=FY","FILING_STATUS=MR","SCALING_FORMAT=MLN","FA_ADJUSTED=GAAP","Sort=A","Dates=H","DateFormat=P","Fill=—","Direction=H","UseDPDF=Y")</f>
        <v>#NAME?</v>
      </c>
      <c r="E284" s="12" t="e">
        <f ca="1">_xll.BDH($A284,$C284,E$4,E$4,"Currency=USD","Period=FY","BEST_FPERIOD_OVERRIDE=FY","FILING_STATUS=MR","SCALING_FORMAT=MLN","FA_ADJUSTED=GAAP","Sort=A","Dates=H","DateFormat=P","Fill=—","Direction=H","UseDPDF=Y")</f>
        <v>#NAME?</v>
      </c>
      <c r="F284" s="12" t="e">
        <f ca="1">_xll.BDH($A284,$C284,F$4,F$4,"Currency=USD","Period=FY","BEST_FPERIOD_OVERRIDE=FY","FILING_STATUS=MR","SCALING_FORMAT=MLN","FA_ADJUSTED=GAAP","Sort=A","Dates=H","DateFormat=P","Fill=—","Direction=H","UseDPDF=Y")</f>
        <v>#NAME?</v>
      </c>
      <c r="G284" s="12" t="e">
        <f ca="1">_xll.BDH($A284,$C284,G$4,G$4,"Currency=USD","Period=FY","BEST_FPERIOD_OVERRIDE=FY","FILING_STATUS=MR","SCALING_FORMAT=MLN","FA_ADJUSTED=GAAP","Sort=A","Dates=H","DateFormat=P","Fill=—","Direction=H","UseDPDF=Y")</f>
        <v>#NAME?</v>
      </c>
      <c r="H284" s="12" t="e">
        <f ca="1">_xll.BDH($A284,$C284,H$4,H$4,"Currency=USD","Period=FY","BEST_FPERIOD_OVERRIDE=FY","FILING_STATUS=MR","SCALING_FORMAT=MLN","FA_ADJUSTED=GAAP","Sort=A","Dates=H","DateFormat=P","Fill=—","Direction=H","UseDPDF=Y")</f>
        <v>#NAME?</v>
      </c>
      <c r="I284" s="12" t="e">
        <f ca="1">_xll.BDH($A284,$C284,I$4,I$4,"Currency=USD","Period=FY","BEST_FPERIOD_OVERRIDE=FY","FILING_STATUS=MR","SCALING_FORMAT=MLN","FA_ADJUSTED=GAAP","Sort=A","Dates=H","DateFormat=P","Fill=—","Direction=H","UseDPDF=Y")</f>
        <v>#NAME?</v>
      </c>
      <c r="J284" s="12" t="e">
        <f ca="1">_xll.BDH($A284,$C284,J$4,J$4,"Currency=USD","Period=FY","BEST_FPERIOD_OVERRIDE=FY","FILING_STATUS=MR","SCALING_FORMAT=MLN","FA_ADJUSTED=GAAP","Sort=A","Dates=H","DateFormat=P","Fill=—","Direction=H","UseDPDF=Y")</f>
        <v>#NAME?</v>
      </c>
      <c r="K284" s="12" t="e">
        <f ca="1">_xll.BDH($A284,$C284,K$4,K$4,"Currency=USD","Period=FY","BEST_FPERIOD_OVERRIDE=FY","FILING_STATUS=MR","SCALING_FORMAT=MLN","FA_ADJUSTED=GAAP","Sort=A","Dates=H","DateFormat=P","Fill=—","Direction=H","UseDPDF=Y")</f>
        <v>#NAME?</v>
      </c>
      <c r="L284" s="12" t="e">
        <f ca="1">_xll.BDH($A284,$C284,L$4,L$4,"Currency=USD","Period=FY","BEST_FPERIOD_OVERRIDE=FY","FILING_STATUS=MR","SCALING_FORMAT=MLN","FA_ADJUSTED=GAAP","Sort=A","Dates=H","DateFormat=P","Fill=—","Direction=H","UseDPDF=Y")</f>
        <v>#NAME?</v>
      </c>
      <c r="M284" s="12" t="e">
        <f ca="1">_xll.BDH($A284,$C284,M$4,M$4,"Currency=USD","Period=FY","BEST_FPERIOD_OVERRIDE=FY","FILING_STATUS=MR","SCALING_FORMAT=MLN","FA_ADJUSTED=GAAP","Sort=A","Dates=H","DateFormat=P","Fill=—","Direction=H","UseDPDF=Y")</f>
        <v>#NAME?</v>
      </c>
      <c r="N284" s="12" t="e">
        <f ca="1">_xll.BDH($A284,$C284,N$4,N$4,"Currency=USD","Period=FY","BEST_FPERIOD_OVERRIDE=FY","FILING_STATUS=MR","SCALING_FORMAT=MLN","FA_ADJUSTED=GAAP","Sort=A","Dates=H","DateFormat=P","Fill=—","Direction=H","UseDPDF=Y")</f>
        <v>#NAME?</v>
      </c>
      <c r="O284" s="12" t="e">
        <f ca="1">_xll.BDH($A284,$C284,O$4,O$4,"Currency=USD","Period=FY","BEST_FPERIOD_OVERRIDE=FY","FILING_STATUS=MR","SCALING_FORMAT=MLN","FA_ADJUSTED=GAAP","Sort=A","Dates=H","DateFormat=P","Fill=—","Direction=H","UseDPDF=Y")</f>
        <v>#NAME?</v>
      </c>
      <c r="P284" s="12" t="e">
        <f ca="1">_xll.BDH($A284,$C284,P$4,P$4,"Currency=USD","Period=FY","BEST_FPERIOD_OVERRIDE=FY","FILING_STATUS=MR","SCALING_FORMAT=MLN","FA_ADJUSTED=GAAP","Sort=A","Dates=H","DateFormat=P","Fill=—","Direction=H","UseDPDF=Y")</f>
        <v>#NAME?</v>
      </c>
      <c r="Q284" s="12" t="e">
        <f ca="1">_xll.BDH($A284,$C284,Q$4,Q$4,"Currency=USD","Period=FY","BEST_FPERIOD_OVERRIDE=FY","FILING_STATUS=MR","SCALING_FORMAT=MLN","FA_ADJUSTED=GAAP","Sort=A","Dates=H","DateFormat=P","Fill=—","Direction=H","UseDPDF=Y")</f>
        <v>#NAME?</v>
      </c>
      <c r="R284" s="12" t="e">
        <f ca="1">_xll.BDH($A284,$C284,R$4,R$4,"Currency=USD","Period=FY","BEST_FPERIOD_OVERRIDE=FY","FILING_STATUS=MR","SCALING_FORMAT=MLN","FA_ADJUSTED=GAAP","Sort=A","Dates=H","DateFormat=P","Fill=—","Direction=H","UseDPDF=Y")</f>
        <v>#NAME?</v>
      </c>
      <c r="S284" s="12" t="e">
        <f ca="1">_xll.BDH($A284,$C284,S$4,S$4,"Currency=USD","Period=FY","BEST_FPERIOD_OVERRIDE=FY","FILING_STATUS=MR","SCALING_FORMAT=MLN","FA_ADJUSTED=GAAP","Sort=A","Dates=H","DateFormat=P","Fill=—","Direction=H","UseDPDF=Y")</f>
        <v>#NAME?</v>
      </c>
      <c r="T284" s="12" t="e">
        <f ca="1">_xll.BDH($A284,$C284,T$4,T$4,"Currency=USD","Period=FY","BEST_FPERIOD_OVERRIDE=FY","FILING_STATUS=MR","SCALING_FORMAT=MLN","FA_ADJUSTED=GAAP","Sort=A","Dates=H","DateFormat=P","Fill=—","Direction=H","UseDPDF=Y")</f>
        <v>#NAME?</v>
      </c>
      <c r="U284" s="12" t="e">
        <f ca="1">_xll.BDH($A284,$C284,U$4,U$4,"Currency=USD","Period=FY","BEST_FPERIOD_OVERRIDE=FY","FILING_STATUS=MR","SCALING_FORMAT=MLN","FA_ADJUSTED=GAAP","Sort=A","Dates=H","DateFormat=P","Fill=—","Direction=H","UseDPDF=Y")</f>
        <v>#NAME?</v>
      </c>
      <c r="V284" s="12" t="e">
        <f ca="1">_xll.BDH($A284,$C284,V$4,V$4,"Currency=USD","Period=FY","BEST_FPERIOD_OVERRIDE=FY","FILING_STATUS=MR","SCALING_FORMAT=MLN","FA_ADJUSTED=GAAP","Sort=A","Dates=H","DateFormat=P","Fill=—","Direction=H","UseDPDF=Y")</f>
        <v>#NAME?</v>
      </c>
      <c r="W284" s="12" t="e">
        <f ca="1">_xll.BDH($A284,$C284,W$4,W$4,"Currency=USD","Period=FY","BEST_FPERIOD_OVERRIDE=FY","FILING_STATUS=MR","SCALING_FORMAT=MLN","FA_ADJUSTED=GAAP","Sort=A","Dates=H","DateFormat=P","Fill=—","Direction=H","UseDPDF=Y")</f>
        <v>#NAME?</v>
      </c>
      <c r="X284" s="12" t="e">
        <f ca="1">_xll.BDH($A284,$C284,X$4,X$4,"Currency=USD","Period=FY","BEST_FPERIOD_OVERRIDE=FY","FILING_STATUS=MR","SCALING_FORMAT=MLN","FA_ADJUSTED=GAAP","Sort=A","Dates=H","DateFormat=P","Fill=—","Direction=H","UseDPDF=Y")</f>
        <v>#NAME?</v>
      </c>
      <c r="Y284" s="12" t="e">
        <f ca="1">_xll.BDH($A284,$C284,Y$4,Y$4,"Currency=USD","Period=FY","BEST_FPERIOD_OVERRIDE=FY","FILING_STATUS=MR","SCALING_FORMAT=MLN","FA_ADJUSTED=GAAP","Sort=A","Dates=H","DateFormat=P","Fill=—","Direction=H","UseDPDF=Y")</f>
        <v>#NAME?</v>
      </c>
      <c r="Z284" s="12" t="e">
        <f ca="1">_xll.BDH($A284,$C284,Z$4,Z$4,"Currency=USD","Period=FY","BEST_FPERIOD_OVERRIDE=FY","FILING_STATUS=MR","SCALING_FORMAT=MLN","FA_ADJUSTED=GAAP","Sort=A","Dates=H","DateFormat=P","Fill=—","Direction=H","UseDPDF=Y")</f>
        <v>#NAME?</v>
      </c>
      <c r="AA284" s="12" t="e">
        <f ca="1">_xll.BDH($A284,$C284,AA$4,AA$4,"Currency=USD","Period=FY","BEST_FPERIOD_OVERRIDE=FY","FILING_STATUS=MR","SCALING_FORMAT=MLN","FA_ADJUSTED=GAAP","Sort=A","Dates=H","DateFormat=P","Fill=—","Direction=H","UseDPDF=Y")</f>
        <v>#NAME?</v>
      </c>
      <c r="AB284" s="12" t="e">
        <f ca="1">_xll.BDH($A284,$C284,AB$4,AB$4,"Currency=USD","Period=FY","BEST_FPERIOD_OVERRIDE=FY","FILING_STATUS=MR","SCALING_FORMAT=MLN","FA_ADJUSTED=GAAP","Sort=A","Dates=H","DateFormat=P","Fill=—","Direction=H","UseDPDF=Y")</f>
        <v>#NAME?</v>
      </c>
    </row>
    <row r="285" spans="1:28" x14ac:dyDescent="0.25">
      <c r="A285" s="32" t="s">
        <v>528</v>
      </c>
      <c r="B285" s="37" t="s">
        <v>250</v>
      </c>
      <c r="C285" s="33" t="s">
        <v>252</v>
      </c>
      <c r="D285" s="12" t="e">
        <f ca="1">_xll.BDH($A285,$C285,D$4,D$4,"Currency=USD","Period=FY","BEST_FPERIOD_OVERRIDE=FY","FILING_STATUS=MR","SCALING_FORMAT=MLN","FA_ADJUSTED=GAAP","Sort=A","Dates=H","DateFormat=P","Fill=—","Direction=H","UseDPDF=Y")</f>
        <v>#NAME?</v>
      </c>
      <c r="E285" s="12" t="e">
        <f ca="1">_xll.BDH($A285,$C285,E$4,E$4,"Currency=USD","Period=FY","BEST_FPERIOD_OVERRIDE=FY","FILING_STATUS=MR","SCALING_FORMAT=MLN","FA_ADJUSTED=GAAP","Sort=A","Dates=H","DateFormat=P","Fill=—","Direction=H","UseDPDF=Y")</f>
        <v>#NAME?</v>
      </c>
      <c r="F285" s="12" t="e">
        <f ca="1">_xll.BDH($A285,$C285,F$4,F$4,"Currency=USD","Period=FY","BEST_FPERIOD_OVERRIDE=FY","FILING_STATUS=MR","SCALING_FORMAT=MLN","FA_ADJUSTED=GAAP","Sort=A","Dates=H","DateFormat=P","Fill=—","Direction=H","UseDPDF=Y")</f>
        <v>#NAME?</v>
      </c>
      <c r="G285" s="12" t="e">
        <f ca="1">_xll.BDH($A285,$C285,G$4,G$4,"Currency=USD","Period=FY","BEST_FPERIOD_OVERRIDE=FY","FILING_STATUS=MR","SCALING_FORMAT=MLN","FA_ADJUSTED=GAAP","Sort=A","Dates=H","DateFormat=P","Fill=—","Direction=H","UseDPDF=Y")</f>
        <v>#NAME?</v>
      </c>
      <c r="H285" s="12" t="e">
        <f ca="1">_xll.BDH($A285,$C285,H$4,H$4,"Currency=USD","Period=FY","BEST_FPERIOD_OVERRIDE=FY","FILING_STATUS=MR","SCALING_FORMAT=MLN","FA_ADJUSTED=GAAP","Sort=A","Dates=H","DateFormat=P","Fill=—","Direction=H","UseDPDF=Y")</f>
        <v>#NAME?</v>
      </c>
      <c r="I285" s="12" t="e">
        <f ca="1">_xll.BDH($A285,$C285,I$4,I$4,"Currency=USD","Period=FY","BEST_FPERIOD_OVERRIDE=FY","FILING_STATUS=MR","SCALING_FORMAT=MLN","FA_ADJUSTED=GAAP","Sort=A","Dates=H","DateFormat=P","Fill=—","Direction=H","UseDPDF=Y")</f>
        <v>#NAME?</v>
      </c>
      <c r="J285" s="12" t="e">
        <f ca="1">_xll.BDH($A285,$C285,J$4,J$4,"Currency=USD","Period=FY","BEST_FPERIOD_OVERRIDE=FY","FILING_STATUS=MR","SCALING_FORMAT=MLN","FA_ADJUSTED=GAAP","Sort=A","Dates=H","DateFormat=P","Fill=—","Direction=H","UseDPDF=Y")</f>
        <v>#NAME?</v>
      </c>
      <c r="K285" s="12" t="e">
        <f ca="1">_xll.BDH($A285,$C285,K$4,K$4,"Currency=USD","Period=FY","BEST_FPERIOD_OVERRIDE=FY","FILING_STATUS=MR","SCALING_FORMAT=MLN","FA_ADJUSTED=GAAP","Sort=A","Dates=H","DateFormat=P","Fill=—","Direction=H","UseDPDF=Y")</f>
        <v>#NAME?</v>
      </c>
      <c r="L285" s="12" t="e">
        <f ca="1">_xll.BDH($A285,$C285,L$4,L$4,"Currency=USD","Period=FY","BEST_FPERIOD_OVERRIDE=FY","FILING_STATUS=MR","SCALING_FORMAT=MLN","FA_ADJUSTED=GAAP","Sort=A","Dates=H","DateFormat=P","Fill=—","Direction=H","UseDPDF=Y")</f>
        <v>#NAME?</v>
      </c>
      <c r="M285" s="12" t="e">
        <f ca="1">_xll.BDH($A285,$C285,M$4,M$4,"Currency=USD","Period=FY","BEST_FPERIOD_OVERRIDE=FY","FILING_STATUS=MR","SCALING_FORMAT=MLN","FA_ADJUSTED=GAAP","Sort=A","Dates=H","DateFormat=P","Fill=—","Direction=H","UseDPDF=Y")</f>
        <v>#NAME?</v>
      </c>
      <c r="N285" s="12" t="e">
        <f ca="1">_xll.BDH($A285,$C285,N$4,N$4,"Currency=USD","Period=FY","BEST_FPERIOD_OVERRIDE=FY","FILING_STATUS=MR","SCALING_FORMAT=MLN","FA_ADJUSTED=GAAP","Sort=A","Dates=H","DateFormat=P","Fill=—","Direction=H","UseDPDF=Y")</f>
        <v>#NAME?</v>
      </c>
      <c r="O285" s="12" t="e">
        <f ca="1">_xll.BDH($A285,$C285,O$4,O$4,"Currency=USD","Period=FY","BEST_FPERIOD_OVERRIDE=FY","FILING_STATUS=MR","SCALING_FORMAT=MLN","FA_ADJUSTED=GAAP","Sort=A","Dates=H","DateFormat=P","Fill=—","Direction=H","UseDPDF=Y")</f>
        <v>#NAME?</v>
      </c>
      <c r="P285" s="12" t="e">
        <f ca="1">_xll.BDH($A285,$C285,P$4,P$4,"Currency=USD","Period=FY","BEST_FPERIOD_OVERRIDE=FY","FILING_STATUS=MR","SCALING_FORMAT=MLN","FA_ADJUSTED=GAAP","Sort=A","Dates=H","DateFormat=P","Fill=—","Direction=H","UseDPDF=Y")</f>
        <v>#NAME?</v>
      </c>
      <c r="Q285" s="12" t="e">
        <f ca="1">_xll.BDH($A285,$C285,Q$4,Q$4,"Currency=USD","Period=FY","BEST_FPERIOD_OVERRIDE=FY","FILING_STATUS=MR","SCALING_FORMAT=MLN","FA_ADJUSTED=GAAP","Sort=A","Dates=H","DateFormat=P","Fill=—","Direction=H","UseDPDF=Y")</f>
        <v>#NAME?</v>
      </c>
      <c r="R285" s="12" t="e">
        <f ca="1">_xll.BDH($A285,$C285,R$4,R$4,"Currency=USD","Period=FY","BEST_FPERIOD_OVERRIDE=FY","FILING_STATUS=MR","SCALING_FORMAT=MLN","FA_ADJUSTED=GAAP","Sort=A","Dates=H","DateFormat=P","Fill=—","Direction=H","UseDPDF=Y")</f>
        <v>#NAME?</v>
      </c>
      <c r="S285" s="12" t="e">
        <f ca="1">_xll.BDH($A285,$C285,S$4,S$4,"Currency=USD","Period=FY","BEST_FPERIOD_OVERRIDE=FY","FILING_STATUS=MR","SCALING_FORMAT=MLN","FA_ADJUSTED=GAAP","Sort=A","Dates=H","DateFormat=P","Fill=—","Direction=H","UseDPDF=Y")</f>
        <v>#NAME?</v>
      </c>
      <c r="T285" s="12" t="e">
        <f ca="1">_xll.BDH($A285,$C285,T$4,T$4,"Currency=USD","Period=FY","BEST_FPERIOD_OVERRIDE=FY","FILING_STATUS=MR","SCALING_FORMAT=MLN","FA_ADJUSTED=GAAP","Sort=A","Dates=H","DateFormat=P","Fill=—","Direction=H","UseDPDF=Y")</f>
        <v>#NAME?</v>
      </c>
      <c r="U285" s="12" t="e">
        <f ca="1">_xll.BDH($A285,$C285,U$4,U$4,"Currency=USD","Period=FY","BEST_FPERIOD_OVERRIDE=FY","FILING_STATUS=MR","SCALING_FORMAT=MLN","FA_ADJUSTED=GAAP","Sort=A","Dates=H","DateFormat=P","Fill=—","Direction=H","UseDPDF=Y")</f>
        <v>#NAME?</v>
      </c>
      <c r="V285" s="12" t="e">
        <f ca="1">_xll.BDH($A285,$C285,V$4,V$4,"Currency=USD","Period=FY","BEST_FPERIOD_OVERRIDE=FY","FILING_STATUS=MR","SCALING_FORMAT=MLN","FA_ADJUSTED=GAAP","Sort=A","Dates=H","DateFormat=P","Fill=—","Direction=H","UseDPDF=Y")</f>
        <v>#NAME?</v>
      </c>
      <c r="W285" s="12" t="e">
        <f ca="1">_xll.BDH($A285,$C285,W$4,W$4,"Currency=USD","Period=FY","BEST_FPERIOD_OVERRIDE=FY","FILING_STATUS=MR","SCALING_FORMAT=MLN","FA_ADJUSTED=GAAP","Sort=A","Dates=H","DateFormat=P","Fill=—","Direction=H","UseDPDF=Y")</f>
        <v>#NAME?</v>
      </c>
      <c r="X285" s="12" t="e">
        <f ca="1">_xll.BDH($A285,$C285,X$4,X$4,"Currency=USD","Period=FY","BEST_FPERIOD_OVERRIDE=FY","FILING_STATUS=MR","SCALING_FORMAT=MLN","FA_ADJUSTED=GAAP","Sort=A","Dates=H","DateFormat=P","Fill=—","Direction=H","UseDPDF=Y")</f>
        <v>#NAME?</v>
      </c>
      <c r="Y285" s="12" t="e">
        <f ca="1">_xll.BDH($A285,$C285,Y$4,Y$4,"Currency=USD","Period=FY","BEST_FPERIOD_OVERRIDE=FY","FILING_STATUS=MR","SCALING_FORMAT=MLN","FA_ADJUSTED=GAAP","Sort=A","Dates=H","DateFormat=P","Fill=—","Direction=H","UseDPDF=Y")</f>
        <v>#NAME?</v>
      </c>
      <c r="Z285" s="12" t="e">
        <f ca="1">_xll.BDH($A285,$C285,Z$4,Z$4,"Currency=USD","Period=FY","BEST_FPERIOD_OVERRIDE=FY","FILING_STATUS=MR","SCALING_FORMAT=MLN","FA_ADJUSTED=GAAP","Sort=A","Dates=H","DateFormat=P","Fill=—","Direction=H","UseDPDF=Y")</f>
        <v>#NAME?</v>
      </c>
      <c r="AA285" s="12" t="e">
        <f ca="1">_xll.BDH($A285,$C285,AA$4,AA$4,"Currency=USD","Period=FY","BEST_FPERIOD_OVERRIDE=FY","FILING_STATUS=MR","SCALING_FORMAT=MLN","FA_ADJUSTED=GAAP","Sort=A","Dates=H","DateFormat=P","Fill=—","Direction=H","UseDPDF=Y")</f>
        <v>#NAME?</v>
      </c>
      <c r="AB285" s="12" t="e">
        <f ca="1">_xll.BDH($A285,$C285,AB$4,AB$4,"Currency=USD","Period=FY","BEST_FPERIOD_OVERRIDE=FY","FILING_STATUS=MR","SCALING_FORMAT=MLN","FA_ADJUSTED=GAAP","Sort=A","Dates=H","DateFormat=P","Fill=—","Direction=H","UseDPDF=Y")</f>
        <v>#NAME?</v>
      </c>
    </row>
    <row r="286" spans="1:28" x14ac:dyDescent="0.25">
      <c r="A286" s="32" t="s">
        <v>528</v>
      </c>
      <c r="B286" s="37" t="s">
        <v>13</v>
      </c>
      <c r="C286" s="33" t="s">
        <v>253</v>
      </c>
      <c r="D286" s="12" t="e">
        <f ca="1">_xll.BDH($A286,$C286,D$4,D$4,"Currency=USD","Period=FY","BEST_FPERIOD_OVERRIDE=FY","FILING_STATUS=MR","SCALING_FORMAT=MLN","FA_ADJUSTED=GAAP","Sort=A","Dates=H","DateFormat=P","Fill=—","Direction=H","UseDPDF=Y")</f>
        <v>#NAME?</v>
      </c>
      <c r="E286" s="12" t="e">
        <f ca="1">_xll.BDH($A286,$C286,E$4,E$4,"Currency=USD","Period=FY","BEST_FPERIOD_OVERRIDE=FY","FILING_STATUS=MR","SCALING_FORMAT=MLN","FA_ADJUSTED=GAAP","Sort=A","Dates=H","DateFormat=P","Fill=—","Direction=H","UseDPDF=Y")</f>
        <v>#NAME?</v>
      </c>
      <c r="F286" s="12" t="e">
        <f ca="1">_xll.BDH($A286,$C286,F$4,F$4,"Currency=USD","Period=FY","BEST_FPERIOD_OVERRIDE=FY","FILING_STATUS=MR","SCALING_FORMAT=MLN","FA_ADJUSTED=GAAP","Sort=A","Dates=H","DateFormat=P","Fill=—","Direction=H","UseDPDF=Y")</f>
        <v>#NAME?</v>
      </c>
      <c r="G286" s="12" t="e">
        <f ca="1">_xll.BDH($A286,$C286,G$4,G$4,"Currency=USD","Period=FY","BEST_FPERIOD_OVERRIDE=FY","FILING_STATUS=MR","SCALING_FORMAT=MLN","FA_ADJUSTED=GAAP","Sort=A","Dates=H","DateFormat=P","Fill=—","Direction=H","UseDPDF=Y")</f>
        <v>#NAME?</v>
      </c>
      <c r="H286" s="12" t="e">
        <f ca="1">_xll.BDH($A286,$C286,H$4,H$4,"Currency=USD","Period=FY","BEST_FPERIOD_OVERRIDE=FY","FILING_STATUS=MR","SCALING_FORMAT=MLN","FA_ADJUSTED=GAAP","Sort=A","Dates=H","DateFormat=P","Fill=—","Direction=H","UseDPDF=Y")</f>
        <v>#NAME?</v>
      </c>
      <c r="I286" s="12" t="e">
        <f ca="1">_xll.BDH($A286,$C286,I$4,I$4,"Currency=USD","Period=FY","BEST_FPERIOD_OVERRIDE=FY","FILING_STATUS=MR","SCALING_FORMAT=MLN","FA_ADJUSTED=GAAP","Sort=A","Dates=H","DateFormat=P","Fill=—","Direction=H","UseDPDF=Y")</f>
        <v>#NAME?</v>
      </c>
      <c r="J286" s="12" t="e">
        <f ca="1">_xll.BDH($A286,$C286,J$4,J$4,"Currency=USD","Period=FY","BEST_FPERIOD_OVERRIDE=FY","FILING_STATUS=MR","SCALING_FORMAT=MLN","FA_ADJUSTED=GAAP","Sort=A","Dates=H","DateFormat=P","Fill=—","Direction=H","UseDPDF=Y")</f>
        <v>#NAME?</v>
      </c>
      <c r="K286" s="12" t="e">
        <f ca="1">_xll.BDH($A286,$C286,K$4,K$4,"Currency=USD","Period=FY","BEST_FPERIOD_OVERRIDE=FY","FILING_STATUS=MR","SCALING_FORMAT=MLN","FA_ADJUSTED=GAAP","Sort=A","Dates=H","DateFormat=P","Fill=—","Direction=H","UseDPDF=Y")</f>
        <v>#NAME?</v>
      </c>
      <c r="L286" s="12" t="e">
        <f ca="1">_xll.BDH($A286,$C286,L$4,L$4,"Currency=USD","Period=FY","BEST_FPERIOD_OVERRIDE=FY","FILING_STATUS=MR","SCALING_FORMAT=MLN","FA_ADJUSTED=GAAP","Sort=A","Dates=H","DateFormat=P","Fill=—","Direction=H","UseDPDF=Y")</f>
        <v>#NAME?</v>
      </c>
      <c r="M286" s="12" t="e">
        <f ca="1">_xll.BDH($A286,$C286,M$4,M$4,"Currency=USD","Period=FY","BEST_FPERIOD_OVERRIDE=FY","FILING_STATUS=MR","SCALING_FORMAT=MLN","FA_ADJUSTED=GAAP","Sort=A","Dates=H","DateFormat=P","Fill=—","Direction=H","UseDPDF=Y")</f>
        <v>#NAME?</v>
      </c>
      <c r="N286" s="12" t="e">
        <f ca="1">_xll.BDH($A286,$C286,N$4,N$4,"Currency=USD","Period=FY","BEST_FPERIOD_OVERRIDE=FY","FILING_STATUS=MR","SCALING_FORMAT=MLN","FA_ADJUSTED=GAAP","Sort=A","Dates=H","DateFormat=P","Fill=—","Direction=H","UseDPDF=Y")</f>
        <v>#NAME?</v>
      </c>
      <c r="O286" s="12" t="e">
        <f ca="1">_xll.BDH($A286,$C286,O$4,O$4,"Currency=USD","Period=FY","BEST_FPERIOD_OVERRIDE=FY","FILING_STATUS=MR","SCALING_FORMAT=MLN","FA_ADJUSTED=GAAP","Sort=A","Dates=H","DateFormat=P","Fill=—","Direction=H","UseDPDF=Y")</f>
        <v>#NAME?</v>
      </c>
      <c r="P286" s="12" t="e">
        <f ca="1">_xll.BDH($A286,$C286,P$4,P$4,"Currency=USD","Period=FY","BEST_FPERIOD_OVERRIDE=FY","FILING_STATUS=MR","SCALING_FORMAT=MLN","FA_ADJUSTED=GAAP","Sort=A","Dates=H","DateFormat=P","Fill=—","Direction=H","UseDPDF=Y")</f>
        <v>#NAME?</v>
      </c>
      <c r="Q286" s="12" t="e">
        <f ca="1">_xll.BDH($A286,$C286,Q$4,Q$4,"Currency=USD","Period=FY","BEST_FPERIOD_OVERRIDE=FY","FILING_STATUS=MR","SCALING_FORMAT=MLN","FA_ADJUSTED=GAAP","Sort=A","Dates=H","DateFormat=P","Fill=—","Direction=H","UseDPDF=Y")</f>
        <v>#NAME?</v>
      </c>
      <c r="R286" s="12" t="e">
        <f ca="1">_xll.BDH($A286,$C286,R$4,R$4,"Currency=USD","Period=FY","BEST_FPERIOD_OVERRIDE=FY","FILING_STATUS=MR","SCALING_FORMAT=MLN","FA_ADJUSTED=GAAP","Sort=A","Dates=H","DateFormat=P","Fill=—","Direction=H","UseDPDF=Y")</f>
        <v>#NAME?</v>
      </c>
      <c r="S286" s="12" t="e">
        <f ca="1">_xll.BDH($A286,$C286,S$4,S$4,"Currency=USD","Period=FY","BEST_FPERIOD_OVERRIDE=FY","FILING_STATUS=MR","SCALING_FORMAT=MLN","FA_ADJUSTED=GAAP","Sort=A","Dates=H","DateFormat=P","Fill=—","Direction=H","UseDPDF=Y")</f>
        <v>#NAME?</v>
      </c>
      <c r="T286" s="12" t="e">
        <f ca="1">_xll.BDH($A286,$C286,T$4,T$4,"Currency=USD","Period=FY","BEST_FPERIOD_OVERRIDE=FY","FILING_STATUS=MR","SCALING_FORMAT=MLN","FA_ADJUSTED=GAAP","Sort=A","Dates=H","DateFormat=P","Fill=—","Direction=H","UseDPDF=Y")</f>
        <v>#NAME?</v>
      </c>
      <c r="U286" s="12" t="e">
        <f ca="1">_xll.BDH($A286,$C286,U$4,U$4,"Currency=USD","Period=FY","BEST_FPERIOD_OVERRIDE=FY","FILING_STATUS=MR","SCALING_FORMAT=MLN","FA_ADJUSTED=GAAP","Sort=A","Dates=H","DateFormat=P","Fill=—","Direction=H","UseDPDF=Y")</f>
        <v>#NAME?</v>
      </c>
      <c r="V286" s="12" t="e">
        <f ca="1">_xll.BDH($A286,$C286,V$4,V$4,"Currency=USD","Period=FY","BEST_FPERIOD_OVERRIDE=FY","FILING_STATUS=MR","SCALING_FORMAT=MLN","FA_ADJUSTED=GAAP","Sort=A","Dates=H","DateFormat=P","Fill=—","Direction=H","UseDPDF=Y")</f>
        <v>#NAME?</v>
      </c>
      <c r="W286" s="12" t="e">
        <f ca="1">_xll.BDH($A286,$C286,W$4,W$4,"Currency=USD","Period=FY","BEST_FPERIOD_OVERRIDE=FY","FILING_STATUS=MR","SCALING_FORMAT=MLN","FA_ADJUSTED=GAAP","Sort=A","Dates=H","DateFormat=P","Fill=—","Direction=H","UseDPDF=Y")</f>
        <v>#NAME?</v>
      </c>
      <c r="X286" s="12" t="e">
        <f ca="1">_xll.BDH($A286,$C286,X$4,X$4,"Currency=USD","Period=FY","BEST_FPERIOD_OVERRIDE=FY","FILING_STATUS=MR","SCALING_FORMAT=MLN","FA_ADJUSTED=GAAP","Sort=A","Dates=H","DateFormat=P","Fill=—","Direction=H","UseDPDF=Y")</f>
        <v>#NAME?</v>
      </c>
      <c r="Y286" s="12" t="e">
        <f ca="1">_xll.BDH($A286,$C286,Y$4,Y$4,"Currency=USD","Period=FY","BEST_FPERIOD_OVERRIDE=FY","FILING_STATUS=MR","SCALING_FORMAT=MLN","FA_ADJUSTED=GAAP","Sort=A","Dates=H","DateFormat=P","Fill=—","Direction=H","UseDPDF=Y")</f>
        <v>#NAME?</v>
      </c>
      <c r="Z286" s="12" t="e">
        <f ca="1">_xll.BDH($A286,$C286,Z$4,Z$4,"Currency=USD","Period=FY","BEST_FPERIOD_OVERRIDE=FY","FILING_STATUS=MR","SCALING_FORMAT=MLN","FA_ADJUSTED=GAAP","Sort=A","Dates=H","DateFormat=P","Fill=—","Direction=H","UseDPDF=Y")</f>
        <v>#NAME?</v>
      </c>
      <c r="AA286" s="12" t="e">
        <f ca="1">_xll.BDH($A286,$C286,AA$4,AA$4,"Currency=USD","Period=FY","BEST_FPERIOD_OVERRIDE=FY","FILING_STATUS=MR","SCALING_FORMAT=MLN","FA_ADJUSTED=GAAP","Sort=A","Dates=H","DateFormat=P","Fill=—","Direction=H","UseDPDF=Y")</f>
        <v>#NAME?</v>
      </c>
      <c r="AB286" s="12" t="e">
        <f ca="1">_xll.BDH($A286,$C286,AB$4,AB$4,"Currency=USD","Period=FY","BEST_FPERIOD_OVERRIDE=FY","FILING_STATUS=MR","SCALING_FORMAT=MLN","FA_ADJUSTED=GAAP","Sort=A","Dates=H","DateFormat=P","Fill=—","Direction=H","UseDPDF=Y")</f>
        <v>#NAME?</v>
      </c>
    </row>
    <row r="287" spans="1:28" x14ac:dyDescent="0.25">
      <c r="A287" s="32" t="s">
        <v>528</v>
      </c>
      <c r="B287" s="37" t="s">
        <v>254</v>
      </c>
      <c r="C287" s="33" t="s">
        <v>254</v>
      </c>
      <c r="D287" s="12" t="e">
        <f ca="1">_xll.BDH($A287,$C287,D$4,D$4,"Currency=USD","Period=FY","BEST_FPERIOD_OVERRIDE=FY","FILING_STATUS=MR","SCALING_FORMAT=MLN","FA_ADJUSTED=GAAP","Sort=A","Dates=H","DateFormat=P","Fill=—","Direction=H","UseDPDF=Y")</f>
        <v>#NAME?</v>
      </c>
      <c r="E287" s="12" t="e">
        <f ca="1">_xll.BDH($A287,$C287,E$4,E$4,"Currency=USD","Period=FY","BEST_FPERIOD_OVERRIDE=FY","FILING_STATUS=MR","SCALING_FORMAT=MLN","FA_ADJUSTED=GAAP","Sort=A","Dates=H","DateFormat=P","Fill=—","Direction=H","UseDPDF=Y")</f>
        <v>#NAME?</v>
      </c>
      <c r="F287" s="12" t="e">
        <f ca="1">_xll.BDH($A287,$C287,F$4,F$4,"Currency=USD","Period=FY","BEST_FPERIOD_OVERRIDE=FY","FILING_STATUS=MR","SCALING_FORMAT=MLN","FA_ADJUSTED=GAAP","Sort=A","Dates=H","DateFormat=P","Fill=—","Direction=H","UseDPDF=Y")</f>
        <v>#NAME?</v>
      </c>
      <c r="G287" s="12" t="e">
        <f ca="1">_xll.BDH($A287,$C287,G$4,G$4,"Currency=USD","Period=FY","BEST_FPERIOD_OVERRIDE=FY","FILING_STATUS=MR","SCALING_FORMAT=MLN","FA_ADJUSTED=GAAP","Sort=A","Dates=H","DateFormat=P","Fill=—","Direction=H","UseDPDF=Y")</f>
        <v>#NAME?</v>
      </c>
      <c r="H287" s="12" t="e">
        <f ca="1">_xll.BDH($A287,$C287,H$4,H$4,"Currency=USD","Period=FY","BEST_FPERIOD_OVERRIDE=FY","FILING_STATUS=MR","SCALING_FORMAT=MLN","FA_ADJUSTED=GAAP","Sort=A","Dates=H","DateFormat=P","Fill=—","Direction=H","UseDPDF=Y")</f>
        <v>#NAME?</v>
      </c>
      <c r="I287" s="12" t="e">
        <f ca="1">_xll.BDH($A287,$C287,I$4,I$4,"Currency=USD","Period=FY","BEST_FPERIOD_OVERRIDE=FY","FILING_STATUS=MR","SCALING_FORMAT=MLN","FA_ADJUSTED=GAAP","Sort=A","Dates=H","DateFormat=P","Fill=—","Direction=H","UseDPDF=Y")</f>
        <v>#NAME?</v>
      </c>
      <c r="J287" s="12" t="e">
        <f ca="1">_xll.BDH($A287,$C287,J$4,J$4,"Currency=USD","Period=FY","BEST_FPERIOD_OVERRIDE=FY","FILING_STATUS=MR","SCALING_FORMAT=MLN","FA_ADJUSTED=GAAP","Sort=A","Dates=H","DateFormat=P","Fill=—","Direction=H","UseDPDF=Y")</f>
        <v>#NAME?</v>
      </c>
      <c r="K287" s="12" t="e">
        <f ca="1">_xll.BDH($A287,$C287,K$4,K$4,"Currency=USD","Period=FY","BEST_FPERIOD_OVERRIDE=FY","FILING_STATUS=MR","SCALING_FORMAT=MLN","FA_ADJUSTED=GAAP","Sort=A","Dates=H","DateFormat=P","Fill=—","Direction=H","UseDPDF=Y")</f>
        <v>#NAME?</v>
      </c>
      <c r="L287" s="12" t="e">
        <f ca="1">_xll.BDH($A287,$C287,L$4,L$4,"Currency=USD","Period=FY","BEST_FPERIOD_OVERRIDE=FY","FILING_STATUS=MR","SCALING_FORMAT=MLN","FA_ADJUSTED=GAAP","Sort=A","Dates=H","DateFormat=P","Fill=—","Direction=H","UseDPDF=Y")</f>
        <v>#NAME?</v>
      </c>
      <c r="M287" s="12" t="e">
        <f ca="1">_xll.BDH($A287,$C287,M$4,M$4,"Currency=USD","Period=FY","BEST_FPERIOD_OVERRIDE=FY","FILING_STATUS=MR","SCALING_FORMAT=MLN","FA_ADJUSTED=GAAP","Sort=A","Dates=H","DateFormat=P","Fill=—","Direction=H","UseDPDF=Y")</f>
        <v>#NAME?</v>
      </c>
      <c r="N287" s="12" t="e">
        <f ca="1">_xll.BDH($A287,$C287,N$4,N$4,"Currency=USD","Period=FY","BEST_FPERIOD_OVERRIDE=FY","FILING_STATUS=MR","SCALING_FORMAT=MLN","FA_ADJUSTED=GAAP","Sort=A","Dates=H","DateFormat=P","Fill=—","Direction=H","UseDPDF=Y")</f>
        <v>#NAME?</v>
      </c>
      <c r="O287" s="12" t="e">
        <f ca="1">_xll.BDH($A287,$C287,O$4,O$4,"Currency=USD","Period=FY","BEST_FPERIOD_OVERRIDE=FY","FILING_STATUS=MR","SCALING_FORMAT=MLN","FA_ADJUSTED=GAAP","Sort=A","Dates=H","DateFormat=P","Fill=—","Direction=H","UseDPDF=Y")</f>
        <v>#NAME?</v>
      </c>
      <c r="P287" s="12" t="e">
        <f ca="1">_xll.BDH($A287,$C287,P$4,P$4,"Currency=USD","Period=FY","BEST_FPERIOD_OVERRIDE=FY","FILING_STATUS=MR","SCALING_FORMAT=MLN","FA_ADJUSTED=GAAP","Sort=A","Dates=H","DateFormat=P","Fill=—","Direction=H","UseDPDF=Y")</f>
        <v>#NAME?</v>
      </c>
      <c r="Q287" s="12" t="e">
        <f ca="1">_xll.BDH($A287,$C287,Q$4,Q$4,"Currency=USD","Period=FY","BEST_FPERIOD_OVERRIDE=FY","FILING_STATUS=MR","SCALING_FORMAT=MLN","FA_ADJUSTED=GAAP","Sort=A","Dates=H","DateFormat=P","Fill=—","Direction=H","UseDPDF=Y")</f>
        <v>#NAME?</v>
      </c>
      <c r="R287" s="12" t="e">
        <f ca="1">_xll.BDH($A287,$C287,R$4,R$4,"Currency=USD","Period=FY","BEST_FPERIOD_OVERRIDE=FY","FILING_STATUS=MR","SCALING_FORMAT=MLN","FA_ADJUSTED=GAAP","Sort=A","Dates=H","DateFormat=P","Fill=—","Direction=H","UseDPDF=Y")</f>
        <v>#NAME?</v>
      </c>
      <c r="S287" s="12" t="e">
        <f ca="1">_xll.BDH($A287,$C287,S$4,S$4,"Currency=USD","Period=FY","BEST_FPERIOD_OVERRIDE=FY","FILING_STATUS=MR","SCALING_FORMAT=MLN","FA_ADJUSTED=GAAP","Sort=A","Dates=H","DateFormat=P","Fill=—","Direction=H","UseDPDF=Y")</f>
        <v>#NAME?</v>
      </c>
      <c r="T287" s="12" t="e">
        <f ca="1">_xll.BDH($A287,$C287,T$4,T$4,"Currency=USD","Period=FY","BEST_FPERIOD_OVERRIDE=FY","FILING_STATUS=MR","SCALING_FORMAT=MLN","FA_ADJUSTED=GAAP","Sort=A","Dates=H","DateFormat=P","Fill=—","Direction=H","UseDPDF=Y")</f>
        <v>#NAME?</v>
      </c>
      <c r="U287" s="12" t="e">
        <f ca="1">_xll.BDH($A287,$C287,U$4,U$4,"Currency=USD","Period=FY","BEST_FPERIOD_OVERRIDE=FY","FILING_STATUS=MR","SCALING_FORMAT=MLN","FA_ADJUSTED=GAAP","Sort=A","Dates=H","DateFormat=P","Fill=—","Direction=H","UseDPDF=Y")</f>
        <v>#NAME?</v>
      </c>
      <c r="V287" s="12" t="e">
        <f ca="1">_xll.BDH($A287,$C287,V$4,V$4,"Currency=USD","Period=FY","BEST_FPERIOD_OVERRIDE=FY","FILING_STATUS=MR","SCALING_FORMAT=MLN","FA_ADJUSTED=GAAP","Sort=A","Dates=H","DateFormat=P","Fill=—","Direction=H","UseDPDF=Y")</f>
        <v>#NAME?</v>
      </c>
      <c r="W287" s="12" t="e">
        <f ca="1">_xll.BDH($A287,$C287,W$4,W$4,"Currency=USD","Period=FY","BEST_FPERIOD_OVERRIDE=FY","FILING_STATUS=MR","SCALING_FORMAT=MLN","FA_ADJUSTED=GAAP","Sort=A","Dates=H","DateFormat=P","Fill=—","Direction=H","UseDPDF=Y")</f>
        <v>#NAME?</v>
      </c>
      <c r="X287" s="12" t="e">
        <f ca="1">_xll.BDH($A287,$C287,X$4,X$4,"Currency=USD","Period=FY","BEST_FPERIOD_OVERRIDE=FY","FILING_STATUS=MR","SCALING_FORMAT=MLN","FA_ADJUSTED=GAAP","Sort=A","Dates=H","DateFormat=P","Fill=—","Direction=H","UseDPDF=Y")</f>
        <v>#NAME?</v>
      </c>
      <c r="Y287" s="12" t="e">
        <f ca="1">_xll.BDH($A287,$C287,Y$4,Y$4,"Currency=USD","Period=FY","BEST_FPERIOD_OVERRIDE=FY","FILING_STATUS=MR","SCALING_FORMAT=MLN","FA_ADJUSTED=GAAP","Sort=A","Dates=H","DateFormat=P","Fill=—","Direction=H","UseDPDF=Y")</f>
        <v>#NAME?</v>
      </c>
      <c r="Z287" s="12" t="e">
        <f ca="1">_xll.BDH($A287,$C287,Z$4,Z$4,"Currency=USD","Period=FY","BEST_FPERIOD_OVERRIDE=FY","FILING_STATUS=MR","SCALING_FORMAT=MLN","FA_ADJUSTED=GAAP","Sort=A","Dates=H","DateFormat=P","Fill=—","Direction=H","UseDPDF=Y")</f>
        <v>#NAME?</v>
      </c>
      <c r="AA287" s="12" t="e">
        <f ca="1">_xll.BDH($A287,$C287,AA$4,AA$4,"Currency=USD","Period=FY","BEST_FPERIOD_OVERRIDE=FY","FILING_STATUS=MR","SCALING_FORMAT=MLN","FA_ADJUSTED=GAAP","Sort=A","Dates=H","DateFormat=P","Fill=—","Direction=H","UseDPDF=Y")</f>
        <v>#NAME?</v>
      </c>
      <c r="AB287" s="12" t="e">
        <f ca="1">_xll.BDH($A287,$C287,AB$4,AB$4,"Currency=USD","Period=FY","BEST_FPERIOD_OVERRIDE=FY","FILING_STATUS=MR","SCALING_FORMAT=MLN","FA_ADJUSTED=GAAP","Sort=A","Dates=H","DateFormat=P","Fill=—","Direction=H","UseDPDF=Y")</f>
        <v>#NAME?</v>
      </c>
    </row>
    <row r="288" spans="1:28" x14ac:dyDescent="0.25">
      <c r="A288" s="32" t="s">
        <v>528</v>
      </c>
      <c r="B288" s="37" t="s">
        <v>256</v>
      </c>
      <c r="C288" s="33" t="s">
        <v>255</v>
      </c>
      <c r="D288" s="12" t="e">
        <f ca="1">_xll.BDH($A288,$C288,D$4,D$4,"Currency=USD","Period=FY","BEST_FPERIOD_OVERRIDE=FY","FILING_STATUS=MR","SCALING_FORMAT=MLN","FA_ADJUSTED=GAAP","Sort=A","Dates=H","DateFormat=P","Fill=—","Direction=H","UseDPDF=Y")</f>
        <v>#NAME?</v>
      </c>
      <c r="E288" s="12" t="e">
        <f ca="1">_xll.BDH($A288,$C288,E$4,E$4,"Currency=USD","Period=FY","BEST_FPERIOD_OVERRIDE=FY","FILING_STATUS=MR","SCALING_FORMAT=MLN","FA_ADJUSTED=GAAP","Sort=A","Dates=H","DateFormat=P","Fill=—","Direction=H","UseDPDF=Y")</f>
        <v>#NAME?</v>
      </c>
      <c r="F288" s="12" t="e">
        <f ca="1">_xll.BDH($A288,$C288,F$4,F$4,"Currency=USD","Period=FY","BEST_FPERIOD_OVERRIDE=FY","FILING_STATUS=MR","SCALING_FORMAT=MLN","FA_ADJUSTED=GAAP","Sort=A","Dates=H","DateFormat=P","Fill=—","Direction=H","UseDPDF=Y")</f>
        <v>#NAME?</v>
      </c>
      <c r="G288" s="12" t="e">
        <f ca="1">_xll.BDH($A288,$C288,G$4,G$4,"Currency=USD","Period=FY","BEST_FPERIOD_OVERRIDE=FY","FILING_STATUS=MR","SCALING_FORMAT=MLN","FA_ADJUSTED=GAAP","Sort=A","Dates=H","DateFormat=P","Fill=—","Direction=H","UseDPDF=Y")</f>
        <v>#NAME?</v>
      </c>
      <c r="H288" s="12" t="e">
        <f ca="1">_xll.BDH($A288,$C288,H$4,H$4,"Currency=USD","Period=FY","BEST_FPERIOD_OVERRIDE=FY","FILING_STATUS=MR","SCALING_FORMAT=MLN","FA_ADJUSTED=GAAP","Sort=A","Dates=H","DateFormat=P","Fill=—","Direction=H","UseDPDF=Y")</f>
        <v>#NAME?</v>
      </c>
      <c r="I288" s="12" t="e">
        <f ca="1">_xll.BDH($A288,$C288,I$4,I$4,"Currency=USD","Period=FY","BEST_FPERIOD_OVERRIDE=FY","FILING_STATUS=MR","SCALING_FORMAT=MLN","FA_ADJUSTED=GAAP","Sort=A","Dates=H","DateFormat=P","Fill=—","Direction=H","UseDPDF=Y")</f>
        <v>#NAME?</v>
      </c>
      <c r="J288" s="12" t="e">
        <f ca="1">_xll.BDH($A288,$C288,J$4,J$4,"Currency=USD","Period=FY","BEST_FPERIOD_OVERRIDE=FY","FILING_STATUS=MR","SCALING_FORMAT=MLN","FA_ADJUSTED=GAAP","Sort=A","Dates=H","DateFormat=P","Fill=—","Direction=H","UseDPDF=Y")</f>
        <v>#NAME?</v>
      </c>
      <c r="K288" s="12" t="e">
        <f ca="1">_xll.BDH($A288,$C288,K$4,K$4,"Currency=USD","Period=FY","BEST_FPERIOD_OVERRIDE=FY","FILING_STATUS=MR","SCALING_FORMAT=MLN","FA_ADJUSTED=GAAP","Sort=A","Dates=H","DateFormat=P","Fill=—","Direction=H","UseDPDF=Y")</f>
        <v>#NAME?</v>
      </c>
      <c r="L288" s="12" t="e">
        <f ca="1">_xll.BDH($A288,$C288,L$4,L$4,"Currency=USD","Period=FY","BEST_FPERIOD_OVERRIDE=FY","FILING_STATUS=MR","SCALING_FORMAT=MLN","FA_ADJUSTED=GAAP","Sort=A","Dates=H","DateFormat=P","Fill=—","Direction=H","UseDPDF=Y")</f>
        <v>#NAME?</v>
      </c>
      <c r="M288" s="12" t="e">
        <f ca="1">_xll.BDH($A288,$C288,M$4,M$4,"Currency=USD","Period=FY","BEST_FPERIOD_OVERRIDE=FY","FILING_STATUS=MR","SCALING_FORMAT=MLN","FA_ADJUSTED=GAAP","Sort=A","Dates=H","DateFormat=P","Fill=—","Direction=H","UseDPDF=Y")</f>
        <v>#NAME?</v>
      </c>
      <c r="N288" s="12" t="e">
        <f ca="1">_xll.BDH($A288,$C288,N$4,N$4,"Currency=USD","Period=FY","BEST_FPERIOD_OVERRIDE=FY","FILING_STATUS=MR","SCALING_FORMAT=MLN","FA_ADJUSTED=GAAP","Sort=A","Dates=H","DateFormat=P","Fill=—","Direction=H","UseDPDF=Y")</f>
        <v>#NAME?</v>
      </c>
      <c r="O288" s="12" t="e">
        <f ca="1">_xll.BDH($A288,$C288,O$4,O$4,"Currency=USD","Period=FY","BEST_FPERIOD_OVERRIDE=FY","FILING_STATUS=MR","SCALING_FORMAT=MLN","FA_ADJUSTED=GAAP","Sort=A","Dates=H","DateFormat=P","Fill=—","Direction=H","UseDPDF=Y")</f>
        <v>#NAME?</v>
      </c>
      <c r="P288" s="12" t="e">
        <f ca="1">_xll.BDH($A288,$C288,P$4,P$4,"Currency=USD","Period=FY","BEST_FPERIOD_OVERRIDE=FY","FILING_STATUS=MR","SCALING_FORMAT=MLN","FA_ADJUSTED=GAAP","Sort=A","Dates=H","DateFormat=P","Fill=—","Direction=H","UseDPDF=Y")</f>
        <v>#NAME?</v>
      </c>
      <c r="Q288" s="12" t="e">
        <f ca="1">_xll.BDH($A288,$C288,Q$4,Q$4,"Currency=USD","Period=FY","BEST_FPERIOD_OVERRIDE=FY","FILING_STATUS=MR","SCALING_FORMAT=MLN","FA_ADJUSTED=GAAP","Sort=A","Dates=H","DateFormat=P","Fill=—","Direction=H","UseDPDF=Y")</f>
        <v>#NAME?</v>
      </c>
      <c r="R288" s="12" t="e">
        <f ca="1">_xll.BDH($A288,$C288,R$4,R$4,"Currency=USD","Period=FY","BEST_FPERIOD_OVERRIDE=FY","FILING_STATUS=MR","SCALING_FORMAT=MLN","FA_ADJUSTED=GAAP","Sort=A","Dates=H","DateFormat=P","Fill=—","Direction=H","UseDPDF=Y")</f>
        <v>#NAME?</v>
      </c>
      <c r="S288" s="12" t="e">
        <f ca="1">_xll.BDH($A288,$C288,S$4,S$4,"Currency=USD","Period=FY","BEST_FPERIOD_OVERRIDE=FY","FILING_STATUS=MR","SCALING_FORMAT=MLN","FA_ADJUSTED=GAAP","Sort=A","Dates=H","DateFormat=P","Fill=—","Direction=H","UseDPDF=Y")</f>
        <v>#NAME?</v>
      </c>
      <c r="T288" s="12" t="e">
        <f ca="1">_xll.BDH($A288,$C288,T$4,T$4,"Currency=USD","Period=FY","BEST_FPERIOD_OVERRIDE=FY","FILING_STATUS=MR","SCALING_FORMAT=MLN","FA_ADJUSTED=GAAP","Sort=A","Dates=H","DateFormat=P","Fill=—","Direction=H","UseDPDF=Y")</f>
        <v>#NAME?</v>
      </c>
      <c r="U288" s="12" t="e">
        <f ca="1">_xll.BDH($A288,$C288,U$4,U$4,"Currency=USD","Period=FY","BEST_FPERIOD_OVERRIDE=FY","FILING_STATUS=MR","SCALING_FORMAT=MLN","FA_ADJUSTED=GAAP","Sort=A","Dates=H","DateFormat=P","Fill=—","Direction=H","UseDPDF=Y")</f>
        <v>#NAME?</v>
      </c>
      <c r="V288" s="12" t="e">
        <f ca="1">_xll.BDH($A288,$C288,V$4,V$4,"Currency=USD","Period=FY","BEST_FPERIOD_OVERRIDE=FY","FILING_STATUS=MR","SCALING_FORMAT=MLN","FA_ADJUSTED=GAAP","Sort=A","Dates=H","DateFormat=P","Fill=—","Direction=H","UseDPDF=Y")</f>
        <v>#NAME?</v>
      </c>
      <c r="W288" s="12" t="e">
        <f ca="1">_xll.BDH($A288,$C288,W$4,W$4,"Currency=USD","Period=FY","BEST_FPERIOD_OVERRIDE=FY","FILING_STATUS=MR","SCALING_FORMAT=MLN","FA_ADJUSTED=GAAP","Sort=A","Dates=H","DateFormat=P","Fill=—","Direction=H","UseDPDF=Y")</f>
        <v>#NAME?</v>
      </c>
      <c r="X288" s="12" t="e">
        <f ca="1">_xll.BDH($A288,$C288,X$4,X$4,"Currency=USD","Period=FY","BEST_FPERIOD_OVERRIDE=FY","FILING_STATUS=MR","SCALING_FORMAT=MLN","FA_ADJUSTED=GAAP","Sort=A","Dates=H","DateFormat=P","Fill=—","Direction=H","UseDPDF=Y")</f>
        <v>#NAME?</v>
      </c>
      <c r="Y288" s="12" t="e">
        <f ca="1">_xll.BDH($A288,$C288,Y$4,Y$4,"Currency=USD","Period=FY","BEST_FPERIOD_OVERRIDE=FY","FILING_STATUS=MR","SCALING_FORMAT=MLN","FA_ADJUSTED=GAAP","Sort=A","Dates=H","DateFormat=P","Fill=—","Direction=H","UseDPDF=Y")</f>
        <v>#NAME?</v>
      </c>
      <c r="Z288" s="12" t="e">
        <f ca="1">_xll.BDH($A288,$C288,Z$4,Z$4,"Currency=USD","Period=FY","BEST_FPERIOD_OVERRIDE=FY","FILING_STATUS=MR","SCALING_FORMAT=MLN","FA_ADJUSTED=GAAP","Sort=A","Dates=H","DateFormat=P","Fill=—","Direction=H","UseDPDF=Y")</f>
        <v>#NAME?</v>
      </c>
      <c r="AA288" s="12" t="e">
        <f ca="1">_xll.BDH($A288,$C288,AA$4,AA$4,"Currency=USD","Period=FY","BEST_FPERIOD_OVERRIDE=FY","FILING_STATUS=MR","SCALING_FORMAT=MLN","FA_ADJUSTED=GAAP","Sort=A","Dates=H","DateFormat=P","Fill=—","Direction=H","UseDPDF=Y")</f>
        <v>#NAME?</v>
      </c>
      <c r="AB288" s="12" t="e">
        <f ca="1">_xll.BDH($A288,$C288,AB$4,AB$4,"Currency=USD","Period=FY","BEST_FPERIOD_OVERRIDE=FY","FILING_STATUS=MR","SCALING_FORMAT=MLN","FA_ADJUSTED=GAAP","Sort=A","Dates=H","DateFormat=P","Fill=—","Direction=H","UseDPDF=Y")</f>
        <v>#NAME?</v>
      </c>
    </row>
    <row r="289" spans="1:28" x14ac:dyDescent="0.25">
      <c r="A289" s="32" t="s">
        <v>528</v>
      </c>
      <c r="B289" s="37" t="s">
        <v>257</v>
      </c>
      <c r="C289" s="33" t="s">
        <v>258</v>
      </c>
      <c r="D289" s="12" t="e">
        <f ca="1">_xll.BDH($A289,$C289,D$4,D$4,"Currency=USD","Period=FY","BEST_FPERIOD_OVERRIDE=FY","FILING_STATUS=MR","SCALING_FORMAT=MLN","FA_ADJUSTED=GAAP","Sort=A","Dates=H","DateFormat=P","Fill=—","Direction=H","UseDPDF=Y")</f>
        <v>#NAME?</v>
      </c>
      <c r="E289" s="12" t="e">
        <f ca="1">_xll.BDH($A289,$C289,E$4,E$4,"Currency=USD","Period=FY","BEST_FPERIOD_OVERRIDE=FY","FILING_STATUS=MR","SCALING_FORMAT=MLN","FA_ADJUSTED=GAAP","Sort=A","Dates=H","DateFormat=P","Fill=—","Direction=H","UseDPDF=Y")</f>
        <v>#NAME?</v>
      </c>
      <c r="F289" s="12" t="e">
        <f ca="1">_xll.BDH($A289,$C289,F$4,F$4,"Currency=USD","Period=FY","BEST_FPERIOD_OVERRIDE=FY","FILING_STATUS=MR","SCALING_FORMAT=MLN","FA_ADJUSTED=GAAP","Sort=A","Dates=H","DateFormat=P","Fill=—","Direction=H","UseDPDF=Y")</f>
        <v>#NAME?</v>
      </c>
      <c r="G289" s="12" t="e">
        <f ca="1">_xll.BDH($A289,$C289,G$4,G$4,"Currency=USD","Period=FY","BEST_FPERIOD_OVERRIDE=FY","FILING_STATUS=MR","SCALING_FORMAT=MLN","FA_ADJUSTED=GAAP","Sort=A","Dates=H","DateFormat=P","Fill=—","Direction=H","UseDPDF=Y")</f>
        <v>#NAME?</v>
      </c>
      <c r="H289" s="12" t="e">
        <f ca="1">_xll.BDH($A289,$C289,H$4,H$4,"Currency=USD","Period=FY","BEST_FPERIOD_OVERRIDE=FY","FILING_STATUS=MR","SCALING_FORMAT=MLN","FA_ADJUSTED=GAAP","Sort=A","Dates=H","DateFormat=P","Fill=—","Direction=H","UseDPDF=Y")</f>
        <v>#NAME?</v>
      </c>
      <c r="I289" s="12" t="e">
        <f ca="1">_xll.BDH($A289,$C289,I$4,I$4,"Currency=USD","Period=FY","BEST_FPERIOD_OVERRIDE=FY","FILING_STATUS=MR","SCALING_FORMAT=MLN","FA_ADJUSTED=GAAP","Sort=A","Dates=H","DateFormat=P","Fill=—","Direction=H","UseDPDF=Y")</f>
        <v>#NAME?</v>
      </c>
      <c r="J289" s="12" t="e">
        <f ca="1">_xll.BDH($A289,$C289,J$4,J$4,"Currency=USD","Period=FY","BEST_FPERIOD_OVERRIDE=FY","FILING_STATUS=MR","SCALING_FORMAT=MLN","FA_ADJUSTED=GAAP","Sort=A","Dates=H","DateFormat=P","Fill=—","Direction=H","UseDPDF=Y")</f>
        <v>#NAME?</v>
      </c>
      <c r="K289" s="12" t="e">
        <f ca="1">_xll.BDH($A289,$C289,K$4,K$4,"Currency=USD","Period=FY","BEST_FPERIOD_OVERRIDE=FY","FILING_STATUS=MR","SCALING_FORMAT=MLN","FA_ADJUSTED=GAAP","Sort=A","Dates=H","DateFormat=P","Fill=—","Direction=H","UseDPDF=Y")</f>
        <v>#NAME?</v>
      </c>
      <c r="L289" s="12" t="e">
        <f ca="1">_xll.BDH($A289,$C289,L$4,L$4,"Currency=USD","Period=FY","BEST_FPERIOD_OVERRIDE=FY","FILING_STATUS=MR","SCALING_FORMAT=MLN","FA_ADJUSTED=GAAP","Sort=A","Dates=H","DateFormat=P","Fill=—","Direction=H","UseDPDF=Y")</f>
        <v>#NAME?</v>
      </c>
      <c r="M289" s="12" t="e">
        <f ca="1">_xll.BDH($A289,$C289,M$4,M$4,"Currency=USD","Period=FY","BEST_FPERIOD_OVERRIDE=FY","FILING_STATUS=MR","SCALING_FORMAT=MLN","FA_ADJUSTED=GAAP","Sort=A","Dates=H","DateFormat=P","Fill=—","Direction=H","UseDPDF=Y")</f>
        <v>#NAME?</v>
      </c>
      <c r="N289" s="12" t="e">
        <f ca="1">_xll.BDH($A289,$C289,N$4,N$4,"Currency=USD","Period=FY","BEST_FPERIOD_OVERRIDE=FY","FILING_STATUS=MR","SCALING_FORMAT=MLN","FA_ADJUSTED=GAAP","Sort=A","Dates=H","DateFormat=P","Fill=—","Direction=H","UseDPDF=Y")</f>
        <v>#NAME?</v>
      </c>
      <c r="O289" s="12" t="e">
        <f ca="1">_xll.BDH($A289,$C289,O$4,O$4,"Currency=USD","Period=FY","BEST_FPERIOD_OVERRIDE=FY","FILING_STATUS=MR","SCALING_FORMAT=MLN","FA_ADJUSTED=GAAP","Sort=A","Dates=H","DateFormat=P","Fill=—","Direction=H","UseDPDF=Y")</f>
        <v>#NAME?</v>
      </c>
      <c r="P289" s="12" t="e">
        <f ca="1">_xll.BDH($A289,$C289,P$4,P$4,"Currency=USD","Period=FY","BEST_FPERIOD_OVERRIDE=FY","FILING_STATUS=MR","SCALING_FORMAT=MLN","FA_ADJUSTED=GAAP","Sort=A","Dates=H","DateFormat=P","Fill=—","Direction=H","UseDPDF=Y")</f>
        <v>#NAME?</v>
      </c>
      <c r="Q289" s="12" t="e">
        <f ca="1">_xll.BDH($A289,$C289,Q$4,Q$4,"Currency=USD","Period=FY","BEST_FPERIOD_OVERRIDE=FY","FILING_STATUS=MR","SCALING_FORMAT=MLN","FA_ADJUSTED=GAAP","Sort=A","Dates=H","DateFormat=P","Fill=—","Direction=H","UseDPDF=Y")</f>
        <v>#NAME?</v>
      </c>
      <c r="R289" s="12" t="e">
        <f ca="1">_xll.BDH($A289,$C289,R$4,R$4,"Currency=USD","Period=FY","BEST_FPERIOD_OVERRIDE=FY","FILING_STATUS=MR","SCALING_FORMAT=MLN","FA_ADJUSTED=GAAP","Sort=A","Dates=H","DateFormat=P","Fill=—","Direction=H","UseDPDF=Y")</f>
        <v>#NAME?</v>
      </c>
      <c r="S289" s="12" t="e">
        <f ca="1">_xll.BDH($A289,$C289,S$4,S$4,"Currency=USD","Period=FY","BEST_FPERIOD_OVERRIDE=FY","FILING_STATUS=MR","SCALING_FORMAT=MLN","FA_ADJUSTED=GAAP","Sort=A","Dates=H","DateFormat=P","Fill=—","Direction=H","UseDPDF=Y")</f>
        <v>#NAME?</v>
      </c>
      <c r="T289" s="12" t="e">
        <f ca="1">_xll.BDH($A289,$C289,T$4,T$4,"Currency=USD","Period=FY","BEST_FPERIOD_OVERRIDE=FY","FILING_STATUS=MR","SCALING_FORMAT=MLN","FA_ADJUSTED=GAAP","Sort=A","Dates=H","DateFormat=P","Fill=—","Direction=H","UseDPDF=Y")</f>
        <v>#NAME?</v>
      </c>
      <c r="U289" s="12" t="e">
        <f ca="1">_xll.BDH($A289,$C289,U$4,U$4,"Currency=USD","Period=FY","BEST_FPERIOD_OVERRIDE=FY","FILING_STATUS=MR","SCALING_FORMAT=MLN","FA_ADJUSTED=GAAP","Sort=A","Dates=H","DateFormat=P","Fill=—","Direction=H","UseDPDF=Y")</f>
        <v>#NAME?</v>
      </c>
      <c r="V289" s="12" t="e">
        <f ca="1">_xll.BDH($A289,$C289,V$4,V$4,"Currency=USD","Period=FY","BEST_FPERIOD_OVERRIDE=FY","FILING_STATUS=MR","SCALING_FORMAT=MLN","FA_ADJUSTED=GAAP","Sort=A","Dates=H","DateFormat=P","Fill=—","Direction=H","UseDPDF=Y")</f>
        <v>#NAME?</v>
      </c>
      <c r="W289" s="12" t="e">
        <f ca="1">_xll.BDH($A289,$C289,W$4,W$4,"Currency=USD","Period=FY","BEST_FPERIOD_OVERRIDE=FY","FILING_STATUS=MR","SCALING_FORMAT=MLN","FA_ADJUSTED=GAAP","Sort=A","Dates=H","DateFormat=P","Fill=—","Direction=H","UseDPDF=Y")</f>
        <v>#NAME?</v>
      </c>
      <c r="X289" s="12" t="e">
        <f ca="1">_xll.BDH($A289,$C289,X$4,X$4,"Currency=USD","Period=FY","BEST_FPERIOD_OVERRIDE=FY","FILING_STATUS=MR","SCALING_FORMAT=MLN","FA_ADJUSTED=GAAP","Sort=A","Dates=H","DateFormat=P","Fill=—","Direction=H","UseDPDF=Y")</f>
        <v>#NAME?</v>
      </c>
      <c r="Y289" s="12" t="e">
        <f ca="1">_xll.BDH($A289,$C289,Y$4,Y$4,"Currency=USD","Period=FY","BEST_FPERIOD_OVERRIDE=FY","FILING_STATUS=MR","SCALING_FORMAT=MLN","FA_ADJUSTED=GAAP","Sort=A","Dates=H","DateFormat=P","Fill=—","Direction=H","UseDPDF=Y")</f>
        <v>#NAME?</v>
      </c>
      <c r="Z289" s="12" t="e">
        <f ca="1">_xll.BDH($A289,$C289,Z$4,Z$4,"Currency=USD","Period=FY","BEST_FPERIOD_OVERRIDE=FY","FILING_STATUS=MR","SCALING_FORMAT=MLN","FA_ADJUSTED=GAAP","Sort=A","Dates=H","DateFormat=P","Fill=—","Direction=H","UseDPDF=Y")</f>
        <v>#NAME?</v>
      </c>
      <c r="AA289" s="12" t="e">
        <f ca="1">_xll.BDH($A289,$C289,AA$4,AA$4,"Currency=USD","Period=FY","BEST_FPERIOD_OVERRIDE=FY","FILING_STATUS=MR","SCALING_FORMAT=MLN","FA_ADJUSTED=GAAP","Sort=A","Dates=H","DateFormat=P","Fill=—","Direction=H","UseDPDF=Y")</f>
        <v>#NAME?</v>
      </c>
      <c r="AB289" s="12" t="e">
        <f ca="1">_xll.BDH($A289,$C289,AB$4,AB$4,"Currency=USD","Period=FY","BEST_FPERIOD_OVERRIDE=FY","FILING_STATUS=MR","SCALING_FORMAT=MLN","FA_ADJUSTED=GAAP","Sort=A","Dates=H","DateFormat=P","Fill=—","Direction=H","UseDPDF=Y")</f>
        <v>#NAME?</v>
      </c>
    </row>
    <row r="290" spans="1:28" x14ac:dyDescent="0.25">
      <c r="A290" s="32" t="s">
        <v>528</v>
      </c>
      <c r="B290" s="37" t="s">
        <v>260</v>
      </c>
      <c r="C290" s="33" t="s">
        <v>259</v>
      </c>
      <c r="D290" s="12" t="e">
        <f ca="1">_xll.BDH($A290,$C290,D$4,D$4,"Currency=USD","Period=FY","BEST_FPERIOD_OVERRIDE=FY","FILING_STATUS=MR","SCALING_FORMAT=MLN","FA_ADJUSTED=GAAP","Sort=A","Dates=H","DateFormat=P","Fill=—","Direction=H","UseDPDF=Y")</f>
        <v>#NAME?</v>
      </c>
      <c r="E290" s="12" t="e">
        <f ca="1">_xll.BDH($A290,$C290,E$4,E$4,"Currency=USD","Period=FY","BEST_FPERIOD_OVERRIDE=FY","FILING_STATUS=MR","SCALING_FORMAT=MLN","FA_ADJUSTED=GAAP","Sort=A","Dates=H","DateFormat=P","Fill=—","Direction=H","UseDPDF=Y")</f>
        <v>#NAME?</v>
      </c>
      <c r="F290" s="12" t="e">
        <f ca="1">_xll.BDH($A290,$C290,F$4,F$4,"Currency=USD","Period=FY","BEST_FPERIOD_OVERRIDE=FY","FILING_STATUS=MR","SCALING_FORMAT=MLN","FA_ADJUSTED=GAAP","Sort=A","Dates=H","DateFormat=P","Fill=—","Direction=H","UseDPDF=Y")</f>
        <v>#NAME?</v>
      </c>
      <c r="G290" s="12" t="e">
        <f ca="1">_xll.BDH($A290,$C290,G$4,G$4,"Currency=USD","Period=FY","BEST_FPERIOD_OVERRIDE=FY","FILING_STATUS=MR","SCALING_FORMAT=MLN","FA_ADJUSTED=GAAP","Sort=A","Dates=H","DateFormat=P","Fill=—","Direction=H","UseDPDF=Y")</f>
        <v>#NAME?</v>
      </c>
      <c r="H290" s="12" t="e">
        <f ca="1">_xll.BDH($A290,$C290,H$4,H$4,"Currency=USD","Period=FY","BEST_FPERIOD_OVERRIDE=FY","FILING_STATUS=MR","SCALING_FORMAT=MLN","FA_ADJUSTED=GAAP","Sort=A","Dates=H","DateFormat=P","Fill=—","Direction=H","UseDPDF=Y")</f>
        <v>#NAME?</v>
      </c>
      <c r="I290" s="12" t="e">
        <f ca="1">_xll.BDH($A290,$C290,I$4,I$4,"Currency=USD","Period=FY","BEST_FPERIOD_OVERRIDE=FY","FILING_STATUS=MR","SCALING_FORMAT=MLN","FA_ADJUSTED=GAAP","Sort=A","Dates=H","DateFormat=P","Fill=—","Direction=H","UseDPDF=Y")</f>
        <v>#NAME?</v>
      </c>
      <c r="J290" s="12" t="e">
        <f ca="1">_xll.BDH($A290,$C290,J$4,J$4,"Currency=USD","Period=FY","BEST_FPERIOD_OVERRIDE=FY","FILING_STATUS=MR","SCALING_FORMAT=MLN","FA_ADJUSTED=GAAP","Sort=A","Dates=H","DateFormat=P","Fill=—","Direction=H","UseDPDF=Y")</f>
        <v>#NAME?</v>
      </c>
      <c r="K290" s="12" t="e">
        <f ca="1">_xll.BDH($A290,$C290,K$4,K$4,"Currency=USD","Period=FY","BEST_FPERIOD_OVERRIDE=FY","FILING_STATUS=MR","SCALING_FORMAT=MLN","FA_ADJUSTED=GAAP","Sort=A","Dates=H","DateFormat=P","Fill=—","Direction=H","UseDPDF=Y")</f>
        <v>#NAME?</v>
      </c>
      <c r="L290" s="12" t="e">
        <f ca="1">_xll.BDH($A290,$C290,L$4,L$4,"Currency=USD","Period=FY","BEST_FPERIOD_OVERRIDE=FY","FILING_STATUS=MR","SCALING_FORMAT=MLN","FA_ADJUSTED=GAAP","Sort=A","Dates=H","DateFormat=P","Fill=—","Direction=H","UseDPDF=Y")</f>
        <v>#NAME?</v>
      </c>
      <c r="M290" s="12" t="e">
        <f ca="1">_xll.BDH($A290,$C290,M$4,M$4,"Currency=USD","Period=FY","BEST_FPERIOD_OVERRIDE=FY","FILING_STATUS=MR","SCALING_FORMAT=MLN","FA_ADJUSTED=GAAP","Sort=A","Dates=H","DateFormat=P","Fill=—","Direction=H","UseDPDF=Y")</f>
        <v>#NAME?</v>
      </c>
      <c r="N290" s="12" t="e">
        <f ca="1">_xll.BDH($A290,$C290,N$4,N$4,"Currency=USD","Period=FY","BEST_FPERIOD_OVERRIDE=FY","FILING_STATUS=MR","SCALING_FORMAT=MLN","FA_ADJUSTED=GAAP","Sort=A","Dates=H","DateFormat=P","Fill=—","Direction=H","UseDPDF=Y")</f>
        <v>#NAME?</v>
      </c>
      <c r="O290" s="12" t="e">
        <f ca="1">_xll.BDH($A290,$C290,O$4,O$4,"Currency=USD","Period=FY","BEST_FPERIOD_OVERRIDE=FY","FILING_STATUS=MR","SCALING_FORMAT=MLN","FA_ADJUSTED=GAAP","Sort=A","Dates=H","DateFormat=P","Fill=—","Direction=H","UseDPDF=Y")</f>
        <v>#NAME?</v>
      </c>
      <c r="P290" s="12" t="e">
        <f ca="1">_xll.BDH($A290,$C290,P$4,P$4,"Currency=USD","Period=FY","BEST_FPERIOD_OVERRIDE=FY","FILING_STATUS=MR","SCALING_FORMAT=MLN","FA_ADJUSTED=GAAP","Sort=A","Dates=H","DateFormat=P","Fill=—","Direction=H","UseDPDF=Y")</f>
        <v>#NAME?</v>
      </c>
      <c r="Q290" s="12" t="e">
        <f ca="1">_xll.BDH($A290,$C290,Q$4,Q$4,"Currency=USD","Period=FY","BEST_FPERIOD_OVERRIDE=FY","FILING_STATUS=MR","SCALING_FORMAT=MLN","FA_ADJUSTED=GAAP","Sort=A","Dates=H","DateFormat=P","Fill=—","Direction=H","UseDPDF=Y")</f>
        <v>#NAME?</v>
      </c>
      <c r="R290" s="12" t="e">
        <f ca="1">_xll.BDH($A290,$C290,R$4,R$4,"Currency=USD","Period=FY","BEST_FPERIOD_OVERRIDE=FY","FILING_STATUS=MR","SCALING_FORMAT=MLN","FA_ADJUSTED=GAAP","Sort=A","Dates=H","DateFormat=P","Fill=—","Direction=H","UseDPDF=Y")</f>
        <v>#NAME?</v>
      </c>
      <c r="S290" s="12" t="e">
        <f ca="1">_xll.BDH($A290,$C290,S$4,S$4,"Currency=USD","Period=FY","BEST_FPERIOD_OVERRIDE=FY","FILING_STATUS=MR","SCALING_FORMAT=MLN","FA_ADJUSTED=GAAP","Sort=A","Dates=H","DateFormat=P","Fill=—","Direction=H","UseDPDF=Y")</f>
        <v>#NAME?</v>
      </c>
      <c r="T290" s="12" t="e">
        <f ca="1">_xll.BDH($A290,$C290,T$4,T$4,"Currency=USD","Period=FY","BEST_FPERIOD_OVERRIDE=FY","FILING_STATUS=MR","SCALING_FORMAT=MLN","FA_ADJUSTED=GAAP","Sort=A","Dates=H","DateFormat=P","Fill=—","Direction=H","UseDPDF=Y")</f>
        <v>#NAME?</v>
      </c>
      <c r="U290" s="12" t="e">
        <f ca="1">_xll.BDH($A290,$C290,U$4,U$4,"Currency=USD","Period=FY","BEST_FPERIOD_OVERRIDE=FY","FILING_STATUS=MR","SCALING_FORMAT=MLN","FA_ADJUSTED=GAAP","Sort=A","Dates=H","DateFormat=P","Fill=—","Direction=H","UseDPDF=Y")</f>
        <v>#NAME?</v>
      </c>
      <c r="V290" s="12" t="e">
        <f ca="1">_xll.BDH($A290,$C290,V$4,V$4,"Currency=USD","Period=FY","BEST_FPERIOD_OVERRIDE=FY","FILING_STATUS=MR","SCALING_FORMAT=MLN","FA_ADJUSTED=GAAP","Sort=A","Dates=H","DateFormat=P","Fill=—","Direction=H","UseDPDF=Y")</f>
        <v>#NAME?</v>
      </c>
      <c r="W290" s="12" t="e">
        <f ca="1">_xll.BDH($A290,$C290,W$4,W$4,"Currency=USD","Period=FY","BEST_FPERIOD_OVERRIDE=FY","FILING_STATUS=MR","SCALING_FORMAT=MLN","FA_ADJUSTED=GAAP","Sort=A","Dates=H","DateFormat=P","Fill=—","Direction=H","UseDPDF=Y")</f>
        <v>#NAME?</v>
      </c>
      <c r="X290" s="12" t="e">
        <f ca="1">_xll.BDH($A290,$C290,X$4,X$4,"Currency=USD","Period=FY","BEST_FPERIOD_OVERRIDE=FY","FILING_STATUS=MR","SCALING_FORMAT=MLN","FA_ADJUSTED=GAAP","Sort=A","Dates=H","DateFormat=P","Fill=—","Direction=H","UseDPDF=Y")</f>
        <v>#NAME?</v>
      </c>
      <c r="Y290" s="12" t="e">
        <f ca="1">_xll.BDH($A290,$C290,Y$4,Y$4,"Currency=USD","Period=FY","BEST_FPERIOD_OVERRIDE=FY","FILING_STATUS=MR","SCALING_FORMAT=MLN","FA_ADJUSTED=GAAP","Sort=A","Dates=H","DateFormat=P","Fill=—","Direction=H","UseDPDF=Y")</f>
        <v>#NAME?</v>
      </c>
      <c r="Z290" s="12" t="e">
        <f ca="1">_xll.BDH($A290,$C290,Z$4,Z$4,"Currency=USD","Period=FY","BEST_FPERIOD_OVERRIDE=FY","FILING_STATUS=MR","SCALING_FORMAT=MLN","FA_ADJUSTED=GAAP","Sort=A","Dates=H","DateFormat=P","Fill=—","Direction=H","UseDPDF=Y")</f>
        <v>#NAME?</v>
      </c>
      <c r="AA290" s="12" t="e">
        <f ca="1">_xll.BDH($A290,$C290,AA$4,AA$4,"Currency=USD","Period=FY","BEST_FPERIOD_OVERRIDE=FY","FILING_STATUS=MR","SCALING_FORMAT=MLN","FA_ADJUSTED=GAAP","Sort=A","Dates=H","DateFormat=P","Fill=—","Direction=H","UseDPDF=Y")</f>
        <v>#NAME?</v>
      </c>
      <c r="AB290" s="12" t="e">
        <f ca="1">_xll.BDH($A290,$C290,AB$4,AB$4,"Currency=USD","Period=FY","BEST_FPERIOD_OVERRIDE=FY","FILING_STATUS=MR","SCALING_FORMAT=MLN","FA_ADJUSTED=GAAP","Sort=A","Dates=H","DateFormat=P","Fill=—","Direction=H","UseDPDF=Y")</f>
        <v>#NAME?</v>
      </c>
    </row>
    <row r="291" spans="1:28" x14ac:dyDescent="0.25">
      <c r="A291" s="32" t="s">
        <v>528</v>
      </c>
      <c r="B291" s="37" t="s">
        <v>261</v>
      </c>
      <c r="C291" s="33" t="s">
        <v>262</v>
      </c>
      <c r="D291" s="12" t="e">
        <f ca="1">_xll.BDH($A291,$C291,D$4,D$4,"Currency=USD","Period=FY","BEST_FPERIOD_OVERRIDE=FY","FILING_STATUS=MR","SCALING_FORMAT=MLN","FA_ADJUSTED=GAAP","Sort=A","Dates=H","DateFormat=P","Fill=—","Direction=H","UseDPDF=Y")</f>
        <v>#NAME?</v>
      </c>
      <c r="E291" s="12" t="e">
        <f ca="1">_xll.BDH($A291,$C291,E$4,E$4,"Currency=USD","Period=FY","BEST_FPERIOD_OVERRIDE=FY","FILING_STATUS=MR","SCALING_FORMAT=MLN","FA_ADJUSTED=GAAP","Sort=A","Dates=H","DateFormat=P","Fill=—","Direction=H","UseDPDF=Y")</f>
        <v>#NAME?</v>
      </c>
      <c r="F291" s="12" t="e">
        <f ca="1">_xll.BDH($A291,$C291,F$4,F$4,"Currency=USD","Period=FY","BEST_FPERIOD_OVERRIDE=FY","FILING_STATUS=MR","SCALING_FORMAT=MLN","FA_ADJUSTED=GAAP","Sort=A","Dates=H","DateFormat=P","Fill=—","Direction=H","UseDPDF=Y")</f>
        <v>#NAME?</v>
      </c>
      <c r="G291" s="12" t="e">
        <f ca="1">_xll.BDH($A291,$C291,G$4,G$4,"Currency=USD","Period=FY","BEST_FPERIOD_OVERRIDE=FY","FILING_STATUS=MR","SCALING_FORMAT=MLN","FA_ADJUSTED=GAAP","Sort=A","Dates=H","DateFormat=P","Fill=—","Direction=H","UseDPDF=Y")</f>
        <v>#NAME?</v>
      </c>
      <c r="H291" s="12" t="e">
        <f ca="1">_xll.BDH($A291,$C291,H$4,H$4,"Currency=USD","Period=FY","BEST_FPERIOD_OVERRIDE=FY","FILING_STATUS=MR","SCALING_FORMAT=MLN","FA_ADJUSTED=GAAP","Sort=A","Dates=H","DateFormat=P","Fill=—","Direction=H","UseDPDF=Y")</f>
        <v>#NAME?</v>
      </c>
      <c r="I291" s="12" t="e">
        <f ca="1">_xll.BDH($A291,$C291,I$4,I$4,"Currency=USD","Period=FY","BEST_FPERIOD_OVERRIDE=FY","FILING_STATUS=MR","SCALING_FORMAT=MLN","FA_ADJUSTED=GAAP","Sort=A","Dates=H","DateFormat=P","Fill=—","Direction=H","UseDPDF=Y")</f>
        <v>#NAME?</v>
      </c>
      <c r="J291" s="12" t="e">
        <f ca="1">_xll.BDH($A291,$C291,J$4,J$4,"Currency=USD","Period=FY","BEST_FPERIOD_OVERRIDE=FY","FILING_STATUS=MR","SCALING_FORMAT=MLN","FA_ADJUSTED=GAAP","Sort=A","Dates=H","DateFormat=P","Fill=—","Direction=H","UseDPDF=Y")</f>
        <v>#NAME?</v>
      </c>
      <c r="K291" s="12" t="e">
        <f ca="1">_xll.BDH($A291,$C291,K$4,K$4,"Currency=USD","Period=FY","BEST_FPERIOD_OVERRIDE=FY","FILING_STATUS=MR","SCALING_FORMAT=MLN","FA_ADJUSTED=GAAP","Sort=A","Dates=H","DateFormat=P","Fill=—","Direction=H","UseDPDF=Y")</f>
        <v>#NAME?</v>
      </c>
      <c r="L291" s="12" t="e">
        <f ca="1">_xll.BDH($A291,$C291,L$4,L$4,"Currency=USD","Period=FY","BEST_FPERIOD_OVERRIDE=FY","FILING_STATUS=MR","SCALING_FORMAT=MLN","FA_ADJUSTED=GAAP","Sort=A","Dates=H","DateFormat=P","Fill=—","Direction=H","UseDPDF=Y")</f>
        <v>#NAME?</v>
      </c>
      <c r="M291" s="12" t="e">
        <f ca="1">_xll.BDH($A291,$C291,M$4,M$4,"Currency=USD","Period=FY","BEST_FPERIOD_OVERRIDE=FY","FILING_STATUS=MR","SCALING_FORMAT=MLN","FA_ADJUSTED=GAAP","Sort=A","Dates=H","DateFormat=P","Fill=—","Direction=H","UseDPDF=Y")</f>
        <v>#NAME?</v>
      </c>
      <c r="N291" s="12" t="e">
        <f ca="1">_xll.BDH($A291,$C291,N$4,N$4,"Currency=USD","Period=FY","BEST_FPERIOD_OVERRIDE=FY","FILING_STATUS=MR","SCALING_FORMAT=MLN","FA_ADJUSTED=GAAP","Sort=A","Dates=H","DateFormat=P","Fill=—","Direction=H","UseDPDF=Y")</f>
        <v>#NAME?</v>
      </c>
      <c r="O291" s="12" t="e">
        <f ca="1">_xll.BDH($A291,$C291,O$4,O$4,"Currency=USD","Period=FY","BEST_FPERIOD_OVERRIDE=FY","FILING_STATUS=MR","SCALING_FORMAT=MLN","FA_ADJUSTED=GAAP","Sort=A","Dates=H","DateFormat=P","Fill=—","Direction=H","UseDPDF=Y")</f>
        <v>#NAME?</v>
      </c>
      <c r="P291" s="12" t="e">
        <f ca="1">_xll.BDH($A291,$C291,P$4,P$4,"Currency=USD","Period=FY","BEST_FPERIOD_OVERRIDE=FY","FILING_STATUS=MR","SCALING_FORMAT=MLN","FA_ADJUSTED=GAAP","Sort=A","Dates=H","DateFormat=P","Fill=—","Direction=H","UseDPDF=Y")</f>
        <v>#NAME?</v>
      </c>
      <c r="Q291" s="12" t="e">
        <f ca="1">_xll.BDH($A291,$C291,Q$4,Q$4,"Currency=USD","Period=FY","BEST_FPERIOD_OVERRIDE=FY","FILING_STATUS=MR","SCALING_FORMAT=MLN","FA_ADJUSTED=GAAP","Sort=A","Dates=H","DateFormat=P","Fill=—","Direction=H","UseDPDF=Y")</f>
        <v>#NAME?</v>
      </c>
      <c r="R291" s="12" t="e">
        <f ca="1">_xll.BDH($A291,$C291,R$4,R$4,"Currency=USD","Period=FY","BEST_FPERIOD_OVERRIDE=FY","FILING_STATUS=MR","SCALING_FORMAT=MLN","FA_ADJUSTED=GAAP","Sort=A","Dates=H","DateFormat=P","Fill=—","Direction=H","UseDPDF=Y")</f>
        <v>#NAME?</v>
      </c>
      <c r="S291" s="12" t="e">
        <f ca="1">_xll.BDH($A291,$C291,S$4,S$4,"Currency=USD","Period=FY","BEST_FPERIOD_OVERRIDE=FY","FILING_STATUS=MR","SCALING_FORMAT=MLN","FA_ADJUSTED=GAAP","Sort=A","Dates=H","DateFormat=P","Fill=—","Direction=H","UseDPDF=Y")</f>
        <v>#NAME?</v>
      </c>
      <c r="T291" s="12" t="e">
        <f ca="1">_xll.BDH($A291,$C291,T$4,T$4,"Currency=USD","Period=FY","BEST_FPERIOD_OVERRIDE=FY","FILING_STATUS=MR","SCALING_FORMAT=MLN","FA_ADJUSTED=GAAP","Sort=A","Dates=H","DateFormat=P","Fill=—","Direction=H","UseDPDF=Y")</f>
        <v>#NAME?</v>
      </c>
      <c r="U291" s="12" t="e">
        <f ca="1">_xll.BDH($A291,$C291,U$4,U$4,"Currency=USD","Period=FY","BEST_FPERIOD_OVERRIDE=FY","FILING_STATUS=MR","SCALING_FORMAT=MLN","FA_ADJUSTED=GAAP","Sort=A","Dates=H","DateFormat=P","Fill=—","Direction=H","UseDPDF=Y")</f>
        <v>#NAME?</v>
      </c>
      <c r="V291" s="12" t="e">
        <f ca="1">_xll.BDH($A291,$C291,V$4,V$4,"Currency=USD","Period=FY","BEST_FPERIOD_OVERRIDE=FY","FILING_STATUS=MR","SCALING_FORMAT=MLN","FA_ADJUSTED=GAAP","Sort=A","Dates=H","DateFormat=P","Fill=—","Direction=H","UseDPDF=Y")</f>
        <v>#NAME?</v>
      </c>
      <c r="W291" s="12" t="e">
        <f ca="1">_xll.BDH($A291,$C291,W$4,W$4,"Currency=USD","Period=FY","BEST_FPERIOD_OVERRIDE=FY","FILING_STATUS=MR","SCALING_FORMAT=MLN","FA_ADJUSTED=GAAP","Sort=A","Dates=H","DateFormat=P","Fill=—","Direction=H","UseDPDF=Y")</f>
        <v>#NAME?</v>
      </c>
      <c r="X291" s="12" t="e">
        <f ca="1">_xll.BDH($A291,$C291,X$4,X$4,"Currency=USD","Period=FY","BEST_FPERIOD_OVERRIDE=FY","FILING_STATUS=MR","SCALING_FORMAT=MLN","FA_ADJUSTED=GAAP","Sort=A","Dates=H","DateFormat=P","Fill=—","Direction=H","UseDPDF=Y")</f>
        <v>#NAME?</v>
      </c>
      <c r="Y291" s="12" t="e">
        <f ca="1">_xll.BDH($A291,$C291,Y$4,Y$4,"Currency=USD","Period=FY","BEST_FPERIOD_OVERRIDE=FY","FILING_STATUS=MR","SCALING_FORMAT=MLN","FA_ADJUSTED=GAAP","Sort=A","Dates=H","DateFormat=P","Fill=—","Direction=H","UseDPDF=Y")</f>
        <v>#NAME?</v>
      </c>
      <c r="Z291" s="12" t="e">
        <f ca="1">_xll.BDH($A291,$C291,Z$4,Z$4,"Currency=USD","Period=FY","BEST_FPERIOD_OVERRIDE=FY","FILING_STATUS=MR","SCALING_FORMAT=MLN","FA_ADJUSTED=GAAP","Sort=A","Dates=H","DateFormat=P","Fill=—","Direction=H","UseDPDF=Y")</f>
        <v>#NAME?</v>
      </c>
      <c r="AA291" s="12" t="e">
        <f ca="1">_xll.BDH($A291,$C291,AA$4,AA$4,"Currency=USD","Period=FY","BEST_FPERIOD_OVERRIDE=FY","FILING_STATUS=MR","SCALING_FORMAT=MLN","FA_ADJUSTED=GAAP","Sort=A","Dates=H","DateFormat=P","Fill=—","Direction=H","UseDPDF=Y")</f>
        <v>#NAME?</v>
      </c>
      <c r="AB291" s="12" t="e">
        <f ca="1">_xll.BDH($A291,$C291,AB$4,AB$4,"Currency=USD","Period=FY","BEST_FPERIOD_OVERRIDE=FY","FILING_STATUS=MR","SCALING_FORMAT=MLN","FA_ADJUSTED=GAAP","Sort=A","Dates=H","DateFormat=P","Fill=—","Direction=H","UseDPDF=Y")</f>
        <v>#NAME?</v>
      </c>
    </row>
    <row r="292" spans="1:28" x14ac:dyDescent="0.25">
      <c r="A292" s="32" t="s">
        <v>528</v>
      </c>
      <c r="B292" s="37" t="s">
        <v>25</v>
      </c>
      <c r="C292" s="33" t="s">
        <v>263</v>
      </c>
      <c r="D292" s="12" t="e">
        <f ca="1">_xll.BDH($A292,$C292,D$4,D$4,"Currency=USD","Period=FY","BEST_FPERIOD_OVERRIDE=FY","FILING_STATUS=MR","SCALING_FORMAT=MLN","FA_ADJUSTED=GAAP","Sort=A","Dates=H","DateFormat=P","Fill=—","Direction=H","UseDPDF=Y")</f>
        <v>#NAME?</v>
      </c>
      <c r="E292" s="12" t="e">
        <f ca="1">_xll.BDH($A292,$C292,E$4,E$4,"Currency=USD","Period=FY","BEST_FPERIOD_OVERRIDE=FY","FILING_STATUS=MR","SCALING_FORMAT=MLN","FA_ADJUSTED=GAAP","Sort=A","Dates=H","DateFormat=P","Fill=—","Direction=H","UseDPDF=Y")</f>
        <v>#NAME?</v>
      </c>
      <c r="F292" s="12" t="e">
        <f ca="1">_xll.BDH($A292,$C292,F$4,F$4,"Currency=USD","Period=FY","BEST_FPERIOD_OVERRIDE=FY","FILING_STATUS=MR","SCALING_FORMAT=MLN","FA_ADJUSTED=GAAP","Sort=A","Dates=H","DateFormat=P","Fill=—","Direction=H","UseDPDF=Y")</f>
        <v>#NAME?</v>
      </c>
      <c r="G292" s="12" t="e">
        <f ca="1">_xll.BDH($A292,$C292,G$4,G$4,"Currency=USD","Period=FY","BEST_FPERIOD_OVERRIDE=FY","FILING_STATUS=MR","SCALING_FORMAT=MLN","FA_ADJUSTED=GAAP","Sort=A","Dates=H","DateFormat=P","Fill=—","Direction=H","UseDPDF=Y")</f>
        <v>#NAME?</v>
      </c>
      <c r="H292" s="12" t="e">
        <f ca="1">_xll.BDH($A292,$C292,H$4,H$4,"Currency=USD","Period=FY","BEST_FPERIOD_OVERRIDE=FY","FILING_STATUS=MR","SCALING_FORMAT=MLN","FA_ADJUSTED=GAAP","Sort=A","Dates=H","DateFormat=P","Fill=—","Direction=H","UseDPDF=Y")</f>
        <v>#NAME?</v>
      </c>
      <c r="I292" s="12" t="e">
        <f ca="1">_xll.BDH($A292,$C292,I$4,I$4,"Currency=USD","Period=FY","BEST_FPERIOD_OVERRIDE=FY","FILING_STATUS=MR","SCALING_FORMAT=MLN","FA_ADJUSTED=GAAP","Sort=A","Dates=H","DateFormat=P","Fill=—","Direction=H","UseDPDF=Y")</f>
        <v>#NAME?</v>
      </c>
      <c r="J292" s="12" t="e">
        <f ca="1">_xll.BDH($A292,$C292,J$4,J$4,"Currency=USD","Period=FY","BEST_FPERIOD_OVERRIDE=FY","FILING_STATUS=MR","SCALING_FORMAT=MLN","FA_ADJUSTED=GAAP","Sort=A","Dates=H","DateFormat=P","Fill=—","Direction=H","UseDPDF=Y")</f>
        <v>#NAME?</v>
      </c>
      <c r="K292" s="12" t="e">
        <f ca="1">_xll.BDH($A292,$C292,K$4,K$4,"Currency=USD","Period=FY","BEST_FPERIOD_OVERRIDE=FY","FILING_STATUS=MR","SCALING_FORMAT=MLN","FA_ADJUSTED=GAAP","Sort=A","Dates=H","DateFormat=P","Fill=—","Direction=H","UseDPDF=Y")</f>
        <v>#NAME?</v>
      </c>
      <c r="L292" s="12" t="e">
        <f ca="1">_xll.BDH($A292,$C292,L$4,L$4,"Currency=USD","Period=FY","BEST_FPERIOD_OVERRIDE=FY","FILING_STATUS=MR","SCALING_FORMAT=MLN","FA_ADJUSTED=GAAP","Sort=A","Dates=H","DateFormat=P","Fill=—","Direction=H","UseDPDF=Y")</f>
        <v>#NAME?</v>
      </c>
      <c r="M292" s="12" t="e">
        <f ca="1">_xll.BDH($A292,$C292,M$4,M$4,"Currency=USD","Period=FY","BEST_FPERIOD_OVERRIDE=FY","FILING_STATUS=MR","SCALING_FORMAT=MLN","FA_ADJUSTED=GAAP","Sort=A","Dates=H","DateFormat=P","Fill=—","Direction=H","UseDPDF=Y")</f>
        <v>#NAME?</v>
      </c>
      <c r="N292" s="12" t="e">
        <f ca="1">_xll.BDH($A292,$C292,N$4,N$4,"Currency=USD","Period=FY","BEST_FPERIOD_OVERRIDE=FY","FILING_STATUS=MR","SCALING_FORMAT=MLN","FA_ADJUSTED=GAAP","Sort=A","Dates=H","DateFormat=P","Fill=—","Direction=H","UseDPDF=Y")</f>
        <v>#NAME?</v>
      </c>
      <c r="O292" s="12" t="e">
        <f ca="1">_xll.BDH($A292,$C292,O$4,O$4,"Currency=USD","Period=FY","BEST_FPERIOD_OVERRIDE=FY","FILING_STATUS=MR","SCALING_FORMAT=MLN","FA_ADJUSTED=GAAP","Sort=A","Dates=H","DateFormat=P","Fill=—","Direction=H","UseDPDF=Y")</f>
        <v>#NAME?</v>
      </c>
      <c r="P292" s="12" t="e">
        <f ca="1">_xll.BDH($A292,$C292,P$4,P$4,"Currency=USD","Period=FY","BEST_FPERIOD_OVERRIDE=FY","FILING_STATUS=MR","SCALING_FORMAT=MLN","FA_ADJUSTED=GAAP","Sort=A","Dates=H","DateFormat=P","Fill=—","Direction=H","UseDPDF=Y")</f>
        <v>#NAME?</v>
      </c>
      <c r="Q292" s="12" t="e">
        <f ca="1">_xll.BDH($A292,$C292,Q$4,Q$4,"Currency=USD","Period=FY","BEST_FPERIOD_OVERRIDE=FY","FILING_STATUS=MR","SCALING_FORMAT=MLN","FA_ADJUSTED=GAAP","Sort=A","Dates=H","DateFormat=P","Fill=—","Direction=H","UseDPDF=Y")</f>
        <v>#NAME?</v>
      </c>
      <c r="R292" s="12" t="e">
        <f ca="1">_xll.BDH($A292,$C292,R$4,R$4,"Currency=USD","Period=FY","BEST_FPERIOD_OVERRIDE=FY","FILING_STATUS=MR","SCALING_FORMAT=MLN","FA_ADJUSTED=GAAP","Sort=A","Dates=H","DateFormat=P","Fill=—","Direction=H","UseDPDF=Y")</f>
        <v>#NAME?</v>
      </c>
      <c r="S292" s="12" t="e">
        <f ca="1">_xll.BDH($A292,$C292,S$4,S$4,"Currency=USD","Period=FY","BEST_FPERIOD_OVERRIDE=FY","FILING_STATUS=MR","SCALING_FORMAT=MLN","FA_ADJUSTED=GAAP","Sort=A","Dates=H","DateFormat=P","Fill=—","Direction=H","UseDPDF=Y")</f>
        <v>#NAME?</v>
      </c>
      <c r="T292" s="12" t="e">
        <f ca="1">_xll.BDH($A292,$C292,T$4,T$4,"Currency=USD","Period=FY","BEST_FPERIOD_OVERRIDE=FY","FILING_STATUS=MR","SCALING_FORMAT=MLN","FA_ADJUSTED=GAAP","Sort=A","Dates=H","DateFormat=P","Fill=—","Direction=H","UseDPDF=Y")</f>
        <v>#NAME?</v>
      </c>
      <c r="U292" s="12" t="e">
        <f ca="1">_xll.BDH($A292,$C292,U$4,U$4,"Currency=USD","Period=FY","BEST_FPERIOD_OVERRIDE=FY","FILING_STATUS=MR","SCALING_FORMAT=MLN","FA_ADJUSTED=GAAP","Sort=A","Dates=H","DateFormat=P","Fill=—","Direction=H","UseDPDF=Y")</f>
        <v>#NAME?</v>
      </c>
      <c r="V292" s="12" t="e">
        <f ca="1">_xll.BDH($A292,$C292,V$4,V$4,"Currency=USD","Period=FY","BEST_FPERIOD_OVERRIDE=FY","FILING_STATUS=MR","SCALING_FORMAT=MLN","FA_ADJUSTED=GAAP","Sort=A","Dates=H","DateFormat=P","Fill=—","Direction=H","UseDPDF=Y")</f>
        <v>#NAME?</v>
      </c>
      <c r="W292" s="12" t="e">
        <f ca="1">_xll.BDH($A292,$C292,W$4,W$4,"Currency=USD","Period=FY","BEST_FPERIOD_OVERRIDE=FY","FILING_STATUS=MR","SCALING_FORMAT=MLN","FA_ADJUSTED=GAAP","Sort=A","Dates=H","DateFormat=P","Fill=—","Direction=H","UseDPDF=Y")</f>
        <v>#NAME?</v>
      </c>
      <c r="X292" s="12" t="e">
        <f ca="1">_xll.BDH($A292,$C292,X$4,X$4,"Currency=USD","Period=FY","BEST_FPERIOD_OVERRIDE=FY","FILING_STATUS=MR","SCALING_FORMAT=MLN","FA_ADJUSTED=GAAP","Sort=A","Dates=H","DateFormat=P","Fill=—","Direction=H","UseDPDF=Y")</f>
        <v>#NAME?</v>
      </c>
      <c r="Y292" s="12" t="e">
        <f ca="1">_xll.BDH($A292,$C292,Y$4,Y$4,"Currency=USD","Period=FY","BEST_FPERIOD_OVERRIDE=FY","FILING_STATUS=MR","SCALING_FORMAT=MLN","FA_ADJUSTED=GAAP","Sort=A","Dates=H","DateFormat=P","Fill=—","Direction=H","UseDPDF=Y")</f>
        <v>#NAME?</v>
      </c>
      <c r="Z292" s="12" t="e">
        <f ca="1">_xll.BDH($A292,$C292,Z$4,Z$4,"Currency=USD","Period=FY","BEST_FPERIOD_OVERRIDE=FY","FILING_STATUS=MR","SCALING_FORMAT=MLN","FA_ADJUSTED=GAAP","Sort=A","Dates=H","DateFormat=P","Fill=—","Direction=H","UseDPDF=Y")</f>
        <v>#NAME?</v>
      </c>
      <c r="AA292" s="12" t="e">
        <f ca="1">_xll.BDH($A292,$C292,AA$4,AA$4,"Currency=USD","Period=FY","BEST_FPERIOD_OVERRIDE=FY","FILING_STATUS=MR","SCALING_FORMAT=MLN","FA_ADJUSTED=GAAP","Sort=A","Dates=H","DateFormat=P","Fill=—","Direction=H","UseDPDF=Y")</f>
        <v>#NAME?</v>
      </c>
      <c r="AB292" s="12" t="e">
        <f ca="1">_xll.BDH($A292,$C292,AB$4,AB$4,"Currency=USD","Period=FY","BEST_FPERIOD_OVERRIDE=FY","FILING_STATUS=MR","SCALING_FORMAT=MLN","FA_ADJUSTED=GAAP","Sort=A","Dates=H","DateFormat=P","Fill=—","Direction=H","UseDPDF=Y")</f>
        <v>#NAME?</v>
      </c>
    </row>
    <row r="293" spans="1:28" x14ac:dyDescent="0.25">
      <c r="A293" s="32" t="s">
        <v>528</v>
      </c>
      <c r="B293" s="37" t="s">
        <v>265</v>
      </c>
      <c r="C293" s="33" t="s">
        <v>264</v>
      </c>
      <c r="D293" s="12" t="e">
        <f ca="1">_xll.BDH($A293,$C293,D$4,D$4,"Currency=USD","Period=FY","BEST_FPERIOD_OVERRIDE=FY","FILING_STATUS=MR","SCALING_FORMAT=MLN","FA_ADJUSTED=GAAP","Sort=A","Dates=H","DateFormat=P","Fill=—","Direction=H","UseDPDF=Y")</f>
        <v>#NAME?</v>
      </c>
      <c r="E293" s="12" t="e">
        <f ca="1">_xll.BDH($A293,$C293,E$4,E$4,"Currency=USD","Period=FY","BEST_FPERIOD_OVERRIDE=FY","FILING_STATUS=MR","SCALING_FORMAT=MLN","FA_ADJUSTED=GAAP","Sort=A","Dates=H","DateFormat=P","Fill=—","Direction=H","UseDPDF=Y")</f>
        <v>#NAME?</v>
      </c>
      <c r="F293" s="12" t="e">
        <f ca="1">_xll.BDH($A293,$C293,F$4,F$4,"Currency=USD","Period=FY","BEST_FPERIOD_OVERRIDE=FY","FILING_STATUS=MR","SCALING_FORMAT=MLN","FA_ADJUSTED=GAAP","Sort=A","Dates=H","DateFormat=P","Fill=—","Direction=H","UseDPDF=Y")</f>
        <v>#NAME?</v>
      </c>
      <c r="G293" s="12" t="e">
        <f ca="1">_xll.BDH($A293,$C293,G$4,G$4,"Currency=USD","Period=FY","BEST_FPERIOD_OVERRIDE=FY","FILING_STATUS=MR","SCALING_FORMAT=MLN","FA_ADJUSTED=GAAP","Sort=A","Dates=H","DateFormat=P","Fill=—","Direction=H","UseDPDF=Y")</f>
        <v>#NAME?</v>
      </c>
      <c r="H293" s="12" t="e">
        <f ca="1">_xll.BDH($A293,$C293,H$4,H$4,"Currency=USD","Period=FY","BEST_FPERIOD_OVERRIDE=FY","FILING_STATUS=MR","SCALING_FORMAT=MLN","FA_ADJUSTED=GAAP","Sort=A","Dates=H","DateFormat=P","Fill=—","Direction=H","UseDPDF=Y")</f>
        <v>#NAME?</v>
      </c>
      <c r="I293" s="12" t="e">
        <f ca="1">_xll.BDH($A293,$C293,I$4,I$4,"Currency=USD","Period=FY","BEST_FPERIOD_OVERRIDE=FY","FILING_STATUS=MR","SCALING_FORMAT=MLN","FA_ADJUSTED=GAAP","Sort=A","Dates=H","DateFormat=P","Fill=—","Direction=H","UseDPDF=Y")</f>
        <v>#NAME?</v>
      </c>
      <c r="J293" s="12" t="e">
        <f ca="1">_xll.BDH($A293,$C293,J$4,J$4,"Currency=USD","Period=FY","BEST_FPERIOD_OVERRIDE=FY","FILING_STATUS=MR","SCALING_FORMAT=MLN","FA_ADJUSTED=GAAP","Sort=A","Dates=H","DateFormat=P","Fill=—","Direction=H","UseDPDF=Y")</f>
        <v>#NAME?</v>
      </c>
      <c r="K293" s="12" t="e">
        <f ca="1">_xll.BDH($A293,$C293,K$4,K$4,"Currency=USD","Period=FY","BEST_FPERIOD_OVERRIDE=FY","FILING_STATUS=MR","SCALING_FORMAT=MLN","FA_ADJUSTED=GAAP","Sort=A","Dates=H","DateFormat=P","Fill=—","Direction=H","UseDPDF=Y")</f>
        <v>#NAME?</v>
      </c>
      <c r="L293" s="12" t="e">
        <f ca="1">_xll.BDH($A293,$C293,L$4,L$4,"Currency=USD","Period=FY","BEST_FPERIOD_OVERRIDE=FY","FILING_STATUS=MR","SCALING_FORMAT=MLN","FA_ADJUSTED=GAAP","Sort=A","Dates=H","DateFormat=P","Fill=—","Direction=H","UseDPDF=Y")</f>
        <v>#NAME?</v>
      </c>
      <c r="M293" s="12" t="e">
        <f ca="1">_xll.BDH($A293,$C293,M$4,M$4,"Currency=USD","Period=FY","BEST_FPERIOD_OVERRIDE=FY","FILING_STATUS=MR","SCALING_FORMAT=MLN","FA_ADJUSTED=GAAP","Sort=A","Dates=H","DateFormat=P","Fill=—","Direction=H","UseDPDF=Y")</f>
        <v>#NAME?</v>
      </c>
      <c r="N293" s="12" t="e">
        <f ca="1">_xll.BDH($A293,$C293,N$4,N$4,"Currency=USD","Period=FY","BEST_FPERIOD_OVERRIDE=FY","FILING_STATUS=MR","SCALING_FORMAT=MLN","FA_ADJUSTED=GAAP","Sort=A","Dates=H","DateFormat=P","Fill=—","Direction=H","UseDPDF=Y")</f>
        <v>#NAME?</v>
      </c>
      <c r="O293" s="12" t="e">
        <f ca="1">_xll.BDH($A293,$C293,O$4,O$4,"Currency=USD","Period=FY","BEST_FPERIOD_OVERRIDE=FY","FILING_STATUS=MR","SCALING_FORMAT=MLN","FA_ADJUSTED=GAAP","Sort=A","Dates=H","DateFormat=P","Fill=—","Direction=H","UseDPDF=Y")</f>
        <v>#NAME?</v>
      </c>
      <c r="P293" s="12" t="e">
        <f ca="1">_xll.BDH($A293,$C293,P$4,P$4,"Currency=USD","Period=FY","BEST_FPERIOD_OVERRIDE=FY","FILING_STATUS=MR","SCALING_FORMAT=MLN","FA_ADJUSTED=GAAP","Sort=A","Dates=H","DateFormat=P","Fill=—","Direction=H","UseDPDF=Y")</f>
        <v>#NAME?</v>
      </c>
      <c r="Q293" s="12" t="e">
        <f ca="1">_xll.BDH($A293,$C293,Q$4,Q$4,"Currency=USD","Period=FY","BEST_FPERIOD_OVERRIDE=FY","FILING_STATUS=MR","SCALING_FORMAT=MLN","FA_ADJUSTED=GAAP","Sort=A","Dates=H","DateFormat=P","Fill=—","Direction=H","UseDPDF=Y")</f>
        <v>#NAME?</v>
      </c>
      <c r="R293" s="12" t="e">
        <f ca="1">_xll.BDH($A293,$C293,R$4,R$4,"Currency=USD","Period=FY","BEST_FPERIOD_OVERRIDE=FY","FILING_STATUS=MR","SCALING_FORMAT=MLN","FA_ADJUSTED=GAAP","Sort=A","Dates=H","DateFormat=P","Fill=—","Direction=H","UseDPDF=Y")</f>
        <v>#NAME?</v>
      </c>
      <c r="S293" s="12" t="e">
        <f ca="1">_xll.BDH($A293,$C293,S$4,S$4,"Currency=USD","Period=FY","BEST_FPERIOD_OVERRIDE=FY","FILING_STATUS=MR","SCALING_FORMAT=MLN","FA_ADJUSTED=GAAP","Sort=A","Dates=H","DateFormat=P","Fill=—","Direction=H","UseDPDF=Y")</f>
        <v>#NAME?</v>
      </c>
      <c r="T293" s="12" t="e">
        <f ca="1">_xll.BDH($A293,$C293,T$4,T$4,"Currency=USD","Period=FY","BEST_FPERIOD_OVERRIDE=FY","FILING_STATUS=MR","SCALING_FORMAT=MLN","FA_ADJUSTED=GAAP","Sort=A","Dates=H","DateFormat=P","Fill=—","Direction=H","UseDPDF=Y")</f>
        <v>#NAME?</v>
      </c>
      <c r="U293" s="12" t="e">
        <f ca="1">_xll.BDH($A293,$C293,U$4,U$4,"Currency=USD","Period=FY","BEST_FPERIOD_OVERRIDE=FY","FILING_STATUS=MR","SCALING_FORMAT=MLN","FA_ADJUSTED=GAAP","Sort=A","Dates=H","DateFormat=P","Fill=—","Direction=H","UseDPDF=Y")</f>
        <v>#NAME?</v>
      </c>
      <c r="V293" s="12" t="e">
        <f ca="1">_xll.BDH($A293,$C293,V$4,V$4,"Currency=USD","Period=FY","BEST_FPERIOD_OVERRIDE=FY","FILING_STATUS=MR","SCALING_FORMAT=MLN","FA_ADJUSTED=GAAP","Sort=A","Dates=H","DateFormat=P","Fill=—","Direction=H","UseDPDF=Y")</f>
        <v>#NAME?</v>
      </c>
      <c r="W293" s="12" t="e">
        <f ca="1">_xll.BDH($A293,$C293,W$4,W$4,"Currency=USD","Period=FY","BEST_FPERIOD_OVERRIDE=FY","FILING_STATUS=MR","SCALING_FORMAT=MLN","FA_ADJUSTED=GAAP","Sort=A","Dates=H","DateFormat=P","Fill=—","Direction=H","UseDPDF=Y")</f>
        <v>#NAME?</v>
      </c>
      <c r="X293" s="12" t="e">
        <f ca="1">_xll.BDH($A293,$C293,X$4,X$4,"Currency=USD","Period=FY","BEST_FPERIOD_OVERRIDE=FY","FILING_STATUS=MR","SCALING_FORMAT=MLN","FA_ADJUSTED=GAAP","Sort=A","Dates=H","DateFormat=P","Fill=—","Direction=H","UseDPDF=Y")</f>
        <v>#NAME?</v>
      </c>
      <c r="Y293" s="12" t="e">
        <f ca="1">_xll.BDH($A293,$C293,Y$4,Y$4,"Currency=USD","Period=FY","BEST_FPERIOD_OVERRIDE=FY","FILING_STATUS=MR","SCALING_FORMAT=MLN","FA_ADJUSTED=GAAP","Sort=A","Dates=H","DateFormat=P","Fill=—","Direction=H","UseDPDF=Y")</f>
        <v>#NAME?</v>
      </c>
      <c r="Z293" s="12" t="e">
        <f ca="1">_xll.BDH($A293,$C293,Z$4,Z$4,"Currency=USD","Period=FY","BEST_FPERIOD_OVERRIDE=FY","FILING_STATUS=MR","SCALING_FORMAT=MLN","FA_ADJUSTED=GAAP","Sort=A","Dates=H","DateFormat=P","Fill=—","Direction=H","UseDPDF=Y")</f>
        <v>#NAME?</v>
      </c>
      <c r="AA293" s="12" t="e">
        <f ca="1">_xll.BDH($A293,$C293,AA$4,AA$4,"Currency=USD","Period=FY","BEST_FPERIOD_OVERRIDE=FY","FILING_STATUS=MR","SCALING_FORMAT=MLN","FA_ADJUSTED=GAAP","Sort=A","Dates=H","DateFormat=P","Fill=—","Direction=H","UseDPDF=Y")</f>
        <v>#NAME?</v>
      </c>
      <c r="AB293" s="12" t="e">
        <f ca="1">_xll.BDH($A293,$C293,AB$4,AB$4,"Currency=USD","Period=FY","BEST_FPERIOD_OVERRIDE=FY","FILING_STATUS=MR","SCALING_FORMAT=MLN","FA_ADJUSTED=GAAP","Sort=A","Dates=H","DateFormat=P","Fill=—","Direction=H","UseDPDF=Y")</f>
        <v>#NAME?</v>
      </c>
    </row>
    <row r="294" spans="1:28" x14ac:dyDescent="0.25">
      <c r="A294" s="32" t="s">
        <v>528</v>
      </c>
      <c r="B294" s="37" t="s">
        <v>266</v>
      </c>
      <c r="C294" s="33" t="s">
        <v>267</v>
      </c>
      <c r="D294" s="12" t="e">
        <f ca="1">_xll.BDH($A294,$C294,D$4,D$4,"Currency=USD","Period=FY","BEST_FPERIOD_OVERRIDE=FY","FILING_STATUS=MR","SCALING_FORMAT=MLN","FA_ADJUSTED=GAAP","Sort=A","Dates=H","DateFormat=P","Fill=—","Direction=H","UseDPDF=Y")</f>
        <v>#NAME?</v>
      </c>
      <c r="E294" s="12" t="e">
        <f ca="1">_xll.BDH($A294,$C294,E$4,E$4,"Currency=USD","Period=FY","BEST_FPERIOD_OVERRIDE=FY","FILING_STATUS=MR","SCALING_FORMAT=MLN","FA_ADJUSTED=GAAP","Sort=A","Dates=H","DateFormat=P","Fill=—","Direction=H","UseDPDF=Y")</f>
        <v>#NAME?</v>
      </c>
      <c r="F294" s="12" t="e">
        <f ca="1">_xll.BDH($A294,$C294,F$4,F$4,"Currency=USD","Period=FY","BEST_FPERIOD_OVERRIDE=FY","FILING_STATUS=MR","SCALING_FORMAT=MLN","FA_ADJUSTED=GAAP","Sort=A","Dates=H","DateFormat=P","Fill=—","Direction=H","UseDPDF=Y")</f>
        <v>#NAME?</v>
      </c>
      <c r="G294" s="12" t="e">
        <f ca="1">_xll.BDH($A294,$C294,G$4,G$4,"Currency=USD","Period=FY","BEST_FPERIOD_OVERRIDE=FY","FILING_STATUS=MR","SCALING_FORMAT=MLN","FA_ADJUSTED=GAAP","Sort=A","Dates=H","DateFormat=P","Fill=—","Direction=H","UseDPDF=Y")</f>
        <v>#NAME?</v>
      </c>
      <c r="H294" s="12" t="e">
        <f ca="1">_xll.BDH($A294,$C294,H$4,H$4,"Currency=USD","Period=FY","BEST_FPERIOD_OVERRIDE=FY","FILING_STATUS=MR","SCALING_FORMAT=MLN","FA_ADJUSTED=GAAP","Sort=A","Dates=H","DateFormat=P","Fill=—","Direction=H","UseDPDF=Y")</f>
        <v>#NAME?</v>
      </c>
      <c r="I294" s="12" t="e">
        <f ca="1">_xll.BDH($A294,$C294,I$4,I$4,"Currency=USD","Period=FY","BEST_FPERIOD_OVERRIDE=FY","FILING_STATUS=MR","SCALING_FORMAT=MLN","FA_ADJUSTED=GAAP","Sort=A","Dates=H","DateFormat=P","Fill=—","Direction=H","UseDPDF=Y")</f>
        <v>#NAME?</v>
      </c>
      <c r="J294" s="12" t="e">
        <f ca="1">_xll.BDH($A294,$C294,J$4,J$4,"Currency=USD","Period=FY","BEST_FPERIOD_OVERRIDE=FY","FILING_STATUS=MR","SCALING_FORMAT=MLN","FA_ADJUSTED=GAAP","Sort=A","Dates=H","DateFormat=P","Fill=—","Direction=H","UseDPDF=Y")</f>
        <v>#NAME?</v>
      </c>
      <c r="K294" s="12" t="e">
        <f ca="1">_xll.BDH($A294,$C294,K$4,K$4,"Currency=USD","Period=FY","BEST_FPERIOD_OVERRIDE=FY","FILING_STATUS=MR","SCALING_FORMAT=MLN","FA_ADJUSTED=GAAP","Sort=A","Dates=H","DateFormat=P","Fill=—","Direction=H","UseDPDF=Y")</f>
        <v>#NAME?</v>
      </c>
      <c r="L294" s="12" t="e">
        <f ca="1">_xll.BDH($A294,$C294,L$4,L$4,"Currency=USD","Period=FY","BEST_FPERIOD_OVERRIDE=FY","FILING_STATUS=MR","SCALING_FORMAT=MLN","FA_ADJUSTED=GAAP","Sort=A","Dates=H","DateFormat=P","Fill=—","Direction=H","UseDPDF=Y")</f>
        <v>#NAME?</v>
      </c>
      <c r="M294" s="12" t="e">
        <f ca="1">_xll.BDH($A294,$C294,M$4,M$4,"Currency=USD","Period=FY","BEST_FPERIOD_OVERRIDE=FY","FILING_STATUS=MR","SCALING_FORMAT=MLN","FA_ADJUSTED=GAAP","Sort=A","Dates=H","DateFormat=P","Fill=—","Direction=H","UseDPDF=Y")</f>
        <v>#NAME?</v>
      </c>
      <c r="N294" s="12" t="e">
        <f ca="1">_xll.BDH($A294,$C294,N$4,N$4,"Currency=USD","Period=FY","BEST_FPERIOD_OVERRIDE=FY","FILING_STATUS=MR","SCALING_FORMAT=MLN","FA_ADJUSTED=GAAP","Sort=A","Dates=H","DateFormat=P","Fill=—","Direction=H","UseDPDF=Y")</f>
        <v>#NAME?</v>
      </c>
      <c r="O294" s="12" t="e">
        <f ca="1">_xll.BDH($A294,$C294,O$4,O$4,"Currency=USD","Period=FY","BEST_FPERIOD_OVERRIDE=FY","FILING_STATUS=MR","SCALING_FORMAT=MLN","FA_ADJUSTED=GAAP","Sort=A","Dates=H","DateFormat=P","Fill=—","Direction=H","UseDPDF=Y")</f>
        <v>#NAME?</v>
      </c>
      <c r="P294" s="12" t="e">
        <f ca="1">_xll.BDH($A294,$C294,P$4,P$4,"Currency=USD","Period=FY","BEST_FPERIOD_OVERRIDE=FY","FILING_STATUS=MR","SCALING_FORMAT=MLN","FA_ADJUSTED=GAAP","Sort=A","Dates=H","DateFormat=P","Fill=—","Direction=H","UseDPDF=Y")</f>
        <v>#NAME?</v>
      </c>
      <c r="Q294" s="12" t="e">
        <f ca="1">_xll.BDH($A294,$C294,Q$4,Q$4,"Currency=USD","Period=FY","BEST_FPERIOD_OVERRIDE=FY","FILING_STATUS=MR","SCALING_FORMAT=MLN","FA_ADJUSTED=GAAP","Sort=A","Dates=H","DateFormat=P","Fill=—","Direction=H","UseDPDF=Y")</f>
        <v>#NAME?</v>
      </c>
      <c r="R294" s="12" t="e">
        <f ca="1">_xll.BDH($A294,$C294,R$4,R$4,"Currency=USD","Period=FY","BEST_FPERIOD_OVERRIDE=FY","FILING_STATUS=MR","SCALING_FORMAT=MLN","FA_ADJUSTED=GAAP","Sort=A","Dates=H","DateFormat=P","Fill=—","Direction=H","UseDPDF=Y")</f>
        <v>#NAME?</v>
      </c>
      <c r="S294" s="12" t="e">
        <f ca="1">_xll.BDH($A294,$C294,S$4,S$4,"Currency=USD","Period=FY","BEST_FPERIOD_OVERRIDE=FY","FILING_STATUS=MR","SCALING_FORMAT=MLN","FA_ADJUSTED=GAAP","Sort=A","Dates=H","DateFormat=P","Fill=—","Direction=H","UseDPDF=Y")</f>
        <v>#NAME?</v>
      </c>
      <c r="T294" s="12" t="e">
        <f ca="1">_xll.BDH($A294,$C294,T$4,T$4,"Currency=USD","Period=FY","BEST_FPERIOD_OVERRIDE=FY","FILING_STATUS=MR","SCALING_FORMAT=MLN","FA_ADJUSTED=GAAP","Sort=A","Dates=H","DateFormat=P","Fill=—","Direction=H","UseDPDF=Y")</f>
        <v>#NAME?</v>
      </c>
      <c r="U294" s="12" t="e">
        <f ca="1">_xll.BDH($A294,$C294,U$4,U$4,"Currency=USD","Period=FY","BEST_FPERIOD_OVERRIDE=FY","FILING_STATUS=MR","SCALING_FORMAT=MLN","FA_ADJUSTED=GAAP","Sort=A","Dates=H","DateFormat=P","Fill=—","Direction=H","UseDPDF=Y")</f>
        <v>#NAME?</v>
      </c>
      <c r="V294" s="12" t="e">
        <f ca="1">_xll.BDH($A294,$C294,V$4,V$4,"Currency=USD","Period=FY","BEST_FPERIOD_OVERRIDE=FY","FILING_STATUS=MR","SCALING_FORMAT=MLN","FA_ADJUSTED=GAAP","Sort=A","Dates=H","DateFormat=P","Fill=—","Direction=H","UseDPDF=Y")</f>
        <v>#NAME?</v>
      </c>
      <c r="W294" s="12" t="e">
        <f ca="1">_xll.BDH($A294,$C294,W$4,W$4,"Currency=USD","Period=FY","BEST_FPERIOD_OVERRIDE=FY","FILING_STATUS=MR","SCALING_FORMAT=MLN","FA_ADJUSTED=GAAP","Sort=A","Dates=H","DateFormat=P","Fill=—","Direction=H","UseDPDF=Y")</f>
        <v>#NAME?</v>
      </c>
      <c r="X294" s="12" t="e">
        <f ca="1">_xll.BDH($A294,$C294,X$4,X$4,"Currency=USD","Period=FY","BEST_FPERIOD_OVERRIDE=FY","FILING_STATUS=MR","SCALING_FORMAT=MLN","FA_ADJUSTED=GAAP","Sort=A","Dates=H","DateFormat=P","Fill=—","Direction=H","UseDPDF=Y")</f>
        <v>#NAME?</v>
      </c>
      <c r="Y294" s="12" t="e">
        <f ca="1">_xll.BDH($A294,$C294,Y$4,Y$4,"Currency=USD","Period=FY","BEST_FPERIOD_OVERRIDE=FY","FILING_STATUS=MR","SCALING_FORMAT=MLN","FA_ADJUSTED=GAAP","Sort=A","Dates=H","DateFormat=P","Fill=—","Direction=H","UseDPDF=Y")</f>
        <v>#NAME?</v>
      </c>
      <c r="Z294" s="12" t="e">
        <f ca="1">_xll.BDH($A294,$C294,Z$4,Z$4,"Currency=USD","Period=FY","BEST_FPERIOD_OVERRIDE=FY","FILING_STATUS=MR","SCALING_FORMAT=MLN","FA_ADJUSTED=GAAP","Sort=A","Dates=H","DateFormat=P","Fill=—","Direction=H","UseDPDF=Y")</f>
        <v>#NAME?</v>
      </c>
      <c r="AA294" s="12" t="e">
        <f ca="1">_xll.BDH($A294,$C294,AA$4,AA$4,"Currency=USD","Period=FY","BEST_FPERIOD_OVERRIDE=FY","FILING_STATUS=MR","SCALING_FORMAT=MLN","FA_ADJUSTED=GAAP","Sort=A","Dates=H","DateFormat=P","Fill=—","Direction=H","UseDPDF=Y")</f>
        <v>#NAME?</v>
      </c>
      <c r="AB294" s="12" t="e">
        <f ca="1">_xll.BDH($A294,$C294,AB$4,AB$4,"Currency=USD","Period=FY","BEST_FPERIOD_OVERRIDE=FY","FILING_STATUS=MR","SCALING_FORMAT=MLN","FA_ADJUSTED=GAAP","Sort=A","Dates=H","DateFormat=P","Fill=—","Direction=H","UseDPDF=Y")</f>
        <v>#NAME?</v>
      </c>
    </row>
    <row r="295" spans="1:28" x14ac:dyDescent="0.25">
      <c r="A295" s="32" t="s">
        <v>529</v>
      </c>
      <c r="B295" s="37" t="s">
        <v>185</v>
      </c>
      <c r="C295" s="33" t="s">
        <v>186</v>
      </c>
      <c r="D295" s="12" t="e">
        <f ca="1">_xll.BDH($A295,$C295,D$4,D$4,"Currency=USD","Period=FY","BEST_FPERIOD_OVERRIDE=FY","FILING_STATUS=MR","SCALING_FORMAT=MLN","FA_ADJUSTED=GAAP","Sort=A","Dates=H","DateFormat=P","Fill=—","Direction=H","UseDPDF=Y")</f>
        <v>#NAME?</v>
      </c>
      <c r="E295" s="12" t="e">
        <f ca="1">_xll.BDH($A295,$C295,E$4,E$4,"Currency=USD","Period=FY","BEST_FPERIOD_OVERRIDE=FY","FILING_STATUS=MR","SCALING_FORMAT=MLN","FA_ADJUSTED=GAAP","Sort=A","Dates=H","DateFormat=P","Fill=—","Direction=H","UseDPDF=Y")</f>
        <v>#NAME?</v>
      </c>
      <c r="F295" s="12" t="e">
        <f ca="1">_xll.BDH($A295,$C295,F$4,F$4,"Currency=USD","Period=FY","BEST_FPERIOD_OVERRIDE=FY","FILING_STATUS=MR","SCALING_FORMAT=MLN","FA_ADJUSTED=GAAP","Sort=A","Dates=H","DateFormat=P","Fill=—","Direction=H","UseDPDF=Y")</f>
        <v>#NAME?</v>
      </c>
      <c r="G295" s="12" t="e">
        <f ca="1">_xll.BDH($A295,$C295,G$4,G$4,"Currency=USD","Period=FY","BEST_FPERIOD_OVERRIDE=FY","FILING_STATUS=MR","SCALING_FORMAT=MLN","FA_ADJUSTED=GAAP","Sort=A","Dates=H","DateFormat=P","Fill=—","Direction=H","UseDPDF=Y")</f>
        <v>#NAME?</v>
      </c>
      <c r="H295" s="12" t="e">
        <f ca="1">_xll.BDH($A295,$C295,H$4,H$4,"Currency=USD","Period=FY","BEST_FPERIOD_OVERRIDE=FY","FILING_STATUS=MR","SCALING_FORMAT=MLN","FA_ADJUSTED=GAAP","Sort=A","Dates=H","DateFormat=P","Fill=—","Direction=H","UseDPDF=Y")</f>
        <v>#NAME?</v>
      </c>
      <c r="I295" s="12" t="e">
        <f ca="1">_xll.BDH($A295,$C295,I$4,I$4,"Currency=USD","Period=FY","BEST_FPERIOD_OVERRIDE=FY","FILING_STATUS=MR","SCALING_FORMAT=MLN","FA_ADJUSTED=GAAP","Sort=A","Dates=H","DateFormat=P","Fill=—","Direction=H","UseDPDF=Y")</f>
        <v>#NAME?</v>
      </c>
      <c r="J295" s="12" t="e">
        <f ca="1">_xll.BDH($A295,$C295,J$4,J$4,"Currency=USD","Period=FY","BEST_FPERIOD_OVERRIDE=FY","FILING_STATUS=MR","SCALING_FORMAT=MLN","FA_ADJUSTED=GAAP","Sort=A","Dates=H","DateFormat=P","Fill=—","Direction=H","UseDPDF=Y")</f>
        <v>#NAME?</v>
      </c>
      <c r="K295" s="12" t="e">
        <f ca="1">_xll.BDH($A295,$C295,K$4,K$4,"Currency=USD","Period=FY","BEST_FPERIOD_OVERRIDE=FY","FILING_STATUS=MR","SCALING_FORMAT=MLN","FA_ADJUSTED=GAAP","Sort=A","Dates=H","DateFormat=P","Fill=—","Direction=H","UseDPDF=Y")</f>
        <v>#NAME?</v>
      </c>
      <c r="L295" s="12" t="e">
        <f ca="1">_xll.BDH($A295,$C295,L$4,L$4,"Currency=USD","Period=FY","BEST_FPERIOD_OVERRIDE=FY","FILING_STATUS=MR","SCALING_FORMAT=MLN","FA_ADJUSTED=GAAP","Sort=A","Dates=H","DateFormat=P","Fill=—","Direction=H","UseDPDF=Y")</f>
        <v>#NAME?</v>
      </c>
      <c r="M295" s="12" t="e">
        <f ca="1">_xll.BDH($A295,$C295,M$4,M$4,"Currency=USD","Period=FY","BEST_FPERIOD_OVERRIDE=FY","FILING_STATUS=MR","SCALING_FORMAT=MLN","FA_ADJUSTED=GAAP","Sort=A","Dates=H","DateFormat=P","Fill=—","Direction=H","UseDPDF=Y")</f>
        <v>#NAME?</v>
      </c>
      <c r="N295" s="12" t="e">
        <f ca="1">_xll.BDH($A295,$C295,N$4,N$4,"Currency=USD","Period=FY","BEST_FPERIOD_OVERRIDE=FY","FILING_STATUS=MR","SCALING_FORMAT=MLN","FA_ADJUSTED=GAAP","Sort=A","Dates=H","DateFormat=P","Fill=—","Direction=H","UseDPDF=Y")</f>
        <v>#NAME?</v>
      </c>
      <c r="O295" s="12" t="e">
        <f ca="1">_xll.BDH($A295,$C295,O$4,O$4,"Currency=USD","Period=FY","BEST_FPERIOD_OVERRIDE=FY","FILING_STATUS=MR","SCALING_FORMAT=MLN","FA_ADJUSTED=GAAP","Sort=A","Dates=H","DateFormat=P","Fill=—","Direction=H","UseDPDF=Y")</f>
        <v>#NAME?</v>
      </c>
      <c r="P295" s="12" t="e">
        <f ca="1">_xll.BDH($A295,$C295,P$4,P$4,"Currency=USD","Period=FY","BEST_FPERIOD_OVERRIDE=FY","FILING_STATUS=MR","SCALING_FORMAT=MLN","FA_ADJUSTED=GAAP","Sort=A","Dates=H","DateFormat=P","Fill=—","Direction=H","UseDPDF=Y")</f>
        <v>#NAME?</v>
      </c>
      <c r="Q295" s="12" t="e">
        <f ca="1">_xll.BDH($A295,$C295,Q$4,Q$4,"Currency=USD","Period=FY","BEST_FPERIOD_OVERRIDE=FY","FILING_STATUS=MR","SCALING_FORMAT=MLN","FA_ADJUSTED=GAAP","Sort=A","Dates=H","DateFormat=P","Fill=—","Direction=H","UseDPDF=Y")</f>
        <v>#NAME?</v>
      </c>
      <c r="R295" s="12" t="e">
        <f ca="1">_xll.BDH($A295,$C295,R$4,R$4,"Currency=USD","Period=FY","BEST_FPERIOD_OVERRIDE=FY","FILING_STATUS=MR","SCALING_FORMAT=MLN","FA_ADJUSTED=GAAP","Sort=A","Dates=H","DateFormat=P","Fill=—","Direction=H","UseDPDF=Y")</f>
        <v>#NAME?</v>
      </c>
      <c r="S295" s="12" t="e">
        <f ca="1">_xll.BDH($A295,$C295,S$4,S$4,"Currency=USD","Period=FY","BEST_FPERIOD_OVERRIDE=FY","FILING_STATUS=MR","SCALING_FORMAT=MLN","FA_ADJUSTED=GAAP","Sort=A","Dates=H","DateFormat=P","Fill=—","Direction=H","UseDPDF=Y")</f>
        <v>#NAME?</v>
      </c>
      <c r="T295" s="12" t="e">
        <f ca="1">_xll.BDH($A295,$C295,T$4,T$4,"Currency=USD","Period=FY","BEST_FPERIOD_OVERRIDE=FY","FILING_STATUS=MR","SCALING_FORMAT=MLN","FA_ADJUSTED=GAAP","Sort=A","Dates=H","DateFormat=P","Fill=—","Direction=H","UseDPDF=Y")</f>
        <v>#NAME?</v>
      </c>
      <c r="U295" s="12" t="e">
        <f ca="1">_xll.BDH($A295,$C295,U$4,U$4,"Currency=USD","Period=FY","BEST_FPERIOD_OVERRIDE=FY","FILING_STATUS=MR","SCALING_FORMAT=MLN","FA_ADJUSTED=GAAP","Sort=A","Dates=H","DateFormat=P","Fill=—","Direction=H","UseDPDF=Y")</f>
        <v>#NAME?</v>
      </c>
      <c r="V295" s="12" t="e">
        <f ca="1">_xll.BDH($A295,$C295,V$4,V$4,"Currency=USD","Period=FY","BEST_FPERIOD_OVERRIDE=FY","FILING_STATUS=MR","SCALING_FORMAT=MLN","FA_ADJUSTED=GAAP","Sort=A","Dates=H","DateFormat=P","Fill=—","Direction=H","UseDPDF=Y")</f>
        <v>#NAME?</v>
      </c>
      <c r="W295" s="12" t="e">
        <f ca="1">_xll.BDH($A295,$C295,W$4,W$4,"Currency=USD","Period=FY","BEST_FPERIOD_OVERRIDE=FY","FILING_STATUS=MR","SCALING_FORMAT=MLN","FA_ADJUSTED=GAAP","Sort=A","Dates=H","DateFormat=P","Fill=—","Direction=H","UseDPDF=Y")</f>
        <v>#NAME?</v>
      </c>
      <c r="X295" s="12" t="e">
        <f ca="1">_xll.BDH($A295,$C295,X$4,X$4,"Currency=USD","Period=FY","BEST_FPERIOD_OVERRIDE=FY","FILING_STATUS=MR","SCALING_FORMAT=MLN","FA_ADJUSTED=GAAP","Sort=A","Dates=H","DateFormat=P","Fill=—","Direction=H","UseDPDF=Y")</f>
        <v>#NAME?</v>
      </c>
      <c r="Y295" s="12" t="e">
        <f ca="1">_xll.BDH($A295,$C295,Y$4,Y$4,"Currency=USD","Period=FY","BEST_FPERIOD_OVERRIDE=FY","FILING_STATUS=MR","SCALING_FORMAT=MLN","FA_ADJUSTED=GAAP","Sort=A","Dates=H","DateFormat=P","Fill=—","Direction=H","UseDPDF=Y")</f>
        <v>#NAME?</v>
      </c>
      <c r="Z295" s="12" t="e">
        <f ca="1">_xll.BDH($A295,$C295,Z$4,Z$4,"Currency=USD","Period=FY","BEST_FPERIOD_OVERRIDE=FY","FILING_STATUS=MR","SCALING_FORMAT=MLN","FA_ADJUSTED=GAAP","Sort=A","Dates=H","DateFormat=P","Fill=—","Direction=H","UseDPDF=Y")</f>
        <v>#NAME?</v>
      </c>
      <c r="AA295" s="12" t="e">
        <f ca="1">_xll.BDH($A295,$C295,AA$4,AA$4,"Currency=USD","Period=FY","BEST_FPERIOD_OVERRIDE=FY","FILING_STATUS=MR","SCALING_FORMAT=MLN","FA_ADJUSTED=GAAP","Sort=A","Dates=H","DateFormat=P","Fill=—","Direction=H","UseDPDF=Y")</f>
        <v>#NAME?</v>
      </c>
      <c r="AB295" s="12" t="e">
        <f ca="1">_xll.BDH($A295,$C295,AB$4,AB$4,"Currency=USD","Period=FY","BEST_FPERIOD_OVERRIDE=FY","FILING_STATUS=MR","SCALING_FORMAT=MLN","FA_ADJUSTED=GAAP","Sort=A","Dates=H","DateFormat=P","Fill=—","Direction=H","UseDPDF=Y")</f>
        <v>#NAME?</v>
      </c>
    </row>
    <row r="296" spans="1:28" x14ac:dyDescent="0.25">
      <c r="A296" s="32" t="s">
        <v>529</v>
      </c>
      <c r="B296" s="37" t="s">
        <v>187</v>
      </c>
      <c r="C296" s="33" t="s">
        <v>188</v>
      </c>
      <c r="D296" s="12" t="e">
        <f ca="1">_xll.BDH($A296,$C296,D$4,D$4,"Currency=USD","Period=FY","BEST_FPERIOD_OVERRIDE=FY","FILING_STATUS=MR","SCALING_FORMAT=MLN","FA_ADJUSTED=GAAP","Sort=A","Dates=H","DateFormat=P","Fill=—","Direction=H","UseDPDF=Y")</f>
        <v>#NAME?</v>
      </c>
      <c r="E296" s="12" t="e">
        <f ca="1">_xll.BDH($A296,$C296,E$4,E$4,"Currency=USD","Period=FY","BEST_FPERIOD_OVERRIDE=FY","FILING_STATUS=MR","SCALING_FORMAT=MLN","FA_ADJUSTED=GAAP","Sort=A","Dates=H","DateFormat=P","Fill=—","Direction=H","UseDPDF=Y")</f>
        <v>#NAME?</v>
      </c>
      <c r="F296" s="12" t="e">
        <f ca="1">_xll.BDH($A296,$C296,F$4,F$4,"Currency=USD","Period=FY","BEST_FPERIOD_OVERRIDE=FY","FILING_STATUS=MR","SCALING_FORMAT=MLN","FA_ADJUSTED=GAAP","Sort=A","Dates=H","DateFormat=P","Fill=—","Direction=H","UseDPDF=Y")</f>
        <v>#NAME?</v>
      </c>
      <c r="G296" s="12" t="e">
        <f ca="1">_xll.BDH($A296,$C296,G$4,G$4,"Currency=USD","Period=FY","BEST_FPERIOD_OVERRIDE=FY","FILING_STATUS=MR","SCALING_FORMAT=MLN","FA_ADJUSTED=GAAP","Sort=A","Dates=H","DateFormat=P","Fill=—","Direction=H","UseDPDF=Y")</f>
        <v>#NAME?</v>
      </c>
      <c r="H296" s="12" t="e">
        <f ca="1">_xll.BDH($A296,$C296,H$4,H$4,"Currency=USD","Period=FY","BEST_FPERIOD_OVERRIDE=FY","FILING_STATUS=MR","SCALING_FORMAT=MLN","FA_ADJUSTED=GAAP","Sort=A","Dates=H","DateFormat=P","Fill=—","Direction=H","UseDPDF=Y")</f>
        <v>#NAME?</v>
      </c>
      <c r="I296" s="12" t="e">
        <f ca="1">_xll.BDH($A296,$C296,I$4,I$4,"Currency=USD","Period=FY","BEST_FPERIOD_OVERRIDE=FY","FILING_STATUS=MR","SCALING_FORMAT=MLN","FA_ADJUSTED=GAAP","Sort=A","Dates=H","DateFormat=P","Fill=—","Direction=H","UseDPDF=Y")</f>
        <v>#NAME?</v>
      </c>
      <c r="J296" s="12" t="e">
        <f ca="1">_xll.BDH($A296,$C296,J$4,J$4,"Currency=USD","Period=FY","BEST_FPERIOD_OVERRIDE=FY","FILING_STATUS=MR","SCALING_FORMAT=MLN","FA_ADJUSTED=GAAP","Sort=A","Dates=H","DateFormat=P","Fill=—","Direction=H","UseDPDF=Y")</f>
        <v>#NAME?</v>
      </c>
      <c r="K296" s="12" t="e">
        <f ca="1">_xll.BDH($A296,$C296,K$4,K$4,"Currency=USD","Period=FY","BEST_FPERIOD_OVERRIDE=FY","FILING_STATUS=MR","SCALING_FORMAT=MLN","FA_ADJUSTED=GAAP","Sort=A","Dates=H","DateFormat=P","Fill=—","Direction=H","UseDPDF=Y")</f>
        <v>#NAME?</v>
      </c>
      <c r="L296" s="12" t="e">
        <f ca="1">_xll.BDH($A296,$C296,L$4,L$4,"Currency=USD","Period=FY","BEST_FPERIOD_OVERRIDE=FY","FILING_STATUS=MR","SCALING_FORMAT=MLN","FA_ADJUSTED=GAAP","Sort=A","Dates=H","DateFormat=P","Fill=—","Direction=H","UseDPDF=Y")</f>
        <v>#NAME?</v>
      </c>
      <c r="M296" s="12" t="e">
        <f ca="1">_xll.BDH($A296,$C296,M$4,M$4,"Currency=USD","Period=FY","BEST_FPERIOD_OVERRIDE=FY","FILING_STATUS=MR","SCALING_FORMAT=MLN","FA_ADJUSTED=GAAP","Sort=A","Dates=H","DateFormat=P","Fill=—","Direction=H","UseDPDF=Y")</f>
        <v>#NAME?</v>
      </c>
      <c r="N296" s="12" t="e">
        <f ca="1">_xll.BDH($A296,$C296,N$4,N$4,"Currency=USD","Period=FY","BEST_FPERIOD_OVERRIDE=FY","FILING_STATUS=MR","SCALING_FORMAT=MLN","FA_ADJUSTED=GAAP","Sort=A","Dates=H","DateFormat=P","Fill=—","Direction=H","UseDPDF=Y")</f>
        <v>#NAME?</v>
      </c>
      <c r="O296" s="12" t="e">
        <f ca="1">_xll.BDH($A296,$C296,O$4,O$4,"Currency=USD","Period=FY","BEST_FPERIOD_OVERRIDE=FY","FILING_STATUS=MR","SCALING_FORMAT=MLN","FA_ADJUSTED=GAAP","Sort=A","Dates=H","DateFormat=P","Fill=—","Direction=H","UseDPDF=Y")</f>
        <v>#NAME?</v>
      </c>
      <c r="P296" s="12" t="e">
        <f ca="1">_xll.BDH($A296,$C296,P$4,P$4,"Currency=USD","Period=FY","BEST_FPERIOD_OVERRIDE=FY","FILING_STATUS=MR","SCALING_FORMAT=MLN","FA_ADJUSTED=GAAP","Sort=A","Dates=H","DateFormat=P","Fill=—","Direction=H","UseDPDF=Y")</f>
        <v>#NAME?</v>
      </c>
      <c r="Q296" s="12" t="e">
        <f ca="1">_xll.BDH($A296,$C296,Q$4,Q$4,"Currency=USD","Period=FY","BEST_FPERIOD_OVERRIDE=FY","FILING_STATUS=MR","SCALING_FORMAT=MLN","FA_ADJUSTED=GAAP","Sort=A","Dates=H","DateFormat=P","Fill=—","Direction=H","UseDPDF=Y")</f>
        <v>#NAME?</v>
      </c>
      <c r="R296" s="12" t="e">
        <f ca="1">_xll.BDH($A296,$C296,R$4,R$4,"Currency=USD","Period=FY","BEST_FPERIOD_OVERRIDE=FY","FILING_STATUS=MR","SCALING_FORMAT=MLN","FA_ADJUSTED=GAAP","Sort=A","Dates=H","DateFormat=P","Fill=—","Direction=H","UseDPDF=Y")</f>
        <v>#NAME?</v>
      </c>
      <c r="S296" s="12" t="e">
        <f ca="1">_xll.BDH($A296,$C296,S$4,S$4,"Currency=USD","Period=FY","BEST_FPERIOD_OVERRIDE=FY","FILING_STATUS=MR","SCALING_FORMAT=MLN","FA_ADJUSTED=GAAP","Sort=A","Dates=H","DateFormat=P","Fill=—","Direction=H","UseDPDF=Y")</f>
        <v>#NAME?</v>
      </c>
      <c r="T296" s="12" t="e">
        <f ca="1">_xll.BDH($A296,$C296,T$4,T$4,"Currency=USD","Period=FY","BEST_FPERIOD_OVERRIDE=FY","FILING_STATUS=MR","SCALING_FORMAT=MLN","FA_ADJUSTED=GAAP","Sort=A","Dates=H","DateFormat=P","Fill=—","Direction=H","UseDPDF=Y")</f>
        <v>#NAME?</v>
      </c>
      <c r="U296" s="12" t="e">
        <f ca="1">_xll.BDH($A296,$C296,U$4,U$4,"Currency=USD","Period=FY","BEST_FPERIOD_OVERRIDE=FY","FILING_STATUS=MR","SCALING_FORMAT=MLN","FA_ADJUSTED=GAAP","Sort=A","Dates=H","DateFormat=P","Fill=—","Direction=H","UseDPDF=Y")</f>
        <v>#NAME?</v>
      </c>
      <c r="V296" s="12" t="e">
        <f ca="1">_xll.BDH($A296,$C296,V$4,V$4,"Currency=USD","Period=FY","BEST_FPERIOD_OVERRIDE=FY","FILING_STATUS=MR","SCALING_FORMAT=MLN","FA_ADJUSTED=GAAP","Sort=A","Dates=H","DateFormat=P","Fill=—","Direction=H","UseDPDF=Y")</f>
        <v>#NAME?</v>
      </c>
      <c r="W296" s="12" t="e">
        <f ca="1">_xll.BDH($A296,$C296,W$4,W$4,"Currency=USD","Period=FY","BEST_FPERIOD_OVERRIDE=FY","FILING_STATUS=MR","SCALING_FORMAT=MLN","FA_ADJUSTED=GAAP","Sort=A","Dates=H","DateFormat=P","Fill=—","Direction=H","UseDPDF=Y")</f>
        <v>#NAME?</v>
      </c>
      <c r="X296" s="12" t="e">
        <f ca="1">_xll.BDH($A296,$C296,X$4,X$4,"Currency=USD","Period=FY","BEST_FPERIOD_OVERRIDE=FY","FILING_STATUS=MR","SCALING_FORMAT=MLN","FA_ADJUSTED=GAAP","Sort=A","Dates=H","DateFormat=P","Fill=—","Direction=H","UseDPDF=Y")</f>
        <v>#NAME?</v>
      </c>
      <c r="Y296" s="12" t="e">
        <f ca="1">_xll.BDH($A296,$C296,Y$4,Y$4,"Currency=USD","Period=FY","BEST_FPERIOD_OVERRIDE=FY","FILING_STATUS=MR","SCALING_FORMAT=MLN","FA_ADJUSTED=GAAP","Sort=A","Dates=H","DateFormat=P","Fill=—","Direction=H","UseDPDF=Y")</f>
        <v>#NAME?</v>
      </c>
      <c r="Z296" s="12" t="e">
        <f ca="1">_xll.BDH($A296,$C296,Z$4,Z$4,"Currency=USD","Period=FY","BEST_FPERIOD_OVERRIDE=FY","FILING_STATUS=MR","SCALING_FORMAT=MLN","FA_ADJUSTED=GAAP","Sort=A","Dates=H","DateFormat=P","Fill=—","Direction=H","UseDPDF=Y")</f>
        <v>#NAME?</v>
      </c>
      <c r="AA296" s="12" t="e">
        <f ca="1">_xll.BDH($A296,$C296,AA$4,AA$4,"Currency=USD","Period=FY","BEST_FPERIOD_OVERRIDE=FY","FILING_STATUS=MR","SCALING_FORMAT=MLN","FA_ADJUSTED=GAAP","Sort=A","Dates=H","DateFormat=P","Fill=—","Direction=H","UseDPDF=Y")</f>
        <v>#NAME?</v>
      </c>
      <c r="AB296" s="12" t="e">
        <f ca="1">_xll.BDH($A296,$C296,AB$4,AB$4,"Currency=USD","Period=FY","BEST_FPERIOD_OVERRIDE=FY","FILING_STATUS=MR","SCALING_FORMAT=MLN","FA_ADJUSTED=GAAP","Sort=A","Dates=H","DateFormat=P","Fill=—","Direction=H","UseDPDF=Y")</f>
        <v>#NAME?</v>
      </c>
    </row>
    <row r="297" spans="1:28" x14ac:dyDescent="0.25">
      <c r="A297" s="32" t="s">
        <v>529</v>
      </c>
      <c r="B297" s="37" t="s">
        <v>189</v>
      </c>
      <c r="C297" s="33" t="s">
        <v>190</v>
      </c>
      <c r="D297" s="12" t="e">
        <f ca="1">_xll.BDH($A297,$C297,D$4,D$4,"Currency=USD","Period=FY","BEST_FPERIOD_OVERRIDE=FY","FILING_STATUS=MR","SCALING_FORMAT=MLN","FA_ADJUSTED=GAAP","Sort=A","Dates=H","DateFormat=P","Fill=—","Direction=H","UseDPDF=Y")</f>
        <v>#NAME?</v>
      </c>
      <c r="E297" s="12" t="e">
        <f ca="1">_xll.BDH($A297,$C297,E$4,E$4,"Currency=USD","Period=FY","BEST_FPERIOD_OVERRIDE=FY","FILING_STATUS=MR","SCALING_FORMAT=MLN","FA_ADJUSTED=GAAP","Sort=A","Dates=H","DateFormat=P","Fill=—","Direction=H","UseDPDF=Y")</f>
        <v>#NAME?</v>
      </c>
      <c r="F297" s="12" t="e">
        <f ca="1">_xll.BDH($A297,$C297,F$4,F$4,"Currency=USD","Period=FY","BEST_FPERIOD_OVERRIDE=FY","FILING_STATUS=MR","SCALING_FORMAT=MLN","FA_ADJUSTED=GAAP","Sort=A","Dates=H","DateFormat=P","Fill=—","Direction=H","UseDPDF=Y")</f>
        <v>#NAME?</v>
      </c>
      <c r="G297" s="12" t="e">
        <f ca="1">_xll.BDH($A297,$C297,G$4,G$4,"Currency=USD","Period=FY","BEST_FPERIOD_OVERRIDE=FY","FILING_STATUS=MR","SCALING_FORMAT=MLN","FA_ADJUSTED=GAAP","Sort=A","Dates=H","DateFormat=P","Fill=—","Direction=H","UseDPDF=Y")</f>
        <v>#NAME?</v>
      </c>
      <c r="H297" s="12" t="e">
        <f ca="1">_xll.BDH($A297,$C297,H$4,H$4,"Currency=USD","Period=FY","BEST_FPERIOD_OVERRIDE=FY","FILING_STATUS=MR","SCALING_FORMAT=MLN","FA_ADJUSTED=GAAP","Sort=A","Dates=H","DateFormat=P","Fill=—","Direction=H","UseDPDF=Y")</f>
        <v>#NAME?</v>
      </c>
      <c r="I297" s="12" t="e">
        <f ca="1">_xll.BDH($A297,$C297,I$4,I$4,"Currency=USD","Period=FY","BEST_FPERIOD_OVERRIDE=FY","FILING_STATUS=MR","SCALING_FORMAT=MLN","FA_ADJUSTED=GAAP","Sort=A","Dates=H","DateFormat=P","Fill=—","Direction=H","UseDPDF=Y")</f>
        <v>#NAME?</v>
      </c>
      <c r="J297" s="12" t="e">
        <f ca="1">_xll.BDH($A297,$C297,J$4,J$4,"Currency=USD","Period=FY","BEST_FPERIOD_OVERRIDE=FY","FILING_STATUS=MR","SCALING_FORMAT=MLN","FA_ADJUSTED=GAAP","Sort=A","Dates=H","DateFormat=P","Fill=—","Direction=H","UseDPDF=Y")</f>
        <v>#NAME?</v>
      </c>
      <c r="K297" s="12" t="e">
        <f ca="1">_xll.BDH($A297,$C297,K$4,K$4,"Currency=USD","Period=FY","BEST_FPERIOD_OVERRIDE=FY","FILING_STATUS=MR","SCALING_FORMAT=MLN","FA_ADJUSTED=GAAP","Sort=A","Dates=H","DateFormat=P","Fill=—","Direction=H","UseDPDF=Y")</f>
        <v>#NAME?</v>
      </c>
      <c r="L297" s="12" t="e">
        <f ca="1">_xll.BDH($A297,$C297,L$4,L$4,"Currency=USD","Period=FY","BEST_FPERIOD_OVERRIDE=FY","FILING_STATUS=MR","SCALING_FORMAT=MLN","FA_ADJUSTED=GAAP","Sort=A","Dates=H","DateFormat=P","Fill=—","Direction=H","UseDPDF=Y")</f>
        <v>#NAME?</v>
      </c>
      <c r="M297" s="12" t="e">
        <f ca="1">_xll.BDH($A297,$C297,M$4,M$4,"Currency=USD","Period=FY","BEST_FPERIOD_OVERRIDE=FY","FILING_STATUS=MR","SCALING_FORMAT=MLN","FA_ADJUSTED=GAAP","Sort=A","Dates=H","DateFormat=P","Fill=—","Direction=H","UseDPDF=Y")</f>
        <v>#NAME?</v>
      </c>
      <c r="N297" s="12" t="e">
        <f ca="1">_xll.BDH($A297,$C297,N$4,N$4,"Currency=USD","Period=FY","BEST_FPERIOD_OVERRIDE=FY","FILING_STATUS=MR","SCALING_FORMAT=MLN","FA_ADJUSTED=GAAP","Sort=A","Dates=H","DateFormat=P","Fill=—","Direction=H","UseDPDF=Y")</f>
        <v>#NAME?</v>
      </c>
      <c r="O297" s="12" t="e">
        <f ca="1">_xll.BDH($A297,$C297,O$4,O$4,"Currency=USD","Period=FY","BEST_FPERIOD_OVERRIDE=FY","FILING_STATUS=MR","SCALING_FORMAT=MLN","FA_ADJUSTED=GAAP","Sort=A","Dates=H","DateFormat=P","Fill=—","Direction=H","UseDPDF=Y")</f>
        <v>#NAME?</v>
      </c>
      <c r="P297" s="12" t="e">
        <f ca="1">_xll.BDH($A297,$C297,P$4,P$4,"Currency=USD","Period=FY","BEST_FPERIOD_OVERRIDE=FY","FILING_STATUS=MR","SCALING_FORMAT=MLN","FA_ADJUSTED=GAAP","Sort=A","Dates=H","DateFormat=P","Fill=—","Direction=H","UseDPDF=Y")</f>
        <v>#NAME?</v>
      </c>
      <c r="Q297" s="12" t="e">
        <f ca="1">_xll.BDH($A297,$C297,Q$4,Q$4,"Currency=USD","Period=FY","BEST_FPERIOD_OVERRIDE=FY","FILING_STATUS=MR","SCALING_FORMAT=MLN","FA_ADJUSTED=GAAP","Sort=A","Dates=H","DateFormat=P","Fill=—","Direction=H","UseDPDF=Y")</f>
        <v>#NAME?</v>
      </c>
      <c r="R297" s="12" t="e">
        <f ca="1">_xll.BDH($A297,$C297,R$4,R$4,"Currency=USD","Period=FY","BEST_FPERIOD_OVERRIDE=FY","FILING_STATUS=MR","SCALING_FORMAT=MLN","FA_ADJUSTED=GAAP","Sort=A","Dates=H","DateFormat=P","Fill=—","Direction=H","UseDPDF=Y")</f>
        <v>#NAME?</v>
      </c>
      <c r="S297" s="12" t="e">
        <f ca="1">_xll.BDH($A297,$C297,S$4,S$4,"Currency=USD","Period=FY","BEST_FPERIOD_OVERRIDE=FY","FILING_STATUS=MR","SCALING_FORMAT=MLN","FA_ADJUSTED=GAAP","Sort=A","Dates=H","DateFormat=P","Fill=—","Direction=H","UseDPDF=Y")</f>
        <v>#NAME?</v>
      </c>
      <c r="T297" s="12" t="e">
        <f ca="1">_xll.BDH($A297,$C297,T$4,T$4,"Currency=USD","Period=FY","BEST_FPERIOD_OVERRIDE=FY","FILING_STATUS=MR","SCALING_FORMAT=MLN","FA_ADJUSTED=GAAP","Sort=A","Dates=H","DateFormat=P","Fill=—","Direction=H","UseDPDF=Y")</f>
        <v>#NAME?</v>
      </c>
      <c r="U297" s="12" t="e">
        <f ca="1">_xll.BDH($A297,$C297,U$4,U$4,"Currency=USD","Period=FY","BEST_FPERIOD_OVERRIDE=FY","FILING_STATUS=MR","SCALING_FORMAT=MLN","FA_ADJUSTED=GAAP","Sort=A","Dates=H","DateFormat=P","Fill=—","Direction=H","UseDPDF=Y")</f>
        <v>#NAME?</v>
      </c>
      <c r="V297" s="12" t="e">
        <f ca="1">_xll.BDH($A297,$C297,V$4,V$4,"Currency=USD","Period=FY","BEST_FPERIOD_OVERRIDE=FY","FILING_STATUS=MR","SCALING_FORMAT=MLN","FA_ADJUSTED=GAAP","Sort=A","Dates=H","DateFormat=P","Fill=—","Direction=H","UseDPDF=Y")</f>
        <v>#NAME?</v>
      </c>
      <c r="W297" s="12" t="e">
        <f ca="1">_xll.BDH($A297,$C297,W$4,W$4,"Currency=USD","Period=FY","BEST_FPERIOD_OVERRIDE=FY","FILING_STATUS=MR","SCALING_FORMAT=MLN","FA_ADJUSTED=GAAP","Sort=A","Dates=H","DateFormat=P","Fill=—","Direction=H","UseDPDF=Y")</f>
        <v>#NAME?</v>
      </c>
      <c r="X297" s="12" t="e">
        <f ca="1">_xll.BDH($A297,$C297,X$4,X$4,"Currency=USD","Period=FY","BEST_FPERIOD_OVERRIDE=FY","FILING_STATUS=MR","SCALING_FORMAT=MLN","FA_ADJUSTED=GAAP","Sort=A","Dates=H","DateFormat=P","Fill=—","Direction=H","UseDPDF=Y")</f>
        <v>#NAME?</v>
      </c>
      <c r="Y297" s="12" t="e">
        <f ca="1">_xll.BDH($A297,$C297,Y$4,Y$4,"Currency=USD","Period=FY","BEST_FPERIOD_OVERRIDE=FY","FILING_STATUS=MR","SCALING_FORMAT=MLN","FA_ADJUSTED=GAAP","Sort=A","Dates=H","DateFormat=P","Fill=—","Direction=H","UseDPDF=Y")</f>
        <v>#NAME?</v>
      </c>
      <c r="Z297" s="12" t="e">
        <f ca="1">_xll.BDH($A297,$C297,Z$4,Z$4,"Currency=USD","Period=FY","BEST_FPERIOD_OVERRIDE=FY","FILING_STATUS=MR","SCALING_FORMAT=MLN","FA_ADJUSTED=GAAP","Sort=A","Dates=H","DateFormat=P","Fill=—","Direction=H","UseDPDF=Y")</f>
        <v>#NAME?</v>
      </c>
      <c r="AA297" s="12" t="e">
        <f ca="1">_xll.BDH($A297,$C297,AA$4,AA$4,"Currency=USD","Period=FY","BEST_FPERIOD_OVERRIDE=FY","FILING_STATUS=MR","SCALING_FORMAT=MLN","FA_ADJUSTED=GAAP","Sort=A","Dates=H","DateFormat=P","Fill=—","Direction=H","UseDPDF=Y")</f>
        <v>#NAME?</v>
      </c>
      <c r="AB297" s="12" t="e">
        <f ca="1">_xll.BDH($A297,$C297,AB$4,AB$4,"Currency=USD","Period=FY","BEST_FPERIOD_OVERRIDE=FY","FILING_STATUS=MR","SCALING_FORMAT=MLN","FA_ADJUSTED=GAAP","Sort=A","Dates=H","DateFormat=P","Fill=—","Direction=H","UseDPDF=Y")</f>
        <v>#NAME?</v>
      </c>
    </row>
    <row r="298" spans="1:28" x14ac:dyDescent="0.25">
      <c r="A298" s="32" t="s">
        <v>529</v>
      </c>
      <c r="B298" s="37" t="s">
        <v>191</v>
      </c>
      <c r="C298" s="33" t="s">
        <v>192</v>
      </c>
      <c r="D298" s="12" t="e">
        <f ca="1">_xll.BDH($A298,$C298,D$4,D$4,"Currency=USD","Period=FY","BEST_FPERIOD_OVERRIDE=FY","FILING_STATUS=MR","SCALING_FORMAT=MLN","FA_ADJUSTED=GAAP","Sort=A","Dates=H","DateFormat=P","Fill=—","Direction=H","UseDPDF=Y")</f>
        <v>#NAME?</v>
      </c>
      <c r="E298" s="12" t="e">
        <f ca="1">_xll.BDH($A298,$C298,E$4,E$4,"Currency=USD","Period=FY","BEST_FPERIOD_OVERRIDE=FY","FILING_STATUS=MR","SCALING_FORMAT=MLN","FA_ADJUSTED=GAAP","Sort=A","Dates=H","DateFormat=P","Fill=—","Direction=H","UseDPDF=Y")</f>
        <v>#NAME?</v>
      </c>
      <c r="F298" s="12" t="e">
        <f ca="1">_xll.BDH($A298,$C298,F$4,F$4,"Currency=USD","Period=FY","BEST_FPERIOD_OVERRIDE=FY","FILING_STATUS=MR","SCALING_FORMAT=MLN","FA_ADJUSTED=GAAP","Sort=A","Dates=H","DateFormat=P","Fill=—","Direction=H","UseDPDF=Y")</f>
        <v>#NAME?</v>
      </c>
      <c r="G298" s="12" t="e">
        <f ca="1">_xll.BDH($A298,$C298,G$4,G$4,"Currency=USD","Period=FY","BEST_FPERIOD_OVERRIDE=FY","FILING_STATUS=MR","SCALING_FORMAT=MLN","FA_ADJUSTED=GAAP","Sort=A","Dates=H","DateFormat=P","Fill=—","Direction=H","UseDPDF=Y")</f>
        <v>#NAME?</v>
      </c>
      <c r="H298" s="12" t="e">
        <f ca="1">_xll.BDH($A298,$C298,H$4,H$4,"Currency=USD","Period=FY","BEST_FPERIOD_OVERRIDE=FY","FILING_STATUS=MR","SCALING_FORMAT=MLN","FA_ADJUSTED=GAAP","Sort=A","Dates=H","DateFormat=P","Fill=—","Direction=H","UseDPDF=Y")</f>
        <v>#NAME?</v>
      </c>
      <c r="I298" s="12" t="e">
        <f ca="1">_xll.BDH($A298,$C298,I$4,I$4,"Currency=USD","Period=FY","BEST_FPERIOD_OVERRIDE=FY","FILING_STATUS=MR","SCALING_FORMAT=MLN","FA_ADJUSTED=GAAP","Sort=A","Dates=H","DateFormat=P","Fill=—","Direction=H","UseDPDF=Y")</f>
        <v>#NAME?</v>
      </c>
      <c r="J298" s="12" t="e">
        <f ca="1">_xll.BDH($A298,$C298,J$4,J$4,"Currency=USD","Period=FY","BEST_FPERIOD_OVERRIDE=FY","FILING_STATUS=MR","SCALING_FORMAT=MLN","FA_ADJUSTED=GAAP","Sort=A","Dates=H","DateFormat=P","Fill=—","Direction=H","UseDPDF=Y")</f>
        <v>#NAME?</v>
      </c>
      <c r="K298" s="12" t="e">
        <f ca="1">_xll.BDH($A298,$C298,K$4,K$4,"Currency=USD","Period=FY","BEST_FPERIOD_OVERRIDE=FY","FILING_STATUS=MR","SCALING_FORMAT=MLN","FA_ADJUSTED=GAAP","Sort=A","Dates=H","DateFormat=P","Fill=—","Direction=H","UseDPDF=Y")</f>
        <v>#NAME?</v>
      </c>
      <c r="L298" s="12" t="e">
        <f ca="1">_xll.BDH($A298,$C298,L$4,L$4,"Currency=USD","Period=FY","BEST_FPERIOD_OVERRIDE=FY","FILING_STATUS=MR","SCALING_FORMAT=MLN","FA_ADJUSTED=GAAP","Sort=A","Dates=H","DateFormat=P","Fill=—","Direction=H","UseDPDF=Y")</f>
        <v>#NAME?</v>
      </c>
      <c r="M298" s="12" t="e">
        <f ca="1">_xll.BDH($A298,$C298,M$4,M$4,"Currency=USD","Period=FY","BEST_FPERIOD_OVERRIDE=FY","FILING_STATUS=MR","SCALING_FORMAT=MLN","FA_ADJUSTED=GAAP","Sort=A","Dates=H","DateFormat=P","Fill=—","Direction=H","UseDPDF=Y")</f>
        <v>#NAME?</v>
      </c>
      <c r="N298" s="12" t="e">
        <f ca="1">_xll.BDH($A298,$C298,N$4,N$4,"Currency=USD","Period=FY","BEST_FPERIOD_OVERRIDE=FY","FILING_STATUS=MR","SCALING_FORMAT=MLN","FA_ADJUSTED=GAAP","Sort=A","Dates=H","DateFormat=P","Fill=—","Direction=H","UseDPDF=Y")</f>
        <v>#NAME?</v>
      </c>
      <c r="O298" s="12" t="e">
        <f ca="1">_xll.BDH($A298,$C298,O$4,O$4,"Currency=USD","Period=FY","BEST_FPERIOD_OVERRIDE=FY","FILING_STATUS=MR","SCALING_FORMAT=MLN","FA_ADJUSTED=GAAP","Sort=A","Dates=H","DateFormat=P","Fill=—","Direction=H","UseDPDF=Y")</f>
        <v>#NAME?</v>
      </c>
      <c r="P298" s="12" t="e">
        <f ca="1">_xll.BDH($A298,$C298,P$4,P$4,"Currency=USD","Period=FY","BEST_FPERIOD_OVERRIDE=FY","FILING_STATUS=MR","SCALING_FORMAT=MLN","FA_ADJUSTED=GAAP","Sort=A","Dates=H","DateFormat=P","Fill=—","Direction=H","UseDPDF=Y")</f>
        <v>#NAME?</v>
      </c>
      <c r="Q298" s="12" t="e">
        <f ca="1">_xll.BDH($A298,$C298,Q$4,Q$4,"Currency=USD","Period=FY","BEST_FPERIOD_OVERRIDE=FY","FILING_STATUS=MR","SCALING_FORMAT=MLN","FA_ADJUSTED=GAAP","Sort=A","Dates=H","DateFormat=P","Fill=—","Direction=H","UseDPDF=Y")</f>
        <v>#NAME?</v>
      </c>
      <c r="R298" s="12" t="e">
        <f ca="1">_xll.BDH($A298,$C298,R$4,R$4,"Currency=USD","Period=FY","BEST_FPERIOD_OVERRIDE=FY","FILING_STATUS=MR","SCALING_FORMAT=MLN","FA_ADJUSTED=GAAP","Sort=A","Dates=H","DateFormat=P","Fill=—","Direction=H","UseDPDF=Y")</f>
        <v>#NAME?</v>
      </c>
      <c r="S298" s="12" t="e">
        <f ca="1">_xll.BDH($A298,$C298,S$4,S$4,"Currency=USD","Period=FY","BEST_FPERIOD_OVERRIDE=FY","FILING_STATUS=MR","SCALING_FORMAT=MLN","FA_ADJUSTED=GAAP","Sort=A","Dates=H","DateFormat=P","Fill=—","Direction=H","UseDPDF=Y")</f>
        <v>#NAME?</v>
      </c>
      <c r="T298" s="12" t="e">
        <f ca="1">_xll.BDH($A298,$C298,T$4,T$4,"Currency=USD","Period=FY","BEST_FPERIOD_OVERRIDE=FY","FILING_STATUS=MR","SCALING_FORMAT=MLN","FA_ADJUSTED=GAAP","Sort=A","Dates=H","DateFormat=P","Fill=—","Direction=H","UseDPDF=Y")</f>
        <v>#NAME?</v>
      </c>
      <c r="U298" s="12" t="e">
        <f ca="1">_xll.BDH($A298,$C298,U$4,U$4,"Currency=USD","Period=FY","BEST_FPERIOD_OVERRIDE=FY","FILING_STATUS=MR","SCALING_FORMAT=MLN","FA_ADJUSTED=GAAP","Sort=A","Dates=H","DateFormat=P","Fill=—","Direction=H","UseDPDF=Y")</f>
        <v>#NAME?</v>
      </c>
      <c r="V298" s="12" t="e">
        <f ca="1">_xll.BDH($A298,$C298,V$4,V$4,"Currency=USD","Period=FY","BEST_FPERIOD_OVERRIDE=FY","FILING_STATUS=MR","SCALING_FORMAT=MLN","FA_ADJUSTED=GAAP","Sort=A","Dates=H","DateFormat=P","Fill=—","Direction=H","UseDPDF=Y")</f>
        <v>#NAME?</v>
      </c>
      <c r="W298" s="12" t="e">
        <f ca="1">_xll.BDH($A298,$C298,W$4,W$4,"Currency=USD","Period=FY","BEST_FPERIOD_OVERRIDE=FY","FILING_STATUS=MR","SCALING_FORMAT=MLN","FA_ADJUSTED=GAAP","Sort=A","Dates=H","DateFormat=P","Fill=—","Direction=H","UseDPDF=Y")</f>
        <v>#NAME?</v>
      </c>
      <c r="X298" s="12" t="e">
        <f ca="1">_xll.BDH($A298,$C298,X$4,X$4,"Currency=USD","Period=FY","BEST_FPERIOD_OVERRIDE=FY","FILING_STATUS=MR","SCALING_FORMAT=MLN","FA_ADJUSTED=GAAP","Sort=A","Dates=H","DateFormat=P","Fill=—","Direction=H","UseDPDF=Y")</f>
        <v>#NAME?</v>
      </c>
      <c r="Y298" s="12" t="e">
        <f ca="1">_xll.BDH($A298,$C298,Y$4,Y$4,"Currency=USD","Period=FY","BEST_FPERIOD_OVERRIDE=FY","FILING_STATUS=MR","SCALING_FORMAT=MLN","FA_ADJUSTED=GAAP","Sort=A","Dates=H","DateFormat=P","Fill=—","Direction=H","UseDPDF=Y")</f>
        <v>#NAME?</v>
      </c>
      <c r="Z298" s="12" t="e">
        <f ca="1">_xll.BDH($A298,$C298,Z$4,Z$4,"Currency=USD","Period=FY","BEST_FPERIOD_OVERRIDE=FY","FILING_STATUS=MR","SCALING_FORMAT=MLN","FA_ADJUSTED=GAAP","Sort=A","Dates=H","DateFormat=P","Fill=—","Direction=H","UseDPDF=Y")</f>
        <v>#NAME?</v>
      </c>
      <c r="AA298" s="12" t="e">
        <f ca="1">_xll.BDH($A298,$C298,AA$4,AA$4,"Currency=USD","Period=FY","BEST_FPERIOD_OVERRIDE=FY","FILING_STATUS=MR","SCALING_FORMAT=MLN","FA_ADJUSTED=GAAP","Sort=A","Dates=H","DateFormat=P","Fill=—","Direction=H","UseDPDF=Y")</f>
        <v>#NAME?</v>
      </c>
      <c r="AB298" s="12" t="e">
        <f ca="1">_xll.BDH($A298,$C298,AB$4,AB$4,"Currency=USD","Period=FY","BEST_FPERIOD_OVERRIDE=FY","FILING_STATUS=MR","SCALING_FORMAT=MLN","FA_ADJUSTED=GAAP","Sort=A","Dates=H","DateFormat=P","Fill=—","Direction=H","UseDPDF=Y")</f>
        <v>#NAME?</v>
      </c>
    </row>
    <row r="299" spans="1:28" x14ac:dyDescent="0.25">
      <c r="A299" s="32" t="s">
        <v>529</v>
      </c>
      <c r="B299" s="37" t="s">
        <v>193</v>
      </c>
      <c r="C299" s="33" t="s">
        <v>194</v>
      </c>
      <c r="D299" s="12" t="e">
        <f ca="1">_xll.BDH($A299,$C299,D$4,D$4,"Currency=USD","Period=FY","BEST_FPERIOD_OVERRIDE=FY","FILING_STATUS=MR","SCALING_FORMAT=MLN","FA_ADJUSTED=GAAP","Sort=A","Dates=H","DateFormat=P","Fill=—","Direction=H","UseDPDF=Y")</f>
        <v>#NAME?</v>
      </c>
      <c r="E299" s="12" t="e">
        <f ca="1">_xll.BDH($A299,$C299,E$4,E$4,"Currency=USD","Period=FY","BEST_FPERIOD_OVERRIDE=FY","FILING_STATUS=MR","SCALING_FORMAT=MLN","FA_ADJUSTED=GAAP","Sort=A","Dates=H","DateFormat=P","Fill=—","Direction=H","UseDPDF=Y")</f>
        <v>#NAME?</v>
      </c>
      <c r="F299" s="12" t="e">
        <f ca="1">_xll.BDH($A299,$C299,F$4,F$4,"Currency=USD","Period=FY","BEST_FPERIOD_OVERRIDE=FY","FILING_STATUS=MR","SCALING_FORMAT=MLN","FA_ADJUSTED=GAAP","Sort=A","Dates=H","DateFormat=P","Fill=—","Direction=H","UseDPDF=Y")</f>
        <v>#NAME?</v>
      </c>
      <c r="G299" s="12" t="e">
        <f ca="1">_xll.BDH($A299,$C299,G$4,G$4,"Currency=USD","Period=FY","BEST_FPERIOD_OVERRIDE=FY","FILING_STATUS=MR","SCALING_FORMAT=MLN","FA_ADJUSTED=GAAP","Sort=A","Dates=H","DateFormat=P","Fill=—","Direction=H","UseDPDF=Y")</f>
        <v>#NAME?</v>
      </c>
      <c r="H299" s="12" t="e">
        <f ca="1">_xll.BDH($A299,$C299,H$4,H$4,"Currency=USD","Period=FY","BEST_FPERIOD_OVERRIDE=FY","FILING_STATUS=MR","SCALING_FORMAT=MLN","FA_ADJUSTED=GAAP","Sort=A","Dates=H","DateFormat=P","Fill=—","Direction=H","UseDPDF=Y")</f>
        <v>#NAME?</v>
      </c>
      <c r="I299" s="12" t="e">
        <f ca="1">_xll.BDH($A299,$C299,I$4,I$4,"Currency=USD","Period=FY","BEST_FPERIOD_OVERRIDE=FY","FILING_STATUS=MR","SCALING_FORMAT=MLN","FA_ADJUSTED=GAAP","Sort=A","Dates=H","DateFormat=P","Fill=—","Direction=H","UseDPDF=Y")</f>
        <v>#NAME?</v>
      </c>
      <c r="J299" s="12" t="e">
        <f ca="1">_xll.BDH($A299,$C299,J$4,J$4,"Currency=USD","Period=FY","BEST_FPERIOD_OVERRIDE=FY","FILING_STATUS=MR","SCALING_FORMAT=MLN","FA_ADJUSTED=GAAP","Sort=A","Dates=H","DateFormat=P","Fill=—","Direction=H","UseDPDF=Y")</f>
        <v>#NAME?</v>
      </c>
      <c r="K299" s="12" t="e">
        <f ca="1">_xll.BDH($A299,$C299,K$4,K$4,"Currency=USD","Period=FY","BEST_FPERIOD_OVERRIDE=FY","FILING_STATUS=MR","SCALING_FORMAT=MLN","FA_ADJUSTED=GAAP","Sort=A","Dates=H","DateFormat=P","Fill=—","Direction=H","UseDPDF=Y")</f>
        <v>#NAME?</v>
      </c>
      <c r="L299" s="12" t="e">
        <f ca="1">_xll.BDH($A299,$C299,L$4,L$4,"Currency=USD","Period=FY","BEST_FPERIOD_OVERRIDE=FY","FILING_STATUS=MR","SCALING_FORMAT=MLN","FA_ADJUSTED=GAAP","Sort=A","Dates=H","DateFormat=P","Fill=—","Direction=H","UseDPDF=Y")</f>
        <v>#NAME?</v>
      </c>
      <c r="M299" s="12" t="e">
        <f ca="1">_xll.BDH($A299,$C299,M$4,M$4,"Currency=USD","Period=FY","BEST_FPERIOD_OVERRIDE=FY","FILING_STATUS=MR","SCALING_FORMAT=MLN","FA_ADJUSTED=GAAP","Sort=A","Dates=H","DateFormat=P","Fill=—","Direction=H","UseDPDF=Y")</f>
        <v>#NAME?</v>
      </c>
      <c r="N299" s="12" t="e">
        <f ca="1">_xll.BDH($A299,$C299,N$4,N$4,"Currency=USD","Period=FY","BEST_FPERIOD_OVERRIDE=FY","FILING_STATUS=MR","SCALING_FORMAT=MLN","FA_ADJUSTED=GAAP","Sort=A","Dates=H","DateFormat=P","Fill=—","Direction=H","UseDPDF=Y")</f>
        <v>#NAME?</v>
      </c>
      <c r="O299" s="12" t="e">
        <f ca="1">_xll.BDH($A299,$C299,O$4,O$4,"Currency=USD","Period=FY","BEST_FPERIOD_OVERRIDE=FY","FILING_STATUS=MR","SCALING_FORMAT=MLN","FA_ADJUSTED=GAAP","Sort=A","Dates=H","DateFormat=P","Fill=—","Direction=H","UseDPDF=Y")</f>
        <v>#NAME?</v>
      </c>
      <c r="P299" s="12" t="e">
        <f ca="1">_xll.BDH($A299,$C299,P$4,P$4,"Currency=USD","Period=FY","BEST_FPERIOD_OVERRIDE=FY","FILING_STATUS=MR","SCALING_FORMAT=MLN","FA_ADJUSTED=GAAP","Sort=A","Dates=H","DateFormat=P","Fill=—","Direction=H","UseDPDF=Y")</f>
        <v>#NAME?</v>
      </c>
      <c r="Q299" s="12" t="e">
        <f ca="1">_xll.BDH($A299,$C299,Q$4,Q$4,"Currency=USD","Period=FY","BEST_FPERIOD_OVERRIDE=FY","FILING_STATUS=MR","SCALING_FORMAT=MLN","FA_ADJUSTED=GAAP","Sort=A","Dates=H","DateFormat=P","Fill=—","Direction=H","UseDPDF=Y")</f>
        <v>#NAME?</v>
      </c>
      <c r="R299" s="12" t="e">
        <f ca="1">_xll.BDH($A299,$C299,R$4,R$4,"Currency=USD","Period=FY","BEST_FPERIOD_OVERRIDE=FY","FILING_STATUS=MR","SCALING_FORMAT=MLN","FA_ADJUSTED=GAAP","Sort=A","Dates=H","DateFormat=P","Fill=—","Direction=H","UseDPDF=Y")</f>
        <v>#NAME?</v>
      </c>
      <c r="S299" s="12" t="e">
        <f ca="1">_xll.BDH($A299,$C299,S$4,S$4,"Currency=USD","Period=FY","BEST_FPERIOD_OVERRIDE=FY","FILING_STATUS=MR","SCALING_FORMAT=MLN","FA_ADJUSTED=GAAP","Sort=A","Dates=H","DateFormat=P","Fill=—","Direction=H","UseDPDF=Y")</f>
        <v>#NAME?</v>
      </c>
      <c r="T299" s="12" t="e">
        <f ca="1">_xll.BDH($A299,$C299,T$4,T$4,"Currency=USD","Period=FY","BEST_FPERIOD_OVERRIDE=FY","FILING_STATUS=MR","SCALING_FORMAT=MLN","FA_ADJUSTED=GAAP","Sort=A","Dates=H","DateFormat=P","Fill=—","Direction=H","UseDPDF=Y")</f>
        <v>#NAME?</v>
      </c>
      <c r="U299" s="12" t="e">
        <f ca="1">_xll.BDH($A299,$C299,U$4,U$4,"Currency=USD","Period=FY","BEST_FPERIOD_OVERRIDE=FY","FILING_STATUS=MR","SCALING_FORMAT=MLN","FA_ADJUSTED=GAAP","Sort=A","Dates=H","DateFormat=P","Fill=—","Direction=H","UseDPDF=Y")</f>
        <v>#NAME?</v>
      </c>
      <c r="V299" s="12" t="e">
        <f ca="1">_xll.BDH($A299,$C299,V$4,V$4,"Currency=USD","Period=FY","BEST_FPERIOD_OVERRIDE=FY","FILING_STATUS=MR","SCALING_FORMAT=MLN","FA_ADJUSTED=GAAP","Sort=A","Dates=H","DateFormat=P","Fill=—","Direction=H","UseDPDF=Y")</f>
        <v>#NAME?</v>
      </c>
      <c r="W299" s="12" t="e">
        <f ca="1">_xll.BDH($A299,$C299,W$4,W$4,"Currency=USD","Period=FY","BEST_FPERIOD_OVERRIDE=FY","FILING_STATUS=MR","SCALING_FORMAT=MLN","FA_ADJUSTED=GAAP","Sort=A","Dates=H","DateFormat=P","Fill=—","Direction=H","UseDPDF=Y")</f>
        <v>#NAME?</v>
      </c>
      <c r="X299" s="12" t="e">
        <f ca="1">_xll.BDH($A299,$C299,X$4,X$4,"Currency=USD","Period=FY","BEST_FPERIOD_OVERRIDE=FY","FILING_STATUS=MR","SCALING_FORMAT=MLN","FA_ADJUSTED=GAAP","Sort=A","Dates=H","DateFormat=P","Fill=—","Direction=H","UseDPDF=Y")</f>
        <v>#NAME?</v>
      </c>
      <c r="Y299" s="12" t="e">
        <f ca="1">_xll.BDH($A299,$C299,Y$4,Y$4,"Currency=USD","Period=FY","BEST_FPERIOD_OVERRIDE=FY","FILING_STATUS=MR","SCALING_FORMAT=MLN","FA_ADJUSTED=GAAP","Sort=A","Dates=H","DateFormat=P","Fill=—","Direction=H","UseDPDF=Y")</f>
        <v>#NAME?</v>
      </c>
      <c r="Z299" s="12" t="e">
        <f ca="1">_xll.BDH($A299,$C299,Z$4,Z$4,"Currency=USD","Period=FY","BEST_FPERIOD_OVERRIDE=FY","FILING_STATUS=MR","SCALING_FORMAT=MLN","FA_ADJUSTED=GAAP","Sort=A","Dates=H","DateFormat=P","Fill=—","Direction=H","UseDPDF=Y")</f>
        <v>#NAME?</v>
      </c>
      <c r="AA299" s="12" t="e">
        <f ca="1">_xll.BDH($A299,$C299,AA$4,AA$4,"Currency=USD","Period=FY","BEST_FPERIOD_OVERRIDE=FY","FILING_STATUS=MR","SCALING_FORMAT=MLN","FA_ADJUSTED=GAAP","Sort=A","Dates=H","DateFormat=P","Fill=—","Direction=H","UseDPDF=Y")</f>
        <v>#NAME?</v>
      </c>
      <c r="AB299" s="12" t="e">
        <f ca="1">_xll.BDH($A299,$C299,AB$4,AB$4,"Currency=USD","Period=FY","BEST_FPERIOD_OVERRIDE=FY","FILING_STATUS=MR","SCALING_FORMAT=MLN","FA_ADJUSTED=GAAP","Sort=A","Dates=H","DateFormat=P","Fill=—","Direction=H","UseDPDF=Y")</f>
        <v>#NAME?</v>
      </c>
    </row>
    <row r="300" spans="1:28" x14ac:dyDescent="0.25">
      <c r="A300" s="32" t="s">
        <v>529</v>
      </c>
      <c r="B300" s="37" t="s">
        <v>248</v>
      </c>
      <c r="C300" s="33" t="s">
        <v>248</v>
      </c>
      <c r="D300" s="12" t="e">
        <f ca="1">_xll.BDH($A300,$C300,D$4,D$4,"Currency=USD","Period=FY","BEST_FPERIOD_OVERRIDE=FY","FILING_STATUS=MR","SCALING_FORMAT=MLN","FA_ADJUSTED=GAAP","Sort=A","Dates=H","DateFormat=P","Fill=—","Direction=H","UseDPDF=Y")</f>
        <v>#NAME?</v>
      </c>
      <c r="E300" s="12" t="e">
        <f ca="1">_xll.BDH($A300,$C300,E$4,E$4,"Currency=USD","Period=FY","BEST_FPERIOD_OVERRIDE=FY","FILING_STATUS=MR","SCALING_FORMAT=MLN","FA_ADJUSTED=GAAP","Sort=A","Dates=H","DateFormat=P","Fill=—","Direction=H","UseDPDF=Y")</f>
        <v>#NAME?</v>
      </c>
      <c r="F300" s="12" t="e">
        <f ca="1">_xll.BDH($A300,$C300,F$4,F$4,"Currency=USD","Period=FY","BEST_FPERIOD_OVERRIDE=FY","FILING_STATUS=MR","SCALING_FORMAT=MLN","FA_ADJUSTED=GAAP","Sort=A","Dates=H","DateFormat=P","Fill=—","Direction=H","UseDPDF=Y")</f>
        <v>#NAME?</v>
      </c>
      <c r="G300" s="12" t="e">
        <f ca="1">_xll.BDH($A300,$C300,G$4,G$4,"Currency=USD","Period=FY","BEST_FPERIOD_OVERRIDE=FY","FILING_STATUS=MR","SCALING_FORMAT=MLN","FA_ADJUSTED=GAAP","Sort=A","Dates=H","DateFormat=P","Fill=—","Direction=H","UseDPDF=Y")</f>
        <v>#NAME?</v>
      </c>
      <c r="H300" s="12" t="e">
        <f ca="1">_xll.BDH($A300,$C300,H$4,H$4,"Currency=USD","Period=FY","BEST_FPERIOD_OVERRIDE=FY","FILING_STATUS=MR","SCALING_FORMAT=MLN","FA_ADJUSTED=GAAP","Sort=A","Dates=H","DateFormat=P","Fill=—","Direction=H","UseDPDF=Y")</f>
        <v>#NAME?</v>
      </c>
      <c r="I300" s="12" t="e">
        <f ca="1">_xll.BDH($A300,$C300,I$4,I$4,"Currency=USD","Period=FY","BEST_FPERIOD_OVERRIDE=FY","FILING_STATUS=MR","SCALING_FORMAT=MLN","FA_ADJUSTED=GAAP","Sort=A","Dates=H","DateFormat=P","Fill=—","Direction=H","UseDPDF=Y")</f>
        <v>#NAME?</v>
      </c>
      <c r="J300" s="12" t="e">
        <f ca="1">_xll.BDH($A300,$C300,J$4,J$4,"Currency=USD","Period=FY","BEST_FPERIOD_OVERRIDE=FY","FILING_STATUS=MR","SCALING_FORMAT=MLN","FA_ADJUSTED=GAAP","Sort=A","Dates=H","DateFormat=P","Fill=—","Direction=H","UseDPDF=Y")</f>
        <v>#NAME?</v>
      </c>
      <c r="K300" s="12" t="e">
        <f ca="1">_xll.BDH($A300,$C300,K$4,K$4,"Currency=USD","Period=FY","BEST_FPERIOD_OVERRIDE=FY","FILING_STATUS=MR","SCALING_FORMAT=MLN","FA_ADJUSTED=GAAP","Sort=A","Dates=H","DateFormat=P","Fill=—","Direction=H","UseDPDF=Y")</f>
        <v>#NAME?</v>
      </c>
      <c r="L300" s="12" t="e">
        <f ca="1">_xll.BDH($A300,$C300,L$4,L$4,"Currency=USD","Period=FY","BEST_FPERIOD_OVERRIDE=FY","FILING_STATUS=MR","SCALING_FORMAT=MLN","FA_ADJUSTED=GAAP","Sort=A","Dates=H","DateFormat=P","Fill=—","Direction=H","UseDPDF=Y")</f>
        <v>#NAME?</v>
      </c>
      <c r="M300" s="12" t="e">
        <f ca="1">_xll.BDH($A300,$C300,M$4,M$4,"Currency=USD","Period=FY","BEST_FPERIOD_OVERRIDE=FY","FILING_STATUS=MR","SCALING_FORMAT=MLN","FA_ADJUSTED=GAAP","Sort=A","Dates=H","DateFormat=P","Fill=—","Direction=H","UseDPDF=Y")</f>
        <v>#NAME?</v>
      </c>
      <c r="N300" s="12" t="e">
        <f ca="1">_xll.BDH($A300,$C300,N$4,N$4,"Currency=USD","Period=FY","BEST_FPERIOD_OVERRIDE=FY","FILING_STATUS=MR","SCALING_FORMAT=MLN","FA_ADJUSTED=GAAP","Sort=A","Dates=H","DateFormat=P","Fill=—","Direction=H","UseDPDF=Y")</f>
        <v>#NAME?</v>
      </c>
      <c r="O300" s="12" t="e">
        <f ca="1">_xll.BDH($A300,$C300,O$4,O$4,"Currency=USD","Period=FY","BEST_FPERIOD_OVERRIDE=FY","FILING_STATUS=MR","SCALING_FORMAT=MLN","FA_ADJUSTED=GAAP","Sort=A","Dates=H","DateFormat=P","Fill=—","Direction=H","UseDPDF=Y")</f>
        <v>#NAME?</v>
      </c>
      <c r="P300" s="12" t="e">
        <f ca="1">_xll.BDH($A300,$C300,P$4,P$4,"Currency=USD","Period=FY","BEST_FPERIOD_OVERRIDE=FY","FILING_STATUS=MR","SCALING_FORMAT=MLN","FA_ADJUSTED=GAAP","Sort=A","Dates=H","DateFormat=P","Fill=—","Direction=H","UseDPDF=Y")</f>
        <v>#NAME?</v>
      </c>
      <c r="Q300" s="12" t="e">
        <f ca="1">_xll.BDH($A300,$C300,Q$4,Q$4,"Currency=USD","Period=FY","BEST_FPERIOD_OVERRIDE=FY","FILING_STATUS=MR","SCALING_FORMAT=MLN","FA_ADJUSTED=GAAP","Sort=A","Dates=H","DateFormat=P","Fill=—","Direction=H","UseDPDF=Y")</f>
        <v>#NAME?</v>
      </c>
      <c r="R300" s="12" t="e">
        <f ca="1">_xll.BDH($A300,$C300,R$4,R$4,"Currency=USD","Period=FY","BEST_FPERIOD_OVERRIDE=FY","FILING_STATUS=MR","SCALING_FORMAT=MLN","FA_ADJUSTED=GAAP","Sort=A","Dates=H","DateFormat=P","Fill=—","Direction=H","UseDPDF=Y")</f>
        <v>#NAME?</v>
      </c>
      <c r="S300" s="12" t="e">
        <f ca="1">_xll.BDH($A300,$C300,S$4,S$4,"Currency=USD","Period=FY","BEST_FPERIOD_OVERRIDE=FY","FILING_STATUS=MR","SCALING_FORMAT=MLN","FA_ADJUSTED=GAAP","Sort=A","Dates=H","DateFormat=P","Fill=—","Direction=H","UseDPDF=Y")</f>
        <v>#NAME?</v>
      </c>
      <c r="T300" s="12" t="e">
        <f ca="1">_xll.BDH($A300,$C300,T$4,T$4,"Currency=USD","Period=FY","BEST_FPERIOD_OVERRIDE=FY","FILING_STATUS=MR","SCALING_FORMAT=MLN","FA_ADJUSTED=GAAP","Sort=A","Dates=H","DateFormat=P","Fill=—","Direction=H","UseDPDF=Y")</f>
        <v>#NAME?</v>
      </c>
      <c r="U300" s="12" t="e">
        <f ca="1">_xll.BDH($A300,$C300,U$4,U$4,"Currency=USD","Period=FY","BEST_FPERIOD_OVERRIDE=FY","FILING_STATUS=MR","SCALING_FORMAT=MLN","FA_ADJUSTED=GAAP","Sort=A","Dates=H","DateFormat=P","Fill=—","Direction=H","UseDPDF=Y")</f>
        <v>#NAME?</v>
      </c>
      <c r="V300" s="12" t="e">
        <f ca="1">_xll.BDH($A300,$C300,V$4,V$4,"Currency=USD","Period=FY","BEST_FPERIOD_OVERRIDE=FY","FILING_STATUS=MR","SCALING_FORMAT=MLN","FA_ADJUSTED=GAAP","Sort=A","Dates=H","DateFormat=P","Fill=—","Direction=H","UseDPDF=Y")</f>
        <v>#NAME?</v>
      </c>
      <c r="W300" s="12" t="e">
        <f ca="1">_xll.BDH($A300,$C300,W$4,W$4,"Currency=USD","Period=FY","BEST_FPERIOD_OVERRIDE=FY","FILING_STATUS=MR","SCALING_FORMAT=MLN","FA_ADJUSTED=GAAP","Sort=A","Dates=H","DateFormat=P","Fill=—","Direction=H","UseDPDF=Y")</f>
        <v>#NAME?</v>
      </c>
      <c r="X300" s="12" t="e">
        <f ca="1">_xll.BDH($A300,$C300,X$4,X$4,"Currency=USD","Period=FY","BEST_FPERIOD_OVERRIDE=FY","FILING_STATUS=MR","SCALING_FORMAT=MLN","FA_ADJUSTED=GAAP","Sort=A","Dates=H","DateFormat=P","Fill=—","Direction=H","UseDPDF=Y")</f>
        <v>#NAME?</v>
      </c>
      <c r="Y300" s="12" t="e">
        <f ca="1">_xll.BDH($A300,$C300,Y$4,Y$4,"Currency=USD","Period=FY","BEST_FPERIOD_OVERRIDE=FY","FILING_STATUS=MR","SCALING_FORMAT=MLN","FA_ADJUSTED=GAAP","Sort=A","Dates=H","DateFormat=P","Fill=—","Direction=H","UseDPDF=Y")</f>
        <v>#NAME?</v>
      </c>
      <c r="Z300" s="12" t="e">
        <f ca="1">_xll.BDH($A300,$C300,Z$4,Z$4,"Currency=USD","Period=FY","BEST_FPERIOD_OVERRIDE=FY","FILING_STATUS=MR","SCALING_FORMAT=MLN","FA_ADJUSTED=GAAP","Sort=A","Dates=H","DateFormat=P","Fill=—","Direction=H","UseDPDF=Y")</f>
        <v>#NAME?</v>
      </c>
      <c r="AA300" s="12" t="e">
        <f ca="1">_xll.BDH($A300,$C300,AA$4,AA$4,"Currency=USD","Period=FY","BEST_FPERIOD_OVERRIDE=FY","FILING_STATUS=MR","SCALING_FORMAT=MLN","FA_ADJUSTED=GAAP","Sort=A","Dates=H","DateFormat=P","Fill=—","Direction=H","UseDPDF=Y")</f>
        <v>#NAME?</v>
      </c>
      <c r="AB300" s="12" t="e">
        <f ca="1">_xll.BDH($A300,$C300,AB$4,AB$4,"Currency=USD","Period=FY","BEST_FPERIOD_OVERRIDE=FY","FILING_STATUS=MR","SCALING_FORMAT=MLN","FA_ADJUSTED=GAAP","Sort=A","Dates=H","DateFormat=P","Fill=—","Direction=H","UseDPDF=Y")</f>
        <v>#NAME?</v>
      </c>
    </row>
    <row r="301" spans="1:28" x14ac:dyDescent="0.25">
      <c r="A301" s="32" t="s">
        <v>529</v>
      </c>
      <c r="B301" s="37" t="s">
        <v>249</v>
      </c>
      <c r="C301" s="33" t="s">
        <v>251</v>
      </c>
      <c r="D301" s="12" t="e">
        <f ca="1">_xll.BDH($A301,$C301,D$4,D$4,"Currency=USD","Period=FY","BEST_FPERIOD_OVERRIDE=FY","FILING_STATUS=MR","SCALING_FORMAT=MLN","FA_ADJUSTED=GAAP","Sort=A","Dates=H","DateFormat=P","Fill=—","Direction=H","UseDPDF=Y")</f>
        <v>#NAME?</v>
      </c>
      <c r="E301" s="12" t="e">
        <f ca="1">_xll.BDH($A301,$C301,E$4,E$4,"Currency=USD","Period=FY","BEST_FPERIOD_OVERRIDE=FY","FILING_STATUS=MR","SCALING_FORMAT=MLN","FA_ADJUSTED=GAAP","Sort=A","Dates=H","DateFormat=P","Fill=—","Direction=H","UseDPDF=Y")</f>
        <v>#NAME?</v>
      </c>
      <c r="F301" s="12" t="e">
        <f ca="1">_xll.BDH($A301,$C301,F$4,F$4,"Currency=USD","Period=FY","BEST_FPERIOD_OVERRIDE=FY","FILING_STATUS=MR","SCALING_FORMAT=MLN","FA_ADJUSTED=GAAP","Sort=A","Dates=H","DateFormat=P","Fill=—","Direction=H","UseDPDF=Y")</f>
        <v>#NAME?</v>
      </c>
      <c r="G301" s="12" t="e">
        <f ca="1">_xll.BDH($A301,$C301,G$4,G$4,"Currency=USD","Period=FY","BEST_FPERIOD_OVERRIDE=FY","FILING_STATUS=MR","SCALING_FORMAT=MLN","FA_ADJUSTED=GAAP","Sort=A","Dates=H","DateFormat=P","Fill=—","Direction=H","UseDPDF=Y")</f>
        <v>#NAME?</v>
      </c>
      <c r="H301" s="12" t="e">
        <f ca="1">_xll.BDH($A301,$C301,H$4,H$4,"Currency=USD","Period=FY","BEST_FPERIOD_OVERRIDE=FY","FILING_STATUS=MR","SCALING_FORMAT=MLN","FA_ADJUSTED=GAAP","Sort=A","Dates=H","DateFormat=P","Fill=—","Direction=H","UseDPDF=Y")</f>
        <v>#NAME?</v>
      </c>
      <c r="I301" s="12" t="e">
        <f ca="1">_xll.BDH($A301,$C301,I$4,I$4,"Currency=USD","Period=FY","BEST_FPERIOD_OVERRIDE=FY","FILING_STATUS=MR","SCALING_FORMAT=MLN","FA_ADJUSTED=GAAP","Sort=A","Dates=H","DateFormat=P","Fill=—","Direction=H","UseDPDF=Y")</f>
        <v>#NAME?</v>
      </c>
      <c r="J301" s="12" t="e">
        <f ca="1">_xll.BDH($A301,$C301,J$4,J$4,"Currency=USD","Period=FY","BEST_FPERIOD_OVERRIDE=FY","FILING_STATUS=MR","SCALING_FORMAT=MLN","FA_ADJUSTED=GAAP","Sort=A","Dates=H","DateFormat=P","Fill=—","Direction=H","UseDPDF=Y")</f>
        <v>#NAME?</v>
      </c>
      <c r="K301" s="12" t="e">
        <f ca="1">_xll.BDH($A301,$C301,K$4,K$4,"Currency=USD","Period=FY","BEST_FPERIOD_OVERRIDE=FY","FILING_STATUS=MR","SCALING_FORMAT=MLN","FA_ADJUSTED=GAAP","Sort=A","Dates=H","DateFormat=P","Fill=—","Direction=H","UseDPDF=Y")</f>
        <v>#NAME?</v>
      </c>
      <c r="L301" s="12" t="e">
        <f ca="1">_xll.BDH($A301,$C301,L$4,L$4,"Currency=USD","Period=FY","BEST_FPERIOD_OVERRIDE=FY","FILING_STATUS=MR","SCALING_FORMAT=MLN","FA_ADJUSTED=GAAP","Sort=A","Dates=H","DateFormat=P","Fill=—","Direction=H","UseDPDF=Y")</f>
        <v>#NAME?</v>
      </c>
      <c r="M301" s="12" t="e">
        <f ca="1">_xll.BDH($A301,$C301,M$4,M$4,"Currency=USD","Period=FY","BEST_FPERIOD_OVERRIDE=FY","FILING_STATUS=MR","SCALING_FORMAT=MLN","FA_ADJUSTED=GAAP","Sort=A","Dates=H","DateFormat=P","Fill=—","Direction=H","UseDPDF=Y")</f>
        <v>#NAME?</v>
      </c>
      <c r="N301" s="12" t="e">
        <f ca="1">_xll.BDH($A301,$C301,N$4,N$4,"Currency=USD","Period=FY","BEST_FPERIOD_OVERRIDE=FY","FILING_STATUS=MR","SCALING_FORMAT=MLN","FA_ADJUSTED=GAAP","Sort=A","Dates=H","DateFormat=P","Fill=—","Direction=H","UseDPDF=Y")</f>
        <v>#NAME?</v>
      </c>
      <c r="O301" s="12" t="e">
        <f ca="1">_xll.BDH($A301,$C301,O$4,O$4,"Currency=USD","Period=FY","BEST_FPERIOD_OVERRIDE=FY","FILING_STATUS=MR","SCALING_FORMAT=MLN","FA_ADJUSTED=GAAP","Sort=A","Dates=H","DateFormat=P","Fill=—","Direction=H","UseDPDF=Y")</f>
        <v>#NAME?</v>
      </c>
      <c r="P301" s="12" t="e">
        <f ca="1">_xll.BDH($A301,$C301,P$4,P$4,"Currency=USD","Period=FY","BEST_FPERIOD_OVERRIDE=FY","FILING_STATUS=MR","SCALING_FORMAT=MLN","FA_ADJUSTED=GAAP","Sort=A","Dates=H","DateFormat=P","Fill=—","Direction=H","UseDPDF=Y")</f>
        <v>#NAME?</v>
      </c>
      <c r="Q301" s="12" t="e">
        <f ca="1">_xll.BDH($A301,$C301,Q$4,Q$4,"Currency=USD","Period=FY","BEST_FPERIOD_OVERRIDE=FY","FILING_STATUS=MR","SCALING_FORMAT=MLN","FA_ADJUSTED=GAAP","Sort=A","Dates=H","DateFormat=P","Fill=—","Direction=H","UseDPDF=Y")</f>
        <v>#NAME?</v>
      </c>
      <c r="R301" s="12" t="e">
        <f ca="1">_xll.BDH($A301,$C301,R$4,R$4,"Currency=USD","Period=FY","BEST_FPERIOD_OVERRIDE=FY","FILING_STATUS=MR","SCALING_FORMAT=MLN","FA_ADJUSTED=GAAP","Sort=A","Dates=H","DateFormat=P","Fill=—","Direction=H","UseDPDF=Y")</f>
        <v>#NAME?</v>
      </c>
      <c r="S301" s="12" t="e">
        <f ca="1">_xll.BDH($A301,$C301,S$4,S$4,"Currency=USD","Period=FY","BEST_FPERIOD_OVERRIDE=FY","FILING_STATUS=MR","SCALING_FORMAT=MLN","FA_ADJUSTED=GAAP","Sort=A","Dates=H","DateFormat=P","Fill=—","Direction=H","UseDPDF=Y")</f>
        <v>#NAME?</v>
      </c>
      <c r="T301" s="12" t="e">
        <f ca="1">_xll.BDH($A301,$C301,T$4,T$4,"Currency=USD","Period=FY","BEST_FPERIOD_OVERRIDE=FY","FILING_STATUS=MR","SCALING_FORMAT=MLN","FA_ADJUSTED=GAAP","Sort=A","Dates=H","DateFormat=P","Fill=—","Direction=H","UseDPDF=Y")</f>
        <v>#NAME?</v>
      </c>
      <c r="U301" s="12" t="e">
        <f ca="1">_xll.BDH($A301,$C301,U$4,U$4,"Currency=USD","Period=FY","BEST_FPERIOD_OVERRIDE=FY","FILING_STATUS=MR","SCALING_FORMAT=MLN","FA_ADJUSTED=GAAP","Sort=A","Dates=H","DateFormat=P","Fill=—","Direction=H","UseDPDF=Y")</f>
        <v>#NAME?</v>
      </c>
      <c r="V301" s="12" t="e">
        <f ca="1">_xll.BDH($A301,$C301,V$4,V$4,"Currency=USD","Period=FY","BEST_FPERIOD_OVERRIDE=FY","FILING_STATUS=MR","SCALING_FORMAT=MLN","FA_ADJUSTED=GAAP","Sort=A","Dates=H","DateFormat=P","Fill=—","Direction=H","UseDPDF=Y")</f>
        <v>#NAME?</v>
      </c>
      <c r="W301" s="12" t="e">
        <f ca="1">_xll.BDH($A301,$C301,W$4,W$4,"Currency=USD","Period=FY","BEST_FPERIOD_OVERRIDE=FY","FILING_STATUS=MR","SCALING_FORMAT=MLN","FA_ADJUSTED=GAAP","Sort=A","Dates=H","DateFormat=P","Fill=—","Direction=H","UseDPDF=Y")</f>
        <v>#NAME?</v>
      </c>
      <c r="X301" s="12" t="e">
        <f ca="1">_xll.BDH($A301,$C301,X$4,X$4,"Currency=USD","Period=FY","BEST_FPERIOD_OVERRIDE=FY","FILING_STATUS=MR","SCALING_FORMAT=MLN","FA_ADJUSTED=GAAP","Sort=A","Dates=H","DateFormat=P","Fill=—","Direction=H","UseDPDF=Y")</f>
        <v>#NAME?</v>
      </c>
      <c r="Y301" s="12" t="e">
        <f ca="1">_xll.BDH($A301,$C301,Y$4,Y$4,"Currency=USD","Period=FY","BEST_FPERIOD_OVERRIDE=FY","FILING_STATUS=MR","SCALING_FORMAT=MLN","FA_ADJUSTED=GAAP","Sort=A","Dates=H","DateFormat=P","Fill=—","Direction=H","UseDPDF=Y")</f>
        <v>#NAME?</v>
      </c>
      <c r="Z301" s="12" t="e">
        <f ca="1">_xll.BDH($A301,$C301,Z$4,Z$4,"Currency=USD","Period=FY","BEST_FPERIOD_OVERRIDE=FY","FILING_STATUS=MR","SCALING_FORMAT=MLN","FA_ADJUSTED=GAAP","Sort=A","Dates=H","DateFormat=P","Fill=—","Direction=H","UseDPDF=Y")</f>
        <v>#NAME?</v>
      </c>
      <c r="AA301" s="12" t="e">
        <f ca="1">_xll.BDH($A301,$C301,AA$4,AA$4,"Currency=USD","Period=FY","BEST_FPERIOD_OVERRIDE=FY","FILING_STATUS=MR","SCALING_FORMAT=MLN","FA_ADJUSTED=GAAP","Sort=A","Dates=H","DateFormat=P","Fill=—","Direction=H","UseDPDF=Y")</f>
        <v>#NAME?</v>
      </c>
      <c r="AB301" s="12" t="e">
        <f ca="1">_xll.BDH($A301,$C301,AB$4,AB$4,"Currency=USD","Period=FY","BEST_FPERIOD_OVERRIDE=FY","FILING_STATUS=MR","SCALING_FORMAT=MLN","FA_ADJUSTED=GAAP","Sort=A","Dates=H","DateFormat=P","Fill=—","Direction=H","UseDPDF=Y")</f>
        <v>#NAME?</v>
      </c>
    </row>
    <row r="302" spans="1:28" x14ac:dyDescent="0.25">
      <c r="A302" s="32" t="s">
        <v>529</v>
      </c>
      <c r="B302" s="37" t="s">
        <v>250</v>
      </c>
      <c r="C302" s="33" t="s">
        <v>252</v>
      </c>
      <c r="D302" s="12" t="e">
        <f ca="1">_xll.BDH($A302,$C302,D$4,D$4,"Currency=USD","Period=FY","BEST_FPERIOD_OVERRIDE=FY","FILING_STATUS=MR","SCALING_FORMAT=MLN","FA_ADJUSTED=GAAP","Sort=A","Dates=H","DateFormat=P","Fill=—","Direction=H","UseDPDF=Y")</f>
        <v>#NAME?</v>
      </c>
      <c r="E302" s="12" t="e">
        <f ca="1">_xll.BDH($A302,$C302,E$4,E$4,"Currency=USD","Period=FY","BEST_FPERIOD_OVERRIDE=FY","FILING_STATUS=MR","SCALING_FORMAT=MLN","FA_ADJUSTED=GAAP","Sort=A","Dates=H","DateFormat=P","Fill=—","Direction=H","UseDPDF=Y")</f>
        <v>#NAME?</v>
      </c>
      <c r="F302" s="12" t="e">
        <f ca="1">_xll.BDH($A302,$C302,F$4,F$4,"Currency=USD","Period=FY","BEST_FPERIOD_OVERRIDE=FY","FILING_STATUS=MR","SCALING_FORMAT=MLN","FA_ADJUSTED=GAAP","Sort=A","Dates=H","DateFormat=P","Fill=—","Direction=H","UseDPDF=Y")</f>
        <v>#NAME?</v>
      </c>
      <c r="G302" s="12" t="e">
        <f ca="1">_xll.BDH($A302,$C302,G$4,G$4,"Currency=USD","Period=FY","BEST_FPERIOD_OVERRIDE=FY","FILING_STATUS=MR","SCALING_FORMAT=MLN","FA_ADJUSTED=GAAP","Sort=A","Dates=H","DateFormat=P","Fill=—","Direction=H","UseDPDF=Y")</f>
        <v>#NAME?</v>
      </c>
      <c r="H302" s="12" t="e">
        <f ca="1">_xll.BDH($A302,$C302,H$4,H$4,"Currency=USD","Period=FY","BEST_FPERIOD_OVERRIDE=FY","FILING_STATUS=MR","SCALING_FORMAT=MLN","FA_ADJUSTED=GAAP","Sort=A","Dates=H","DateFormat=P","Fill=—","Direction=H","UseDPDF=Y")</f>
        <v>#NAME?</v>
      </c>
      <c r="I302" s="12" t="e">
        <f ca="1">_xll.BDH($A302,$C302,I$4,I$4,"Currency=USD","Period=FY","BEST_FPERIOD_OVERRIDE=FY","FILING_STATUS=MR","SCALING_FORMAT=MLN","FA_ADJUSTED=GAAP","Sort=A","Dates=H","DateFormat=P","Fill=—","Direction=H","UseDPDF=Y")</f>
        <v>#NAME?</v>
      </c>
      <c r="J302" s="12" t="e">
        <f ca="1">_xll.BDH($A302,$C302,J$4,J$4,"Currency=USD","Period=FY","BEST_FPERIOD_OVERRIDE=FY","FILING_STATUS=MR","SCALING_FORMAT=MLN","FA_ADJUSTED=GAAP","Sort=A","Dates=H","DateFormat=P","Fill=—","Direction=H","UseDPDF=Y")</f>
        <v>#NAME?</v>
      </c>
      <c r="K302" s="12" t="e">
        <f ca="1">_xll.BDH($A302,$C302,K$4,K$4,"Currency=USD","Period=FY","BEST_FPERIOD_OVERRIDE=FY","FILING_STATUS=MR","SCALING_FORMAT=MLN","FA_ADJUSTED=GAAP","Sort=A","Dates=H","DateFormat=P","Fill=—","Direction=H","UseDPDF=Y")</f>
        <v>#NAME?</v>
      </c>
      <c r="L302" s="12" t="e">
        <f ca="1">_xll.BDH($A302,$C302,L$4,L$4,"Currency=USD","Period=FY","BEST_FPERIOD_OVERRIDE=FY","FILING_STATUS=MR","SCALING_FORMAT=MLN","FA_ADJUSTED=GAAP","Sort=A","Dates=H","DateFormat=P","Fill=—","Direction=H","UseDPDF=Y")</f>
        <v>#NAME?</v>
      </c>
      <c r="M302" s="12" t="e">
        <f ca="1">_xll.BDH($A302,$C302,M$4,M$4,"Currency=USD","Period=FY","BEST_FPERIOD_OVERRIDE=FY","FILING_STATUS=MR","SCALING_FORMAT=MLN","FA_ADJUSTED=GAAP","Sort=A","Dates=H","DateFormat=P","Fill=—","Direction=H","UseDPDF=Y")</f>
        <v>#NAME?</v>
      </c>
      <c r="N302" s="12" t="e">
        <f ca="1">_xll.BDH($A302,$C302,N$4,N$4,"Currency=USD","Period=FY","BEST_FPERIOD_OVERRIDE=FY","FILING_STATUS=MR","SCALING_FORMAT=MLN","FA_ADJUSTED=GAAP","Sort=A","Dates=H","DateFormat=P","Fill=—","Direction=H","UseDPDF=Y")</f>
        <v>#NAME?</v>
      </c>
      <c r="O302" s="12" t="e">
        <f ca="1">_xll.BDH($A302,$C302,O$4,O$4,"Currency=USD","Period=FY","BEST_FPERIOD_OVERRIDE=FY","FILING_STATUS=MR","SCALING_FORMAT=MLN","FA_ADJUSTED=GAAP","Sort=A","Dates=H","DateFormat=P","Fill=—","Direction=H","UseDPDF=Y")</f>
        <v>#NAME?</v>
      </c>
      <c r="P302" s="12" t="e">
        <f ca="1">_xll.BDH($A302,$C302,P$4,P$4,"Currency=USD","Period=FY","BEST_FPERIOD_OVERRIDE=FY","FILING_STATUS=MR","SCALING_FORMAT=MLN","FA_ADJUSTED=GAAP","Sort=A","Dates=H","DateFormat=P","Fill=—","Direction=H","UseDPDF=Y")</f>
        <v>#NAME?</v>
      </c>
      <c r="Q302" s="12" t="e">
        <f ca="1">_xll.BDH($A302,$C302,Q$4,Q$4,"Currency=USD","Period=FY","BEST_FPERIOD_OVERRIDE=FY","FILING_STATUS=MR","SCALING_FORMAT=MLN","FA_ADJUSTED=GAAP","Sort=A","Dates=H","DateFormat=P","Fill=—","Direction=H","UseDPDF=Y")</f>
        <v>#NAME?</v>
      </c>
      <c r="R302" s="12" t="e">
        <f ca="1">_xll.BDH($A302,$C302,R$4,R$4,"Currency=USD","Period=FY","BEST_FPERIOD_OVERRIDE=FY","FILING_STATUS=MR","SCALING_FORMAT=MLN","FA_ADJUSTED=GAAP","Sort=A","Dates=H","DateFormat=P","Fill=—","Direction=H","UseDPDF=Y")</f>
        <v>#NAME?</v>
      </c>
      <c r="S302" s="12" t="e">
        <f ca="1">_xll.BDH($A302,$C302,S$4,S$4,"Currency=USD","Period=FY","BEST_FPERIOD_OVERRIDE=FY","FILING_STATUS=MR","SCALING_FORMAT=MLN","FA_ADJUSTED=GAAP","Sort=A","Dates=H","DateFormat=P","Fill=—","Direction=H","UseDPDF=Y")</f>
        <v>#NAME?</v>
      </c>
      <c r="T302" s="12" t="e">
        <f ca="1">_xll.BDH($A302,$C302,T$4,T$4,"Currency=USD","Period=FY","BEST_FPERIOD_OVERRIDE=FY","FILING_STATUS=MR","SCALING_FORMAT=MLN","FA_ADJUSTED=GAAP","Sort=A","Dates=H","DateFormat=P","Fill=—","Direction=H","UseDPDF=Y")</f>
        <v>#NAME?</v>
      </c>
      <c r="U302" s="12" t="e">
        <f ca="1">_xll.BDH($A302,$C302,U$4,U$4,"Currency=USD","Period=FY","BEST_FPERIOD_OVERRIDE=FY","FILING_STATUS=MR","SCALING_FORMAT=MLN","FA_ADJUSTED=GAAP","Sort=A","Dates=H","DateFormat=P","Fill=—","Direction=H","UseDPDF=Y")</f>
        <v>#NAME?</v>
      </c>
      <c r="V302" s="12" t="e">
        <f ca="1">_xll.BDH($A302,$C302,V$4,V$4,"Currency=USD","Period=FY","BEST_FPERIOD_OVERRIDE=FY","FILING_STATUS=MR","SCALING_FORMAT=MLN","FA_ADJUSTED=GAAP","Sort=A","Dates=H","DateFormat=P","Fill=—","Direction=H","UseDPDF=Y")</f>
        <v>#NAME?</v>
      </c>
      <c r="W302" s="12" t="e">
        <f ca="1">_xll.BDH($A302,$C302,W$4,W$4,"Currency=USD","Period=FY","BEST_FPERIOD_OVERRIDE=FY","FILING_STATUS=MR","SCALING_FORMAT=MLN","FA_ADJUSTED=GAAP","Sort=A","Dates=H","DateFormat=P","Fill=—","Direction=H","UseDPDF=Y")</f>
        <v>#NAME?</v>
      </c>
      <c r="X302" s="12" t="e">
        <f ca="1">_xll.BDH($A302,$C302,X$4,X$4,"Currency=USD","Period=FY","BEST_FPERIOD_OVERRIDE=FY","FILING_STATUS=MR","SCALING_FORMAT=MLN","FA_ADJUSTED=GAAP","Sort=A","Dates=H","DateFormat=P","Fill=—","Direction=H","UseDPDF=Y")</f>
        <v>#NAME?</v>
      </c>
      <c r="Y302" s="12" t="e">
        <f ca="1">_xll.BDH($A302,$C302,Y$4,Y$4,"Currency=USD","Period=FY","BEST_FPERIOD_OVERRIDE=FY","FILING_STATUS=MR","SCALING_FORMAT=MLN","FA_ADJUSTED=GAAP","Sort=A","Dates=H","DateFormat=P","Fill=—","Direction=H","UseDPDF=Y")</f>
        <v>#NAME?</v>
      </c>
      <c r="Z302" s="12" t="e">
        <f ca="1">_xll.BDH($A302,$C302,Z$4,Z$4,"Currency=USD","Period=FY","BEST_FPERIOD_OVERRIDE=FY","FILING_STATUS=MR","SCALING_FORMAT=MLN","FA_ADJUSTED=GAAP","Sort=A","Dates=H","DateFormat=P","Fill=—","Direction=H","UseDPDF=Y")</f>
        <v>#NAME?</v>
      </c>
      <c r="AA302" s="12" t="e">
        <f ca="1">_xll.BDH($A302,$C302,AA$4,AA$4,"Currency=USD","Period=FY","BEST_FPERIOD_OVERRIDE=FY","FILING_STATUS=MR","SCALING_FORMAT=MLN","FA_ADJUSTED=GAAP","Sort=A","Dates=H","DateFormat=P","Fill=—","Direction=H","UseDPDF=Y")</f>
        <v>#NAME?</v>
      </c>
      <c r="AB302" s="12" t="e">
        <f ca="1">_xll.BDH($A302,$C302,AB$4,AB$4,"Currency=USD","Period=FY","BEST_FPERIOD_OVERRIDE=FY","FILING_STATUS=MR","SCALING_FORMAT=MLN","FA_ADJUSTED=GAAP","Sort=A","Dates=H","DateFormat=P","Fill=—","Direction=H","UseDPDF=Y")</f>
        <v>#NAME?</v>
      </c>
    </row>
    <row r="303" spans="1:28" x14ac:dyDescent="0.25">
      <c r="A303" s="32" t="s">
        <v>529</v>
      </c>
      <c r="B303" s="37" t="s">
        <v>13</v>
      </c>
      <c r="C303" s="33" t="s">
        <v>253</v>
      </c>
      <c r="D303" s="12" t="e">
        <f ca="1">_xll.BDH($A303,$C303,D$4,D$4,"Currency=USD","Period=FY","BEST_FPERIOD_OVERRIDE=FY","FILING_STATUS=MR","SCALING_FORMAT=MLN","FA_ADJUSTED=GAAP","Sort=A","Dates=H","DateFormat=P","Fill=—","Direction=H","UseDPDF=Y")</f>
        <v>#NAME?</v>
      </c>
      <c r="E303" s="12" t="e">
        <f ca="1">_xll.BDH($A303,$C303,E$4,E$4,"Currency=USD","Period=FY","BEST_FPERIOD_OVERRIDE=FY","FILING_STATUS=MR","SCALING_FORMAT=MLN","FA_ADJUSTED=GAAP","Sort=A","Dates=H","DateFormat=P","Fill=—","Direction=H","UseDPDF=Y")</f>
        <v>#NAME?</v>
      </c>
      <c r="F303" s="12" t="e">
        <f ca="1">_xll.BDH($A303,$C303,F$4,F$4,"Currency=USD","Period=FY","BEST_FPERIOD_OVERRIDE=FY","FILING_STATUS=MR","SCALING_FORMAT=MLN","FA_ADJUSTED=GAAP","Sort=A","Dates=H","DateFormat=P","Fill=—","Direction=H","UseDPDF=Y")</f>
        <v>#NAME?</v>
      </c>
      <c r="G303" s="12" t="e">
        <f ca="1">_xll.BDH($A303,$C303,G$4,G$4,"Currency=USD","Period=FY","BEST_FPERIOD_OVERRIDE=FY","FILING_STATUS=MR","SCALING_FORMAT=MLN","FA_ADJUSTED=GAAP","Sort=A","Dates=H","DateFormat=P","Fill=—","Direction=H","UseDPDF=Y")</f>
        <v>#NAME?</v>
      </c>
      <c r="H303" s="12" t="e">
        <f ca="1">_xll.BDH($A303,$C303,H$4,H$4,"Currency=USD","Period=FY","BEST_FPERIOD_OVERRIDE=FY","FILING_STATUS=MR","SCALING_FORMAT=MLN","FA_ADJUSTED=GAAP","Sort=A","Dates=H","DateFormat=P","Fill=—","Direction=H","UseDPDF=Y")</f>
        <v>#NAME?</v>
      </c>
      <c r="I303" s="12" t="e">
        <f ca="1">_xll.BDH($A303,$C303,I$4,I$4,"Currency=USD","Period=FY","BEST_FPERIOD_OVERRIDE=FY","FILING_STATUS=MR","SCALING_FORMAT=MLN","FA_ADJUSTED=GAAP","Sort=A","Dates=H","DateFormat=P","Fill=—","Direction=H","UseDPDF=Y")</f>
        <v>#NAME?</v>
      </c>
      <c r="J303" s="12" t="e">
        <f ca="1">_xll.BDH($A303,$C303,J$4,J$4,"Currency=USD","Period=FY","BEST_FPERIOD_OVERRIDE=FY","FILING_STATUS=MR","SCALING_FORMAT=MLN","FA_ADJUSTED=GAAP","Sort=A","Dates=H","DateFormat=P","Fill=—","Direction=H","UseDPDF=Y")</f>
        <v>#NAME?</v>
      </c>
      <c r="K303" s="12" t="e">
        <f ca="1">_xll.BDH($A303,$C303,K$4,K$4,"Currency=USD","Period=FY","BEST_FPERIOD_OVERRIDE=FY","FILING_STATUS=MR","SCALING_FORMAT=MLN","FA_ADJUSTED=GAAP","Sort=A","Dates=H","DateFormat=P","Fill=—","Direction=H","UseDPDF=Y")</f>
        <v>#NAME?</v>
      </c>
      <c r="L303" s="12" t="e">
        <f ca="1">_xll.BDH($A303,$C303,L$4,L$4,"Currency=USD","Period=FY","BEST_FPERIOD_OVERRIDE=FY","FILING_STATUS=MR","SCALING_FORMAT=MLN","FA_ADJUSTED=GAAP","Sort=A","Dates=H","DateFormat=P","Fill=—","Direction=H","UseDPDF=Y")</f>
        <v>#NAME?</v>
      </c>
      <c r="M303" s="12" t="e">
        <f ca="1">_xll.BDH($A303,$C303,M$4,M$4,"Currency=USD","Period=FY","BEST_FPERIOD_OVERRIDE=FY","FILING_STATUS=MR","SCALING_FORMAT=MLN","FA_ADJUSTED=GAAP","Sort=A","Dates=H","DateFormat=P","Fill=—","Direction=H","UseDPDF=Y")</f>
        <v>#NAME?</v>
      </c>
      <c r="N303" s="12" t="e">
        <f ca="1">_xll.BDH($A303,$C303,N$4,N$4,"Currency=USD","Period=FY","BEST_FPERIOD_OVERRIDE=FY","FILING_STATUS=MR","SCALING_FORMAT=MLN","FA_ADJUSTED=GAAP","Sort=A","Dates=H","DateFormat=P","Fill=—","Direction=H","UseDPDF=Y")</f>
        <v>#NAME?</v>
      </c>
      <c r="O303" s="12" t="e">
        <f ca="1">_xll.BDH($A303,$C303,O$4,O$4,"Currency=USD","Period=FY","BEST_FPERIOD_OVERRIDE=FY","FILING_STATUS=MR","SCALING_FORMAT=MLN","FA_ADJUSTED=GAAP","Sort=A","Dates=H","DateFormat=P","Fill=—","Direction=H","UseDPDF=Y")</f>
        <v>#NAME?</v>
      </c>
      <c r="P303" s="12" t="e">
        <f ca="1">_xll.BDH($A303,$C303,P$4,P$4,"Currency=USD","Period=FY","BEST_FPERIOD_OVERRIDE=FY","FILING_STATUS=MR","SCALING_FORMAT=MLN","FA_ADJUSTED=GAAP","Sort=A","Dates=H","DateFormat=P","Fill=—","Direction=H","UseDPDF=Y")</f>
        <v>#NAME?</v>
      </c>
      <c r="Q303" s="12" t="e">
        <f ca="1">_xll.BDH($A303,$C303,Q$4,Q$4,"Currency=USD","Period=FY","BEST_FPERIOD_OVERRIDE=FY","FILING_STATUS=MR","SCALING_FORMAT=MLN","FA_ADJUSTED=GAAP","Sort=A","Dates=H","DateFormat=P","Fill=—","Direction=H","UseDPDF=Y")</f>
        <v>#NAME?</v>
      </c>
      <c r="R303" s="12" t="e">
        <f ca="1">_xll.BDH($A303,$C303,R$4,R$4,"Currency=USD","Period=FY","BEST_FPERIOD_OVERRIDE=FY","FILING_STATUS=MR","SCALING_FORMAT=MLN","FA_ADJUSTED=GAAP","Sort=A","Dates=H","DateFormat=P","Fill=—","Direction=H","UseDPDF=Y")</f>
        <v>#NAME?</v>
      </c>
      <c r="S303" s="12" t="e">
        <f ca="1">_xll.BDH($A303,$C303,S$4,S$4,"Currency=USD","Period=FY","BEST_FPERIOD_OVERRIDE=FY","FILING_STATUS=MR","SCALING_FORMAT=MLN","FA_ADJUSTED=GAAP","Sort=A","Dates=H","DateFormat=P","Fill=—","Direction=H","UseDPDF=Y")</f>
        <v>#NAME?</v>
      </c>
      <c r="T303" s="12" t="e">
        <f ca="1">_xll.BDH($A303,$C303,T$4,T$4,"Currency=USD","Period=FY","BEST_FPERIOD_OVERRIDE=FY","FILING_STATUS=MR","SCALING_FORMAT=MLN","FA_ADJUSTED=GAAP","Sort=A","Dates=H","DateFormat=P","Fill=—","Direction=H","UseDPDF=Y")</f>
        <v>#NAME?</v>
      </c>
      <c r="U303" s="12" t="e">
        <f ca="1">_xll.BDH($A303,$C303,U$4,U$4,"Currency=USD","Period=FY","BEST_FPERIOD_OVERRIDE=FY","FILING_STATUS=MR","SCALING_FORMAT=MLN","FA_ADJUSTED=GAAP","Sort=A","Dates=H","DateFormat=P","Fill=—","Direction=H","UseDPDF=Y")</f>
        <v>#NAME?</v>
      </c>
      <c r="V303" s="12" t="e">
        <f ca="1">_xll.BDH($A303,$C303,V$4,V$4,"Currency=USD","Period=FY","BEST_FPERIOD_OVERRIDE=FY","FILING_STATUS=MR","SCALING_FORMAT=MLN","FA_ADJUSTED=GAAP","Sort=A","Dates=H","DateFormat=P","Fill=—","Direction=H","UseDPDF=Y")</f>
        <v>#NAME?</v>
      </c>
      <c r="W303" s="12" t="e">
        <f ca="1">_xll.BDH($A303,$C303,W$4,W$4,"Currency=USD","Period=FY","BEST_FPERIOD_OVERRIDE=FY","FILING_STATUS=MR","SCALING_FORMAT=MLN","FA_ADJUSTED=GAAP","Sort=A","Dates=H","DateFormat=P","Fill=—","Direction=H","UseDPDF=Y")</f>
        <v>#NAME?</v>
      </c>
      <c r="X303" s="12" t="e">
        <f ca="1">_xll.BDH($A303,$C303,X$4,X$4,"Currency=USD","Period=FY","BEST_FPERIOD_OVERRIDE=FY","FILING_STATUS=MR","SCALING_FORMAT=MLN","FA_ADJUSTED=GAAP","Sort=A","Dates=H","DateFormat=P","Fill=—","Direction=H","UseDPDF=Y")</f>
        <v>#NAME?</v>
      </c>
      <c r="Y303" s="12" t="e">
        <f ca="1">_xll.BDH($A303,$C303,Y$4,Y$4,"Currency=USD","Period=FY","BEST_FPERIOD_OVERRIDE=FY","FILING_STATUS=MR","SCALING_FORMAT=MLN","FA_ADJUSTED=GAAP","Sort=A","Dates=H","DateFormat=P","Fill=—","Direction=H","UseDPDF=Y")</f>
        <v>#NAME?</v>
      </c>
      <c r="Z303" s="12" t="e">
        <f ca="1">_xll.BDH($A303,$C303,Z$4,Z$4,"Currency=USD","Period=FY","BEST_FPERIOD_OVERRIDE=FY","FILING_STATUS=MR","SCALING_FORMAT=MLN","FA_ADJUSTED=GAAP","Sort=A","Dates=H","DateFormat=P","Fill=—","Direction=H","UseDPDF=Y")</f>
        <v>#NAME?</v>
      </c>
      <c r="AA303" s="12" t="e">
        <f ca="1">_xll.BDH($A303,$C303,AA$4,AA$4,"Currency=USD","Period=FY","BEST_FPERIOD_OVERRIDE=FY","FILING_STATUS=MR","SCALING_FORMAT=MLN","FA_ADJUSTED=GAAP","Sort=A","Dates=H","DateFormat=P","Fill=—","Direction=H","UseDPDF=Y")</f>
        <v>#NAME?</v>
      </c>
      <c r="AB303" s="12" t="e">
        <f ca="1">_xll.BDH($A303,$C303,AB$4,AB$4,"Currency=USD","Period=FY","BEST_FPERIOD_OVERRIDE=FY","FILING_STATUS=MR","SCALING_FORMAT=MLN","FA_ADJUSTED=GAAP","Sort=A","Dates=H","DateFormat=P","Fill=—","Direction=H","UseDPDF=Y")</f>
        <v>#NAME?</v>
      </c>
    </row>
    <row r="304" spans="1:28" x14ac:dyDescent="0.25">
      <c r="A304" s="32" t="s">
        <v>529</v>
      </c>
      <c r="B304" s="37" t="s">
        <v>254</v>
      </c>
      <c r="C304" s="33" t="s">
        <v>254</v>
      </c>
      <c r="D304" s="12" t="e">
        <f ca="1">_xll.BDH($A304,$C304,D$4,D$4,"Currency=USD","Period=FY","BEST_FPERIOD_OVERRIDE=FY","FILING_STATUS=MR","SCALING_FORMAT=MLN","FA_ADJUSTED=GAAP","Sort=A","Dates=H","DateFormat=P","Fill=—","Direction=H","UseDPDF=Y")</f>
        <v>#NAME?</v>
      </c>
      <c r="E304" s="12" t="e">
        <f ca="1">_xll.BDH($A304,$C304,E$4,E$4,"Currency=USD","Period=FY","BEST_FPERIOD_OVERRIDE=FY","FILING_STATUS=MR","SCALING_FORMAT=MLN","FA_ADJUSTED=GAAP","Sort=A","Dates=H","DateFormat=P","Fill=—","Direction=H","UseDPDF=Y")</f>
        <v>#NAME?</v>
      </c>
      <c r="F304" s="12" t="e">
        <f ca="1">_xll.BDH($A304,$C304,F$4,F$4,"Currency=USD","Period=FY","BEST_FPERIOD_OVERRIDE=FY","FILING_STATUS=MR","SCALING_FORMAT=MLN","FA_ADJUSTED=GAAP","Sort=A","Dates=H","DateFormat=P","Fill=—","Direction=H","UseDPDF=Y")</f>
        <v>#NAME?</v>
      </c>
      <c r="G304" s="12" t="e">
        <f ca="1">_xll.BDH($A304,$C304,G$4,G$4,"Currency=USD","Period=FY","BEST_FPERIOD_OVERRIDE=FY","FILING_STATUS=MR","SCALING_FORMAT=MLN","FA_ADJUSTED=GAAP","Sort=A","Dates=H","DateFormat=P","Fill=—","Direction=H","UseDPDF=Y")</f>
        <v>#NAME?</v>
      </c>
      <c r="H304" s="12" t="e">
        <f ca="1">_xll.BDH($A304,$C304,H$4,H$4,"Currency=USD","Period=FY","BEST_FPERIOD_OVERRIDE=FY","FILING_STATUS=MR","SCALING_FORMAT=MLN","FA_ADJUSTED=GAAP","Sort=A","Dates=H","DateFormat=P","Fill=—","Direction=H","UseDPDF=Y")</f>
        <v>#NAME?</v>
      </c>
      <c r="I304" s="12" t="e">
        <f ca="1">_xll.BDH($A304,$C304,I$4,I$4,"Currency=USD","Period=FY","BEST_FPERIOD_OVERRIDE=FY","FILING_STATUS=MR","SCALING_FORMAT=MLN","FA_ADJUSTED=GAAP","Sort=A","Dates=H","DateFormat=P","Fill=—","Direction=H","UseDPDF=Y")</f>
        <v>#NAME?</v>
      </c>
      <c r="J304" s="12" t="e">
        <f ca="1">_xll.BDH($A304,$C304,J$4,J$4,"Currency=USD","Period=FY","BEST_FPERIOD_OVERRIDE=FY","FILING_STATUS=MR","SCALING_FORMAT=MLN","FA_ADJUSTED=GAAP","Sort=A","Dates=H","DateFormat=P","Fill=—","Direction=H","UseDPDF=Y")</f>
        <v>#NAME?</v>
      </c>
      <c r="K304" s="12" t="e">
        <f ca="1">_xll.BDH($A304,$C304,K$4,K$4,"Currency=USD","Period=FY","BEST_FPERIOD_OVERRIDE=FY","FILING_STATUS=MR","SCALING_FORMAT=MLN","FA_ADJUSTED=GAAP","Sort=A","Dates=H","DateFormat=P","Fill=—","Direction=H","UseDPDF=Y")</f>
        <v>#NAME?</v>
      </c>
      <c r="L304" s="12" t="e">
        <f ca="1">_xll.BDH($A304,$C304,L$4,L$4,"Currency=USD","Period=FY","BEST_FPERIOD_OVERRIDE=FY","FILING_STATUS=MR","SCALING_FORMAT=MLN","FA_ADJUSTED=GAAP","Sort=A","Dates=H","DateFormat=P","Fill=—","Direction=H","UseDPDF=Y")</f>
        <v>#NAME?</v>
      </c>
      <c r="M304" s="12" t="e">
        <f ca="1">_xll.BDH($A304,$C304,M$4,M$4,"Currency=USD","Period=FY","BEST_FPERIOD_OVERRIDE=FY","FILING_STATUS=MR","SCALING_FORMAT=MLN","FA_ADJUSTED=GAAP","Sort=A","Dates=H","DateFormat=P","Fill=—","Direction=H","UseDPDF=Y")</f>
        <v>#NAME?</v>
      </c>
      <c r="N304" s="12" t="e">
        <f ca="1">_xll.BDH($A304,$C304,N$4,N$4,"Currency=USD","Period=FY","BEST_FPERIOD_OVERRIDE=FY","FILING_STATUS=MR","SCALING_FORMAT=MLN","FA_ADJUSTED=GAAP","Sort=A","Dates=H","DateFormat=P","Fill=—","Direction=H","UseDPDF=Y")</f>
        <v>#NAME?</v>
      </c>
      <c r="O304" s="12" t="e">
        <f ca="1">_xll.BDH($A304,$C304,O$4,O$4,"Currency=USD","Period=FY","BEST_FPERIOD_OVERRIDE=FY","FILING_STATUS=MR","SCALING_FORMAT=MLN","FA_ADJUSTED=GAAP","Sort=A","Dates=H","DateFormat=P","Fill=—","Direction=H","UseDPDF=Y")</f>
        <v>#NAME?</v>
      </c>
      <c r="P304" s="12" t="e">
        <f ca="1">_xll.BDH($A304,$C304,P$4,P$4,"Currency=USD","Period=FY","BEST_FPERIOD_OVERRIDE=FY","FILING_STATUS=MR","SCALING_FORMAT=MLN","FA_ADJUSTED=GAAP","Sort=A","Dates=H","DateFormat=P","Fill=—","Direction=H","UseDPDF=Y")</f>
        <v>#NAME?</v>
      </c>
      <c r="Q304" s="12" t="e">
        <f ca="1">_xll.BDH($A304,$C304,Q$4,Q$4,"Currency=USD","Period=FY","BEST_FPERIOD_OVERRIDE=FY","FILING_STATUS=MR","SCALING_FORMAT=MLN","FA_ADJUSTED=GAAP","Sort=A","Dates=H","DateFormat=P","Fill=—","Direction=H","UseDPDF=Y")</f>
        <v>#NAME?</v>
      </c>
      <c r="R304" s="12" t="e">
        <f ca="1">_xll.BDH($A304,$C304,R$4,R$4,"Currency=USD","Period=FY","BEST_FPERIOD_OVERRIDE=FY","FILING_STATUS=MR","SCALING_FORMAT=MLN","FA_ADJUSTED=GAAP","Sort=A","Dates=H","DateFormat=P","Fill=—","Direction=H","UseDPDF=Y")</f>
        <v>#NAME?</v>
      </c>
      <c r="S304" s="12" t="e">
        <f ca="1">_xll.BDH($A304,$C304,S$4,S$4,"Currency=USD","Period=FY","BEST_FPERIOD_OVERRIDE=FY","FILING_STATUS=MR","SCALING_FORMAT=MLN","FA_ADJUSTED=GAAP","Sort=A","Dates=H","DateFormat=P","Fill=—","Direction=H","UseDPDF=Y")</f>
        <v>#NAME?</v>
      </c>
      <c r="T304" s="12" t="e">
        <f ca="1">_xll.BDH($A304,$C304,T$4,T$4,"Currency=USD","Period=FY","BEST_FPERIOD_OVERRIDE=FY","FILING_STATUS=MR","SCALING_FORMAT=MLN","FA_ADJUSTED=GAAP","Sort=A","Dates=H","DateFormat=P","Fill=—","Direction=H","UseDPDF=Y")</f>
        <v>#NAME?</v>
      </c>
      <c r="U304" s="12" t="e">
        <f ca="1">_xll.BDH($A304,$C304,U$4,U$4,"Currency=USD","Period=FY","BEST_FPERIOD_OVERRIDE=FY","FILING_STATUS=MR","SCALING_FORMAT=MLN","FA_ADJUSTED=GAAP","Sort=A","Dates=H","DateFormat=P","Fill=—","Direction=H","UseDPDF=Y")</f>
        <v>#NAME?</v>
      </c>
      <c r="V304" s="12" t="e">
        <f ca="1">_xll.BDH($A304,$C304,V$4,V$4,"Currency=USD","Period=FY","BEST_FPERIOD_OVERRIDE=FY","FILING_STATUS=MR","SCALING_FORMAT=MLN","FA_ADJUSTED=GAAP","Sort=A","Dates=H","DateFormat=P","Fill=—","Direction=H","UseDPDF=Y")</f>
        <v>#NAME?</v>
      </c>
      <c r="W304" s="12" t="e">
        <f ca="1">_xll.BDH($A304,$C304,W$4,W$4,"Currency=USD","Period=FY","BEST_FPERIOD_OVERRIDE=FY","FILING_STATUS=MR","SCALING_FORMAT=MLN","FA_ADJUSTED=GAAP","Sort=A","Dates=H","DateFormat=P","Fill=—","Direction=H","UseDPDF=Y")</f>
        <v>#NAME?</v>
      </c>
      <c r="X304" s="12" t="e">
        <f ca="1">_xll.BDH($A304,$C304,X$4,X$4,"Currency=USD","Period=FY","BEST_FPERIOD_OVERRIDE=FY","FILING_STATUS=MR","SCALING_FORMAT=MLN","FA_ADJUSTED=GAAP","Sort=A","Dates=H","DateFormat=P","Fill=—","Direction=H","UseDPDF=Y")</f>
        <v>#NAME?</v>
      </c>
      <c r="Y304" s="12" t="e">
        <f ca="1">_xll.BDH($A304,$C304,Y$4,Y$4,"Currency=USD","Period=FY","BEST_FPERIOD_OVERRIDE=FY","FILING_STATUS=MR","SCALING_FORMAT=MLN","FA_ADJUSTED=GAAP","Sort=A","Dates=H","DateFormat=P","Fill=—","Direction=H","UseDPDF=Y")</f>
        <v>#NAME?</v>
      </c>
      <c r="Z304" s="12" t="e">
        <f ca="1">_xll.BDH($A304,$C304,Z$4,Z$4,"Currency=USD","Period=FY","BEST_FPERIOD_OVERRIDE=FY","FILING_STATUS=MR","SCALING_FORMAT=MLN","FA_ADJUSTED=GAAP","Sort=A","Dates=H","DateFormat=P","Fill=—","Direction=H","UseDPDF=Y")</f>
        <v>#NAME?</v>
      </c>
      <c r="AA304" s="12" t="e">
        <f ca="1">_xll.BDH($A304,$C304,AA$4,AA$4,"Currency=USD","Period=FY","BEST_FPERIOD_OVERRIDE=FY","FILING_STATUS=MR","SCALING_FORMAT=MLN","FA_ADJUSTED=GAAP","Sort=A","Dates=H","DateFormat=P","Fill=—","Direction=H","UseDPDF=Y")</f>
        <v>#NAME?</v>
      </c>
      <c r="AB304" s="12" t="e">
        <f ca="1">_xll.BDH($A304,$C304,AB$4,AB$4,"Currency=USD","Period=FY","BEST_FPERIOD_OVERRIDE=FY","FILING_STATUS=MR","SCALING_FORMAT=MLN","FA_ADJUSTED=GAAP","Sort=A","Dates=H","DateFormat=P","Fill=—","Direction=H","UseDPDF=Y")</f>
        <v>#NAME?</v>
      </c>
    </row>
    <row r="305" spans="1:28" x14ac:dyDescent="0.25">
      <c r="A305" s="32" t="s">
        <v>529</v>
      </c>
      <c r="B305" s="37" t="s">
        <v>256</v>
      </c>
      <c r="C305" s="33" t="s">
        <v>255</v>
      </c>
      <c r="D305" s="12" t="e">
        <f ca="1">_xll.BDH($A305,$C305,D$4,D$4,"Currency=USD","Period=FY","BEST_FPERIOD_OVERRIDE=FY","FILING_STATUS=MR","SCALING_FORMAT=MLN","FA_ADJUSTED=GAAP","Sort=A","Dates=H","DateFormat=P","Fill=—","Direction=H","UseDPDF=Y")</f>
        <v>#NAME?</v>
      </c>
      <c r="E305" s="12" t="e">
        <f ca="1">_xll.BDH($A305,$C305,E$4,E$4,"Currency=USD","Period=FY","BEST_FPERIOD_OVERRIDE=FY","FILING_STATUS=MR","SCALING_FORMAT=MLN","FA_ADJUSTED=GAAP","Sort=A","Dates=H","DateFormat=P","Fill=—","Direction=H","UseDPDF=Y")</f>
        <v>#NAME?</v>
      </c>
      <c r="F305" s="12" t="e">
        <f ca="1">_xll.BDH($A305,$C305,F$4,F$4,"Currency=USD","Period=FY","BEST_FPERIOD_OVERRIDE=FY","FILING_STATUS=MR","SCALING_FORMAT=MLN","FA_ADJUSTED=GAAP","Sort=A","Dates=H","DateFormat=P","Fill=—","Direction=H","UseDPDF=Y")</f>
        <v>#NAME?</v>
      </c>
      <c r="G305" s="12" t="e">
        <f ca="1">_xll.BDH($A305,$C305,G$4,G$4,"Currency=USD","Period=FY","BEST_FPERIOD_OVERRIDE=FY","FILING_STATUS=MR","SCALING_FORMAT=MLN","FA_ADJUSTED=GAAP","Sort=A","Dates=H","DateFormat=P","Fill=—","Direction=H","UseDPDF=Y")</f>
        <v>#NAME?</v>
      </c>
      <c r="H305" s="12" t="e">
        <f ca="1">_xll.BDH($A305,$C305,H$4,H$4,"Currency=USD","Period=FY","BEST_FPERIOD_OVERRIDE=FY","FILING_STATUS=MR","SCALING_FORMAT=MLN","FA_ADJUSTED=GAAP","Sort=A","Dates=H","DateFormat=P","Fill=—","Direction=H","UseDPDF=Y")</f>
        <v>#NAME?</v>
      </c>
      <c r="I305" s="12" t="e">
        <f ca="1">_xll.BDH($A305,$C305,I$4,I$4,"Currency=USD","Period=FY","BEST_FPERIOD_OVERRIDE=FY","FILING_STATUS=MR","SCALING_FORMAT=MLN","FA_ADJUSTED=GAAP","Sort=A","Dates=H","DateFormat=P","Fill=—","Direction=H","UseDPDF=Y")</f>
        <v>#NAME?</v>
      </c>
      <c r="J305" s="12" t="e">
        <f ca="1">_xll.BDH($A305,$C305,J$4,J$4,"Currency=USD","Period=FY","BEST_FPERIOD_OVERRIDE=FY","FILING_STATUS=MR","SCALING_FORMAT=MLN","FA_ADJUSTED=GAAP","Sort=A","Dates=H","DateFormat=P","Fill=—","Direction=H","UseDPDF=Y")</f>
        <v>#NAME?</v>
      </c>
      <c r="K305" s="12" t="e">
        <f ca="1">_xll.BDH($A305,$C305,K$4,K$4,"Currency=USD","Period=FY","BEST_FPERIOD_OVERRIDE=FY","FILING_STATUS=MR","SCALING_FORMAT=MLN","FA_ADJUSTED=GAAP","Sort=A","Dates=H","DateFormat=P","Fill=—","Direction=H","UseDPDF=Y")</f>
        <v>#NAME?</v>
      </c>
      <c r="L305" s="12" t="e">
        <f ca="1">_xll.BDH($A305,$C305,L$4,L$4,"Currency=USD","Period=FY","BEST_FPERIOD_OVERRIDE=FY","FILING_STATUS=MR","SCALING_FORMAT=MLN","FA_ADJUSTED=GAAP","Sort=A","Dates=H","DateFormat=P","Fill=—","Direction=H","UseDPDF=Y")</f>
        <v>#NAME?</v>
      </c>
      <c r="M305" s="12" t="e">
        <f ca="1">_xll.BDH($A305,$C305,M$4,M$4,"Currency=USD","Period=FY","BEST_FPERIOD_OVERRIDE=FY","FILING_STATUS=MR","SCALING_FORMAT=MLN","FA_ADJUSTED=GAAP","Sort=A","Dates=H","DateFormat=P","Fill=—","Direction=H","UseDPDF=Y")</f>
        <v>#NAME?</v>
      </c>
      <c r="N305" s="12" t="e">
        <f ca="1">_xll.BDH($A305,$C305,N$4,N$4,"Currency=USD","Period=FY","BEST_FPERIOD_OVERRIDE=FY","FILING_STATUS=MR","SCALING_FORMAT=MLN","FA_ADJUSTED=GAAP","Sort=A","Dates=H","DateFormat=P","Fill=—","Direction=H","UseDPDF=Y")</f>
        <v>#NAME?</v>
      </c>
      <c r="O305" s="12" t="e">
        <f ca="1">_xll.BDH($A305,$C305,O$4,O$4,"Currency=USD","Period=FY","BEST_FPERIOD_OVERRIDE=FY","FILING_STATUS=MR","SCALING_FORMAT=MLN","FA_ADJUSTED=GAAP","Sort=A","Dates=H","DateFormat=P","Fill=—","Direction=H","UseDPDF=Y")</f>
        <v>#NAME?</v>
      </c>
      <c r="P305" s="12" t="e">
        <f ca="1">_xll.BDH($A305,$C305,P$4,P$4,"Currency=USD","Period=FY","BEST_FPERIOD_OVERRIDE=FY","FILING_STATUS=MR","SCALING_FORMAT=MLN","FA_ADJUSTED=GAAP","Sort=A","Dates=H","DateFormat=P","Fill=—","Direction=H","UseDPDF=Y")</f>
        <v>#NAME?</v>
      </c>
      <c r="Q305" s="12" t="e">
        <f ca="1">_xll.BDH($A305,$C305,Q$4,Q$4,"Currency=USD","Period=FY","BEST_FPERIOD_OVERRIDE=FY","FILING_STATUS=MR","SCALING_FORMAT=MLN","FA_ADJUSTED=GAAP","Sort=A","Dates=H","DateFormat=P","Fill=—","Direction=H","UseDPDF=Y")</f>
        <v>#NAME?</v>
      </c>
      <c r="R305" s="12" t="e">
        <f ca="1">_xll.BDH($A305,$C305,R$4,R$4,"Currency=USD","Period=FY","BEST_FPERIOD_OVERRIDE=FY","FILING_STATUS=MR","SCALING_FORMAT=MLN","FA_ADJUSTED=GAAP","Sort=A","Dates=H","DateFormat=P","Fill=—","Direction=H","UseDPDF=Y")</f>
        <v>#NAME?</v>
      </c>
      <c r="S305" s="12" t="e">
        <f ca="1">_xll.BDH($A305,$C305,S$4,S$4,"Currency=USD","Period=FY","BEST_FPERIOD_OVERRIDE=FY","FILING_STATUS=MR","SCALING_FORMAT=MLN","FA_ADJUSTED=GAAP","Sort=A","Dates=H","DateFormat=P","Fill=—","Direction=H","UseDPDF=Y")</f>
        <v>#NAME?</v>
      </c>
      <c r="T305" s="12" t="e">
        <f ca="1">_xll.BDH($A305,$C305,T$4,T$4,"Currency=USD","Period=FY","BEST_FPERIOD_OVERRIDE=FY","FILING_STATUS=MR","SCALING_FORMAT=MLN","FA_ADJUSTED=GAAP","Sort=A","Dates=H","DateFormat=P","Fill=—","Direction=H","UseDPDF=Y")</f>
        <v>#NAME?</v>
      </c>
      <c r="U305" s="12" t="e">
        <f ca="1">_xll.BDH($A305,$C305,U$4,U$4,"Currency=USD","Period=FY","BEST_FPERIOD_OVERRIDE=FY","FILING_STATUS=MR","SCALING_FORMAT=MLN","FA_ADJUSTED=GAAP","Sort=A","Dates=H","DateFormat=P","Fill=—","Direction=H","UseDPDF=Y")</f>
        <v>#NAME?</v>
      </c>
      <c r="V305" s="12" t="e">
        <f ca="1">_xll.BDH($A305,$C305,V$4,V$4,"Currency=USD","Period=FY","BEST_FPERIOD_OVERRIDE=FY","FILING_STATUS=MR","SCALING_FORMAT=MLN","FA_ADJUSTED=GAAP","Sort=A","Dates=H","DateFormat=P","Fill=—","Direction=H","UseDPDF=Y")</f>
        <v>#NAME?</v>
      </c>
      <c r="W305" s="12" t="e">
        <f ca="1">_xll.BDH($A305,$C305,W$4,W$4,"Currency=USD","Period=FY","BEST_FPERIOD_OVERRIDE=FY","FILING_STATUS=MR","SCALING_FORMAT=MLN","FA_ADJUSTED=GAAP","Sort=A","Dates=H","DateFormat=P","Fill=—","Direction=H","UseDPDF=Y")</f>
        <v>#NAME?</v>
      </c>
      <c r="X305" s="12" t="e">
        <f ca="1">_xll.BDH($A305,$C305,X$4,X$4,"Currency=USD","Period=FY","BEST_FPERIOD_OVERRIDE=FY","FILING_STATUS=MR","SCALING_FORMAT=MLN","FA_ADJUSTED=GAAP","Sort=A","Dates=H","DateFormat=P","Fill=—","Direction=H","UseDPDF=Y")</f>
        <v>#NAME?</v>
      </c>
      <c r="Y305" s="12" t="e">
        <f ca="1">_xll.BDH($A305,$C305,Y$4,Y$4,"Currency=USD","Period=FY","BEST_FPERIOD_OVERRIDE=FY","FILING_STATUS=MR","SCALING_FORMAT=MLN","FA_ADJUSTED=GAAP","Sort=A","Dates=H","DateFormat=P","Fill=—","Direction=H","UseDPDF=Y")</f>
        <v>#NAME?</v>
      </c>
      <c r="Z305" s="12" t="e">
        <f ca="1">_xll.BDH($A305,$C305,Z$4,Z$4,"Currency=USD","Period=FY","BEST_FPERIOD_OVERRIDE=FY","FILING_STATUS=MR","SCALING_FORMAT=MLN","FA_ADJUSTED=GAAP","Sort=A","Dates=H","DateFormat=P","Fill=—","Direction=H","UseDPDF=Y")</f>
        <v>#NAME?</v>
      </c>
      <c r="AA305" s="12" t="e">
        <f ca="1">_xll.BDH($A305,$C305,AA$4,AA$4,"Currency=USD","Period=FY","BEST_FPERIOD_OVERRIDE=FY","FILING_STATUS=MR","SCALING_FORMAT=MLN","FA_ADJUSTED=GAAP","Sort=A","Dates=H","DateFormat=P","Fill=—","Direction=H","UseDPDF=Y")</f>
        <v>#NAME?</v>
      </c>
      <c r="AB305" s="12" t="e">
        <f ca="1">_xll.BDH($A305,$C305,AB$4,AB$4,"Currency=USD","Period=FY","BEST_FPERIOD_OVERRIDE=FY","FILING_STATUS=MR","SCALING_FORMAT=MLN","FA_ADJUSTED=GAAP","Sort=A","Dates=H","DateFormat=P","Fill=—","Direction=H","UseDPDF=Y")</f>
        <v>#NAME?</v>
      </c>
    </row>
    <row r="306" spans="1:28" x14ac:dyDescent="0.25">
      <c r="A306" s="32" t="s">
        <v>529</v>
      </c>
      <c r="B306" s="37" t="s">
        <v>257</v>
      </c>
      <c r="C306" s="33" t="s">
        <v>258</v>
      </c>
      <c r="D306" s="12" t="e">
        <f ca="1">_xll.BDH($A306,$C306,D$4,D$4,"Currency=USD","Period=FY","BEST_FPERIOD_OVERRIDE=FY","FILING_STATUS=MR","SCALING_FORMAT=MLN","FA_ADJUSTED=GAAP","Sort=A","Dates=H","DateFormat=P","Fill=—","Direction=H","UseDPDF=Y")</f>
        <v>#NAME?</v>
      </c>
      <c r="E306" s="12" t="e">
        <f ca="1">_xll.BDH($A306,$C306,E$4,E$4,"Currency=USD","Period=FY","BEST_FPERIOD_OVERRIDE=FY","FILING_STATUS=MR","SCALING_FORMAT=MLN","FA_ADJUSTED=GAAP","Sort=A","Dates=H","DateFormat=P","Fill=—","Direction=H","UseDPDF=Y")</f>
        <v>#NAME?</v>
      </c>
      <c r="F306" s="12" t="e">
        <f ca="1">_xll.BDH($A306,$C306,F$4,F$4,"Currency=USD","Period=FY","BEST_FPERIOD_OVERRIDE=FY","FILING_STATUS=MR","SCALING_FORMAT=MLN","FA_ADJUSTED=GAAP","Sort=A","Dates=H","DateFormat=P","Fill=—","Direction=H","UseDPDF=Y")</f>
        <v>#NAME?</v>
      </c>
      <c r="G306" s="12" t="e">
        <f ca="1">_xll.BDH($A306,$C306,G$4,G$4,"Currency=USD","Period=FY","BEST_FPERIOD_OVERRIDE=FY","FILING_STATUS=MR","SCALING_FORMAT=MLN","FA_ADJUSTED=GAAP","Sort=A","Dates=H","DateFormat=P","Fill=—","Direction=H","UseDPDF=Y")</f>
        <v>#NAME?</v>
      </c>
      <c r="H306" s="12" t="e">
        <f ca="1">_xll.BDH($A306,$C306,H$4,H$4,"Currency=USD","Period=FY","BEST_FPERIOD_OVERRIDE=FY","FILING_STATUS=MR","SCALING_FORMAT=MLN","FA_ADJUSTED=GAAP","Sort=A","Dates=H","DateFormat=P","Fill=—","Direction=H","UseDPDF=Y")</f>
        <v>#NAME?</v>
      </c>
      <c r="I306" s="12" t="e">
        <f ca="1">_xll.BDH($A306,$C306,I$4,I$4,"Currency=USD","Period=FY","BEST_FPERIOD_OVERRIDE=FY","FILING_STATUS=MR","SCALING_FORMAT=MLN","FA_ADJUSTED=GAAP","Sort=A","Dates=H","DateFormat=P","Fill=—","Direction=H","UseDPDF=Y")</f>
        <v>#NAME?</v>
      </c>
      <c r="J306" s="12" t="e">
        <f ca="1">_xll.BDH($A306,$C306,J$4,J$4,"Currency=USD","Period=FY","BEST_FPERIOD_OVERRIDE=FY","FILING_STATUS=MR","SCALING_FORMAT=MLN","FA_ADJUSTED=GAAP","Sort=A","Dates=H","DateFormat=P","Fill=—","Direction=H","UseDPDF=Y")</f>
        <v>#NAME?</v>
      </c>
      <c r="K306" s="12" t="e">
        <f ca="1">_xll.BDH($A306,$C306,K$4,K$4,"Currency=USD","Period=FY","BEST_FPERIOD_OVERRIDE=FY","FILING_STATUS=MR","SCALING_FORMAT=MLN","FA_ADJUSTED=GAAP","Sort=A","Dates=H","DateFormat=P","Fill=—","Direction=H","UseDPDF=Y")</f>
        <v>#NAME?</v>
      </c>
      <c r="L306" s="12" t="e">
        <f ca="1">_xll.BDH($A306,$C306,L$4,L$4,"Currency=USD","Period=FY","BEST_FPERIOD_OVERRIDE=FY","FILING_STATUS=MR","SCALING_FORMAT=MLN","FA_ADJUSTED=GAAP","Sort=A","Dates=H","DateFormat=P","Fill=—","Direction=H","UseDPDF=Y")</f>
        <v>#NAME?</v>
      </c>
      <c r="M306" s="12" t="e">
        <f ca="1">_xll.BDH($A306,$C306,M$4,M$4,"Currency=USD","Period=FY","BEST_FPERIOD_OVERRIDE=FY","FILING_STATUS=MR","SCALING_FORMAT=MLN","FA_ADJUSTED=GAAP","Sort=A","Dates=H","DateFormat=P","Fill=—","Direction=H","UseDPDF=Y")</f>
        <v>#NAME?</v>
      </c>
      <c r="N306" s="12" t="e">
        <f ca="1">_xll.BDH($A306,$C306,N$4,N$4,"Currency=USD","Period=FY","BEST_FPERIOD_OVERRIDE=FY","FILING_STATUS=MR","SCALING_FORMAT=MLN","FA_ADJUSTED=GAAP","Sort=A","Dates=H","DateFormat=P","Fill=—","Direction=H","UseDPDF=Y")</f>
        <v>#NAME?</v>
      </c>
      <c r="O306" s="12" t="e">
        <f ca="1">_xll.BDH($A306,$C306,O$4,O$4,"Currency=USD","Period=FY","BEST_FPERIOD_OVERRIDE=FY","FILING_STATUS=MR","SCALING_FORMAT=MLN","FA_ADJUSTED=GAAP","Sort=A","Dates=H","DateFormat=P","Fill=—","Direction=H","UseDPDF=Y")</f>
        <v>#NAME?</v>
      </c>
      <c r="P306" s="12" t="e">
        <f ca="1">_xll.BDH($A306,$C306,P$4,P$4,"Currency=USD","Period=FY","BEST_FPERIOD_OVERRIDE=FY","FILING_STATUS=MR","SCALING_FORMAT=MLN","FA_ADJUSTED=GAAP","Sort=A","Dates=H","DateFormat=P","Fill=—","Direction=H","UseDPDF=Y")</f>
        <v>#NAME?</v>
      </c>
      <c r="Q306" s="12" t="e">
        <f ca="1">_xll.BDH($A306,$C306,Q$4,Q$4,"Currency=USD","Period=FY","BEST_FPERIOD_OVERRIDE=FY","FILING_STATUS=MR","SCALING_FORMAT=MLN","FA_ADJUSTED=GAAP","Sort=A","Dates=H","DateFormat=P","Fill=—","Direction=H","UseDPDF=Y")</f>
        <v>#NAME?</v>
      </c>
      <c r="R306" s="12" t="e">
        <f ca="1">_xll.BDH($A306,$C306,R$4,R$4,"Currency=USD","Period=FY","BEST_FPERIOD_OVERRIDE=FY","FILING_STATUS=MR","SCALING_FORMAT=MLN","FA_ADJUSTED=GAAP","Sort=A","Dates=H","DateFormat=P","Fill=—","Direction=H","UseDPDF=Y")</f>
        <v>#NAME?</v>
      </c>
      <c r="S306" s="12" t="e">
        <f ca="1">_xll.BDH($A306,$C306,S$4,S$4,"Currency=USD","Period=FY","BEST_FPERIOD_OVERRIDE=FY","FILING_STATUS=MR","SCALING_FORMAT=MLN","FA_ADJUSTED=GAAP","Sort=A","Dates=H","DateFormat=P","Fill=—","Direction=H","UseDPDF=Y")</f>
        <v>#NAME?</v>
      </c>
      <c r="T306" s="12" t="e">
        <f ca="1">_xll.BDH($A306,$C306,T$4,T$4,"Currency=USD","Period=FY","BEST_FPERIOD_OVERRIDE=FY","FILING_STATUS=MR","SCALING_FORMAT=MLN","FA_ADJUSTED=GAAP","Sort=A","Dates=H","DateFormat=P","Fill=—","Direction=H","UseDPDF=Y")</f>
        <v>#NAME?</v>
      </c>
      <c r="U306" s="12" t="e">
        <f ca="1">_xll.BDH($A306,$C306,U$4,U$4,"Currency=USD","Period=FY","BEST_FPERIOD_OVERRIDE=FY","FILING_STATUS=MR","SCALING_FORMAT=MLN","FA_ADJUSTED=GAAP","Sort=A","Dates=H","DateFormat=P","Fill=—","Direction=H","UseDPDF=Y")</f>
        <v>#NAME?</v>
      </c>
      <c r="V306" s="12" t="e">
        <f ca="1">_xll.BDH($A306,$C306,V$4,V$4,"Currency=USD","Period=FY","BEST_FPERIOD_OVERRIDE=FY","FILING_STATUS=MR","SCALING_FORMAT=MLN","FA_ADJUSTED=GAAP","Sort=A","Dates=H","DateFormat=P","Fill=—","Direction=H","UseDPDF=Y")</f>
        <v>#NAME?</v>
      </c>
      <c r="W306" s="12" t="e">
        <f ca="1">_xll.BDH($A306,$C306,W$4,W$4,"Currency=USD","Period=FY","BEST_FPERIOD_OVERRIDE=FY","FILING_STATUS=MR","SCALING_FORMAT=MLN","FA_ADJUSTED=GAAP","Sort=A","Dates=H","DateFormat=P","Fill=—","Direction=H","UseDPDF=Y")</f>
        <v>#NAME?</v>
      </c>
      <c r="X306" s="12" t="e">
        <f ca="1">_xll.BDH($A306,$C306,X$4,X$4,"Currency=USD","Period=FY","BEST_FPERIOD_OVERRIDE=FY","FILING_STATUS=MR","SCALING_FORMAT=MLN","FA_ADJUSTED=GAAP","Sort=A","Dates=H","DateFormat=P","Fill=—","Direction=H","UseDPDF=Y")</f>
        <v>#NAME?</v>
      </c>
      <c r="Y306" s="12" t="e">
        <f ca="1">_xll.BDH($A306,$C306,Y$4,Y$4,"Currency=USD","Period=FY","BEST_FPERIOD_OVERRIDE=FY","FILING_STATUS=MR","SCALING_FORMAT=MLN","FA_ADJUSTED=GAAP","Sort=A","Dates=H","DateFormat=P","Fill=—","Direction=H","UseDPDF=Y")</f>
        <v>#NAME?</v>
      </c>
      <c r="Z306" s="12" t="e">
        <f ca="1">_xll.BDH($A306,$C306,Z$4,Z$4,"Currency=USD","Period=FY","BEST_FPERIOD_OVERRIDE=FY","FILING_STATUS=MR","SCALING_FORMAT=MLN","FA_ADJUSTED=GAAP","Sort=A","Dates=H","DateFormat=P","Fill=—","Direction=H","UseDPDF=Y")</f>
        <v>#NAME?</v>
      </c>
      <c r="AA306" s="12" t="e">
        <f ca="1">_xll.BDH($A306,$C306,AA$4,AA$4,"Currency=USD","Period=FY","BEST_FPERIOD_OVERRIDE=FY","FILING_STATUS=MR","SCALING_FORMAT=MLN","FA_ADJUSTED=GAAP","Sort=A","Dates=H","DateFormat=P","Fill=—","Direction=H","UseDPDF=Y")</f>
        <v>#NAME?</v>
      </c>
      <c r="AB306" s="12" t="e">
        <f ca="1">_xll.BDH($A306,$C306,AB$4,AB$4,"Currency=USD","Period=FY","BEST_FPERIOD_OVERRIDE=FY","FILING_STATUS=MR","SCALING_FORMAT=MLN","FA_ADJUSTED=GAAP","Sort=A","Dates=H","DateFormat=P","Fill=—","Direction=H","UseDPDF=Y")</f>
        <v>#NAME?</v>
      </c>
    </row>
    <row r="307" spans="1:28" x14ac:dyDescent="0.25">
      <c r="A307" s="32" t="s">
        <v>529</v>
      </c>
      <c r="B307" s="37" t="s">
        <v>260</v>
      </c>
      <c r="C307" s="33" t="s">
        <v>259</v>
      </c>
      <c r="D307" s="12" t="e">
        <f ca="1">_xll.BDH($A307,$C307,D$4,D$4,"Currency=USD","Period=FY","BEST_FPERIOD_OVERRIDE=FY","FILING_STATUS=MR","SCALING_FORMAT=MLN","FA_ADJUSTED=GAAP","Sort=A","Dates=H","DateFormat=P","Fill=—","Direction=H","UseDPDF=Y")</f>
        <v>#NAME?</v>
      </c>
      <c r="E307" s="12" t="e">
        <f ca="1">_xll.BDH($A307,$C307,E$4,E$4,"Currency=USD","Period=FY","BEST_FPERIOD_OVERRIDE=FY","FILING_STATUS=MR","SCALING_FORMAT=MLN","FA_ADJUSTED=GAAP","Sort=A","Dates=H","DateFormat=P","Fill=—","Direction=H","UseDPDF=Y")</f>
        <v>#NAME?</v>
      </c>
      <c r="F307" s="12" t="e">
        <f ca="1">_xll.BDH($A307,$C307,F$4,F$4,"Currency=USD","Period=FY","BEST_FPERIOD_OVERRIDE=FY","FILING_STATUS=MR","SCALING_FORMAT=MLN","FA_ADJUSTED=GAAP","Sort=A","Dates=H","DateFormat=P","Fill=—","Direction=H","UseDPDF=Y")</f>
        <v>#NAME?</v>
      </c>
      <c r="G307" s="12" t="e">
        <f ca="1">_xll.BDH($A307,$C307,G$4,G$4,"Currency=USD","Period=FY","BEST_FPERIOD_OVERRIDE=FY","FILING_STATUS=MR","SCALING_FORMAT=MLN","FA_ADJUSTED=GAAP","Sort=A","Dates=H","DateFormat=P","Fill=—","Direction=H","UseDPDF=Y")</f>
        <v>#NAME?</v>
      </c>
      <c r="H307" s="12" t="e">
        <f ca="1">_xll.BDH($A307,$C307,H$4,H$4,"Currency=USD","Period=FY","BEST_FPERIOD_OVERRIDE=FY","FILING_STATUS=MR","SCALING_FORMAT=MLN","FA_ADJUSTED=GAAP","Sort=A","Dates=H","DateFormat=P","Fill=—","Direction=H","UseDPDF=Y")</f>
        <v>#NAME?</v>
      </c>
      <c r="I307" s="12" t="e">
        <f ca="1">_xll.BDH($A307,$C307,I$4,I$4,"Currency=USD","Period=FY","BEST_FPERIOD_OVERRIDE=FY","FILING_STATUS=MR","SCALING_FORMAT=MLN","FA_ADJUSTED=GAAP","Sort=A","Dates=H","DateFormat=P","Fill=—","Direction=H","UseDPDF=Y")</f>
        <v>#NAME?</v>
      </c>
      <c r="J307" s="12" t="e">
        <f ca="1">_xll.BDH($A307,$C307,J$4,J$4,"Currency=USD","Period=FY","BEST_FPERIOD_OVERRIDE=FY","FILING_STATUS=MR","SCALING_FORMAT=MLN","FA_ADJUSTED=GAAP","Sort=A","Dates=H","DateFormat=P","Fill=—","Direction=H","UseDPDF=Y")</f>
        <v>#NAME?</v>
      </c>
      <c r="K307" s="12" t="e">
        <f ca="1">_xll.BDH($A307,$C307,K$4,K$4,"Currency=USD","Period=FY","BEST_FPERIOD_OVERRIDE=FY","FILING_STATUS=MR","SCALING_FORMAT=MLN","FA_ADJUSTED=GAAP","Sort=A","Dates=H","DateFormat=P","Fill=—","Direction=H","UseDPDF=Y")</f>
        <v>#NAME?</v>
      </c>
      <c r="L307" s="12" t="e">
        <f ca="1">_xll.BDH($A307,$C307,L$4,L$4,"Currency=USD","Period=FY","BEST_FPERIOD_OVERRIDE=FY","FILING_STATUS=MR","SCALING_FORMAT=MLN","FA_ADJUSTED=GAAP","Sort=A","Dates=H","DateFormat=P","Fill=—","Direction=H","UseDPDF=Y")</f>
        <v>#NAME?</v>
      </c>
      <c r="M307" s="12" t="e">
        <f ca="1">_xll.BDH($A307,$C307,M$4,M$4,"Currency=USD","Period=FY","BEST_FPERIOD_OVERRIDE=FY","FILING_STATUS=MR","SCALING_FORMAT=MLN","FA_ADJUSTED=GAAP","Sort=A","Dates=H","DateFormat=P","Fill=—","Direction=H","UseDPDF=Y")</f>
        <v>#NAME?</v>
      </c>
      <c r="N307" s="12" t="e">
        <f ca="1">_xll.BDH($A307,$C307,N$4,N$4,"Currency=USD","Period=FY","BEST_FPERIOD_OVERRIDE=FY","FILING_STATUS=MR","SCALING_FORMAT=MLN","FA_ADJUSTED=GAAP","Sort=A","Dates=H","DateFormat=P","Fill=—","Direction=H","UseDPDF=Y")</f>
        <v>#NAME?</v>
      </c>
      <c r="O307" s="12" t="e">
        <f ca="1">_xll.BDH($A307,$C307,O$4,O$4,"Currency=USD","Period=FY","BEST_FPERIOD_OVERRIDE=FY","FILING_STATUS=MR","SCALING_FORMAT=MLN","FA_ADJUSTED=GAAP","Sort=A","Dates=H","DateFormat=P","Fill=—","Direction=H","UseDPDF=Y")</f>
        <v>#NAME?</v>
      </c>
      <c r="P307" s="12" t="e">
        <f ca="1">_xll.BDH($A307,$C307,P$4,P$4,"Currency=USD","Period=FY","BEST_FPERIOD_OVERRIDE=FY","FILING_STATUS=MR","SCALING_FORMAT=MLN","FA_ADJUSTED=GAAP","Sort=A","Dates=H","DateFormat=P","Fill=—","Direction=H","UseDPDF=Y")</f>
        <v>#NAME?</v>
      </c>
      <c r="Q307" s="12" t="e">
        <f ca="1">_xll.BDH($A307,$C307,Q$4,Q$4,"Currency=USD","Period=FY","BEST_FPERIOD_OVERRIDE=FY","FILING_STATUS=MR","SCALING_FORMAT=MLN","FA_ADJUSTED=GAAP","Sort=A","Dates=H","DateFormat=P","Fill=—","Direction=H","UseDPDF=Y")</f>
        <v>#NAME?</v>
      </c>
      <c r="R307" s="12" t="e">
        <f ca="1">_xll.BDH($A307,$C307,R$4,R$4,"Currency=USD","Period=FY","BEST_FPERIOD_OVERRIDE=FY","FILING_STATUS=MR","SCALING_FORMAT=MLN","FA_ADJUSTED=GAAP","Sort=A","Dates=H","DateFormat=P","Fill=—","Direction=H","UseDPDF=Y")</f>
        <v>#NAME?</v>
      </c>
      <c r="S307" s="12" t="e">
        <f ca="1">_xll.BDH($A307,$C307,S$4,S$4,"Currency=USD","Period=FY","BEST_FPERIOD_OVERRIDE=FY","FILING_STATUS=MR","SCALING_FORMAT=MLN","FA_ADJUSTED=GAAP","Sort=A","Dates=H","DateFormat=P","Fill=—","Direction=H","UseDPDF=Y")</f>
        <v>#NAME?</v>
      </c>
      <c r="T307" s="12" t="e">
        <f ca="1">_xll.BDH($A307,$C307,T$4,T$4,"Currency=USD","Period=FY","BEST_FPERIOD_OVERRIDE=FY","FILING_STATUS=MR","SCALING_FORMAT=MLN","FA_ADJUSTED=GAAP","Sort=A","Dates=H","DateFormat=P","Fill=—","Direction=H","UseDPDF=Y")</f>
        <v>#NAME?</v>
      </c>
      <c r="U307" s="12" t="e">
        <f ca="1">_xll.BDH($A307,$C307,U$4,U$4,"Currency=USD","Period=FY","BEST_FPERIOD_OVERRIDE=FY","FILING_STATUS=MR","SCALING_FORMAT=MLN","FA_ADJUSTED=GAAP","Sort=A","Dates=H","DateFormat=P","Fill=—","Direction=H","UseDPDF=Y")</f>
        <v>#NAME?</v>
      </c>
      <c r="V307" s="12" t="e">
        <f ca="1">_xll.BDH($A307,$C307,V$4,V$4,"Currency=USD","Period=FY","BEST_FPERIOD_OVERRIDE=FY","FILING_STATUS=MR","SCALING_FORMAT=MLN","FA_ADJUSTED=GAAP","Sort=A","Dates=H","DateFormat=P","Fill=—","Direction=H","UseDPDF=Y")</f>
        <v>#NAME?</v>
      </c>
      <c r="W307" s="12" t="e">
        <f ca="1">_xll.BDH($A307,$C307,W$4,W$4,"Currency=USD","Period=FY","BEST_FPERIOD_OVERRIDE=FY","FILING_STATUS=MR","SCALING_FORMAT=MLN","FA_ADJUSTED=GAAP","Sort=A","Dates=H","DateFormat=P","Fill=—","Direction=H","UseDPDF=Y")</f>
        <v>#NAME?</v>
      </c>
      <c r="X307" s="12" t="e">
        <f ca="1">_xll.BDH($A307,$C307,X$4,X$4,"Currency=USD","Period=FY","BEST_FPERIOD_OVERRIDE=FY","FILING_STATUS=MR","SCALING_FORMAT=MLN","FA_ADJUSTED=GAAP","Sort=A","Dates=H","DateFormat=P","Fill=—","Direction=H","UseDPDF=Y")</f>
        <v>#NAME?</v>
      </c>
      <c r="Y307" s="12" t="e">
        <f ca="1">_xll.BDH($A307,$C307,Y$4,Y$4,"Currency=USD","Period=FY","BEST_FPERIOD_OVERRIDE=FY","FILING_STATUS=MR","SCALING_FORMAT=MLN","FA_ADJUSTED=GAAP","Sort=A","Dates=H","DateFormat=P","Fill=—","Direction=H","UseDPDF=Y")</f>
        <v>#NAME?</v>
      </c>
      <c r="Z307" s="12" t="e">
        <f ca="1">_xll.BDH($A307,$C307,Z$4,Z$4,"Currency=USD","Period=FY","BEST_FPERIOD_OVERRIDE=FY","FILING_STATUS=MR","SCALING_FORMAT=MLN","FA_ADJUSTED=GAAP","Sort=A","Dates=H","DateFormat=P","Fill=—","Direction=H","UseDPDF=Y")</f>
        <v>#NAME?</v>
      </c>
      <c r="AA307" s="12" t="e">
        <f ca="1">_xll.BDH($A307,$C307,AA$4,AA$4,"Currency=USD","Period=FY","BEST_FPERIOD_OVERRIDE=FY","FILING_STATUS=MR","SCALING_FORMAT=MLN","FA_ADJUSTED=GAAP","Sort=A","Dates=H","DateFormat=P","Fill=—","Direction=H","UseDPDF=Y")</f>
        <v>#NAME?</v>
      </c>
      <c r="AB307" s="12" t="e">
        <f ca="1">_xll.BDH($A307,$C307,AB$4,AB$4,"Currency=USD","Period=FY","BEST_FPERIOD_OVERRIDE=FY","FILING_STATUS=MR","SCALING_FORMAT=MLN","FA_ADJUSTED=GAAP","Sort=A","Dates=H","DateFormat=P","Fill=—","Direction=H","UseDPDF=Y")</f>
        <v>#NAME?</v>
      </c>
    </row>
    <row r="308" spans="1:28" x14ac:dyDescent="0.25">
      <c r="A308" s="32" t="s">
        <v>529</v>
      </c>
      <c r="B308" s="37" t="s">
        <v>261</v>
      </c>
      <c r="C308" s="33" t="s">
        <v>262</v>
      </c>
      <c r="D308" s="12" t="e">
        <f ca="1">_xll.BDH($A308,$C308,D$4,D$4,"Currency=USD","Period=FY","BEST_FPERIOD_OVERRIDE=FY","FILING_STATUS=MR","SCALING_FORMAT=MLN","FA_ADJUSTED=GAAP","Sort=A","Dates=H","DateFormat=P","Fill=—","Direction=H","UseDPDF=Y")</f>
        <v>#NAME?</v>
      </c>
      <c r="E308" s="12" t="e">
        <f ca="1">_xll.BDH($A308,$C308,E$4,E$4,"Currency=USD","Period=FY","BEST_FPERIOD_OVERRIDE=FY","FILING_STATUS=MR","SCALING_FORMAT=MLN","FA_ADJUSTED=GAAP","Sort=A","Dates=H","DateFormat=P","Fill=—","Direction=H","UseDPDF=Y")</f>
        <v>#NAME?</v>
      </c>
      <c r="F308" s="12" t="e">
        <f ca="1">_xll.BDH($A308,$C308,F$4,F$4,"Currency=USD","Period=FY","BEST_FPERIOD_OVERRIDE=FY","FILING_STATUS=MR","SCALING_FORMAT=MLN","FA_ADJUSTED=GAAP","Sort=A","Dates=H","DateFormat=P","Fill=—","Direction=H","UseDPDF=Y")</f>
        <v>#NAME?</v>
      </c>
      <c r="G308" s="12" t="e">
        <f ca="1">_xll.BDH($A308,$C308,G$4,G$4,"Currency=USD","Period=FY","BEST_FPERIOD_OVERRIDE=FY","FILING_STATUS=MR","SCALING_FORMAT=MLN","FA_ADJUSTED=GAAP","Sort=A","Dates=H","DateFormat=P","Fill=—","Direction=H","UseDPDF=Y")</f>
        <v>#NAME?</v>
      </c>
      <c r="H308" s="12" t="e">
        <f ca="1">_xll.BDH($A308,$C308,H$4,H$4,"Currency=USD","Period=FY","BEST_FPERIOD_OVERRIDE=FY","FILING_STATUS=MR","SCALING_FORMAT=MLN","FA_ADJUSTED=GAAP","Sort=A","Dates=H","DateFormat=P","Fill=—","Direction=H","UseDPDF=Y")</f>
        <v>#NAME?</v>
      </c>
      <c r="I308" s="12" t="e">
        <f ca="1">_xll.BDH($A308,$C308,I$4,I$4,"Currency=USD","Period=FY","BEST_FPERIOD_OVERRIDE=FY","FILING_STATUS=MR","SCALING_FORMAT=MLN","FA_ADJUSTED=GAAP","Sort=A","Dates=H","DateFormat=P","Fill=—","Direction=H","UseDPDF=Y")</f>
        <v>#NAME?</v>
      </c>
      <c r="J308" s="12" t="e">
        <f ca="1">_xll.BDH($A308,$C308,J$4,J$4,"Currency=USD","Period=FY","BEST_FPERIOD_OVERRIDE=FY","FILING_STATUS=MR","SCALING_FORMAT=MLN","FA_ADJUSTED=GAAP","Sort=A","Dates=H","DateFormat=P","Fill=—","Direction=H","UseDPDF=Y")</f>
        <v>#NAME?</v>
      </c>
      <c r="K308" s="12" t="e">
        <f ca="1">_xll.BDH($A308,$C308,K$4,K$4,"Currency=USD","Period=FY","BEST_FPERIOD_OVERRIDE=FY","FILING_STATUS=MR","SCALING_FORMAT=MLN","FA_ADJUSTED=GAAP","Sort=A","Dates=H","DateFormat=P","Fill=—","Direction=H","UseDPDF=Y")</f>
        <v>#NAME?</v>
      </c>
      <c r="L308" s="12" t="e">
        <f ca="1">_xll.BDH($A308,$C308,L$4,L$4,"Currency=USD","Period=FY","BEST_FPERIOD_OVERRIDE=FY","FILING_STATUS=MR","SCALING_FORMAT=MLN","FA_ADJUSTED=GAAP","Sort=A","Dates=H","DateFormat=P","Fill=—","Direction=H","UseDPDF=Y")</f>
        <v>#NAME?</v>
      </c>
      <c r="M308" s="12" t="e">
        <f ca="1">_xll.BDH($A308,$C308,M$4,M$4,"Currency=USD","Period=FY","BEST_FPERIOD_OVERRIDE=FY","FILING_STATUS=MR","SCALING_FORMAT=MLN","FA_ADJUSTED=GAAP","Sort=A","Dates=H","DateFormat=P","Fill=—","Direction=H","UseDPDF=Y")</f>
        <v>#NAME?</v>
      </c>
      <c r="N308" s="12" t="e">
        <f ca="1">_xll.BDH($A308,$C308,N$4,N$4,"Currency=USD","Period=FY","BEST_FPERIOD_OVERRIDE=FY","FILING_STATUS=MR","SCALING_FORMAT=MLN","FA_ADJUSTED=GAAP","Sort=A","Dates=H","DateFormat=P","Fill=—","Direction=H","UseDPDF=Y")</f>
        <v>#NAME?</v>
      </c>
      <c r="O308" s="12" t="e">
        <f ca="1">_xll.BDH($A308,$C308,O$4,O$4,"Currency=USD","Period=FY","BEST_FPERIOD_OVERRIDE=FY","FILING_STATUS=MR","SCALING_FORMAT=MLN","FA_ADJUSTED=GAAP","Sort=A","Dates=H","DateFormat=P","Fill=—","Direction=H","UseDPDF=Y")</f>
        <v>#NAME?</v>
      </c>
      <c r="P308" s="12" t="e">
        <f ca="1">_xll.BDH($A308,$C308,P$4,P$4,"Currency=USD","Period=FY","BEST_FPERIOD_OVERRIDE=FY","FILING_STATUS=MR","SCALING_FORMAT=MLN","FA_ADJUSTED=GAAP","Sort=A","Dates=H","DateFormat=P","Fill=—","Direction=H","UseDPDF=Y")</f>
        <v>#NAME?</v>
      </c>
      <c r="Q308" s="12" t="e">
        <f ca="1">_xll.BDH($A308,$C308,Q$4,Q$4,"Currency=USD","Period=FY","BEST_FPERIOD_OVERRIDE=FY","FILING_STATUS=MR","SCALING_FORMAT=MLN","FA_ADJUSTED=GAAP","Sort=A","Dates=H","DateFormat=P","Fill=—","Direction=H","UseDPDF=Y")</f>
        <v>#NAME?</v>
      </c>
      <c r="R308" s="12" t="e">
        <f ca="1">_xll.BDH($A308,$C308,R$4,R$4,"Currency=USD","Period=FY","BEST_FPERIOD_OVERRIDE=FY","FILING_STATUS=MR","SCALING_FORMAT=MLN","FA_ADJUSTED=GAAP","Sort=A","Dates=H","DateFormat=P","Fill=—","Direction=H","UseDPDF=Y")</f>
        <v>#NAME?</v>
      </c>
      <c r="S308" s="12" t="e">
        <f ca="1">_xll.BDH($A308,$C308,S$4,S$4,"Currency=USD","Period=FY","BEST_FPERIOD_OVERRIDE=FY","FILING_STATUS=MR","SCALING_FORMAT=MLN","FA_ADJUSTED=GAAP","Sort=A","Dates=H","DateFormat=P","Fill=—","Direction=H","UseDPDF=Y")</f>
        <v>#NAME?</v>
      </c>
      <c r="T308" s="12" t="e">
        <f ca="1">_xll.BDH($A308,$C308,T$4,T$4,"Currency=USD","Period=FY","BEST_FPERIOD_OVERRIDE=FY","FILING_STATUS=MR","SCALING_FORMAT=MLN","FA_ADJUSTED=GAAP","Sort=A","Dates=H","DateFormat=P","Fill=—","Direction=H","UseDPDF=Y")</f>
        <v>#NAME?</v>
      </c>
      <c r="U308" s="12" t="e">
        <f ca="1">_xll.BDH($A308,$C308,U$4,U$4,"Currency=USD","Period=FY","BEST_FPERIOD_OVERRIDE=FY","FILING_STATUS=MR","SCALING_FORMAT=MLN","FA_ADJUSTED=GAAP","Sort=A","Dates=H","DateFormat=P","Fill=—","Direction=H","UseDPDF=Y")</f>
        <v>#NAME?</v>
      </c>
      <c r="V308" s="12" t="e">
        <f ca="1">_xll.BDH($A308,$C308,V$4,V$4,"Currency=USD","Period=FY","BEST_FPERIOD_OVERRIDE=FY","FILING_STATUS=MR","SCALING_FORMAT=MLN","FA_ADJUSTED=GAAP","Sort=A","Dates=H","DateFormat=P","Fill=—","Direction=H","UseDPDF=Y")</f>
        <v>#NAME?</v>
      </c>
      <c r="W308" s="12" t="e">
        <f ca="1">_xll.BDH($A308,$C308,W$4,W$4,"Currency=USD","Period=FY","BEST_FPERIOD_OVERRIDE=FY","FILING_STATUS=MR","SCALING_FORMAT=MLN","FA_ADJUSTED=GAAP","Sort=A","Dates=H","DateFormat=P","Fill=—","Direction=H","UseDPDF=Y")</f>
        <v>#NAME?</v>
      </c>
      <c r="X308" s="12" t="e">
        <f ca="1">_xll.BDH($A308,$C308,X$4,X$4,"Currency=USD","Period=FY","BEST_FPERIOD_OVERRIDE=FY","FILING_STATUS=MR","SCALING_FORMAT=MLN","FA_ADJUSTED=GAAP","Sort=A","Dates=H","DateFormat=P","Fill=—","Direction=H","UseDPDF=Y")</f>
        <v>#NAME?</v>
      </c>
      <c r="Y308" s="12" t="e">
        <f ca="1">_xll.BDH($A308,$C308,Y$4,Y$4,"Currency=USD","Period=FY","BEST_FPERIOD_OVERRIDE=FY","FILING_STATUS=MR","SCALING_FORMAT=MLN","FA_ADJUSTED=GAAP","Sort=A","Dates=H","DateFormat=P","Fill=—","Direction=H","UseDPDF=Y")</f>
        <v>#NAME?</v>
      </c>
      <c r="Z308" s="12" t="e">
        <f ca="1">_xll.BDH($A308,$C308,Z$4,Z$4,"Currency=USD","Period=FY","BEST_FPERIOD_OVERRIDE=FY","FILING_STATUS=MR","SCALING_FORMAT=MLN","FA_ADJUSTED=GAAP","Sort=A","Dates=H","DateFormat=P","Fill=—","Direction=H","UseDPDF=Y")</f>
        <v>#NAME?</v>
      </c>
      <c r="AA308" s="12" t="e">
        <f ca="1">_xll.BDH($A308,$C308,AA$4,AA$4,"Currency=USD","Period=FY","BEST_FPERIOD_OVERRIDE=FY","FILING_STATUS=MR","SCALING_FORMAT=MLN","FA_ADJUSTED=GAAP","Sort=A","Dates=H","DateFormat=P","Fill=—","Direction=H","UseDPDF=Y")</f>
        <v>#NAME?</v>
      </c>
      <c r="AB308" s="12" t="e">
        <f ca="1">_xll.BDH($A308,$C308,AB$4,AB$4,"Currency=USD","Period=FY","BEST_FPERIOD_OVERRIDE=FY","FILING_STATUS=MR","SCALING_FORMAT=MLN","FA_ADJUSTED=GAAP","Sort=A","Dates=H","DateFormat=P","Fill=—","Direction=H","UseDPDF=Y")</f>
        <v>#NAME?</v>
      </c>
    </row>
    <row r="309" spans="1:28" x14ac:dyDescent="0.25">
      <c r="A309" s="32" t="s">
        <v>529</v>
      </c>
      <c r="B309" s="37" t="s">
        <v>25</v>
      </c>
      <c r="C309" s="33" t="s">
        <v>263</v>
      </c>
      <c r="D309" s="12" t="e">
        <f ca="1">_xll.BDH($A309,$C309,D$4,D$4,"Currency=USD","Period=FY","BEST_FPERIOD_OVERRIDE=FY","FILING_STATUS=MR","SCALING_FORMAT=MLN","FA_ADJUSTED=GAAP","Sort=A","Dates=H","DateFormat=P","Fill=—","Direction=H","UseDPDF=Y")</f>
        <v>#NAME?</v>
      </c>
      <c r="E309" s="12" t="e">
        <f ca="1">_xll.BDH($A309,$C309,E$4,E$4,"Currency=USD","Period=FY","BEST_FPERIOD_OVERRIDE=FY","FILING_STATUS=MR","SCALING_FORMAT=MLN","FA_ADJUSTED=GAAP","Sort=A","Dates=H","DateFormat=P","Fill=—","Direction=H","UseDPDF=Y")</f>
        <v>#NAME?</v>
      </c>
      <c r="F309" s="12" t="e">
        <f ca="1">_xll.BDH($A309,$C309,F$4,F$4,"Currency=USD","Period=FY","BEST_FPERIOD_OVERRIDE=FY","FILING_STATUS=MR","SCALING_FORMAT=MLN","FA_ADJUSTED=GAAP","Sort=A","Dates=H","DateFormat=P","Fill=—","Direction=H","UseDPDF=Y")</f>
        <v>#NAME?</v>
      </c>
      <c r="G309" s="12" t="e">
        <f ca="1">_xll.BDH($A309,$C309,G$4,G$4,"Currency=USD","Period=FY","BEST_FPERIOD_OVERRIDE=FY","FILING_STATUS=MR","SCALING_FORMAT=MLN","FA_ADJUSTED=GAAP","Sort=A","Dates=H","DateFormat=P","Fill=—","Direction=H","UseDPDF=Y")</f>
        <v>#NAME?</v>
      </c>
      <c r="H309" s="12" t="e">
        <f ca="1">_xll.BDH($A309,$C309,H$4,H$4,"Currency=USD","Period=FY","BEST_FPERIOD_OVERRIDE=FY","FILING_STATUS=MR","SCALING_FORMAT=MLN","FA_ADJUSTED=GAAP","Sort=A","Dates=H","DateFormat=P","Fill=—","Direction=H","UseDPDF=Y")</f>
        <v>#NAME?</v>
      </c>
      <c r="I309" s="12" t="e">
        <f ca="1">_xll.BDH($A309,$C309,I$4,I$4,"Currency=USD","Period=FY","BEST_FPERIOD_OVERRIDE=FY","FILING_STATUS=MR","SCALING_FORMAT=MLN","FA_ADJUSTED=GAAP","Sort=A","Dates=H","DateFormat=P","Fill=—","Direction=H","UseDPDF=Y")</f>
        <v>#NAME?</v>
      </c>
      <c r="J309" s="12" t="e">
        <f ca="1">_xll.BDH($A309,$C309,J$4,J$4,"Currency=USD","Period=FY","BEST_FPERIOD_OVERRIDE=FY","FILING_STATUS=MR","SCALING_FORMAT=MLN","FA_ADJUSTED=GAAP","Sort=A","Dates=H","DateFormat=P","Fill=—","Direction=H","UseDPDF=Y")</f>
        <v>#NAME?</v>
      </c>
      <c r="K309" s="12" t="e">
        <f ca="1">_xll.BDH($A309,$C309,K$4,K$4,"Currency=USD","Period=FY","BEST_FPERIOD_OVERRIDE=FY","FILING_STATUS=MR","SCALING_FORMAT=MLN","FA_ADJUSTED=GAAP","Sort=A","Dates=H","DateFormat=P","Fill=—","Direction=H","UseDPDF=Y")</f>
        <v>#NAME?</v>
      </c>
      <c r="L309" s="12" t="e">
        <f ca="1">_xll.BDH($A309,$C309,L$4,L$4,"Currency=USD","Period=FY","BEST_FPERIOD_OVERRIDE=FY","FILING_STATUS=MR","SCALING_FORMAT=MLN","FA_ADJUSTED=GAAP","Sort=A","Dates=H","DateFormat=P","Fill=—","Direction=H","UseDPDF=Y")</f>
        <v>#NAME?</v>
      </c>
      <c r="M309" s="12" t="e">
        <f ca="1">_xll.BDH($A309,$C309,M$4,M$4,"Currency=USD","Period=FY","BEST_FPERIOD_OVERRIDE=FY","FILING_STATUS=MR","SCALING_FORMAT=MLN","FA_ADJUSTED=GAAP","Sort=A","Dates=H","DateFormat=P","Fill=—","Direction=H","UseDPDF=Y")</f>
        <v>#NAME?</v>
      </c>
      <c r="N309" s="12" t="e">
        <f ca="1">_xll.BDH($A309,$C309,N$4,N$4,"Currency=USD","Period=FY","BEST_FPERIOD_OVERRIDE=FY","FILING_STATUS=MR","SCALING_FORMAT=MLN","FA_ADJUSTED=GAAP","Sort=A","Dates=H","DateFormat=P","Fill=—","Direction=H","UseDPDF=Y")</f>
        <v>#NAME?</v>
      </c>
      <c r="O309" s="12" t="e">
        <f ca="1">_xll.BDH($A309,$C309,O$4,O$4,"Currency=USD","Period=FY","BEST_FPERIOD_OVERRIDE=FY","FILING_STATUS=MR","SCALING_FORMAT=MLN","FA_ADJUSTED=GAAP","Sort=A","Dates=H","DateFormat=P","Fill=—","Direction=H","UseDPDF=Y")</f>
        <v>#NAME?</v>
      </c>
      <c r="P309" s="12" t="e">
        <f ca="1">_xll.BDH($A309,$C309,P$4,P$4,"Currency=USD","Period=FY","BEST_FPERIOD_OVERRIDE=FY","FILING_STATUS=MR","SCALING_FORMAT=MLN","FA_ADJUSTED=GAAP","Sort=A","Dates=H","DateFormat=P","Fill=—","Direction=H","UseDPDF=Y")</f>
        <v>#NAME?</v>
      </c>
      <c r="Q309" s="12" t="e">
        <f ca="1">_xll.BDH($A309,$C309,Q$4,Q$4,"Currency=USD","Period=FY","BEST_FPERIOD_OVERRIDE=FY","FILING_STATUS=MR","SCALING_FORMAT=MLN","FA_ADJUSTED=GAAP","Sort=A","Dates=H","DateFormat=P","Fill=—","Direction=H","UseDPDF=Y")</f>
        <v>#NAME?</v>
      </c>
      <c r="R309" s="12" t="e">
        <f ca="1">_xll.BDH($A309,$C309,R$4,R$4,"Currency=USD","Period=FY","BEST_FPERIOD_OVERRIDE=FY","FILING_STATUS=MR","SCALING_FORMAT=MLN","FA_ADJUSTED=GAAP","Sort=A","Dates=H","DateFormat=P","Fill=—","Direction=H","UseDPDF=Y")</f>
        <v>#NAME?</v>
      </c>
      <c r="S309" s="12" t="e">
        <f ca="1">_xll.BDH($A309,$C309,S$4,S$4,"Currency=USD","Period=FY","BEST_FPERIOD_OVERRIDE=FY","FILING_STATUS=MR","SCALING_FORMAT=MLN","FA_ADJUSTED=GAAP","Sort=A","Dates=H","DateFormat=P","Fill=—","Direction=H","UseDPDF=Y")</f>
        <v>#NAME?</v>
      </c>
      <c r="T309" s="12" t="e">
        <f ca="1">_xll.BDH($A309,$C309,T$4,T$4,"Currency=USD","Period=FY","BEST_FPERIOD_OVERRIDE=FY","FILING_STATUS=MR","SCALING_FORMAT=MLN","FA_ADJUSTED=GAAP","Sort=A","Dates=H","DateFormat=P","Fill=—","Direction=H","UseDPDF=Y")</f>
        <v>#NAME?</v>
      </c>
      <c r="U309" s="12" t="e">
        <f ca="1">_xll.BDH($A309,$C309,U$4,U$4,"Currency=USD","Period=FY","BEST_FPERIOD_OVERRIDE=FY","FILING_STATUS=MR","SCALING_FORMAT=MLN","FA_ADJUSTED=GAAP","Sort=A","Dates=H","DateFormat=P","Fill=—","Direction=H","UseDPDF=Y")</f>
        <v>#NAME?</v>
      </c>
      <c r="V309" s="12" t="e">
        <f ca="1">_xll.BDH($A309,$C309,V$4,V$4,"Currency=USD","Period=FY","BEST_FPERIOD_OVERRIDE=FY","FILING_STATUS=MR","SCALING_FORMAT=MLN","FA_ADJUSTED=GAAP","Sort=A","Dates=H","DateFormat=P","Fill=—","Direction=H","UseDPDF=Y")</f>
        <v>#NAME?</v>
      </c>
      <c r="W309" s="12" t="e">
        <f ca="1">_xll.BDH($A309,$C309,W$4,W$4,"Currency=USD","Period=FY","BEST_FPERIOD_OVERRIDE=FY","FILING_STATUS=MR","SCALING_FORMAT=MLN","FA_ADJUSTED=GAAP","Sort=A","Dates=H","DateFormat=P","Fill=—","Direction=H","UseDPDF=Y")</f>
        <v>#NAME?</v>
      </c>
      <c r="X309" s="12" t="e">
        <f ca="1">_xll.BDH($A309,$C309,X$4,X$4,"Currency=USD","Period=FY","BEST_FPERIOD_OVERRIDE=FY","FILING_STATUS=MR","SCALING_FORMAT=MLN","FA_ADJUSTED=GAAP","Sort=A","Dates=H","DateFormat=P","Fill=—","Direction=H","UseDPDF=Y")</f>
        <v>#NAME?</v>
      </c>
      <c r="Y309" s="12" t="e">
        <f ca="1">_xll.BDH($A309,$C309,Y$4,Y$4,"Currency=USD","Period=FY","BEST_FPERIOD_OVERRIDE=FY","FILING_STATUS=MR","SCALING_FORMAT=MLN","FA_ADJUSTED=GAAP","Sort=A","Dates=H","DateFormat=P","Fill=—","Direction=H","UseDPDF=Y")</f>
        <v>#NAME?</v>
      </c>
      <c r="Z309" s="12" t="e">
        <f ca="1">_xll.BDH($A309,$C309,Z$4,Z$4,"Currency=USD","Period=FY","BEST_FPERIOD_OVERRIDE=FY","FILING_STATUS=MR","SCALING_FORMAT=MLN","FA_ADJUSTED=GAAP","Sort=A","Dates=H","DateFormat=P","Fill=—","Direction=H","UseDPDF=Y")</f>
        <v>#NAME?</v>
      </c>
      <c r="AA309" s="12" t="e">
        <f ca="1">_xll.BDH($A309,$C309,AA$4,AA$4,"Currency=USD","Period=FY","BEST_FPERIOD_OVERRIDE=FY","FILING_STATUS=MR","SCALING_FORMAT=MLN","FA_ADJUSTED=GAAP","Sort=A","Dates=H","DateFormat=P","Fill=—","Direction=H","UseDPDF=Y")</f>
        <v>#NAME?</v>
      </c>
      <c r="AB309" s="12" t="e">
        <f ca="1">_xll.BDH($A309,$C309,AB$4,AB$4,"Currency=USD","Period=FY","BEST_FPERIOD_OVERRIDE=FY","FILING_STATUS=MR","SCALING_FORMAT=MLN","FA_ADJUSTED=GAAP","Sort=A","Dates=H","DateFormat=P","Fill=—","Direction=H","UseDPDF=Y")</f>
        <v>#NAME?</v>
      </c>
    </row>
    <row r="310" spans="1:28" x14ac:dyDescent="0.25">
      <c r="A310" s="32" t="s">
        <v>529</v>
      </c>
      <c r="B310" s="37" t="s">
        <v>265</v>
      </c>
      <c r="C310" s="33" t="s">
        <v>264</v>
      </c>
      <c r="D310" s="12" t="e">
        <f ca="1">_xll.BDH($A310,$C310,D$4,D$4,"Currency=USD","Period=FY","BEST_FPERIOD_OVERRIDE=FY","FILING_STATUS=MR","SCALING_FORMAT=MLN","FA_ADJUSTED=GAAP","Sort=A","Dates=H","DateFormat=P","Fill=—","Direction=H","UseDPDF=Y")</f>
        <v>#NAME?</v>
      </c>
      <c r="E310" s="12" t="e">
        <f ca="1">_xll.BDH($A310,$C310,E$4,E$4,"Currency=USD","Period=FY","BEST_FPERIOD_OVERRIDE=FY","FILING_STATUS=MR","SCALING_FORMAT=MLN","FA_ADJUSTED=GAAP","Sort=A","Dates=H","DateFormat=P","Fill=—","Direction=H","UseDPDF=Y")</f>
        <v>#NAME?</v>
      </c>
      <c r="F310" s="12" t="e">
        <f ca="1">_xll.BDH($A310,$C310,F$4,F$4,"Currency=USD","Period=FY","BEST_FPERIOD_OVERRIDE=FY","FILING_STATUS=MR","SCALING_FORMAT=MLN","FA_ADJUSTED=GAAP","Sort=A","Dates=H","DateFormat=P","Fill=—","Direction=H","UseDPDF=Y")</f>
        <v>#NAME?</v>
      </c>
      <c r="G310" s="12" t="e">
        <f ca="1">_xll.BDH($A310,$C310,G$4,G$4,"Currency=USD","Period=FY","BEST_FPERIOD_OVERRIDE=FY","FILING_STATUS=MR","SCALING_FORMAT=MLN","FA_ADJUSTED=GAAP","Sort=A","Dates=H","DateFormat=P","Fill=—","Direction=H","UseDPDF=Y")</f>
        <v>#NAME?</v>
      </c>
      <c r="H310" s="12" t="e">
        <f ca="1">_xll.BDH($A310,$C310,H$4,H$4,"Currency=USD","Period=FY","BEST_FPERIOD_OVERRIDE=FY","FILING_STATUS=MR","SCALING_FORMAT=MLN","FA_ADJUSTED=GAAP","Sort=A","Dates=H","DateFormat=P","Fill=—","Direction=H","UseDPDF=Y")</f>
        <v>#NAME?</v>
      </c>
      <c r="I310" s="12" t="e">
        <f ca="1">_xll.BDH($A310,$C310,I$4,I$4,"Currency=USD","Period=FY","BEST_FPERIOD_OVERRIDE=FY","FILING_STATUS=MR","SCALING_FORMAT=MLN","FA_ADJUSTED=GAAP","Sort=A","Dates=H","DateFormat=P","Fill=—","Direction=H","UseDPDF=Y")</f>
        <v>#NAME?</v>
      </c>
      <c r="J310" s="12" t="e">
        <f ca="1">_xll.BDH($A310,$C310,J$4,J$4,"Currency=USD","Period=FY","BEST_FPERIOD_OVERRIDE=FY","FILING_STATUS=MR","SCALING_FORMAT=MLN","FA_ADJUSTED=GAAP","Sort=A","Dates=H","DateFormat=P","Fill=—","Direction=H","UseDPDF=Y")</f>
        <v>#NAME?</v>
      </c>
      <c r="K310" s="12" t="e">
        <f ca="1">_xll.BDH($A310,$C310,K$4,K$4,"Currency=USD","Period=FY","BEST_FPERIOD_OVERRIDE=FY","FILING_STATUS=MR","SCALING_FORMAT=MLN","FA_ADJUSTED=GAAP","Sort=A","Dates=H","DateFormat=P","Fill=—","Direction=H","UseDPDF=Y")</f>
        <v>#NAME?</v>
      </c>
      <c r="L310" s="12" t="e">
        <f ca="1">_xll.BDH($A310,$C310,L$4,L$4,"Currency=USD","Period=FY","BEST_FPERIOD_OVERRIDE=FY","FILING_STATUS=MR","SCALING_FORMAT=MLN","FA_ADJUSTED=GAAP","Sort=A","Dates=H","DateFormat=P","Fill=—","Direction=H","UseDPDF=Y")</f>
        <v>#NAME?</v>
      </c>
      <c r="M310" s="12" t="e">
        <f ca="1">_xll.BDH($A310,$C310,M$4,M$4,"Currency=USD","Period=FY","BEST_FPERIOD_OVERRIDE=FY","FILING_STATUS=MR","SCALING_FORMAT=MLN","FA_ADJUSTED=GAAP","Sort=A","Dates=H","DateFormat=P","Fill=—","Direction=H","UseDPDF=Y")</f>
        <v>#NAME?</v>
      </c>
      <c r="N310" s="12" t="e">
        <f ca="1">_xll.BDH($A310,$C310,N$4,N$4,"Currency=USD","Period=FY","BEST_FPERIOD_OVERRIDE=FY","FILING_STATUS=MR","SCALING_FORMAT=MLN","FA_ADJUSTED=GAAP","Sort=A","Dates=H","DateFormat=P","Fill=—","Direction=H","UseDPDF=Y")</f>
        <v>#NAME?</v>
      </c>
      <c r="O310" s="12" t="e">
        <f ca="1">_xll.BDH($A310,$C310,O$4,O$4,"Currency=USD","Period=FY","BEST_FPERIOD_OVERRIDE=FY","FILING_STATUS=MR","SCALING_FORMAT=MLN","FA_ADJUSTED=GAAP","Sort=A","Dates=H","DateFormat=P","Fill=—","Direction=H","UseDPDF=Y")</f>
        <v>#NAME?</v>
      </c>
      <c r="P310" s="12" t="e">
        <f ca="1">_xll.BDH($A310,$C310,P$4,P$4,"Currency=USD","Period=FY","BEST_FPERIOD_OVERRIDE=FY","FILING_STATUS=MR","SCALING_FORMAT=MLN","FA_ADJUSTED=GAAP","Sort=A","Dates=H","DateFormat=P","Fill=—","Direction=H","UseDPDF=Y")</f>
        <v>#NAME?</v>
      </c>
      <c r="Q310" s="12" t="e">
        <f ca="1">_xll.BDH($A310,$C310,Q$4,Q$4,"Currency=USD","Period=FY","BEST_FPERIOD_OVERRIDE=FY","FILING_STATUS=MR","SCALING_FORMAT=MLN","FA_ADJUSTED=GAAP","Sort=A","Dates=H","DateFormat=P","Fill=—","Direction=H","UseDPDF=Y")</f>
        <v>#NAME?</v>
      </c>
      <c r="R310" s="12" t="e">
        <f ca="1">_xll.BDH($A310,$C310,R$4,R$4,"Currency=USD","Period=FY","BEST_FPERIOD_OVERRIDE=FY","FILING_STATUS=MR","SCALING_FORMAT=MLN","FA_ADJUSTED=GAAP","Sort=A","Dates=H","DateFormat=P","Fill=—","Direction=H","UseDPDF=Y")</f>
        <v>#NAME?</v>
      </c>
      <c r="S310" s="12" t="e">
        <f ca="1">_xll.BDH($A310,$C310,S$4,S$4,"Currency=USD","Period=FY","BEST_FPERIOD_OVERRIDE=FY","FILING_STATUS=MR","SCALING_FORMAT=MLN","FA_ADJUSTED=GAAP","Sort=A","Dates=H","DateFormat=P","Fill=—","Direction=H","UseDPDF=Y")</f>
        <v>#NAME?</v>
      </c>
      <c r="T310" s="12" t="e">
        <f ca="1">_xll.BDH($A310,$C310,T$4,T$4,"Currency=USD","Period=FY","BEST_FPERIOD_OVERRIDE=FY","FILING_STATUS=MR","SCALING_FORMAT=MLN","FA_ADJUSTED=GAAP","Sort=A","Dates=H","DateFormat=P","Fill=—","Direction=H","UseDPDF=Y")</f>
        <v>#NAME?</v>
      </c>
      <c r="U310" s="12" t="e">
        <f ca="1">_xll.BDH($A310,$C310,U$4,U$4,"Currency=USD","Period=FY","BEST_FPERIOD_OVERRIDE=FY","FILING_STATUS=MR","SCALING_FORMAT=MLN","FA_ADJUSTED=GAAP","Sort=A","Dates=H","DateFormat=P","Fill=—","Direction=H","UseDPDF=Y")</f>
        <v>#NAME?</v>
      </c>
      <c r="V310" s="12" t="e">
        <f ca="1">_xll.BDH($A310,$C310,V$4,V$4,"Currency=USD","Period=FY","BEST_FPERIOD_OVERRIDE=FY","FILING_STATUS=MR","SCALING_FORMAT=MLN","FA_ADJUSTED=GAAP","Sort=A","Dates=H","DateFormat=P","Fill=—","Direction=H","UseDPDF=Y")</f>
        <v>#NAME?</v>
      </c>
      <c r="W310" s="12" t="e">
        <f ca="1">_xll.BDH($A310,$C310,W$4,W$4,"Currency=USD","Period=FY","BEST_FPERIOD_OVERRIDE=FY","FILING_STATUS=MR","SCALING_FORMAT=MLN","FA_ADJUSTED=GAAP","Sort=A","Dates=H","DateFormat=P","Fill=—","Direction=H","UseDPDF=Y")</f>
        <v>#NAME?</v>
      </c>
      <c r="X310" s="12" t="e">
        <f ca="1">_xll.BDH($A310,$C310,X$4,X$4,"Currency=USD","Period=FY","BEST_FPERIOD_OVERRIDE=FY","FILING_STATUS=MR","SCALING_FORMAT=MLN","FA_ADJUSTED=GAAP","Sort=A","Dates=H","DateFormat=P","Fill=—","Direction=H","UseDPDF=Y")</f>
        <v>#NAME?</v>
      </c>
      <c r="Y310" s="12" t="e">
        <f ca="1">_xll.BDH($A310,$C310,Y$4,Y$4,"Currency=USD","Period=FY","BEST_FPERIOD_OVERRIDE=FY","FILING_STATUS=MR","SCALING_FORMAT=MLN","FA_ADJUSTED=GAAP","Sort=A","Dates=H","DateFormat=P","Fill=—","Direction=H","UseDPDF=Y")</f>
        <v>#NAME?</v>
      </c>
      <c r="Z310" s="12" t="e">
        <f ca="1">_xll.BDH($A310,$C310,Z$4,Z$4,"Currency=USD","Period=FY","BEST_FPERIOD_OVERRIDE=FY","FILING_STATUS=MR","SCALING_FORMAT=MLN","FA_ADJUSTED=GAAP","Sort=A","Dates=H","DateFormat=P","Fill=—","Direction=H","UseDPDF=Y")</f>
        <v>#NAME?</v>
      </c>
      <c r="AA310" s="12" t="e">
        <f ca="1">_xll.BDH($A310,$C310,AA$4,AA$4,"Currency=USD","Period=FY","BEST_FPERIOD_OVERRIDE=FY","FILING_STATUS=MR","SCALING_FORMAT=MLN","FA_ADJUSTED=GAAP","Sort=A","Dates=H","DateFormat=P","Fill=—","Direction=H","UseDPDF=Y")</f>
        <v>#NAME?</v>
      </c>
      <c r="AB310" s="12" t="e">
        <f ca="1">_xll.BDH($A310,$C310,AB$4,AB$4,"Currency=USD","Period=FY","BEST_FPERIOD_OVERRIDE=FY","FILING_STATUS=MR","SCALING_FORMAT=MLN","FA_ADJUSTED=GAAP","Sort=A","Dates=H","DateFormat=P","Fill=—","Direction=H","UseDPDF=Y")</f>
        <v>#NAME?</v>
      </c>
    </row>
    <row r="311" spans="1:28" x14ac:dyDescent="0.25">
      <c r="A311" s="32" t="s">
        <v>529</v>
      </c>
      <c r="B311" s="37" t="s">
        <v>266</v>
      </c>
      <c r="C311" s="33" t="s">
        <v>267</v>
      </c>
      <c r="D311" s="12" t="e">
        <f ca="1">_xll.BDH($A311,$C311,D$4,D$4,"Currency=USD","Period=FY","BEST_FPERIOD_OVERRIDE=FY","FILING_STATUS=MR","SCALING_FORMAT=MLN","FA_ADJUSTED=GAAP","Sort=A","Dates=H","DateFormat=P","Fill=—","Direction=H","UseDPDF=Y")</f>
        <v>#NAME?</v>
      </c>
      <c r="E311" s="12" t="e">
        <f ca="1">_xll.BDH($A311,$C311,E$4,E$4,"Currency=USD","Period=FY","BEST_FPERIOD_OVERRIDE=FY","FILING_STATUS=MR","SCALING_FORMAT=MLN","FA_ADJUSTED=GAAP","Sort=A","Dates=H","DateFormat=P","Fill=—","Direction=H","UseDPDF=Y")</f>
        <v>#NAME?</v>
      </c>
      <c r="F311" s="12" t="e">
        <f ca="1">_xll.BDH($A311,$C311,F$4,F$4,"Currency=USD","Period=FY","BEST_FPERIOD_OVERRIDE=FY","FILING_STATUS=MR","SCALING_FORMAT=MLN","FA_ADJUSTED=GAAP","Sort=A","Dates=H","DateFormat=P","Fill=—","Direction=H","UseDPDF=Y")</f>
        <v>#NAME?</v>
      </c>
      <c r="G311" s="12" t="e">
        <f ca="1">_xll.BDH($A311,$C311,G$4,G$4,"Currency=USD","Period=FY","BEST_FPERIOD_OVERRIDE=FY","FILING_STATUS=MR","SCALING_FORMAT=MLN","FA_ADJUSTED=GAAP","Sort=A","Dates=H","DateFormat=P","Fill=—","Direction=H","UseDPDF=Y")</f>
        <v>#NAME?</v>
      </c>
      <c r="H311" s="12" t="e">
        <f ca="1">_xll.BDH($A311,$C311,H$4,H$4,"Currency=USD","Period=FY","BEST_FPERIOD_OVERRIDE=FY","FILING_STATUS=MR","SCALING_FORMAT=MLN","FA_ADJUSTED=GAAP","Sort=A","Dates=H","DateFormat=P","Fill=—","Direction=H","UseDPDF=Y")</f>
        <v>#NAME?</v>
      </c>
      <c r="I311" s="12" t="e">
        <f ca="1">_xll.BDH($A311,$C311,I$4,I$4,"Currency=USD","Period=FY","BEST_FPERIOD_OVERRIDE=FY","FILING_STATUS=MR","SCALING_FORMAT=MLN","FA_ADJUSTED=GAAP","Sort=A","Dates=H","DateFormat=P","Fill=—","Direction=H","UseDPDF=Y")</f>
        <v>#NAME?</v>
      </c>
      <c r="J311" s="12" t="e">
        <f ca="1">_xll.BDH($A311,$C311,J$4,J$4,"Currency=USD","Period=FY","BEST_FPERIOD_OVERRIDE=FY","FILING_STATUS=MR","SCALING_FORMAT=MLN","FA_ADJUSTED=GAAP","Sort=A","Dates=H","DateFormat=P","Fill=—","Direction=H","UseDPDF=Y")</f>
        <v>#NAME?</v>
      </c>
      <c r="K311" s="12" t="e">
        <f ca="1">_xll.BDH($A311,$C311,K$4,K$4,"Currency=USD","Period=FY","BEST_FPERIOD_OVERRIDE=FY","FILING_STATUS=MR","SCALING_FORMAT=MLN","FA_ADJUSTED=GAAP","Sort=A","Dates=H","DateFormat=P","Fill=—","Direction=H","UseDPDF=Y")</f>
        <v>#NAME?</v>
      </c>
      <c r="L311" s="12" t="e">
        <f ca="1">_xll.BDH($A311,$C311,L$4,L$4,"Currency=USD","Period=FY","BEST_FPERIOD_OVERRIDE=FY","FILING_STATUS=MR","SCALING_FORMAT=MLN","FA_ADJUSTED=GAAP","Sort=A","Dates=H","DateFormat=P","Fill=—","Direction=H","UseDPDF=Y")</f>
        <v>#NAME?</v>
      </c>
      <c r="M311" s="12" t="e">
        <f ca="1">_xll.BDH($A311,$C311,M$4,M$4,"Currency=USD","Period=FY","BEST_FPERIOD_OVERRIDE=FY","FILING_STATUS=MR","SCALING_FORMAT=MLN","FA_ADJUSTED=GAAP","Sort=A","Dates=H","DateFormat=P","Fill=—","Direction=H","UseDPDF=Y")</f>
        <v>#NAME?</v>
      </c>
      <c r="N311" s="12" t="e">
        <f ca="1">_xll.BDH($A311,$C311,N$4,N$4,"Currency=USD","Period=FY","BEST_FPERIOD_OVERRIDE=FY","FILING_STATUS=MR","SCALING_FORMAT=MLN","FA_ADJUSTED=GAAP","Sort=A","Dates=H","DateFormat=P","Fill=—","Direction=H","UseDPDF=Y")</f>
        <v>#NAME?</v>
      </c>
      <c r="O311" s="12" t="e">
        <f ca="1">_xll.BDH($A311,$C311,O$4,O$4,"Currency=USD","Period=FY","BEST_FPERIOD_OVERRIDE=FY","FILING_STATUS=MR","SCALING_FORMAT=MLN","FA_ADJUSTED=GAAP","Sort=A","Dates=H","DateFormat=P","Fill=—","Direction=H","UseDPDF=Y")</f>
        <v>#NAME?</v>
      </c>
      <c r="P311" s="12" t="e">
        <f ca="1">_xll.BDH($A311,$C311,P$4,P$4,"Currency=USD","Period=FY","BEST_FPERIOD_OVERRIDE=FY","FILING_STATUS=MR","SCALING_FORMAT=MLN","FA_ADJUSTED=GAAP","Sort=A","Dates=H","DateFormat=P","Fill=—","Direction=H","UseDPDF=Y")</f>
        <v>#NAME?</v>
      </c>
      <c r="Q311" s="12" t="e">
        <f ca="1">_xll.BDH($A311,$C311,Q$4,Q$4,"Currency=USD","Period=FY","BEST_FPERIOD_OVERRIDE=FY","FILING_STATUS=MR","SCALING_FORMAT=MLN","FA_ADJUSTED=GAAP","Sort=A","Dates=H","DateFormat=P","Fill=—","Direction=H","UseDPDF=Y")</f>
        <v>#NAME?</v>
      </c>
      <c r="R311" s="12" t="e">
        <f ca="1">_xll.BDH($A311,$C311,R$4,R$4,"Currency=USD","Period=FY","BEST_FPERIOD_OVERRIDE=FY","FILING_STATUS=MR","SCALING_FORMAT=MLN","FA_ADJUSTED=GAAP","Sort=A","Dates=H","DateFormat=P","Fill=—","Direction=H","UseDPDF=Y")</f>
        <v>#NAME?</v>
      </c>
      <c r="S311" s="12" t="e">
        <f ca="1">_xll.BDH($A311,$C311,S$4,S$4,"Currency=USD","Period=FY","BEST_FPERIOD_OVERRIDE=FY","FILING_STATUS=MR","SCALING_FORMAT=MLN","FA_ADJUSTED=GAAP","Sort=A","Dates=H","DateFormat=P","Fill=—","Direction=H","UseDPDF=Y")</f>
        <v>#NAME?</v>
      </c>
      <c r="T311" s="12" t="e">
        <f ca="1">_xll.BDH($A311,$C311,T$4,T$4,"Currency=USD","Period=FY","BEST_FPERIOD_OVERRIDE=FY","FILING_STATUS=MR","SCALING_FORMAT=MLN","FA_ADJUSTED=GAAP","Sort=A","Dates=H","DateFormat=P","Fill=—","Direction=H","UseDPDF=Y")</f>
        <v>#NAME?</v>
      </c>
      <c r="U311" s="12" t="e">
        <f ca="1">_xll.BDH($A311,$C311,U$4,U$4,"Currency=USD","Period=FY","BEST_FPERIOD_OVERRIDE=FY","FILING_STATUS=MR","SCALING_FORMAT=MLN","FA_ADJUSTED=GAAP","Sort=A","Dates=H","DateFormat=P","Fill=—","Direction=H","UseDPDF=Y")</f>
        <v>#NAME?</v>
      </c>
      <c r="V311" s="12" t="e">
        <f ca="1">_xll.BDH($A311,$C311,V$4,V$4,"Currency=USD","Period=FY","BEST_FPERIOD_OVERRIDE=FY","FILING_STATUS=MR","SCALING_FORMAT=MLN","FA_ADJUSTED=GAAP","Sort=A","Dates=H","DateFormat=P","Fill=—","Direction=H","UseDPDF=Y")</f>
        <v>#NAME?</v>
      </c>
      <c r="W311" s="12" t="e">
        <f ca="1">_xll.BDH($A311,$C311,W$4,W$4,"Currency=USD","Period=FY","BEST_FPERIOD_OVERRIDE=FY","FILING_STATUS=MR","SCALING_FORMAT=MLN","FA_ADJUSTED=GAAP","Sort=A","Dates=H","DateFormat=P","Fill=—","Direction=H","UseDPDF=Y")</f>
        <v>#NAME?</v>
      </c>
      <c r="X311" s="12" t="e">
        <f ca="1">_xll.BDH($A311,$C311,X$4,X$4,"Currency=USD","Period=FY","BEST_FPERIOD_OVERRIDE=FY","FILING_STATUS=MR","SCALING_FORMAT=MLN","FA_ADJUSTED=GAAP","Sort=A","Dates=H","DateFormat=P","Fill=—","Direction=H","UseDPDF=Y")</f>
        <v>#NAME?</v>
      </c>
      <c r="Y311" s="12" t="e">
        <f ca="1">_xll.BDH($A311,$C311,Y$4,Y$4,"Currency=USD","Period=FY","BEST_FPERIOD_OVERRIDE=FY","FILING_STATUS=MR","SCALING_FORMAT=MLN","FA_ADJUSTED=GAAP","Sort=A","Dates=H","DateFormat=P","Fill=—","Direction=H","UseDPDF=Y")</f>
        <v>#NAME?</v>
      </c>
      <c r="Z311" s="12" t="e">
        <f ca="1">_xll.BDH($A311,$C311,Z$4,Z$4,"Currency=USD","Period=FY","BEST_FPERIOD_OVERRIDE=FY","FILING_STATUS=MR","SCALING_FORMAT=MLN","FA_ADJUSTED=GAAP","Sort=A","Dates=H","DateFormat=P","Fill=—","Direction=H","UseDPDF=Y")</f>
        <v>#NAME?</v>
      </c>
      <c r="AA311" s="12" t="e">
        <f ca="1">_xll.BDH($A311,$C311,AA$4,AA$4,"Currency=USD","Period=FY","BEST_FPERIOD_OVERRIDE=FY","FILING_STATUS=MR","SCALING_FORMAT=MLN","FA_ADJUSTED=GAAP","Sort=A","Dates=H","DateFormat=P","Fill=—","Direction=H","UseDPDF=Y")</f>
        <v>#NAME?</v>
      </c>
      <c r="AB311" s="12" t="e">
        <f ca="1">_xll.BDH($A311,$C311,AB$4,AB$4,"Currency=USD","Period=FY","BEST_FPERIOD_OVERRIDE=FY","FILING_STATUS=MR","SCALING_FORMAT=MLN","FA_ADJUSTED=GAAP","Sort=A","Dates=H","DateFormat=P","Fill=—","Direction=H","UseDPDF=Y")</f>
        <v>#NAME?</v>
      </c>
    </row>
    <row r="312" spans="1:28" x14ac:dyDescent="0.25">
      <c r="A312" s="32" t="s">
        <v>530</v>
      </c>
      <c r="B312" s="37" t="s">
        <v>185</v>
      </c>
      <c r="C312" s="33" t="s">
        <v>186</v>
      </c>
      <c r="D312" s="12" t="e">
        <f ca="1">_xll.BDH($A312,$C312,D$4,D$4,"Currency=USD","Period=FY","BEST_FPERIOD_OVERRIDE=FY","FILING_STATUS=MR","SCALING_FORMAT=MLN","FA_ADJUSTED=GAAP","Sort=A","Dates=H","DateFormat=P","Fill=—","Direction=H","UseDPDF=Y")</f>
        <v>#NAME?</v>
      </c>
      <c r="E312" s="12" t="e">
        <f ca="1">_xll.BDH($A312,$C312,E$4,E$4,"Currency=USD","Period=FY","BEST_FPERIOD_OVERRIDE=FY","FILING_STATUS=MR","SCALING_FORMAT=MLN","FA_ADJUSTED=GAAP","Sort=A","Dates=H","DateFormat=P","Fill=—","Direction=H","UseDPDF=Y")</f>
        <v>#NAME?</v>
      </c>
      <c r="F312" s="12" t="e">
        <f ca="1">_xll.BDH($A312,$C312,F$4,F$4,"Currency=USD","Period=FY","BEST_FPERIOD_OVERRIDE=FY","FILING_STATUS=MR","SCALING_FORMAT=MLN","FA_ADJUSTED=GAAP","Sort=A","Dates=H","DateFormat=P","Fill=—","Direction=H","UseDPDF=Y")</f>
        <v>#NAME?</v>
      </c>
      <c r="G312" s="12" t="e">
        <f ca="1">_xll.BDH($A312,$C312,G$4,G$4,"Currency=USD","Period=FY","BEST_FPERIOD_OVERRIDE=FY","FILING_STATUS=MR","SCALING_FORMAT=MLN","FA_ADJUSTED=GAAP","Sort=A","Dates=H","DateFormat=P","Fill=—","Direction=H","UseDPDF=Y")</f>
        <v>#NAME?</v>
      </c>
      <c r="H312" s="12" t="e">
        <f ca="1">_xll.BDH($A312,$C312,H$4,H$4,"Currency=USD","Period=FY","BEST_FPERIOD_OVERRIDE=FY","FILING_STATUS=MR","SCALING_FORMAT=MLN","FA_ADJUSTED=GAAP","Sort=A","Dates=H","DateFormat=P","Fill=—","Direction=H","UseDPDF=Y")</f>
        <v>#NAME?</v>
      </c>
      <c r="I312" s="12" t="e">
        <f ca="1">_xll.BDH($A312,$C312,I$4,I$4,"Currency=USD","Period=FY","BEST_FPERIOD_OVERRIDE=FY","FILING_STATUS=MR","SCALING_FORMAT=MLN","FA_ADJUSTED=GAAP","Sort=A","Dates=H","DateFormat=P","Fill=—","Direction=H","UseDPDF=Y")</f>
        <v>#NAME?</v>
      </c>
      <c r="J312" s="12" t="e">
        <f ca="1">_xll.BDH($A312,$C312,J$4,J$4,"Currency=USD","Period=FY","BEST_FPERIOD_OVERRIDE=FY","FILING_STATUS=MR","SCALING_FORMAT=MLN","FA_ADJUSTED=GAAP","Sort=A","Dates=H","DateFormat=P","Fill=—","Direction=H","UseDPDF=Y")</f>
        <v>#NAME?</v>
      </c>
      <c r="K312" s="12" t="e">
        <f ca="1">_xll.BDH($A312,$C312,K$4,K$4,"Currency=USD","Period=FY","BEST_FPERIOD_OVERRIDE=FY","FILING_STATUS=MR","SCALING_FORMAT=MLN","FA_ADJUSTED=GAAP","Sort=A","Dates=H","DateFormat=P","Fill=—","Direction=H","UseDPDF=Y")</f>
        <v>#NAME?</v>
      </c>
      <c r="L312" s="12" t="e">
        <f ca="1">_xll.BDH($A312,$C312,L$4,L$4,"Currency=USD","Period=FY","BEST_FPERIOD_OVERRIDE=FY","FILING_STATUS=MR","SCALING_FORMAT=MLN","FA_ADJUSTED=GAAP","Sort=A","Dates=H","DateFormat=P","Fill=—","Direction=H","UseDPDF=Y")</f>
        <v>#NAME?</v>
      </c>
      <c r="M312" s="12" t="e">
        <f ca="1">_xll.BDH($A312,$C312,M$4,M$4,"Currency=USD","Period=FY","BEST_FPERIOD_OVERRIDE=FY","FILING_STATUS=MR","SCALING_FORMAT=MLN","FA_ADJUSTED=GAAP","Sort=A","Dates=H","DateFormat=P","Fill=—","Direction=H","UseDPDF=Y")</f>
        <v>#NAME?</v>
      </c>
      <c r="N312" s="12" t="e">
        <f ca="1">_xll.BDH($A312,$C312,N$4,N$4,"Currency=USD","Period=FY","BEST_FPERIOD_OVERRIDE=FY","FILING_STATUS=MR","SCALING_FORMAT=MLN","FA_ADJUSTED=GAAP","Sort=A","Dates=H","DateFormat=P","Fill=—","Direction=H","UseDPDF=Y")</f>
        <v>#NAME?</v>
      </c>
      <c r="O312" s="12" t="e">
        <f ca="1">_xll.BDH($A312,$C312,O$4,O$4,"Currency=USD","Period=FY","BEST_FPERIOD_OVERRIDE=FY","FILING_STATUS=MR","SCALING_FORMAT=MLN","FA_ADJUSTED=GAAP","Sort=A","Dates=H","DateFormat=P","Fill=—","Direction=H","UseDPDF=Y")</f>
        <v>#NAME?</v>
      </c>
      <c r="P312" s="12" t="e">
        <f ca="1">_xll.BDH($A312,$C312,P$4,P$4,"Currency=USD","Period=FY","BEST_FPERIOD_OVERRIDE=FY","FILING_STATUS=MR","SCALING_FORMAT=MLN","FA_ADJUSTED=GAAP","Sort=A","Dates=H","DateFormat=P","Fill=—","Direction=H","UseDPDF=Y")</f>
        <v>#NAME?</v>
      </c>
      <c r="Q312" s="12" t="e">
        <f ca="1">_xll.BDH($A312,$C312,Q$4,Q$4,"Currency=USD","Period=FY","BEST_FPERIOD_OVERRIDE=FY","FILING_STATUS=MR","SCALING_FORMAT=MLN","FA_ADJUSTED=GAAP","Sort=A","Dates=H","DateFormat=P","Fill=—","Direction=H","UseDPDF=Y")</f>
        <v>#NAME?</v>
      </c>
      <c r="R312" s="12" t="e">
        <f ca="1">_xll.BDH($A312,$C312,R$4,R$4,"Currency=USD","Period=FY","BEST_FPERIOD_OVERRIDE=FY","FILING_STATUS=MR","SCALING_FORMAT=MLN","FA_ADJUSTED=GAAP","Sort=A","Dates=H","DateFormat=P","Fill=—","Direction=H","UseDPDF=Y")</f>
        <v>#NAME?</v>
      </c>
      <c r="S312" s="12" t="e">
        <f ca="1">_xll.BDH($A312,$C312,S$4,S$4,"Currency=USD","Period=FY","BEST_FPERIOD_OVERRIDE=FY","FILING_STATUS=MR","SCALING_FORMAT=MLN","FA_ADJUSTED=GAAP","Sort=A","Dates=H","DateFormat=P","Fill=—","Direction=H","UseDPDF=Y")</f>
        <v>#NAME?</v>
      </c>
      <c r="T312" s="12" t="e">
        <f ca="1">_xll.BDH($A312,$C312,T$4,T$4,"Currency=USD","Period=FY","BEST_FPERIOD_OVERRIDE=FY","FILING_STATUS=MR","SCALING_FORMAT=MLN","FA_ADJUSTED=GAAP","Sort=A","Dates=H","DateFormat=P","Fill=—","Direction=H","UseDPDF=Y")</f>
        <v>#NAME?</v>
      </c>
      <c r="U312" s="12" t="e">
        <f ca="1">_xll.BDH($A312,$C312,U$4,U$4,"Currency=USD","Period=FY","BEST_FPERIOD_OVERRIDE=FY","FILING_STATUS=MR","SCALING_FORMAT=MLN","FA_ADJUSTED=GAAP","Sort=A","Dates=H","DateFormat=P","Fill=—","Direction=H","UseDPDF=Y")</f>
        <v>#NAME?</v>
      </c>
      <c r="V312" s="12" t="e">
        <f ca="1">_xll.BDH($A312,$C312,V$4,V$4,"Currency=USD","Period=FY","BEST_FPERIOD_OVERRIDE=FY","FILING_STATUS=MR","SCALING_FORMAT=MLN","FA_ADJUSTED=GAAP","Sort=A","Dates=H","DateFormat=P","Fill=—","Direction=H","UseDPDF=Y")</f>
        <v>#NAME?</v>
      </c>
      <c r="W312" s="12" t="e">
        <f ca="1">_xll.BDH($A312,$C312,W$4,W$4,"Currency=USD","Period=FY","BEST_FPERIOD_OVERRIDE=FY","FILING_STATUS=MR","SCALING_FORMAT=MLN","FA_ADJUSTED=GAAP","Sort=A","Dates=H","DateFormat=P","Fill=—","Direction=H","UseDPDF=Y")</f>
        <v>#NAME?</v>
      </c>
      <c r="X312" s="12" t="e">
        <f ca="1">_xll.BDH($A312,$C312,X$4,X$4,"Currency=USD","Period=FY","BEST_FPERIOD_OVERRIDE=FY","FILING_STATUS=MR","SCALING_FORMAT=MLN","FA_ADJUSTED=GAAP","Sort=A","Dates=H","DateFormat=P","Fill=—","Direction=H","UseDPDF=Y")</f>
        <v>#NAME?</v>
      </c>
      <c r="Y312" s="12" t="e">
        <f ca="1">_xll.BDH($A312,$C312,Y$4,Y$4,"Currency=USD","Period=FY","BEST_FPERIOD_OVERRIDE=FY","FILING_STATUS=MR","SCALING_FORMAT=MLN","FA_ADJUSTED=GAAP","Sort=A","Dates=H","DateFormat=P","Fill=—","Direction=H","UseDPDF=Y")</f>
        <v>#NAME?</v>
      </c>
      <c r="Z312" s="12" t="e">
        <f ca="1">_xll.BDH($A312,$C312,Z$4,Z$4,"Currency=USD","Period=FY","BEST_FPERIOD_OVERRIDE=FY","FILING_STATUS=MR","SCALING_FORMAT=MLN","FA_ADJUSTED=GAAP","Sort=A","Dates=H","DateFormat=P","Fill=—","Direction=H","UseDPDF=Y")</f>
        <v>#NAME?</v>
      </c>
      <c r="AA312" s="12" t="e">
        <f ca="1">_xll.BDH($A312,$C312,AA$4,AA$4,"Currency=USD","Period=FY","BEST_FPERIOD_OVERRIDE=FY","FILING_STATUS=MR","SCALING_FORMAT=MLN","FA_ADJUSTED=GAAP","Sort=A","Dates=H","DateFormat=P","Fill=—","Direction=H","UseDPDF=Y")</f>
        <v>#NAME?</v>
      </c>
      <c r="AB312" s="12" t="e">
        <f ca="1">_xll.BDH($A312,$C312,AB$4,AB$4,"Currency=USD","Period=FY","BEST_FPERIOD_OVERRIDE=FY","FILING_STATUS=MR","SCALING_FORMAT=MLN","FA_ADJUSTED=GAAP","Sort=A","Dates=H","DateFormat=P","Fill=—","Direction=H","UseDPDF=Y")</f>
        <v>#NAME?</v>
      </c>
    </row>
    <row r="313" spans="1:28" x14ac:dyDescent="0.25">
      <c r="A313" s="32" t="s">
        <v>530</v>
      </c>
      <c r="B313" s="37" t="s">
        <v>187</v>
      </c>
      <c r="C313" s="33" t="s">
        <v>188</v>
      </c>
      <c r="D313" s="12" t="e">
        <f ca="1">_xll.BDH($A313,$C313,D$4,D$4,"Currency=USD","Period=FY","BEST_FPERIOD_OVERRIDE=FY","FILING_STATUS=MR","SCALING_FORMAT=MLN","FA_ADJUSTED=GAAP","Sort=A","Dates=H","DateFormat=P","Fill=—","Direction=H","UseDPDF=Y")</f>
        <v>#NAME?</v>
      </c>
      <c r="E313" s="12" t="e">
        <f ca="1">_xll.BDH($A313,$C313,E$4,E$4,"Currency=USD","Period=FY","BEST_FPERIOD_OVERRIDE=FY","FILING_STATUS=MR","SCALING_FORMAT=MLN","FA_ADJUSTED=GAAP","Sort=A","Dates=H","DateFormat=P","Fill=—","Direction=H","UseDPDF=Y")</f>
        <v>#NAME?</v>
      </c>
      <c r="F313" s="12" t="e">
        <f ca="1">_xll.BDH($A313,$C313,F$4,F$4,"Currency=USD","Period=FY","BEST_FPERIOD_OVERRIDE=FY","FILING_STATUS=MR","SCALING_FORMAT=MLN","FA_ADJUSTED=GAAP","Sort=A","Dates=H","DateFormat=P","Fill=—","Direction=H","UseDPDF=Y")</f>
        <v>#NAME?</v>
      </c>
      <c r="G313" s="12" t="e">
        <f ca="1">_xll.BDH($A313,$C313,G$4,G$4,"Currency=USD","Period=FY","BEST_FPERIOD_OVERRIDE=FY","FILING_STATUS=MR","SCALING_FORMAT=MLN","FA_ADJUSTED=GAAP","Sort=A","Dates=H","DateFormat=P","Fill=—","Direction=H","UseDPDF=Y")</f>
        <v>#NAME?</v>
      </c>
      <c r="H313" s="12" t="e">
        <f ca="1">_xll.BDH($A313,$C313,H$4,H$4,"Currency=USD","Period=FY","BEST_FPERIOD_OVERRIDE=FY","FILING_STATUS=MR","SCALING_FORMAT=MLN","FA_ADJUSTED=GAAP","Sort=A","Dates=H","DateFormat=P","Fill=—","Direction=H","UseDPDF=Y")</f>
        <v>#NAME?</v>
      </c>
      <c r="I313" s="12" t="e">
        <f ca="1">_xll.BDH($A313,$C313,I$4,I$4,"Currency=USD","Period=FY","BEST_FPERIOD_OVERRIDE=FY","FILING_STATUS=MR","SCALING_FORMAT=MLN","FA_ADJUSTED=GAAP","Sort=A","Dates=H","DateFormat=P","Fill=—","Direction=H","UseDPDF=Y")</f>
        <v>#NAME?</v>
      </c>
      <c r="J313" s="12" t="e">
        <f ca="1">_xll.BDH($A313,$C313,J$4,J$4,"Currency=USD","Period=FY","BEST_FPERIOD_OVERRIDE=FY","FILING_STATUS=MR","SCALING_FORMAT=MLN","FA_ADJUSTED=GAAP","Sort=A","Dates=H","DateFormat=P","Fill=—","Direction=H","UseDPDF=Y")</f>
        <v>#NAME?</v>
      </c>
      <c r="K313" s="12" t="e">
        <f ca="1">_xll.BDH($A313,$C313,K$4,K$4,"Currency=USD","Period=FY","BEST_FPERIOD_OVERRIDE=FY","FILING_STATUS=MR","SCALING_FORMAT=MLN","FA_ADJUSTED=GAAP","Sort=A","Dates=H","DateFormat=P","Fill=—","Direction=H","UseDPDF=Y")</f>
        <v>#NAME?</v>
      </c>
      <c r="L313" s="12" t="e">
        <f ca="1">_xll.BDH($A313,$C313,L$4,L$4,"Currency=USD","Period=FY","BEST_FPERIOD_OVERRIDE=FY","FILING_STATUS=MR","SCALING_FORMAT=MLN","FA_ADJUSTED=GAAP","Sort=A","Dates=H","DateFormat=P","Fill=—","Direction=H","UseDPDF=Y")</f>
        <v>#NAME?</v>
      </c>
      <c r="M313" s="12" t="e">
        <f ca="1">_xll.BDH($A313,$C313,M$4,M$4,"Currency=USD","Period=FY","BEST_FPERIOD_OVERRIDE=FY","FILING_STATUS=MR","SCALING_FORMAT=MLN","FA_ADJUSTED=GAAP","Sort=A","Dates=H","DateFormat=P","Fill=—","Direction=H","UseDPDF=Y")</f>
        <v>#NAME?</v>
      </c>
      <c r="N313" s="12" t="e">
        <f ca="1">_xll.BDH($A313,$C313,N$4,N$4,"Currency=USD","Period=FY","BEST_FPERIOD_OVERRIDE=FY","FILING_STATUS=MR","SCALING_FORMAT=MLN","FA_ADJUSTED=GAAP","Sort=A","Dates=H","DateFormat=P","Fill=—","Direction=H","UseDPDF=Y")</f>
        <v>#NAME?</v>
      </c>
      <c r="O313" s="12" t="e">
        <f ca="1">_xll.BDH($A313,$C313,O$4,O$4,"Currency=USD","Period=FY","BEST_FPERIOD_OVERRIDE=FY","FILING_STATUS=MR","SCALING_FORMAT=MLN","FA_ADJUSTED=GAAP","Sort=A","Dates=H","DateFormat=P","Fill=—","Direction=H","UseDPDF=Y")</f>
        <v>#NAME?</v>
      </c>
      <c r="P313" s="12" t="e">
        <f ca="1">_xll.BDH($A313,$C313,P$4,P$4,"Currency=USD","Period=FY","BEST_FPERIOD_OVERRIDE=FY","FILING_STATUS=MR","SCALING_FORMAT=MLN","FA_ADJUSTED=GAAP","Sort=A","Dates=H","DateFormat=P","Fill=—","Direction=H","UseDPDF=Y")</f>
        <v>#NAME?</v>
      </c>
      <c r="Q313" s="12" t="e">
        <f ca="1">_xll.BDH($A313,$C313,Q$4,Q$4,"Currency=USD","Period=FY","BEST_FPERIOD_OVERRIDE=FY","FILING_STATUS=MR","SCALING_FORMAT=MLN","FA_ADJUSTED=GAAP","Sort=A","Dates=H","DateFormat=P","Fill=—","Direction=H","UseDPDF=Y")</f>
        <v>#NAME?</v>
      </c>
      <c r="R313" s="12" t="e">
        <f ca="1">_xll.BDH($A313,$C313,R$4,R$4,"Currency=USD","Period=FY","BEST_FPERIOD_OVERRIDE=FY","FILING_STATUS=MR","SCALING_FORMAT=MLN","FA_ADJUSTED=GAAP","Sort=A","Dates=H","DateFormat=P","Fill=—","Direction=H","UseDPDF=Y")</f>
        <v>#NAME?</v>
      </c>
      <c r="S313" s="12" t="e">
        <f ca="1">_xll.BDH($A313,$C313,S$4,S$4,"Currency=USD","Period=FY","BEST_FPERIOD_OVERRIDE=FY","FILING_STATUS=MR","SCALING_FORMAT=MLN","FA_ADJUSTED=GAAP","Sort=A","Dates=H","DateFormat=P","Fill=—","Direction=H","UseDPDF=Y")</f>
        <v>#NAME?</v>
      </c>
      <c r="T313" s="12" t="e">
        <f ca="1">_xll.BDH($A313,$C313,T$4,T$4,"Currency=USD","Period=FY","BEST_FPERIOD_OVERRIDE=FY","FILING_STATUS=MR","SCALING_FORMAT=MLN","FA_ADJUSTED=GAAP","Sort=A","Dates=H","DateFormat=P","Fill=—","Direction=H","UseDPDF=Y")</f>
        <v>#NAME?</v>
      </c>
      <c r="U313" s="12" t="e">
        <f ca="1">_xll.BDH($A313,$C313,U$4,U$4,"Currency=USD","Period=FY","BEST_FPERIOD_OVERRIDE=FY","FILING_STATUS=MR","SCALING_FORMAT=MLN","FA_ADJUSTED=GAAP","Sort=A","Dates=H","DateFormat=P","Fill=—","Direction=H","UseDPDF=Y")</f>
        <v>#NAME?</v>
      </c>
      <c r="V313" s="12" t="e">
        <f ca="1">_xll.BDH($A313,$C313,V$4,V$4,"Currency=USD","Period=FY","BEST_FPERIOD_OVERRIDE=FY","FILING_STATUS=MR","SCALING_FORMAT=MLN","FA_ADJUSTED=GAAP","Sort=A","Dates=H","DateFormat=P","Fill=—","Direction=H","UseDPDF=Y")</f>
        <v>#NAME?</v>
      </c>
      <c r="W313" s="12" t="e">
        <f ca="1">_xll.BDH($A313,$C313,W$4,W$4,"Currency=USD","Period=FY","BEST_FPERIOD_OVERRIDE=FY","FILING_STATUS=MR","SCALING_FORMAT=MLN","FA_ADJUSTED=GAAP","Sort=A","Dates=H","DateFormat=P","Fill=—","Direction=H","UseDPDF=Y")</f>
        <v>#NAME?</v>
      </c>
      <c r="X313" s="12" t="e">
        <f ca="1">_xll.BDH($A313,$C313,X$4,X$4,"Currency=USD","Period=FY","BEST_FPERIOD_OVERRIDE=FY","FILING_STATUS=MR","SCALING_FORMAT=MLN","FA_ADJUSTED=GAAP","Sort=A","Dates=H","DateFormat=P","Fill=—","Direction=H","UseDPDF=Y")</f>
        <v>#NAME?</v>
      </c>
      <c r="Y313" s="12" t="e">
        <f ca="1">_xll.BDH($A313,$C313,Y$4,Y$4,"Currency=USD","Period=FY","BEST_FPERIOD_OVERRIDE=FY","FILING_STATUS=MR","SCALING_FORMAT=MLN","FA_ADJUSTED=GAAP","Sort=A","Dates=H","DateFormat=P","Fill=—","Direction=H","UseDPDF=Y")</f>
        <v>#NAME?</v>
      </c>
      <c r="Z313" s="12" t="e">
        <f ca="1">_xll.BDH($A313,$C313,Z$4,Z$4,"Currency=USD","Period=FY","BEST_FPERIOD_OVERRIDE=FY","FILING_STATUS=MR","SCALING_FORMAT=MLN","FA_ADJUSTED=GAAP","Sort=A","Dates=H","DateFormat=P","Fill=—","Direction=H","UseDPDF=Y")</f>
        <v>#NAME?</v>
      </c>
      <c r="AA313" s="12" t="e">
        <f ca="1">_xll.BDH($A313,$C313,AA$4,AA$4,"Currency=USD","Period=FY","BEST_FPERIOD_OVERRIDE=FY","FILING_STATUS=MR","SCALING_FORMAT=MLN","FA_ADJUSTED=GAAP","Sort=A","Dates=H","DateFormat=P","Fill=—","Direction=H","UseDPDF=Y")</f>
        <v>#NAME?</v>
      </c>
      <c r="AB313" s="12" t="e">
        <f ca="1">_xll.BDH($A313,$C313,AB$4,AB$4,"Currency=USD","Period=FY","BEST_FPERIOD_OVERRIDE=FY","FILING_STATUS=MR","SCALING_FORMAT=MLN","FA_ADJUSTED=GAAP","Sort=A","Dates=H","DateFormat=P","Fill=—","Direction=H","UseDPDF=Y")</f>
        <v>#NAME?</v>
      </c>
    </row>
    <row r="314" spans="1:28" x14ac:dyDescent="0.25">
      <c r="A314" s="32" t="s">
        <v>530</v>
      </c>
      <c r="B314" s="37" t="s">
        <v>189</v>
      </c>
      <c r="C314" s="33" t="s">
        <v>190</v>
      </c>
      <c r="D314" s="12" t="e">
        <f ca="1">_xll.BDH($A314,$C314,D$4,D$4,"Currency=USD","Period=FY","BEST_FPERIOD_OVERRIDE=FY","FILING_STATUS=MR","SCALING_FORMAT=MLN","FA_ADJUSTED=GAAP","Sort=A","Dates=H","DateFormat=P","Fill=—","Direction=H","UseDPDF=Y")</f>
        <v>#NAME?</v>
      </c>
      <c r="E314" s="12" t="e">
        <f ca="1">_xll.BDH($A314,$C314,E$4,E$4,"Currency=USD","Period=FY","BEST_FPERIOD_OVERRIDE=FY","FILING_STATUS=MR","SCALING_FORMAT=MLN","FA_ADJUSTED=GAAP","Sort=A","Dates=H","DateFormat=P","Fill=—","Direction=H","UseDPDF=Y")</f>
        <v>#NAME?</v>
      </c>
      <c r="F314" s="12" t="e">
        <f ca="1">_xll.BDH($A314,$C314,F$4,F$4,"Currency=USD","Period=FY","BEST_FPERIOD_OVERRIDE=FY","FILING_STATUS=MR","SCALING_FORMAT=MLN","FA_ADJUSTED=GAAP","Sort=A","Dates=H","DateFormat=P","Fill=—","Direction=H","UseDPDF=Y")</f>
        <v>#NAME?</v>
      </c>
      <c r="G314" s="12" t="e">
        <f ca="1">_xll.BDH($A314,$C314,G$4,G$4,"Currency=USD","Period=FY","BEST_FPERIOD_OVERRIDE=FY","FILING_STATUS=MR","SCALING_FORMAT=MLN","FA_ADJUSTED=GAAP","Sort=A","Dates=H","DateFormat=P","Fill=—","Direction=H","UseDPDF=Y")</f>
        <v>#NAME?</v>
      </c>
      <c r="H314" s="12" t="e">
        <f ca="1">_xll.BDH($A314,$C314,H$4,H$4,"Currency=USD","Period=FY","BEST_FPERIOD_OVERRIDE=FY","FILING_STATUS=MR","SCALING_FORMAT=MLN","FA_ADJUSTED=GAAP","Sort=A","Dates=H","DateFormat=P","Fill=—","Direction=H","UseDPDF=Y")</f>
        <v>#NAME?</v>
      </c>
      <c r="I314" s="12" t="e">
        <f ca="1">_xll.BDH($A314,$C314,I$4,I$4,"Currency=USD","Period=FY","BEST_FPERIOD_OVERRIDE=FY","FILING_STATUS=MR","SCALING_FORMAT=MLN","FA_ADJUSTED=GAAP","Sort=A","Dates=H","DateFormat=P","Fill=—","Direction=H","UseDPDF=Y")</f>
        <v>#NAME?</v>
      </c>
      <c r="J314" s="12" t="e">
        <f ca="1">_xll.BDH($A314,$C314,J$4,J$4,"Currency=USD","Period=FY","BEST_FPERIOD_OVERRIDE=FY","FILING_STATUS=MR","SCALING_FORMAT=MLN","FA_ADJUSTED=GAAP","Sort=A","Dates=H","DateFormat=P","Fill=—","Direction=H","UseDPDF=Y")</f>
        <v>#NAME?</v>
      </c>
      <c r="K314" s="12" t="e">
        <f ca="1">_xll.BDH($A314,$C314,K$4,K$4,"Currency=USD","Period=FY","BEST_FPERIOD_OVERRIDE=FY","FILING_STATUS=MR","SCALING_FORMAT=MLN","FA_ADJUSTED=GAAP","Sort=A","Dates=H","DateFormat=P","Fill=—","Direction=H","UseDPDF=Y")</f>
        <v>#NAME?</v>
      </c>
      <c r="L314" s="12" t="e">
        <f ca="1">_xll.BDH($A314,$C314,L$4,L$4,"Currency=USD","Period=FY","BEST_FPERIOD_OVERRIDE=FY","FILING_STATUS=MR","SCALING_FORMAT=MLN","FA_ADJUSTED=GAAP","Sort=A","Dates=H","DateFormat=P","Fill=—","Direction=H","UseDPDF=Y")</f>
        <v>#NAME?</v>
      </c>
      <c r="M314" s="12" t="e">
        <f ca="1">_xll.BDH($A314,$C314,M$4,M$4,"Currency=USD","Period=FY","BEST_FPERIOD_OVERRIDE=FY","FILING_STATUS=MR","SCALING_FORMAT=MLN","FA_ADJUSTED=GAAP","Sort=A","Dates=H","DateFormat=P","Fill=—","Direction=H","UseDPDF=Y")</f>
        <v>#NAME?</v>
      </c>
      <c r="N314" s="12" t="e">
        <f ca="1">_xll.BDH($A314,$C314,N$4,N$4,"Currency=USD","Period=FY","BEST_FPERIOD_OVERRIDE=FY","FILING_STATUS=MR","SCALING_FORMAT=MLN","FA_ADJUSTED=GAAP","Sort=A","Dates=H","DateFormat=P","Fill=—","Direction=H","UseDPDF=Y")</f>
        <v>#NAME?</v>
      </c>
      <c r="O314" s="12" t="e">
        <f ca="1">_xll.BDH($A314,$C314,O$4,O$4,"Currency=USD","Period=FY","BEST_FPERIOD_OVERRIDE=FY","FILING_STATUS=MR","SCALING_FORMAT=MLN","FA_ADJUSTED=GAAP","Sort=A","Dates=H","DateFormat=P","Fill=—","Direction=H","UseDPDF=Y")</f>
        <v>#NAME?</v>
      </c>
      <c r="P314" s="12" t="e">
        <f ca="1">_xll.BDH($A314,$C314,P$4,P$4,"Currency=USD","Period=FY","BEST_FPERIOD_OVERRIDE=FY","FILING_STATUS=MR","SCALING_FORMAT=MLN","FA_ADJUSTED=GAAP","Sort=A","Dates=H","DateFormat=P","Fill=—","Direction=H","UseDPDF=Y")</f>
        <v>#NAME?</v>
      </c>
      <c r="Q314" s="12" t="e">
        <f ca="1">_xll.BDH($A314,$C314,Q$4,Q$4,"Currency=USD","Period=FY","BEST_FPERIOD_OVERRIDE=FY","FILING_STATUS=MR","SCALING_FORMAT=MLN","FA_ADJUSTED=GAAP","Sort=A","Dates=H","DateFormat=P","Fill=—","Direction=H","UseDPDF=Y")</f>
        <v>#NAME?</v>
      </c>
      <c r="R314" s="12" t="e">
        <f ca="1">_xll.BDH($A314,$C314,R$4,R$4,"Currency=USD","Period=FY","BEST_FPERIOD_OVERRIDE=FY","FILING_STATUS=MR","SCALING_FORMAT=MLN","FA_ADJUSTED=GAAP","Sort=A","Dates=H","DateFormat=P","Fill=—","Direction=H","UseDPDF=Y")</f>
        <v>#NAME?</v>
      </c>
      <c r="S314" s="12" t="e">
        <f ca="1">_xll.BDH($A314,$C314,S$4,S$4,"Currency=USD","Period=FY","BEST_FPERIOD_OVERRIDE=FY","FILING_STATUS=MR","SCALING_FORMAT=MLN","FA_ADJUSTED=GAAP","Sort=A","Dates=H","DateFormat=P","Fill=—","Direction=H","UseDPDF=Y")</f>
        <v>#NAME?</v>
      </c>
      <c r="T314" s="12" t="e">
        <f ca="1">_xll.BDH($A314,$C314,T$4,T$4,"Currency=USD","Period=FY","BEST_FPERIOD_OVERRIDE=FY","FILING_STATUS=MR","SCALING_FORMAT=MLN","FA_ADJUSTED=GAAP","Sort=A","Dates=H","DateFormat=P","Fill=—","Direction=H","UseDPDF=Y")</f>
        <v>#NAME?</v>
      </c>
      <c r="U314" s="12" t="e">
        <f ca="1">_xll.BDH($A314,$C314,U$4,U$4,"Currency=USD","Period=FY","BEST_FPERIOD_OVERRIDE=FY","FILING_STATUS=MR","SCALING_FORMAT=MLN","FA_ADJUSTED=GAAP","Sort=A","Dates=H","DateFormat=P","Fill=—","Direction=H","UseDPDF=Y")</f>
        <v>#NAME?</v>
      </c>
      <c r="V314" s="12" t="e">
        <f ca="1">_xll.BDH($A314,$C314,V$4,V$4,"Currency=USD","Period=FY","BEST_FPERIOD_OVERRIDE=FY","FILING_STATUS=MR","SCALING_FORMAT=MLN","FA_ADJUSTED=GAAP","Sort=A","Dates=H","DateFormat=P","Fill=—","Direction=H","UseDPDF=Y")</f>
        <v>#NAME?</v>
      </c>
      <c r="W314" s="12" t="e">
        <f ca="1">_xll.BDH($A314,$C314,W$4,W$4,"Currency=USD","Period=FY","BEST_FPERIOD_OVERRIDE=FY","FILING_STATUS=MR","SCALING_FORMAT=MLN","FA_ADJUSTED=GAAP","Sort=A","Dates=H","DateFormat=P","Fill=—","Direction=H","UseDPDF=Y")</f>
        <v>#NAME?</v>
      </c>
      <c r="X314" s="12" t="e">
        <f ca="1">_xll.BDH($A314,$C314,X$4,X$4,"Currency=USD","Period=FY","BEST_FPERIOD_OVERRIDE=FY","FILING_STATUS=MR","SCALING_FORMAT=MLN","FA_ADJUSTED=GAAP","Sort=A","Dates=H","DateFormat=P","Fill=—","Direction=H","UseDPDF=Y")</f>
        <v>#NAME?</v>
      </c>
      <c r="Y314" s="12" t="e">
        <f ca="1">_xll.BDH($A314,$C314,Y$4,Y$4,"Currency=USD","Period=FY","BEST_FPERIOD_OVERRIDE=FY","FILING_STATUS=MR","SCALING_FORMAT=MLN","FA_ADJUSTED=GAAP","Sort=A","Dates=H","DateFormat=P","Fill=—","Direction=H","UseDPDF=Y")</f>
        <v>#NAME?</v>
      </c>
      <c r="Z314" s="12" t="e">
        <f ca="1">_xll.BDH($A314,$C314,Z$4,Z$4,"Currency=USD","Period=FY","BEST_FPERIOD_OVERRIDE=FY","FILING_STATUS=MR","SCALING_FORMAT=MLN","FA_ADJUSTED=GAAP","Sort=A","Dates=H","DateFormat=P","Fill=—","Direction=H","UseDPDF=Y")</f>
        <v>#NAME?</v>
      </c>
      <c r="AA314" s="12" t="e">
        <f ca="1">_xll.BDH($A314,$C314,AA$4,AA$4,"Currency=USD","Period=FY","BEST_FPERIOD_OVERRIDE=FY","FILING_STATUS=MR","SCALING_FORMAT=MLN","FA_ADJUSTED=GAAP","Sort=A","Dates=H","DateFormat=P","Fill=—","Direction=H","UseDPDF=Y")</f>
        <v>#NAME?</v>
      </c>
      <c r="AB314" s="12" t="e">
        <f ca="1">_xll.BDH($A314,$C314,AB$4,AB$4,"Currency=USD","Period=FY","BEST_FPERIOD_OVERRIDE=FY","FILING_STATUS=MR","SCALING_FORMAT=MLN","FA_ADJUSTED=GAAP","Sort=A","Dates=H","DateFormat=P","Fill=—","Direction=H","UseDPDF=Y")</f>
        <v>#NAME?</v>
      </c>
    </row>
    <row r="315" spans="1:28" x14ac:dyDescent="0.25">
      <c r="A315" s="32" t="s">
        <v>530</v>
      </c>
      <c r="B315" s="37" t="s">
        <v>191</v>
      </c>
      <c r="C315" s="33" t="s">
        <v>192</v>
      </c>
      <c r="D315" s="12" t="e">
        <f ca="1">_xll.BDH($A315,$C315,D$4,D$4,"Currency=USD","Period=FY","BEST_FPERIOD_OVERRIDE=FY","FILING_STATUS=MR","SCALING_FORMAT=MLN","FA_ADJUSTED=GAAP","Sort=A","Dates=H","DateFormat=P","Fill=—","Direction=H","UseDPDF=Y")</f>
        <v>#NAME?</v>
      </c>
      <c r="E315" s="12" t="e">
        <f ca="1">_xll.BDH($A315,$C315,E$4,E$4,"Currency=USD","Period=FY","BEST_FPERIOD_OVERRIDE=FY","FILING_STATUS=MR","SCALING_FORMAT=MLN","FA_ADJUSTED=GAAP","Sort=A","Dates=H","DateFormat=P","Fill=—","Direction=H","UseDPDF=Y")</f>
        <v>#NAME?</v>
      </c>
      <c r="F315" s="12" t="e">
        <f ca="1">_xll.BDH($A315,$C315,F$4,F$4,"Currency=USD","Period=FY","BEST_FPERIOD_OVERRIDE=FY","FILING_STATUS=MR","SCALING_FORMAT=MLN","FA_ADJUSTED=GAAP","Sort=A","Dates=H","DateFormat=P","Fill=—","Direction=H","UseDPDF=Y")</f>
        <v>#NAME?</v>
      </c>
      <c r="G315" s="12" t="e">
        <f ca="1">_xll.BDH($A315,$C315,G$4,G$4,"Currency=USD","Period=FY","BEST_FPERIOD_OVERRIDE=FY","FILING_STATUS=MR","SCALING_FORMAT=MLN","FA_ADJUSTED=GAAP","Sort=A","Dates=H","DateFormat=P","Fill=—","Direction=H","UseDPDF=Y")</f>
        <v>#NAME?</v>
      </c>
      <c r="H315" s="12" t="e">
        <f ca="1">_xll.BDH($A315,$C315,H$4,H$4,"Currency=USD","Period=FY","BEST_FPERIOD_OVERRIDE=FY","FILING_STATUS=MR","SCALING_FORMAT=MLN","FA_ADJUSTED=GAAP","Sort=A","Dates=H","DateFormat=P","Fill=—","Direction=H","UseDPDF=Y")</f>
        <v>#NAME?</v>
      </c>
      <c r="I315" s="12" t="e">
        <f ca="1">_xll.BDH($A315,$C315,I$4,I$4,"Currency=USD","Period=FY","BEST_FPERIOD_OVERRIDE=FY","FILING_STATUS=MR","SCALING_FORMAT=MLN","FA_ADJUSTED=GAAP","Sort=A","Dates=H","DateFormat=P","Fill=—","Direction=H","UseDPDF=Y")</f>
        <v>#NAME?</v>
      </c>
      <c r="J315" s="12" t="e">
        <f ca="1">_xll.BDH($A315,$C315,J$4,J$4,"Currency=USD","Period=FY","BEST_FPERIOD_OVERRIDE=FY","FILING_STATUS=MR","SCALING_FORMAT=MLN","FA_ADJUSTED=GAAP","Sort=A","Dates=H","DateFormat=P","Fill=—","Direction=H","UseDPDF=Y")</f>
        <v>#NAME?</v>
      </c>
      <c r="K315" s="12" t="e">
        <f ca="1">_xll.BDH($A315,$C315,K$4,K$4,"Currency=USD","Period=FY","BEST_FPERIOD_OVERRIDE=FY","FILING_STATUS=MR","SCALING_FORMAT=MLN","FA_ADJUSTED=GAAP","Sort=A","Dates=H","DateFormat=P","Fill=—","Direction=H","UseDPDF=Y")</f>
        <v>#NAME?</v>
      </c>
      <c r="L315" s="12" t="e">
        <f ca="1">_xll.BDH($A315,$C315,L$4,L$4,"Currency=USD","Period=FY","BEST_FPERIOD_OVERRIDE=FY","FILING_STATUS=MR","SCALING_FORMAT=MLN","FA_ADJUSTED=GAAP","Sort=A","Dates=H","DateFormat=P","Fill=—","Direction=H","UseDPDF=Y")</f>
        <v>#NAME?</v>
      </c>
      <c r="M315" s="12" t="e">
        <f ca="1">_xll.BDH($A315,$C315,M$4,M$4,"Currency=USD","Period=FY","BEST_FPERIOD_OVERRIDE=FY","FILING_STATUS=MR","SCALING_FORMAT=MLN","FA_ADJUSTED=GAAP","Sort=A","Dates=H","DateFormat=P","Fill=—","Direction=H","UseDPDF=Y")</f>
        <v>#NAME?</v>
      </c>
      <c r="N315" s="12" t="e">
        <f ca="1">_xll.BDH($A315,$C315,N$4,N$4,"Currency=USD","Period=FY","BEST_FPERIOD_OVERRIDE=FY","FILING_STATUS=MR","SCALING_FORMAT=MLN","FA_ADJUSTED=GAAP","Sort=A","Dates=H","DateFormat=P","Fill=—","Direction=H","UseDPDF=Y")</f>
        <v>#NAME?</v>
      </c>
      <c r="O315" s="12" t="e">
        <f ca="1">_xll.BDH($A315,$C315,O$4,O$4,"Currency=USD","Period=FY","BEST_FPERIOD_OVERRIDE=FY","FILING_STATUS=MR","SCALING_FORMAT=MLN","FA_ADJUSTED=GAAP","Sort=A","Dates=H","DateFormat=P","Fill=—","Direction=H","UseDPDF=Y")</f>
        <v>#NAME?</v>
      </c>
      <c r="P315" s="12" t="e">
        <f ca="1">_xll.BDH($A315,$C315,P$4,P$4,"Currency=USD","Period=FY","BEST_FPERIOD_OVERRIDE=FY","FILING_STATUS=MR","SCALING_FORMAT=MLN","FA_ADJUSTED=GAAP","Sort=A","Dates=H","DateFormat=P","Fill=—","Direction=H","UseDPDF=Y")</f>
        <v>#NAME?</v>
      </c>
      <c r="Q315" s="12" t="e">
        <f ca="1">_xll.BDH($A315,$C315,Q$4,Q$4,"Currency=USD","Period=FY","BEST_FPERIOD_OVERRIDE=FY","FILING_STATUS=MR","SCALING_FORMAT=MLN","FA_ADJUSTED=GAAP","Sort=A","Dates=H","DateFormat=P","Fill=—","Direction=H","UseDPDF=Y")</f>
        <v>#NAME?</v>
      </c>
      <c r="R315" s="12" t="e">
        <f ca="1">_xll.BDH($A315,$C315,R$4,R$4,"Currency=USD","Period=FY","BEST_FPERIOD_OVERRIDE=FY","FILING_STATUS=MR","SCALING_FORMAT=MLN","FA_ADJUSTED=GAAP","Sort=A","Dates=H","DateFormat=P","Fill=—","Direction=H","UseDPDF=Y")</f>
        <v>#NAME?</v>
      </c>
      <c r="S315" s="12" t="e">
        <f ca="1">_xll.BDH($A315,$C315,S$4,S$4,"Currency=USD","Period=FY","BEST_FPERIOD_OVERRIDE=FY","FILING_STATUS=MR","SCALING_FORMAT=MLN","FA_ADJUSTED=GAAP","Sort=A","Dates=H","DateFormat=P","Fill=—","Direction=H","UseDPDF=Y")</f>
        <v>#NAME?</v>
      </c>
      <c r="T315" s="12" t="e">
        <f ca="1">_xll.BDH($A315,$C315,T$4,T$4,"Currency=USD","Period=FY","BEST_FPERIOD_OVERRIDE=FY","FILING_STATUS=MR","SCALING_FORMAT=MLN","FA_ADJUSTED=GAAP","Sort=A","Dates=H","DateFormat=P","Fill=—","Direction=H","UseDPDF=Y")</f>
        <v>#NAME?</v>
      </c>
      <c r="U315" s="12" t="e">
        <f ca="1">_xll.BDH($A315,$C315,U$4,U$4,"Currency=USD","Period=FY","BEST_FPERIOD_OVERRIDE=FY","FILING_STATUS=MR","SCALING_FORMAT=MLN","FA_ADJUSTED=GAAP","Sort=A","Dates=H","DateFormat=P","Fill=—","Direction=H","UseDPDF=Y")</f>
        <v>#NAME?</v>
      </c>
      <c r="V315" s="12" t="e">
        <f ca="1">_xll.BDH($A315,$C315,V$4,V$4,"Currency=USD","Period=FY","BEST_FPERIOD_OVERRIDE=FY","FILING_STATUS=MR","SCALING_FORMAT=MLN","FA_ADJUSTED=GAAP","Sort=A","Dates=H","DateFormat=P","Fill=—","Direction=H","UseDPDF=Y")</f>
        <v>#NAME?</v>
      </c>
      <c r="W315" s="12" t="e">
        <f ca="1">_xll.BDH($A315,$C315,W$4,W$4,"Currency=USD","Period=FY","BEST_FPERIOD_OVERRIDE=FY","FILING_STATUS=MR","SCALING_FORMAT=MLN","FA_ADJUSTED=GAAP","Sort=A","Dates=H","DateFormat=P","Fill=—","Direction=H","UseDPDF=Y")</f>
        <v>#NAME?</v>
      </c>
      <c r="X315" s="12" t="e">
        <f ca="1">_xll.BDH($A315,$C315,X$4,X$4,"Currency=USD","Period=FY","BEST_FPERIOD_OVERRIDE=FY","FILING_STATUS=MR","SCALING_FORMAT=MLN","FA_ADJUSTED=GAAP","Sort=A","Dates=H","DateFormat=P","Fill=—","Direction=H","UseDPDF=Y")</f>
        <v>#NAME?</v>
      </c>
      <c r="Y315" s="12" t="e">
        <f ca="1">_xll.BDH($A315,$C315,Y$4,Y$4,"Currency=USD","Period=FY","BEST_FPERIOD_OVERRIDE=FY","FILING_STATUS=MR","SCALING_FORMAT=MLN","FA_ADJUSTED=GAAP","Sort=A","Dates=H","DateFormat=P","Fill=—","Direction=H","UseDPDF=Y")</f>
        <v>#NAME?</v>
      </c>
      <c r="Z315" s="12" t="e">
        <f ca="1">_xll.BDH($A315,$C315,Z$4,Z$4,"Currency=USD","Period=FY","BEST_FPERIOD_OVERRIDE=FY","FILING_STATUS=MR","SCALING_FORMAT=MLN","FA_ADJUSTED=GAAP","Sort=A","Dates=H","DateFormat=P","Fill=—","Direction=H","UseDPDF=Y")</f>
        <v>#NAME?</v>
      </c>
      <c r="AA315" s="12" t="e">
        <f ca="1">_xll.BDH($A315,$C315,AA$4,AA$4,"Currency=USD","Period=FY","BEST_FPERIOD_OVERRIDE=FY","FILING_STATUS=MR","SCALING_FORMAT=MLN","FA_ADJUSTED=GAAP","Sort=A","Dates=H","DateFormat=P","Fill=—","Direction=H","UseDPDF=Y")</f>
        <v>#NAME?</v>
      </c>
      <c r="AB315" s="12" t="e">
        <f ca="1">_xll.BDH($A315,$C315,AB$4,AB$4,"Currency=USD","Period=FY","BEST_FPERIOD_OVERRIDE=FY","FILING_STATUS=MR","SCALING_FORMAT=MLN","FA_ADJUSTED=GAAP","Sort=A","Dates=H","DateFormat=P","Fill=—","Direction=H","UseDPDF=Y")</f>
        <v>#NAME?</v>
      </c>
    </row>
    <row r="316" spans="1:28" x14ac:dyDescent="0.25">
      <c r="A316" s="32" t="s">
        <v>530</v>
      </c>
      <c r="B316" s="37" t="s">
        <v>193</v>
      </c>
      <c r="C316" s="33" t="s">
        <v>194</v>
      </c>
      <c r="D316" s="12" t="e">
        <f ca="1">_xll.BDH($A316,$C316,D$4,D$4,"Currency=USD","Period=FY","BEST_FPERIOD_OVERRIDE=FY","FILING_STATUS=MR","SCALING_FORMAT=MLN","FA_ADJUSTED=GAAP","Sort=A","Dates=H","DateFormat=P","Fill=—","Direction=H","UseDPDF=Y")</f>
        <v>#NAME?</v>
      </c>
      <c r="E316" s="12" t="e">
        <f ca="1">_xll.BDH($A316,$C316,E$4,E$4,"Currency=USD","Period=FY","BEST_FPERIOD_OVERRIDE=FY","FILING_STATUS=MR","SCALING_FORMAT=MLN","FA_ADJUSTED=GAAP","Sort=A","Dates=H","DateFormat=P","Fill=—","Direction=H","UseDPDF=Y")</f>
        <v>#NAME?</v>
      </c>
      <c r="F316" s="12" t="e">
        <f ca="1">_xll.BDH($A316,$C316,F$4,F$4,"Currency=USD","Period=FY","BEST_FPERIOD_OVERRIDE=FY","FILING_STATUS=MR","SCALING_FORMAT=MLN","FA_ADJUSTED=GAAP","Sort=A","Dates=H","DateFormat=P","Fill=—","Direction=H","UseDPDF=Y")</f>
        <v>#NAME?</v>
      </c>
      <c r="G316" s="12" t="e">
        <f ca="1">_xll.BDH($A316,$C316,G$4,G$4,"Currency=USD","Period=FY","BEST_FPERIOD_OVERRIDE=FY","FILING_STATUS=MR","SCALING_FORMAT=MLN","FA_ADJUSTED=GAAP","Sort=A","Dates=H","DateFormat=P","Fill=—","Direction=H","UseDPDF=Y")</f>
        <v>#NAME?</v>
      </c>
      <c r="H316" s="12" t="e">
        <f ca="1">_xll.BDH($A316,$C316,H$4,H$4,"Currency=USD","Period=FY","BEST_FPERIOD_OVERRIDE=FY","FILING_STATUS=MR","SCALING_FORMAT=MLN","FA_ADJUSTED=GAAP","Sort=A","Dates=H","DateFormat=P","Fill=—","Direction=H","UseDPDF=Y")</f>
        <v>#NAME?</v>
      </c>
      <c r="I316" s="12" t="e">
        <f ca="1">_xll.BDH($A316,$C316,I$4,I$4,"Currency=USD","Period=FY","BEST_FPERIOD_OVERRIDE=FY","FILING_STATUS=MR","SCALING_FORMAT=MLN","FA_ADJUSTED=GAAP","Sort=A","Dates=H","DateFormat=P","Fill=—","Direction=H","UseDPDF=Y")</f>
        <v>#NAME?</v>
      </c>
      <c r="J316" s="12" t="e">
        <f ca="1">_xll.BDH($A316,$C316,J$4,J$4,"Currency=USD","Period=FY","BEST_FPERIOD_OVERRIDE=FY","FILING_STATUS=MR","SCALING_FORMAT=MLN","FA_ADJUSTED=GAAP","Sort=A","Dates=H","DateFormat=P","Fill=—","Direction=H","UseDPDF=Y")</f>
        <v>#NAME?</v>
      </c>
      <c r="K316" s="12" t="e">
        <f ca="1">_xll.BDH($A316,$C316,K$4,K$4,"Currency=USD","Period=FY","BEST_FPERIOD_OVERRIDE=FY","FILING_STATUS=MR","SCALING_FORMAT=MLN","FA_ADJUSTED=GAAP","Sort=A","Dates=H","DateFormat=P","Fill=—","Direction=H","UseDPDF=Y")</f>
        <v>#NAME?</v>
      </c>
      <c r="L316" s="12" t="e">
        <f ca="1">_xll.BDH($A316,$C316,L$4,L$4,"Currency=USD","Period=FY","BEST_FPERIOD_OVERRIDE=FY","FILING_STATUS=MR","SCALING_FORMAT=MLN","FA_ADJUSTED=GAAP","Sort=A","Dates=H","DateFormat=P","Fill=—","Direction=H","UseDPDF=Y")</f>
        <v>#NAME?</v>
      </c>
      <c r="M316" s="12" t="e">
        <f ca="1">_xll.BDH($A316,$C316,M$4,M$4,"Currency=USD","Period=FY","BEST_FPERIOD_OVERRIDE=FY","FILING_STATUS=MR","SCALING_FORMAT=MLN","FA_ADJUSTED=GAAP","Sort=A","Dates=H","DateFormat=P","Fill=—","Direction=H","UseDPDF=Y")</f>
        <v>#NAME?</v>
      </c>
      <c r="N316" s="12" t="e">
        <f ca="1">_xll.BDH($A316,$C316,N$4,N$4,"Currency=USD","Period=FY","BEST_FPERIOD_OVERRIDE=FY","FILING_STATUS=MR","SCALING_FORMAT=MLN","FA_ADJUSTED=GAAP","Sort=A","Dates=H","DateFormat=P","Fill=—","Direction=H","UseDPDF=Y")</f>
        <v>#NAME?</v>
      </c>
      <c r="O316" s="12" t="e">
        <f ca="1">_xll.BDH($A316,$C316,O$4,O$4,"Currency=USD","Period=FY","BEST_FPERIOD_OVERRIDE=FY","FILING_STATUS=MR","SCALING_FORMAT=MLN","FA_ADJUSTED=GAAP","Sort=A","Dates=H","DateFormat=P","Fill=—","Direction=H","UseDPDF=Y")</f>
        <v>#NAME?</v>
      </c>
      <c r="P316" s="12" t="e">
        <f ca="1">_xll.BDH($A316,$C316,P$4,P$4,"Currency=USD","Period=FY","BEST_FPERIOD_OVERRIDE=FY","FILING_STATUS=MR","SCALING_FORMAT=MLN","FA_ADJUSTED=GAAP","Sort=A","Dates=H","DateFormat=P","Fill=—","Direction=H","UseDPDF=Y")</f>
        <v>#NAME?</v>
      </c>
      <c r="Q316" s="12" t="e">
        <f ca="1">_xll.BDH($A316,$C316,Q$4,Q$4,"Currency=USD","Period=FY","BEST_FPERIOD_OVERRIDE=FY","FILING_STATUS=MR","SCALING_FORMAT=MLN","FA_ADJUSTED=GAAP","Sort=A","Dates=H","DateFormat=P","Fill=—","Direction=H","UseDPDF=Y")</f>
        <v>#NAME?</v>
      </c>
      <c r="R316" s="12" t="e">
        <f ca="1">_xll.BDH($A316,$C316,R$4,R$4,"Currency=USD","Period=FY","BEST_FPERIOD_OVERRIDE=FY","FILING_STATUS=MR","SCALING_FORMAT=MLN","FA_ADJUSTED=GAAP","Sort=A","Dates=H","DateFormat=P","Fill=—","Direction=H","UseDPDF=Y")</f>
        <v>#NAME?</v>
      </c>
      <c r="S316" s="12" t="e">
        <f ca="1">_xll.BDH($A316,$C316,S$4,S$4,"Currency=USD","Period=FY","BEST_FPERIOD_OVERRIDE=FY","FILING_STATUS=MR","SCALING_FORMAT=MLN","FA_ADJUSTED=GAAP","Sort=A","Dates=H","DateFormat=P","Fill=—","Direction=H","UseDPDF=Y")</f>
        <v>#NAME?</v>
      </c>
      <c r="T316" s="12" t="e">
        <f ca="1">_xll.BDH($A316,$C316,T$4,T$4,"Currency=USD","Period=FY","BEST_FPERIOD_OVERRIDE=FY","FILING_STATUS=MR","SCALING_FORMAT=MLN","FA_ADJUSTED=GAAP","Sort=A","Dates=H","DateFormat=P","Fill=—","Direction=H","UseDPDF=Y")</f>
        <v>#NAME?</v>
      </c>
      <c r="U316" s="12" t="e">
        <f ca="1">_xll.BDH($A316,$C316,U$4,U$4,"Currency=USD","Period=FY","BEST_FPERIOD_OVERRIDE=FY","FILING_STATUS=MR","SCALING_FORMAT=MLN","FA_ADJUSTED=GAAP","Sort=A","Dates=H","DateFormat=P","Fill=—","Direction=H","UseDPDF=Y")</f>
        <v>#NAME?</v>
      </c>
      <c r="V316" s="12" t="e">
        <f ca="1">_xll.BDH($A316,$C316,V$4,V$4,"Currency=USD","Period=FY","BEST_FPERIOD_OVERRIDE=FY","FILING_STATUS=MR","SCALING_FORMAT=MLN","FA_ADJUSTED=GAAP","Sort=A","Dates=H","DateFormat=P","Fill=—","Direction=H","UseDPDF=Y")</f>
        <v>#NAME?</v>
      </c>
      <c r="W316" s="12" t="e">
        <f ca="1">_xll.BDH($A316,$C316,W$4,W$4,"Currency=USD","Period=FY","BEST_FPERIOD_OVERRIDE=FY","FILING_STATUS=MR","SCALING_FORMAT=MLN","FA_ADJUSTED=GAAP","Sort=A","Dates=H","DateFormat=P","Fill=—","Direction=H","UseDPDF=Y")</f>
        <v>#NAME?</v>
      </c>
      <c r="X316" s="12" t="e">
        <f ca="1">_xll.BDH($A316,$C316,X$4,X$4,"Currency=USD","Period=FY","BEST_FPERIOD_OVERRIDE=FY","FILING_STATUS=MR","SCALING_FORMAT=MLN","FA_ADJUSTED=GAAP","Sort=A","Dates=H","DateFormat=P","Fill=—","Direction=H","UseDPDF=Y")</f>
        <v>#NAME?</v>
      </c>
      <c r="Y316" s="12" t="e">
        <f ca="1">_xll.BDH($A316,$C316,Y$4,Y$4,"Currency=USD","Period=FY","BEST_FPERIOD_OVERRIDE=FY","FILING_STATUS=MR","SCALING_FORMAT=MLN","FA_ADJUSTED=GAAP","Sort=A","Dates=H","DateFormat=P","Fill=—","Direction=H","UseDPDF=Y")</f>
        <v>#NAME?</v>
      </c>
      <c r="Z316" s="12" t="e">
        <f ca="1">_xll.BDH($A316,$C316,Z$4,Z$4,"Currency=USD","Period=FY","BEST_FPERIOD_OVERRIDE=FY","FILING_STATUS=MR","SCALING_FORMAT=MLN","FA_ADJUSTED=GAAP","Sort=A","Dates=H","DateFormat=P","Fill=—","Direction=H","UseDPDF=Y")</f>
        <v>#NAME?</v>
      </c>
      <c r="AA316" s="12" t="e">
        <f ca="1">_xll.BDH($A316,$C316,AA$4,AA$4,"Currency=USD","Period=FY","BEST_FPERIOD_OVERRIDE=FY","FILING_STATUS=MR","SCALING_FORMAT=MLN","FA_ADJUSTED=GAAP","Sort=A","Dates=H","DateFormat=P","Fill=—","Direction=H","UseDPDF=Y")</f>
        <v>#NAME?</v>
      </c>
      <c r="AB316" s="12" t="e">
        <f ca="1">_xll.BDH($A316,$C316,AB$4,AB$4,"Currency=USD","Period=FY","BEST_FPERIOD_OVERRIDE=FY","FILING_STATUS=MR","SCALING_FORMAT=MLN","FA_ADJUSTED=GAAP","Sort=A","Dates=H","DateFormat=P","Fill=—","Direction=H","UseDPDF=Y")</f>
        <v>#NAME?</v>
      </c>
    </row>
    <row r="317" spans="1:28" x14ac:dyDescent="0.25">
      <c r="A317" s="32" t="s">
        <v>530</v>
      </c>
      <c r="B317" s="37" t="s">
        <v>248</v>
      </c>
      <c r="C317" s="33" t="s">
        <v>248</v>
      </c>
      <c r="D317" s="12" t="e">
        <f ca="1">_xll.BDH($A317,$C317,D$4,D$4,"Currency=USD","Period=FY","BEST_FPERIOD_OVERRIDE=FY","FILING_STATUS=MR","SCALING_FORMAT=MLN","FA_ADJUSTED=GAAP","Sort=A","Dates=H","DateFormat=P","Fill=—","Direction=H","UseDPDF=Y")</f>
        <v>#NAME?</v>
      </c>
      <c r="E317" s="12" t="e">
        <f ca="1">_xll.BDH($A317,$C317,E$4,E$4,"Currency=USD","Period=FY","BEST_FPERIOD_OVERRIDE=FY","FILING_STATUS=MR","SCALING_FORMAT=MLN","FA_ADJUSTED=GAAP","Sort=A","Dates=H","DateFormat=P","Fill=—","Direction=H","UseDPDF=Y")</f>
        <v>#NAME?</v>
      </c>
      <c r="F317" s="12" t="e">
        <f ca="1">_xll.BDH($A317,$C317,F$4,F$4,"Currency=USD","Period=FY","BEST_FPERIOD_OVERRIDE=FY","FILING_STATUS=MR","SCALING_FORMAT=MLN","FA_ADJUSTED=GAAP","Sort=A","Dates=H","DateFormat=P","Fill=—","Direction=H","UseDPDF=Y")</f>
        <v>#NAME?</v>
      </c>
      <c r="G317" s="12" t="e">
        <f ca="1">_xll.BDH($A317,$C317,G$4,G$4,"Currency=USD","Period=FY","BEST_FPERIOD_OVERRIDE=FY","FILING_STATUS=MR","SCALING_FORMAT=MLN","FA_ADJUSTED=GAAP","Sort=A","Dates=H","DateFormat=P","Fill=—","Direction=H","UseDPDF=Y")</f>
        <v>#NAME?</v>
      </c>
      <c r="H317" s="12" t="e">
        <f ca="1">_xll.BDH($A317,$C317,H$4,H$4,"Currency=USD","Period=FY","BEST_FPERIOD_OVERRIDE=FY","FILING_STATUS=MR","SCALING_FORMAT=MLN","FA_ADJUSTED=GAAP","Sort=A","Dates=H","DateFormat=P","Fill=—","Direction=H","UseDPDF=Y")</f>
        <v>#NAME?</v>
      </c>
      <c r="I317" s="12" t="e">
        <f ca="1">_xll.BDH($A317,$C317,I$4,I$4,"Currency=USD","Period=FY","BEST_FPERIOD_OVERRIDE=FY","FILING_STATUS=MR","SCALING_FORMAT=MLN","FA_ADJUSTED=GAAP","Sort=A","Dates=H","DateFormat=P","Fill=—","Direction=H","UseDPDF=Y")</f>
        <v>#NAME?</v>
      </c>
      <c r="J317" s="12" t="e">
        <f ca="1">_xll.BDH($A317,$C317,J$4,J$4,"Currency=USD","Period=FY","BEST_FPERIOD_OVERRIDE=FY","FILING_STATUS=MR","SCALING_FORMAT=MLN","FA_ADJUSTED=GAAP","Sort=A","Dates=H","DateFormat=P","Fill=—","Direction=H","UseDPDF=Y")</f>
        <v>#NAME?</v>
      </c>
      <c r="K317" s="12" t="e">
        <f ca="1">_xll.BDH($A317,$C317,K$4,K$4,"Currency=USD","Period=FY","BEST_FPERIOD_OVERRIDE=FY","FILING_STATUS=MR","SCALING_FORMAT=MLN","FA_ADJUSTED=GAAP","Sort=A","Dates=H","DateFormat=P","Fill=—","Direction=H","UseDPDF=Y")</f>
        <v>#NAME?</v>
      </c>
      <c r="L317" s="12" t="e">
        <f ca="1">_xll.BDH($A317,$C317,L$4,L$4,"Currency=USD","Period=FY","BEST_FPERIOD_OVERRIDE=FY","FILING_STATUS=MR","SCALING_FORMAT=MLN","FA_ADJUSTED=GAAP","Sort=A","Dates=H","DateFormat=P","Fill=—","Direction=H","UseDPDF=Y")</f>
        <v>#NAME?</v>
      </c>
      <c r="M317" s="12" t="e">
        <f ca="1">_xll.BDH($A317,$C317,M$4,M$4,"Currency=USD","Period=FY","BEST_FPERIOD_OVERRIDE=FY","FILING_STATUS=MR","SCALING_FORMAT=MLN","FA_ADJUSTED=GAAP","Sort=A","Dates=H","DateFormat=P","Fill=—","Direction=H","UseDPDF=Y")</f>
        <v>#NAME?</v>
      </c>
      <c r="N317" s="12" t="e">
        <f ca="1">_xll.BDH($A317,$C317,N$4,N$4,"Currency=USD","Period=FY","BEST_FPERIOD_OVERRIDE=FY","FILING_STATUS=MR","SCALING_FORMAT=MLN","FA_ADJUSTED=GAAP","Sort=A","Dates=H","DateFormat=P","Fill=—","Direction=H","UseDPDF=Y")</f>
        <v>#NAME?</v>
      </c>
      <c r="O317" s="12" t="e">
        <f ca="1">_xll.BDH($A317,$C317,O$4,O$4,"Currency=USD","Period=FY","BEST_FPERIOD_OVERRIDE=FY","FILING_STATUS=MR","SCALING_FORMAT=MLN","FA_ADJUSTED=GAAP","Sort=A","Dates=H","DateFormat=P","Fill=—","Direction=H","UseDPDF=Y")</f>
        <v>#NAME?</v>
      </c>
      <c r="P317" s="12" t="e">
        <f ca="1">_xll.BDH($A317,$C317,P$4,P$4,"Currency=USD","Period=FY","BEST_FPERIOD_OVERRIDE=FY","FILING_STATUS=MR","SCALING_FORMAT=MLN","FA_ADJUSTED=GAAP","Sort=A","Dates=H","DateFormat=P","Fill=—","Direction=H","UseDPDF=Y")</f>
        <v>#NAME?</v>
      </c>
      <c r="Q317" s="12" t="e">
        <f ca="1">_xll.BDH($A317,$C317,Q$4,Q$4,"Currency=USD","Period=FY","BEST_FPERIOD_OVERRIDE=FY","FILING_STATUS=MR","SCALING_FORMAT=MLN","FA_ADJUSTED=GAAP","Sort=A","Dates=H","DateFormat=P","Fill=—","Direction=H","UseDPDF=Y")</f>
        <v>#NAME?</v>
      </c>
      <c r="R317" s="12" t="e">
        <f ca="1">_xll.BDH($A317,$C317,R$4,R$4,"Currency=USD","Period=FY","BEST_FPERIOD_OVERRIDE=FY","FILING_STATUS=MR","SCALING_FORMAT=MLN","FA_ADJUSTED=GAAP","Sort=A","Dates=H","DateFormat=P","Fill=—","Direction=H","UseDPDF=Y")</f>
        <v>#NAME?</v>
      </c>
      <c r="S317" s="12" t="e">
        <f ca="1">_xll.BDH($A317,$C317,S$4,S$4,"Currency=USD","Period=FY","BEST_FPERIOD_OVERRIDE=FY","FILING_STATUS=MR","SCALING_FORMAT=MLN","FA_ADJUSTED=GAAP","Sort=A","Dates=H","DateFormat=P","Fill=—","Direction=H","UseDPDF=Y")</f>
        <v>#NAME?</v>
      </c>
      <c r="T317" s="12" t="e">
        <f ca="1">_xll.BDH($A317,$C317,T$4,T$4,"Currency=USD","Period=FY","BEST_FPERIOD_OVERRIDE=FY","FILING_STATUS=MR","SCALING_FORMAT=MLN","FA_ADJUSTED=GAAP","Sort=A","Dates=H","DateFormat=P","Fill=—","Direction=H","UseDPDF=Y")</f>
        <v>#NAME?</v>
      </c>
      <c r="U317" s="12" t="e">
        <f ca="1">_xll.BDH($A317,$C317,U$4,U$4,"Currency=USD","Period=FY","BEST_FPERIOD_OVERRIDE=FY","FILING_STATUS=MR","SCALING_FORMAT=MLN","FA_ADJUSTED=GAAP","Sort=A","Dates=H","DateFormat=P","Fill=—","Direction=H","UseDPDF=Y")</f>
        <v>#NAME?</v>
      </c>
      <c r="V317" s="12" t="e">
        <f ca="1">_xll.BDH($A317,$C317,V$4,V$4,"Currency=USD","Period=FY","BEST_FPERIOD_OVERRIDE=FY","FILING_STATUS=MR","SCALING_FORMAT=MLN","FA_ADJUSTED=GAAP","Sort=A","Dates=H","DateFormat=P","Fill=—","Direction=H","UseDPDF=Y")</f>
        <v>#NAME?</v>
      </c>
      <c r="W317" s="12" t="e">
        <f ca="1">_xll.BDH($A317,$C317,W$4,W$4,"Currency=USD","Period=FY","BEST_FPERIOD_OVERRIDE=FY","FILING_STATUS=MR","SCALING_FORMAT=MLN","FA_ADJUSTED=GAAP","Sort=A","Dates=H","DateFormat=P","Fill=—","Direction=H","UseDPDF=Y")</f>
        <v>#NAME?</v>
      </c>
      <c r="X317" s="12" t="e">
        <f ca="1">_xll.BDH($A317,$C317,X$4,X$4,"Currency=USD","Period=FY","BEST_FPERIOD_OVERRIDE=FY","FILING_STATUS=MR","SCALING_FORMAT=MLN","FA_ADJUSTED=GAAP","Sort=A","Dates=H","DateFormat=P","Fill=—","Direction=H","UseDPDF=Y")</f>
        <v>#NAME?</v>
      </c>
      <c r="Y317" s="12" t="e">
        <f ca="1">_xll.BDH($A317,$C317,Y$4,Y$4,"Currency=USD","Period=FY","BEST_FPERIOD_OVERRIDE=FY","FILING_STATUS=MR","SCALING_FORMAT=MLN","FA_ADJUSTED=GAAP","Sort=A","Dates=H","DateFormat=P","Fill=—","Direction=H","UseDPDF=Y")</f>
        <v>#NAME?</v>
      </c>
      <c r="Z317" s="12" t="e">
        <f ca="1">_xll.BDH($A317,$C317,Z$4,Z$4,"Currency=USD","Period=FY","BEST_FPERIOD_OVERRIDE=FY","FILING_STATUS=MR","SCALING_FORMAT=MLN","FA_ADJUSTED=GAAP","Sort=A","Dates=H","DateFormat=P","Fill=—","Direction=H","UseDPDF=Y")</f>
        <v>#NAME?</v>
      </c>
      <c r="AA317" s="12" t="e">
        <f ca="1">_xll.BDH($A317,$C317,AA$4,AA$4,"Currency=USD","Period=FY","BEST_FPERIOD_OVERRIDE=FY","FILING_STATUS=MR","SCALING_FORMAT=MLN","FA_ADJUSTED=GAAP","Sort=A","Dates=H","DateFormat=P","Fill=—","Direction=H","UseDPDF=Y")</f>
        <v>#NAME?</v>
      </c>
      <c r="AB317" s="12" t="e">
        <f ca="1">_xll.BDH($A317,$C317,AB$4,AB$4,"Currency=USD","Period=FY","BEST_FPERIOD_OVERRIDE=FY","FILING_STATUS=MR","SCALING_FORMAT=MLN","FA_ADJUSTED=GAAP","Sort=A","Dates=H","DateFormat=P","Fill=—","Direction=H","UseDPDF=Y")</f>
        <v>#NAME?</v>
      </c>
    </row>
    <row r="318" spans="1:28" x14ac:dyDescent="0.25">
      <c r="A318" s="32" t="s">
        <v>530</v>
      </c>
      <c r="B318" s="37" t="s">
        <v>249</v>
      </c>
      <c r="C318" s="33" t="s">
        <v>251</v>
      </c>
      <c r="D318" s="12" t="e">
        <f ca="1">_xll.BDH($A318,$C318,D$4,D$4,"Currency=USD","Period=FY","BEST_FPERIOD_OVERRIDE=FY","FILING_STATUS=MR","SCALING_FORMAT=MLN","FA_ADJUSTED=GAAP","Sort=A","Dates=H","DateFormat=P","Fill=—","Direction=H","UseDPDF=Y")</f>
        <v>#NAME?</v>
      </c>
      <c r="E318" s="12" t="e">
        <f ca="1">_xll.BDH($A318,$C318,E$4,E$4,"Currency=USD","Period=FY","BEST_FPERIOD_OVERRIDE=FY","FILING_STATUS=MR","SCALING_FORMAT=MLN","FA_ADJUSTED=GAAP","Sort=A","Dates=H","DateFormat=P","Fill=—","Direction=H","UseDPDF=Y")</f>
        <v>#NAME?</v>
      </c>
      <c r="F318" s="12" t="e">
        <f ca="1">_xll.BDH($A318,$C318,F$4,F$4,"Currency=USD","Period=FY","BEST_FPERIOD_OVERRIDE=FY","FILING_STATUS=MR","SCALING_FORMAT=MLN","FA_ADJUSTED=GAAP","Sort=A","Dates=H","DateFormat=P","Fill=—","Direction=H","UseDPDF=Y")</f>
        <v>#NAME?</v>
      </c>
      <c r="G318" s="12" t="e">
        <f ca="1">_xll.BDH($A318,$C318,G$4,G$4,"Currency=USD","Period=FY","BEST_FPERIOD_OVERRIDE=FY","FILING_STATUS=MR","SCALING_FORMAT=MLN","FA_ADJUSTED=GAAP","Sort=A","Dates=H","DateFormat=P","Fill=—","Direction=H","UseDPDF=Y")</f>
        <v>#NAME?</v>
      </c>
      <c r="H318" s="12" t="e">
        <f ca="1">_xll.BDH($A318,$C318,H$4,H$4,"Currency=USD","Period=FY","BEST_FPERIOD_OVERRIDE=FY","FILING_STATUS=MR","SCALING_FORMAT=MLN","FA_ADJUSTED=GAAP","Sort=A","Dates=H","DateFormat=P","Fill=—","Direction=H","UseDPDF=Y")</f>
        <v>#NAME?</v>
      </c>
      <c r="I318" s="12" t="e">
        <f ca="1">_xll.BDH($A318,$C318,I$4,I$4,"Currency=USD","Period=FY","BEST_FPERIOD_OVERRIDE=FY","FILING_STATUS=MR","SCALING_FORMAT=MLN","FA_ADJUSTED=GAAP","Sort=A","Dates=H","DateFormat=P","Fill=—","Direction=H","UseDPDF=Y")</f>
        <v>#NAME?</v>
      </c>
      <c r="J318" s="12" t="e">
        <f ca="1">_xll.BDH($A318,$C318,J$4,J$4,"Currency=USD","Period=FY","BEST_FPERIOD_OVERRIDE=FY","FILING_STATUS=MR","SCALING_FORMAT=MLN","FA_ADJUSTED=GAAP","Sort=A","Dates=H","DateFormat=P","Fill=—","Direction=H","UseDPDF=Y")</f>
        <v>#NAME?</v>
      </c>
      <c r="K318" s="12" t="e">
        <f ca="1">_xll.BDH($A318,$C318,K$4,K$4,"Currency=USD","Period=FY","BEST_FPERIOD_OVERRIDE=FY","FILING_STATUS=MR","SCALING_FORMAT=MLN","FA_ADJUSTED=GAAP","Sort=A","Dates=H","DateFormat=P","Fill=—","Direction=H","UseDPDF=Y")</f>
        <v>#NAME?</v>
      </c>
      <c r="L318" s="12" t="e">
        <f ca="1">_xll.BDH($A318,$C318,L$4,L$4,"Currency=USD","Period=FY","BEST_FPERIOD_OVERRIDE=FY","FILING_STATUS=MR","SCALING_FORMAT=MLN","FA_ADJUSTED=GAAP","Sort=A","Dates=H","DateFormat=P","Fill=—","Direction=H","UseDPDF=Y")</f>
        <v>#NAME?</v>
      </c>
      <c r="M318" s="12" t="e">
        <f ca="1">_xll.BDH($A318,$C318,M$4,M$4,"Currency=USD","Period=FY","BEST_FPERIOD_OVERRIDE=FY","FILING_STATUS=MR","SCALING_FORMAT=MLN","FA_ADJUSTED=GAAP","Sort=A","Dates=H","DateFormat=P","Fill=—","Direction=H","UseDPDF=Y")</f>
        <v>#NAME?</v>
      </c>
      <c r="N318" s="12" t="e">
        <f ca="1">_xll.BDH($A318,$C318,N$4,N$4,"Currency=USD","Period=FY","BEST_FPERIOD_OVERRIDE=FY","FILING_STATUS=MR","SCALING_FORMAT=MLN","FA_ADJUSTED=GAAP","Sort=A","Dates=H","DateFormat=P","Fill=—","Direction=H","UseDPDF=Y")</f>
        <v>#NAME?</v>
      </c>
      <c r="O318" s="12" t="e">
        <f ca="1">_xll.BDH($A318,$C318,O$4,O$4,"Currency=USD","Period=FY","BEST_FPERIOD_OVERRIDE=FY","FILING_STATUS=MR","SCALING_FORMAT=MLN","FA_ADJUSTED=GAAP","Sort=A","Dates=H","DateFormat=P","Fill=—","Direction=H","UseDPDF=Y")</f>
        <v>#NAME?</v>
      </c>
      <c r="P318" s="12" t="e">
        <f ca="1">_xll.BDH($A318,$C318,P$4,P$4,"Currency=USD","Period=FY","BEST_FPERIOD_OVERRIDE=FY","FILING_STATUS=MR","SCALING_FORMAT=MLN","FA_ADJUSTED=GAAP","Sort=A","Dates=H","DateFormat=P","Fill=—","Direction=H","UseDPDF=Y")</f>
        <v>#NAME?</v>
      </c>
      <c r="Q318" s="12" t="e">
        <f ca="1">_xll.BDH($A318,$C318,Q$4,Q$4,"Currency=USD","Period=FY","BEST_FPERIOD_OVERRIDE=FY","FILING_STATUS=MR","SCALING_FORMAT=MLN","FA_ADJUSTED=GAAP","Sort=A","Dates=H","DateFormat=P","Fill=—","Direction=H","UseDPDF=Y")</f>
        <v>#NAME?</v>
      </c>
      <c r="R318" s="12" t="e">
        <f ca="1">_xll.BDH($A318,$C318,R$4,R$4,"Currency=USD","Period=FY","BEST_FPERIOD_OVERRIDE=FY","FILING_STATUS=MR","SCALING_FORMAT=MLN","FA_ADJUSTED=GAAP","Sort=A","Dates=H","DateFormat=P","Fill=—","Direction=H","UseDPDF=Y")</f>
        <v>#NAME?</v>
      </c>
      <c r="S318" s="12" t="e">
        <f ca="1">_xll.BDH($A318,$C318,S$4,S$4,"Currency=USD","Period=FY","BEST_FPERIOD_OVERRIDE=FY","FILING_STATUS=MR","SCALING_FORMAT=MLN","FA_ADJUSTED=GAAP","Sort=A","Dates=H","DateFormat=P","Fill=—","Direction=H","UseDPDF=Y")</f>
        <v>#NAME?</v>
      </c>
      <c r="T318" s="12" t="e">
        <f ca="1">_xll.BDH($A318,$C318,T$4,T$4,"Currency=USD","Period=FY","BEST_FPERIOD_OVERRIDE=FY","FILING_STATUS=MR","SCALING_FORMAT=MLN","FA_ADJUSTED=GAAP","Sort=A","Dates=H","DateFormat=P","Fill=—","Direction=H","UseDPDF=Y")</f>
        <v>#NAME?</v>
      </c>
      <c r="U318" s="12" t="e">
        <f ca="1">_xll.BDH($A318,$C318,U$4,U$4,"Currency=USD","Period=FY","BEST_FPERIOD_OVERRIDE=FY","FILING_STATUS=MR","SCALING_FORMAT=MLN","FA_ADJUSTED=GAAP","Sort=A","Dates=H","DateFormat=P","Fill=—","Direction=H","UseDPDF=Y")</f>
        <v>#NAME?</v>
      </c>
      <c r="V318" s="12" t="e">
        <f ca="1">_xll.BDH($A318,$C318,V$4,V$4,"Currency=USD","Period=FY","BEST_FPERIOD_OVERRIDE=FY","FILING_STATUS=MR","SCALING_FORMAT=MLN","FA_ADJUSTED=GAAP","Sort=A","Dates=H","DateFormat=P","Fill=—","Direction=H","UseDPDF=Y")</f>
        <v>#NAME?</v>
      </c>
      <c r="W318" s="12" t="e">
        <f ca="1">_xll.BDH($A318,$C318,W$4,W$4,"Currency=USD","Period=FY","BEST_FPERIOD_OVERRIDE=FY","FILING_STATUS=MR","SCALING_FORMAT=MLN","FA_ADJUSTED=GAAP","Sort=A","Dates=H","DateFormat=P","Fill=—","Direction=H","UseDPDF=Y")</f>
        <v>#NAME?</v>
      </c>
      <c r="X318" s="12" t="e">
        <f ca="1">_xll.BDH($A318,$C318,X$4,X$4,"Currency=USD","Period=FY","BEST_FPERIOD_OVERRIDE=FY","FILING_STATUS=MR","SCALING_FORMAT=MLN","FA_ADJUSTED=GAAP","Sort=A","Dates=H","DateFormat=P","Fill=—","Direction=H","UseDPDF=Y")</f>
        <v>#NAME?</v>
      </c>
      <c r="Y318" s="12" t="e">
        <f ca="1">_xll.BDH($A318,$C318,Y$4,Y$4,"Currency=USD","Period=FY","BEST_FPERIOD_OVERRIDE=FY","FILING_STATUS=MR","SCALING_FORMAT=MLN","FA_ADJUSTED=GAAP","Sort=A","Dates=H","DateFormat=P","Fill=—","Direction=H","UseDPDF=Y")</f>
        <v>#NAME?</v>
      </c>
      <c r="Z318" s="12" t="e">
        <f ca="1">_xll.BDH($A318,$C318,Z$4,Z$4,"Currency=USD","Period=FY","BEST_FPERIOD_OVERRIDE=FY","FILING_STATUS=MR","SCALING_FORMAT=MLN","FA_ADJUSTED=GAAP","Sort=A","Dates=H","DateFormat=P","Fill=—","Direction=H","UseDPDF=Y")</f>
        <v>#NAME?</v>
      </c>
      <c r="AA318" s="12" t="e">
        <f ca="1">_xll.BDH($A318,$C318,AA$4,AA$4,"Currency=USD","Period=FY","BEST_FPERIOD_OVERRIDE=FY","FILING_STATUS=MR","SCALING_FORMAT=MLN","FA_ADJUSTED=GAAP","Sort=A","Dates=H","DateFormat=P","Fill=—","Direction=H","UseDPDF=Y")</f>
        <v>#NAME?</v>
      </c>
      <c r="AB318" s="12" t="e">
        <f ca="1">_xll.BDH($A318,$C318,AB$4,AB$4,"Currency=USD","Period=FY","BEST_FPERIOD_OVERRIDE=FY","FILING_STATUS=MR","SCALING_FORMAT=MLN","FA_ADJUSTED=GAAP","Sort=A","Dates=H","DateFormat=P","Fill=—","Direction=H","UseDPDF=Y")</f>
        <v>#NAME?</v>
      </c>
    </row>
    <row r="319" spans="1:28" x14ac:dyDescent="0.25">
      <c r="A319" s="32" t="s">
        <v>530</v>
      </c>
      <c r="B319" s="37" t="s">
        <v>250</v>
      </c>
      <c r="C319" s="33" t="s">
        <v>252</v>
      </c>
      <c r="D319" s="12" t="e">
        <f ca="1">_xll.BDH($A319,$C319,D$4,D$4,"Currency=USD","Period=FY","BEST_FPERIOD_OVERRIDE=FY","FILING_STATUS=MR","SCALING_FORMAT=MLN","FA_ADJUSTED=GAAP","Sort=A","Dates=H","DateFormat=P","Fill=—","Direction=H","UseDPDF=Y")</f>
        <v>#NAME?</v>
      </c>
      <c r="E319" s="12" t="e">
        <f ca="1">_xll.BDH($A319,$C319,E$4,E$4,"Currency=USD","Period=FY","BEST_FPERIOD_OVERRIDE=FY","FILING_STATUS=MR","SCALING_FORMAT=MLN","FA_ADJUSTED=GAAP","Sort=A","Dates=H","DateFormat=P","Fill=—","Direction=H","UseDPDF=Y")</f>
        <v>#NAME?</v>
      </c>
      <c r="F319" s="12" t="e">
        <f ca="1">_xll.BDH($A319,$C319,F$4,F$4,"Currency=USD","Period=FY","BEST_FPERIOD_OVERRIDE=FY","FILING_STATUS=MR","SCALING_FORMAT=MLN","FA_ADJUSTED=GAAP","Sort=A","Dates=H","DateFormat=P","Fill=—","Direction=H","UseDPDF=Y")</f>
        <v>#NAME?</v>
      </c>
      <c r="G319" s="12" t="e">
        <f ca="1">_xll.BDH($A319,$C319,G$4,G$4,"Currency=USD","Period=FY","BEST_FPERIOD_OVERRIDE=FY","FILING_STATUS=MR","SCALING_FORMAT=MLN","FA_ADJUSTED=GAAP","Sort=A","Dates=H","DateFormat=P","Fill=—","Direction=H","UseDPDF=Y")</f>
        <v>#NAME?</v>
      </c>
      <c r="H319" s="12" t="e">
        <f ca="1">_xll.BDH($A319,$C319,H$4,H$4,"Currency=USD","Period=FY","BEST_FPERIOD_OVERRIDE=FY","FILING_STATUS=MR","SCALING_FORMAT=MLN","FA_ADJUSTED=GAAP","Sort=A","Dates=H","DateFormat=P","Fill=—","Direction=H","UseDPDF=Y")</f>
        <v>#NAME?</v>
      </c>
      <c r="I319" s="12" t="e">
        <f ca="1">_xll.BDH($A319,$C319,I$4,I$4,"Currency=USD","Period=FY","BEST_FPERIOD_OVERRIDE=FY","FILING_STATUS=MR","SCALING_FORMAT=MLN","FA_ADJUSTED=GAAP","Sort=A","Dates=H","DateFormat=P","Fill=—","Direction=H","UseDPDF=Y")</f>
        <v>#NAME?</v>
      </c>
      <c r="J319" s="12" t="e">
        <f ca="1">_xll.BDH($A319,$C319,J$4,J$4,"Currency=USD","Period=FY","BEST_FPERIOD_OVERRIDE=FY","FILING_STATUS=MR","SCALING_FORMAT=MLN","FA_ADJUSTED=GAAP","Sort=A","Dates=H","DateFormat=P","Fill=—","Direction=H","UseDPDF=Y")</f>
        <v>#NAME?</v>
      </c>
      <c r="K319" s="12" t="e">
        <f ca="1">_xll.BDH($A319,$C319,K$4,K$4,"Currency=USD","Period=FY","BEST_FPERIOD_OVERRIDE=FY","FILING_STATUS=MR","SCALING_FORMAT=MLN","FA_ADJUSTED=GAAP","Sort=A","Dates=H","DateFormat=P","Fill=—","Direction=H","UseDPDF=Y")</f>
        <v>#NAME?</v>
      </c>
      <c r="L319" s="12" t="e">
        <f ca="1">_xll.BDH($A319,$C319,L$4,L$4,"Currency=USD","Period=FY","BEST_FPERIOD_OVERRIDE=FY","FILING_STATUS=MR","SCALING_FORMAT=MLN","FA_ADJUSTED=GAAP","Sort=A","Dates=H","DateFormat=P","Fill=—","Direction=H","UseDPDF=Y")</f>
        <v>#NAME?</v>
      </c>
      <c r="M319" s="12" t="e">
        <f ca="1">_xll.BDH($A319,$C319,M$4,M$4,"Currency=USD","Period=FY","BEST_FPERIOD_OVERRIDE=FY","FILING_STATUS=MR","SCALING_FORMAT=MLN","FA_ADJUSTED=GAAP","Sort=A","Dates=H","DateFormat=P","Fill=—","Direction=H","UseDPDF=Y")</f>
        <v>#NAME?</v>
      </c>
      <c r="N319" s="12" t="e">
        <f ca="1">_xll.BDH($A319,$C319,N$4,N$4,"Currency=USD","Period=FY","BEST_FPERIOD_OVERRIDE=FY","FILING_STATUS=MR","SCALING_FORMAT=MLN","FA_ADJUSTED=GAAP","Sort=A","Dates=H","DateFormat=P","Fill=—","Direction=H","UseDPDF=Y")</f>
        <v>#NAME?</v>
      </c>
      <c r="O319" s="12" t="e">
        <f ca="1">_xll.BDH($A319,$C319,O$4,O$4,"Currency=USD","Period=FY","BEST_FPERIOD_OVERRIDE=FY","FILING_STATUS=MR","SCALING_FORMAT=MLN","FA_ADJUSTED=GAAP","Sort=A","Dates=H","DateFormat=P","Fill=—","Direction=H","UseDPDF=Y")</f>
        <v>#NAME?</v>
      </c>
      <c r="P319" s="12" t="e">
        <f ca="1">_xll.BDH($A319,$C319,P$4,P$4,"Currency=USD","Period=FY","BEST_FPERIOD_OVERRIDE=FY","FILING_STATUS=MR","SCALING_FORMAT=MLN","FA_ADJUSTED=GAAP","Sort=A","Dates=H","DateFormat=P","Fill=—","Direction=H","UseDPDF=Y")</f>
        <v>#NAME?</v>
      </c>
      <c r="Q319" s="12" t="e">
        <f ca="1">_xll.BDH($A319,$C319,Q$4,Q$4,"Currency=USD","Period=FY","BEST_FPERIOD_OVERRIDE=FY","FILING_STATUS=MR","SCALING_FORMAT=MLN","FA_ADJUSTED=GAAP","Sort=A","Dates=H","DateFormat=P","Fill=—","Direction=H","UseDPDF=Y")</f>
        <v>#NAME?</v>
      </c>
      <c r="R319" s="12" t="e">
        <f ca="1">_xll.BDH($A319,$C319,R$4,R$4,"Currency=USD","Period=FY","BEST_FPERIOD_OVERRIDE=FY","FILING_STATUS=MR","SCALING_FORMAT=MLN","FA_ADJUSTED=GAAP","Sort=A","Dates=H","DateFormat=P","Fill=—","Direction=H","UseDPDF=Y")</f>
        <v>#NAME?</v>
      </c>
      <c r="S319" s="12" t="e">
        <f ca="1">_xll.BDH($A319,$C319,S$4,S$4,"Currency=USD","Period=FY","BEST_FPERIOD_OVERRIDE=FY","FILING_STATUS=MR","SCALING_FORMAT=MLN","FA_ADJUSTED=GAAP","Sort=A","Dates=H","DateFormat=P","Fill=—","Direction=H","UseDPDF=Y")</f>
        <v>#NAME?</v>
      </c>
      <c r="T319" s="12" t="e">
        <f ca="1">_xll.BDH($A319,$C319,T$4,T$4,"Currency=USD","Period=FY","BEST_FPERIOD_OVERRIDE=FY","FILING_STATUS=MR","SCALING_FORMAT=MLN","FA_ADJUSTED=GAAP","Sort=A","Dates=H","DateFormat=P","Fill=—","Direction=H","UseDPDF=Y")</f>
        <v>#NAME?</v>
      </c>
      <c r="U319" s="12" t="e">
        <f ca="1">_xll.BDH($A319,$C319,U$4,U$4,"Currency=USD","Period=FY","BEST_FPERIOD_OVERRIDE=FY","FILING_STATUS=MR","SCALING_FORMAT=MLN","FA_ADJUSTED=GAAP","Sort=A","Dates=H","DateFormat=P","Fill=—","Direction=H","UseDPDF=Y")</f>
        <v>#NAME?</v>
      </c>
      <c r="V319" s="12" t="e">
        <f ca="1">_xll.BDH($A319,$C319,V$4,V$4,"Currency=USD","Period=FY","BEST_FPERIOD_OVERRIDE=FY","FILING_STATUS=MR","SCALING_FORMAT=MLN","FA_ADJUSTED=GAAP","Sort=A","Dates=H","DateFormat=P","Fill=—","Direction=H","UseDPDF=Y")</f>
        <v>#NAME?</v>
      </c>
      <c r="W319" s="12" t="e">
        <f ca="1">_xll.BDH($A319,$C319,W$4,W$4,"Currency=USD","Period=FY","BEST_FPERIOD_OVERRIDE=FY","FILING_STATUS=MR","SCALING_FORMAT=MLN","FA_ADJUSTED=GAAP","Sort=A","Dates=H","DateFormat=P","Fill=—","Direction=H","UseDPDF=Y")</f>
        <v>#NAME?</v>
      </c>
      <c r="X319" s="12" t="e">
        <f ca="1">_xll.BDH($A319,$C319,X$4,X$4,"Currency=USD","Period=FY","BEST_FPERIOD_OVERRIDE=FY","FILING_STATUS=MR","SCALING_FORMAT=MLN","FA_ADJUSTED=GAAP","Sort=A","Dates=H","DateFormat=P","Fill=—","Direction=H","UseDPDF=Y")</f>
        <v>#NAME?</v>
      </c>
      <c r="Y319" s="12" t="e">
        <f ca="1">_xll.BDH($A319,$C319,Y$4,Y$4,"Currency=USD","Period=FY","BEST_FPERIOD_OVERRIDE=FY","FILING_STATUS=MR","SCALING_FORMAT=MLN","FA_ADJUSTED=GAAP","Sort=A","Dates=H","DateFormat=P","Fill=—","Direction=H","UseDPDF=Y")</f>
        <v>#NAME?</v>
      </c>
      <c r="Z319" s="12" t="e">
        <f ca="1">_xll.BDH($A319,$C319,Z$4,Z$4,"Currency=USD","Period=FY","BEST_FPERIOD_OVERRIDE=FY","FILING_STATUS=MR","SCALING_FORMAT=MLN","FA_ADJUSTED=GAAP","Sort=A","Dates=H","DateFormat=P","Fill=—","Direction=H","UseDPDF=Y")</f>
        <v>#NAME?</v>
      </c>
      <c r="AA319" s="12" t="e">
        <f ca="1">_xll.BDH($A319,$C319,AA$4,AA$4,"Currency=USD","Period=FY","BEST_FPERIOD_OVERRIDE=FY","FILING_STATUS=MR","SCALING_FORMAT=MLN","FA_ADJUSTED=GAAP","Sort=A","Dates=H","DateFormat=P","Fill=—","Direction=H","UseDPDF=Y")</f>
        <v>#NAME?</v>
      </c>
      <c r="AB319" s="12" t="e">
        <f ca="1">_xll.BDH($A319,$C319,AB$4,AB$4,"Currency=USD","Period=FY","BEST_FPERIOD_OVERRIDE=FY","FILING_STATUS=MR","SCALING_FORMAT=MLN","FA_ADJUSTED=GAAP","Sort=A","Dates=H","DateFormat=P","Fill=—","Direction=H","UseDPDF=Y")</f>
        <v>#NAME?</v>
      </c>
    </row>
    <row r="320" spans="1:28" x14ac:dyDescent="0.25">
      <c r="A320" s="32" t="s">
        <v>530</v>
      </c>
      <c r="B320" s="37" t="s">
        <v>13</v>
      </c>
      <c r="C320" s="33" t="s">
        <v>253</v>
      </c>
      <c r="D320" s="12" t="e">
        <f ca="1">_xll.BDH($A320,$C320,D$4,D$4,"Currency=USD","Period=FY","BEST_FPERIOD_OVERRIDE=FY","FILING_STATUS=MR","SCALING_FORMAT=MLN","FA_ADJUSTED=GAAP","Sort=A","Dates=H","DateFormat=P","Fill=—","Direction=H","UseDPDF=Y")</f>
        <v>#NAME?</v>
      </c>
      <c r="E320" s="12" t="e">
        <f ca="1">_xll.BDH($A320,$C320,E$4,E$4,"Currency=USD","Period=FY","BEST_FPERIOD_OVERRIDE=FY","FILING_STATUS=MR","SCALING_FORMAT=MLN","FA_ADJUSTED=GAAP","Sort=A","Dates=H","DateFormat=P","Fill=—","Direction=H","UseDPDF=Y")</f>
        <v>#NAME?</v>
      </c>
      <c r="F320" s="12" t="e">
        <f ca="1">_xll.BDH($A320,$C320,F$4,F$4,"Currency=USD","Period=FY","BEST_FPERIOD_OVERRIDE=FY","FILING_STATUS=MR","SCALING_FORMAT=MLN","FA_ADJUSTED=GAAP","Sort=A","Dates=H","DateFormat=P","Fill=—","Direction=H","UseDPDF=Y")</f>
        <v>#NAME?</v>
      </c>
      <c r="G320" s="12" t="e">
        <f ca="1">_xll.BDH($A320,$C320,G$4,G$4,"Currency=USD","Period=FY","BEST_FPERIOD_OVERRIDE=FY","FILING_STATUS=MR","SCALING_FORMAT=MLN","FA_ADJUSTED=GAAP","Sort=A","Dates=H","DateFormat=P","Fill=—","Direction=H","UseDPDF=Y")</f>
        <v>#NAME?</v>
      </c>
      <c r="H320" s="12" t="e">
        <f ca="1">_xll.BDH($A320,$C320,H$4,H$4,"Currency=USD","Period=FY","BEST_FPERIOD_OVERRIDE=FY","FILING_STATUS=MR","SCALING_FORMAT=MLN","FA_ADJUSTED=GAAP","Sort=A","Dates=H","DateFormat=P","Fill=—","Direction=H","UseDPDF=Y")</f>
        <v>#NAME?</v>
      </c>
      <c r="I320" s="12" t="e">
        <f ca="1">_xll.BDH($A320,$C320,I$4,I$4,"Currency=USD","Period=FY","BEST_FPERIOD_OVERRIDE=FY","FILING_STATUS=MR","SCALING_FORMAT=MLN","FA_ADJUSTED=GAAP","Sort=A","Dates=H","DateFormat=P","Fill=—","Direction=H","UseDPDF=Y")</f>
        <v>#NAME?</v>
      </c>
      <c r="J320" s="12" t="e">
        <f ca="1">_xll.BDH($A320,$C320,J$4,J$4,"Currency=USD","Period=FY","BEST_FPERIOD_OVERRIDE=FY","FILING_STATUS=MR","SCALING_FORMAT=MLN","FA_ADJUSTED=GAAP","Sort=A","Dates=H","DateFormat=P","Fill=—","Direction=H","UseDPDF=Y")</f>
        <v>#NAME?</v>
      </c>
      <c r="K320" s="12" t="e">
        <f ca="1">_xll.BDH($A320,$C320,K$4,K$4,"Currency=USD","Period=FY","BEST_FPERIOD_OVERRIDE=FY","FILING_STATUS=MR","SCALING_FORMAT=MLN","FA_ADJUSTED=GAAP","Sort=A","Dates=H","DateFormat=P","Fill=—","Direction=H","UseDPDF=Y")</f>
        <v>#NAME?</v>
      </c>
      <c r="L320" s="12" t="e">
        <f ca="1">_xll.BDH($A320,$C320,L$4,L$4,"Currency=USD","Period=FY","BEST_FPERIOD_OVERRIDE=FY","FILING_STATUS=MR","SCALING_FORMAT=MLN","FA_ADJUSTED=GAAP","Sort=A","Dates=H","DateFormat=P","Fill=—","Direction=H","UseDPDF=Y")</f>
        <v>#NAME?</v>
      </c>
      <c r="M320" s="12" t="e">
        <f ca="1">_xll.BDH($A320,$C320,M$4,M$4,"Currency=USD","Period=FY","BEST_FPERIOD_OVERRIDE=FY","FILING_STATUS=MR","SCALING_FORMAT=MLN","FA_ADJUSTED=GAAP","Sort=A","Dates=H","DateFormat=P","Fill=—","Direction=H","UseDPDF=Y")</f>
        <v>#NAME?</v>
      </c>
      <c r="N320" s="12" t="e">
        <f ca="1">_xll.BDH($A320,$C320,N$4,N$4,"Currency=USD","Period=FY","BEST_FPERIOD_OVERRIDE=FY","FILING_STATUS=MR","SCALING_FORMAT=MLN","FA_ADJUSTED=GAAP","Sort=A","Dates=H","DateFormat=P","Fill=—","Direction=H","UseDPDF=Y")</f>
        <v>#NAME?</v>
      </c>
      <c r="O320" s="12" t="e">
        <f ca="1">_xll.BDH($A320,$C320,O$4,O$4,"Currency=USD","Period=FY","BEST_FPERIOD_OVERRIDE=FY","FILING_STATUS=MR","SCALING_FORMAT=MLN","FA_ADJUSTED=GAAP","Sort=A","Dates=H","DateFormat=P","Fill=—","Direction=H","UseDPDF=Y")</f>
        <v>#NAME?</v>
      </c>
      <c r="P320" s="12" t="e">
        <f ca="1">_xll.BDH($A320,$C320,P$4,P$4,"Currency=USD","Period=FY","BEST_FPERIOD_OVERRIDE=FY","FILING_STATUS=MR","SCALING_FORMAT=MLN","FA_ADJUSTED=GAAP","Sort=A","Dates=H","DateFormat=P","Fill=—","Direction=H","UseDPDF=Y")</f>
        <v>#NAME?</v>
      </c>
      <c r="Q320" s="12" t="e">
        <f ca="1">_xll.BDH($A320,$C320,Q$4,Q$4,"Currency=USD","Period=FY","BEST_FPERIOD_OVERRIDE=FY","FILING_STATUS=MR","SCALING_FORMAT=MLN","FA_ADJUSTED=GAAP","Sort=A","Dates=H","DateFormat=P","Fill=—","Direction=H","UseDPDF=Y")</f>
        <v>#NAME?</v>
      </c>
      <c r="R320" s="12" t="e">
        <f ca="1">_xll.BDH($A320,$C320,R$4,R$4,"Currency=USD","Period=FY","BEST_FPERIOD_OVERRIDE=FY","FILING_STATUS=MR","SCALING_FORMAT=MLN","FA_ADJUSTED=GAAP","Sort=A","Dates=H","DateFormat=P","Fill=—","Direction=H","UseDPDF=Y")</f>
        <v>#NAME?</v>
      </c>
      <c r="S320" s="12" t="e">
        <f ca="1">_xll.BDH($A320,$C320,S$4,S$4,"Currency=USD","Period=FY","BEST_FPERIOD_OVERRIDE=FY","FILING_STATUS=MR","SCALING_FORMAT=MLN","FA_ADJUSTED=GAAP","Sort=A","Dates=H","DateFormat=P","Fill=—","Direction=H","UseDPDF=Y")</f>
        <v>#NAME?</v>
      </c>
      <c r="T320" s="12" t="e">
        <f ca="1">_xll.BDH($A320,$C320,T$4,T$4,"Currency=USD","Period=FY","BEST_FPERIOD_OVERRIDE=FY","FILING_STATUS=MR","SCALING_FORMAT=MLN","FA_ADJUSTED=GAAP","Sort=A","Dates=H","DateFormat=P","Fill=—","Direction=H","UseDPDF=Y")</f>
        <v>#NAME?</v>
      </c>
      <c r="U320" s="12" t="e">
        <f ca="1">_xll.BDH($A320,$C320,U$4,U$4,"Currency=USD","Period=FY","BEST_FPERIOD_OVERRIDE=FY","FILING_STATUS=MR","SCALING_FORMAT=MLN","FA_ADJUSTED=GAAP","Sort=A","Dates=H","DateFormat=P","Fill=—","Direction=H","UseDPDF=Y")</f>
        <v>#NAME?</v>
      </c>
      <c r="V320" s="12" t="e">
        <f ca="1">_xll.BDH($A320,$C320,V$4,V$4,"Currency=USD","Period=FY","BEST_FPERIOD_OVERRIDE=FY","FILING_STATUS=MR","SCALING_FORMAT=MLN","FA_ADJUSTED=GAAP","Sort=A","Dates=H","DateFormat=P","Fill=—","Direction=H","UseDPDF=Y")</f>
        <v>#NAME?</v>
      </c>
      <c r="W320" s="12" t="e">
        <f ca="1">_xll.BDH($A320,$C320,W$4,W$4,"Currency=USD","Period=FY","BEST_FPERIOD_OVERRIDE=FY","FILING_STATUS=MR","SCALING_FORMAT=MLN","FA_ADJUSTED=GAAP","Sort=A","Dates=H","DateFormat=P","Fill=—","Direction=H","UseDPDF=Y")</f>
        <v>#NAME?</v>
      </c>
      <c r="X320" s="12" t="e">
        <f ca="1">_xll.BDH($A320,$C320,X$4,X$4,"Currency=USD","Period=FY","BEST_FPERIOD_OVERRIDE=FY","FILING_STATUS=MR","SCALING_FORMAT=MLN","FA_ADJUSTED=GAAP","Sort=A","Dates=H","DateFormat=P","Fill=—","Direction=H","UseDPDF=Y")</f>
        <v>#NAME?</v>
      </c>
      <c r="Y320" s="12" t="e">
        <f ca="1">_xll.BDH($A320,$C320,Y$4,Y$4,"Currency=USD","Period=FY","BEST_FPERIOD_OVERRIDE=FY","FILING_STATUS=MR","SCALING_FORMAT=MLN","FA_ADJUSTED=GAAP","Sort=A","Dates=H","DateFormat=P","Fill=—","Direction=H","UseDPDF=Y")</f>
        <v>#NAME?</v>
      </c>
      <c r="Z320" s="12" t="e">
        <f ca="1">_xll.BDH($A320,$C320,Z$4,Z$4,"Currency=USD","Period=FY","BEST_FPERIOD_OVERRIDE=FY","FILING_STATUS=MR","SCALING_FORMAT=MLN","FA_ADJUSTED=GAAP","Sort=A","Dates=H","DateFormat=P","Fill=—","Direction=H","UseDPDF=Y")</f>
        <v>#NAME?</v>
      </c>
      <c r="AA320" s="12" t="e">
        <f ca="1">_xll.BDH($A320,$C320,AA$4,AA$4,"Currency=USD","Period=FY","BEST_FPERIOD_OVERRIDE=FY","FILING_STATUS=MR","SCALING_FORMAT=MLN","FA_ADJUSTED=GAAP","Sort=A","Dates=H","DateFormat=P","Fill=—","Direction=H","UseDPDF=Y")</f>
        <v>#NAME?</v>
      </c>
      <c r="AB320" s="12" t="e">
        <f ca="1">_xll.BDH($A320,$C320,AB$4,AB$4,"Currency=USD","Period=FY","BEST_FPERIOD_OVERRIDE=FY","FILING_STATUS=MR","SCALING_FORMAT=MLN","FA_ADJUSTED=GAAP","Sort=A","Dates=H","DateFormat=P","Fill=—","Direction=H","UseDPDF=Y")</f>
        <v>#NAME?</v>
      </c>
    </row>
    <row r="321" spans="1:28" x14ac:dyDescent="0.25">
      <c r="A321" s="32" t="s">
        <v>530</v>
      </c>
      <c r="B321" s="37" t="s">
        <v>254</v>
      </c>
      <c r="C321" s="33" t="s">
        <v>254</v>
      </c>
      <c r="D321" s="12" t="e">
        <f ca="1">_xll.BDH($A321,$C321,D$4,D$4,"Currency=USD","Period=FY","BEST_FPERIOD_OVERRIDE=FY","FILING_STATUS=MR","SCALING_FORMAT=MLN","FA_ADJUSTED=GAAP","Sort=A","Dates=H","DateFormat=P","Fill=—","Direction=H","UseDPDF=Y")</f>
        <v>#NAME?</v>
      </c>
      <c r="E321" s="12" t="e">
        <f ca="1">_xll.BDH($A321,$C321,E$4,E$4,"Currency=USD","Period=FY","BEST_FPERIOD_OVERRIDE=FY","FILING_STATUS=MR","SCALING_FORMAT=MLN","FA_ADJUSTED=GAAP","Sort=A","Dates=H","DateFormat=P","Fill=—","Direction=H","UseDPDF=Y")</f>
        <v>#NAME?</v>
      </c>
      <c r="F321" s="12" t="e">
        <f ca="1">_xll.BDH($A321,$C321,F$4,F$4,"Currency=USD","Period=FY","BEST_FPERIOD_OVERRIDE=FY","FILING_STATUS=MR","SCALING_FORMAT=MLN","FA_ADJUSTED=GAAP","Sort=A","Dates=H","DateFormat=P","Fill=—","Direction=H","UseDPDF=Y")</f>
        <v>#NAME?</v>
      </c>
      <c r="G321" s="12" t="e">
        <f ca="1">_xll.BDH($A321,$C321,G$4,G$4,"Currency=USD","Period=FY","BEST_FPERIOD_OVERRIDE=FY","FILING_STATUS=MR","SCALING_FORMAT=MLN","FA_ADJUSTED=GAAP","Sort=A","Dates=H","DateFormat=P","Fill=—","Direction=H","UseDPDF=Y")</f>
        <v>#NAME?</v>
      </c>
      <c r="H321" s="12" t="e">
        <f ca="1">_xll.BDH($A321,$C321,H$4,H$4,"Currency=USD","Period=FY","BEST_FPERIOD_OVERRIDE=FY","FILING_STATUS=MR","SCALING_FORMAT=MLN","FA_ADJUSTED=GAAP","Sort=A","Dates=H","DateFormat=P","Fill=—","Direction=H","UseDPDF=Y")</f>
        <v>#NAME?</v>
      </c>
      <c r="I321" s="12" t="e">
        <f ca="1">_xll.BDH($A321,$C321,I$4,I$4,"Currency=USD","Period=FY","BEST_FPERIOD_OVERRIDE=FY","FILING_STATUS=MR","SCALING_FORMAT=MLN","FA_ADJUSTED=GAAP","Sort=A","Dates=H","DateFormat=P","Fill=—","Direction=H","UseDPDF=Y")</f>
        <v>#NAME?</v>
      </c>
      <c r="J321" s="12" t="e">
        <f ca="1">_xll.BDH($A321,$C321,J$4,J$4,"Currency=USD","Period=FY","BEST_FPERIOD_OVERRIDE=FY","FILING_STATUS=MR","SCALING_FORMAT=MLN","FA_ADJUSTED=GAAP","Sort=A","Dates=H","DateFormat=P","Fill=—","Direction=H","UseDPDF=Y")</f>
        <v>#NAME?</v>
      </c>
      <c r="K321" s="12" t="e">
        <f ca="1">_xll.BDH($A321,$C321,K$4,K$4,"Currency=USD","Period=FY","BEST_FPERIOD_OVERRIDE=FY","FILING_STATUS=MR","SCALING_FORMAT=MLN","FA_ADJUSTED=GAAP","Sort=A","Dates=H","DateFormat=P","Fill=—","Direction=H","UseDPDF=Y")</f>
        <v>#NAME?</v>
      </c>
      <c r="L321" s="12" t="e">
        <f ca="1">_xll.BDH($A321,$C321,L$4,L$4,"Currency=USD","Period=FY","BEST_FPERIOD_OVERRIDE=FY","FILING_STATUS=MR","SCALING_FORMAT=MLN","FA_ADJUSTED=GAAP","Sort=A","Dates=H","DateFormat=P","Fill=—","Direction=H","UseDPDF=Y")</f>
        <v>#NAME?</v>
      </c>
      <c r="M321" s="12" t="e">
        <f ca="1">_xll.BDH($A321,$C321,M$4,M$4,"Currency=USD","Period=FY","BEST_FPERIOD_OVERRIDE=FY","FILING_STATUS=MR","SCALING_FORMAT=MLN","FA_ADJUSTED=GAAP","Sort=A","Dates=H","DateFormat=P","Fill=—","Direction=H","UseDPDF=Y")</f>
        <v>#NAME?</v>
      </c>
      <c r="N321" s="12" t="e">
        <f ca="1">_xll.BDH($A321,$C321,N$4,N$4,"Currency=USD","Period=FY","BEST_FPERIOD_OVERRIDE=FY","FILING_STATUS=MR","SCALING_FORMAT=MLN","FA_ADJUSTED=GAAP","Sort=A","Dates=H","DateFormat=P","Fill=—","Direction=H","UseDPDF=Y")</f>
        <v>#NAME?</v>
      </c>
      <c r="O321" s="12" t="e">
        <f ca="1">_xll.BDH($A321,$C321,O$4,O$4,"Currency=USD","Period=FY","BEST_FPERIOD_OVERRIDE=FY","FILING_STATUS=MR","SCALING_FORMAT=MLN","FA_ADJUSTED=GAAP","Sort=A","Dates=H","DateFormat=P","Fill=—","Direction=H","UseDPDF=Y")</f>
        <v>#NAME?</v>
      </c>
      <c r="P321" s="12" t="e">
        <f ca="1">_xll.BDH($A321,$C321,P$4,P$4,"Currency=USD","Period=FY","BEST_FPERIOD_OVERRIDE=FY","FILING_STATUS=MR","SCALING_FORMAT=MLN","FA_ADJUSTED=GAAP","Sort=A","Dates=H","DateFormat=P","Fill=—","Direction=H","UseDPDF=Y")</f>
        <v>#NAME?</v>
      </c>
      <c r="Q321" s="12" t="e">
        <f ca="1">_xll.BDH($A321,$C321,Q$4,Q$4,"Currency=USD","Period=FY","BEST_FPERIOD_OVERRIDE=FY","FILING_STATUS=MR","SCALING_FORMAT=MLN","FA_ADJUSTED=GAAP","Sort=A","Dates=H","DateFormat=P","Fill=—","Direction=H","UseDPDF=Y")</f>
        <v>#NAME?</v>
      </c>
      <c r="R321" s="12" t="e">
        <f ca="1">_xll.BDH($A321,$C321,R$4,R$4,"Currency=USD","Period=FY","BEST_FPERIOD_OVERRIDE=FY","FILING_STATUS=MR","SCALING_FORMAT=MLN","FA_ADJUSTED=GAAP","Sort=A","Dates=H","DateFormat=P","Fill=—","Direction=H","UseDPDF=Y")</f>
        <v>#NAME?</v>
      </c>
      <c r="S321" s="12" t="e">
        <f ca="1">_xll.BDH($A321,$C321,S$4,S$4,"Currency=USD","Period=FY","BEST_FPERIOD_OVERRIDE=FY","FILING_STATUS=MR","SCALING_FORMAT=MLN","FA_ADJUSTED=GAAP","Sort=A","Dates=H","DateFormat=P","Fill=—","Direction=H","UseDPDF=Y")</f>
        <v>#NAME?</v>
      </c>
      <c r="T321" s="12" t="e">
        <f ca="1">_xll.BDH($A321,$C321,T$4,T$4,"Currency=USD","Period=FY","BEST_FPERIOD_OVERRIDE=FY","FILING_STATUS=MR","SCALING_FORMAT=MLN","FA_ADJUSTED=GAAP","Sort=A","Dates=H","DateFormat=P","Fill=—","Direction=H","UseDPDF=Y")</f>
        <v>#NAME?</v>
      </c>
      <c r="U321" s="12" t="e">
        <f ca="1">_xll.BDH($A321,$C321,U$4,U$4,"Currency=USD","Period=FY","BEST_FPERIOD_OVERRIDE=FY","FILING_STATUS=MR","SCALING_FORMAT=MLN","FA_ADJUSTED=GAAP","Sort=A","Dates=H","DateFormat=P","Fill=—","Direction=H","UseDPDF=Y")</f>
        <v>#NAME?</v>
      </c>
      <c r="V321" s="12" t="e">
        <f ca="1">_xll.BDH($A321,$C321,V$4,V$4,"Currency=USD","Period=FY","BEST_FPERIOD_OVERRIDE=FY","FILING_STATUS=MR","SCALING_FORMAT=MLN","FA_ADJUSTED=GAAP","Sort=A","Dates=H","DateFormat=P","Fill=—","Direction=H","UseDPDF=Y")</f>
        <v>#NAME?</v>
      </c>
      <c r="W321" s="12" t="e">
        <f ca="1">_xll.BDH($A321,$C321,W$4,W$4,"Currency=USD","Period=FY","BEST_FPERIOD_OVERRIDE=FY","FILING_STATUS=MR","SCALING_FORMAT=MLN","FA_ADJUSTED=GAAP","Sort=A","Dates=H","DateFormat=P","Fill=—","Direction=H","UseDPDF=Y")</f>
        <v>#NAME?</v>
      </c>
      <c r="X321" s="12" t="e">
        <f ca="1">_xll.BDH($A321,$C321,X$4,X$4,"Currency=USD","Period=FY","BEST_FPERIOD_OVERRIDE=FY","FILING_STATUS=MR","SCALING_FORMAT=MLN","FA_ADJUSTED=GAAP","Sort=A","Dates=H","DateFormat=P","Fill=—","Direction=H","UseDPDF=Y")</f>
        <v>#NAME?</v>
      </c>
      <c r="Y321" s="12" t="e">
        <f ca="1">_xll.BDH($A321,$C321,Y$4,Y$4,"Currency=USD","Period=FY","BEST_FPERIOD_OVERRIDE=FY","FILING_STATUS=MR","SCALING_FORMAT=MLN","FA_ADJUSTED=GAAP","Sort=A","Dates=H","DateFormat=P","Fill=—","Direction=H","UseDPDF=Y")</f>
        <v>#NAME?</v>
      </c>
      <c r="Z321" s="12" t="e">
        <f ca="1">_xll.BDH($A321,$C321,Z$4,Z$4,"Currency=USD","Period=FY","BEST_FPERIOD_OVERRIDE=FY","FILING_STATUS=MR","SCALING_FORMAT=MLN","FA_ADJUSTED=GAAP","Sort=A","Dates=H","DateFormat=P","Fill=—","Direction=H","UseDPDF=Y")</f>
        <v>#NAME?</v>
      </c>
      <c r="AA321" s="12" t="e">
        <f ca="1">_xll.BDH($A321,$C321,AA$4,AA$4,"Currency=USD","Period=FY","BEST_FPERIOD_OVERRIDE=FY","FILING_STATUS=MR","SCALING_FORMAT=MLN","FA_ADJUSTED=GAAP","Sort=A","Dates=H","DateFormat=P","Fill=—","Direction=H","UseDPDF=Y")</f>
        <v>#NAME?</v>
      </c>
      <c r="AB321" s="12" t="e">
        <f ca="1">_xll.BDH($A321,$C321,AB$4,AB$4,"Currency=USD","Period=FY","BEST_FPERIOD_OVERRIDE=FY","FILING_STATUS=MR","SCALING_FORMAT=MLN","FA_ADJUSTED=GAAP","Sort=A","Dates=H","DateFormat=P","Fill=—","Direction=H","UseDPDF=Y")</f>
        <v>#NAME?</v>
      </c>
    </row>
    <row r="322" spans="1:28" x14ac:dyDescent="0.25">
      <c r="A322" s="32" t="s">
        <v>530</v>
      </c>
      <c r="B322" s="37" t="s">
        <v>256</v>
      </c>
      <c r="C322" s="33" t="s">
        <v>255</v>
      </c>
      <c r="D322" s="12" t="e">
        <f ca="1">_xll.BDH($A322,$C322,D$4,D$4,"Currency=USD","Period=FY","BEST_FPERIOD_OVERRIDE=FY","FILING_STATUS=MR","SCALING_FORMAT=MLN","FA_ADJUSTED=GAAP","Sort=A","Dates=H","DateFormat=P","Fill=—","Direction=H","UseDPDF=Y")</f>
        <v>#NAME?</v>
      </c>
      <c r="E322" s="12" t="e">
        <f ca="1">_xll.BDH($A322,$C322,E$4,E$4,"Currency=USD","Period=FY","BEST_FPERIOD_OVERRIDE=FY","FILING_STATUS=MR","SCALING_FORMAT=MLN","FA_ADJUSTED=GAAP","Sort=A","Dates=H","DateFormat=P","Fill=—","Direction=H","UseDPDF=Y")</f>
        <v>#NAME?</v>
      </c>
      <c r="F322" s="12" t="e">
        <f ca="1">_xll.BDH($A322,$C322,F$4,F$4,"Currency=USD","Period=FY","BEST_FPERIOD_OVERRIDE=FY","FILING_STATUS=MR","SCALING_FORMAT=MLN","FA_ADJUSTED=GAAP","Sort=A","Dates=H","DateFormat=P","Fill=—","Direction=H","UseDPDF=Y")</f>
        <v>#NAME?</v>
      </c>
      <c r="G322" s="12" t="e">
        <f ca="1">_xll.BDH($A322,$C322,G$4,G$4,"Currency=USD","Period=FY","BEST_FPERIOD_OVERRIDE=FY","FILING_STATUS=MR","SCALING_FORMAT=MLN","FA_ADJUSTED=GAAP","Sort=A","Dates=H","DateFormat=P","Fill=—","Direction=H","UseDPDF=Y")</f>
        <v>#NAME?</v>
      </c>
      <c r="H322" s="12" t="e">
        <f ca="1">_xll.BDH($A322,$C322,H$4,H$4,"Currency=USD","Period=FY","BEST_FPERIOD_OVERRIDE=FY","FILING_STATUS=MR","SCALING_FORMAT=MLN","FA_ADJUSTED=GAAP","Sort=A","Dates=H","DateFormat=P","Fill=—","Direction=H","UseDPDF=Y")</f>
        <v>#NAME?</v>
      </c>
      <c r="I322" s="12" t="e">
        <f ca="1">_xll.BDH($A322,$C322,I$4,I$4,"Currency=USD","Period=FY","BEST_FPERIOD_OVERRIDE=FY","FILING_STATUS=MR","SCALING_FORMAT=MLN","FA_ADJUSTED=GAAP","Sort=A","Dates=H","DateFormat=P","Fill=—","Direction=H","UseDPDF=Y")</f>
        <v>#NAME?</v>
      </c>
      <c r="J322" s="12" t="e">
        <f ca="1">_xll.BDH($A322,$C322,J$4,J$4,"Currency=USD","Period=FY","BEST_FPERIOD_OVERRIDE=FY","FILING_STATUS=MR","SCALING_FORMAT=MLN","FA_ADJUSTED=GAAP","Sort=A","Dates=H","DateFormat=P","Fill=—","Direction=H","UseDPDF=Y")</f>
        <v>#NAME?</v>
      </c>
      <c r="K322" s="12" t="e">
        <f ca="1">_xll.BDH($A322,$C322,K$4,K$4,"Currency=USD","Period=FY","BEST_FPERIOD_OVERRIDE=FY","FILING_STATUS=MR","SCALING_FORMAT=MLN","FA_ADJUSTED=GAAP","Sort=A","Dates=H","DateFormat=P","Fill=—","Direction=H","UseDPDF=Y")</f>
        <v>#NAME?</v>
      </c>
      <c r="L322" s="12" t="e">
        <f ca="1">_xll.BDH($A322,$C322,L$4,L$4,"Currency=USD","Period=FY","BEST_FPERIOD_OVERRIDE=FY","FILING_STATUS=MR","SCALING_FORMAT=MLN","FA_ADJUSTED=GAAP","Sort=A","Dates=H","DateFormat=P","Fill=—","Direction=H","UseDPDF=Y")</f>
        <v>#NAME?</v>
      </c>
      <c r="M322" s="12" t="e">
        <f ca="1">_xll.BDH($A322,$C322,M$4,M$4,"Currency=USD","Period=FY","BEST_FPERIOD_OVERRIDE=FY","FILING_STATUS=MR","SCALING_FORMAT=MLN","FA_ADJUSTED=GAAP","Sort=A","Dates=H","DateFormat=P","Fill=—","Direction=H","UseDPDF=Y")</f>
        <v>#NAME?</v>
      </c>
      <c r="N322" s="12" t="e">
        <f ca="1">_xll.BDH($A322,$C322,N$4,N$4,"Currency=USD","Period=FY","BEST_FPERIOD_OVERRIDE=FY","FILING_STATUS=MR","SCALING_FORMAT=MLN","FA_ADJUSTED=GAAP","Sort=A","Dates=H","DateFormat=P","Fill=—","Direction=H","UseDPDF=Y")</f>
        <v>#NAME?</v>
      </c>
      <c r="O322" s="12" t="e">
        <f ca="1">_xll.BDH($A322,$C322,O$4,O$4,"Currency=USD","Period=FY","BEST_FPERIOD_OVERRIDE=FY","FILING_STATUS=MR","SCALING_FORMAT=MLN","FA_ADJUSTED=GAAP","Sort=A","Dates=H","DateFormat=P","Fill=—","Direction=H","UseDPDF=Y")</f>
        <v>#NAME?</v>
      </c>
      <c r="P322" s="12" t="e">
        <f ca="1">_xll.BDH($A322,$C322,P$4,P$4,"Currency=USD","Period=FY","BEST_FPERIOD_OVERRIDE=FY","FILING_STATUS=MR","SCALING_FORMAT=MLN","FA_ADJUSTED=GAAP","Sort=A","Dates=H","DateFormat=P","Fill=—","Direction=H","UseDPDF=Y")</f>
        <v>#NAME?</v>
      </c>
      <c r="Q322" s="12" t="e">
        <f ca="1">_xll.BDH($A322,$C322,Q$4,Q$4,"Currency=USD","Period=FY","BEST_FPERIOD_OVERRIDE=FY","FILING_STATUS=MR","SCALING_FORMAT=MLN","FA_ADJUSTED=GAAP","Sort=A","Dates=H","DateFormat=P","Fill=—","Direction=H","UseDPDF=Y")</f>
        <v>#NAME?</v>
      </c>
      <c r="R322" s="12" t="e">
        <f ca="1">_xll.BDH($A322,$C322,R$4,R$4,"Currency=USD","Period=FY","BEST_FPERIOD_OVERRIDE=FY","FILING_STATUS=MR","SCALING_FORMAT=MLN","FA_ADJUSTED=GAAP","Sort=A","Dates=H","DateFormat=P","Fill=—","Direction=H","UseDPDF=Y")</f>
        <v>#NAME?</v>
      </c>
      <c r="S322" s="12" t="e">
        <f ca="1">_xll.BDH($A322,$C322,S$4,S$4,"Currency=USD","Period=FY","BEST_FPERIOD_OVERRIDE=FY","FILING_STATUS=MR","SCALING_FORMAT=MLN","FA_ADJUSTED=GAAP","Sort=A","Dates=H","DateFormat=P","Fill=—","Direction=H","UseDPDF=Y")</f>
        <v>#NAME?</v>
      </c>
      <c r="T322" s="12" t="e">
        <f ca="1">_xll.BDH($A322,$C322,T$4,T$4,"Currency=USD","Period=FY","BEST_FPERIOD_OVERRIDE=FY","FILING_STATUS=MR","SCALING_FORMAT=MLN","FA_ADJUSTED=GAAP","Sort=A","Dates=H","DateFormat=P","Fill=—","Direction=H","UseDPDF=Y")</f>
        <v>#NAME?</v>
      </c>
      <c r="U322" s="12" t="e">
        <f ca="1">_xll.BDH($A322,$C322,U$4,U$4,"Currency=USD","Period=FY","BEST_FPERIOD_OVERRIDE=FY","FILING_STATUS=MR","SCALING_FORMAT=MLN","FA_ADJUSTED=GAAP","Sort=A","Dates=H","DateFormat=P","Fill=—","Direction=H","UseDPDF=Y")</f>
        <v>#NAME?</v>
      </c>
      <c r="V322" s="12" t="e">
        <f ca="1">_xll.BDH($A322,$C322,V$4,V$4,"Currency=USD","Period=FY","BEST_FPERIOD_OVERRIDE=FY","FILING_STATUS=MR","SCALING_FORMAT=MLN","FA_ADJUSTED=GAAP","Sort=A","Dates=H","DateFormat=P","Fill=—","Direction=H","UseDPDF=Y")</f>
        <v>#NAME?</v>
      </c>
      <c r="W322" s="12" t="e">
        <f ca="1">_xll.BDH($A322,$C322,W$4,W$4,"Currency=USD","Period=FY","BEST_FPERIOD_OVERRIDE=FY","FILING_STATUS=MR","SCALING_FORMAT=MLN","FA_ADJUSTED=GAAP","Sort=A","Dates=H","DateFormat=P","Fill=—","Direction=H","UseDPDF=Y")</f>
        <v>#NAME?</v>
      </c>
      <c r="X322" s="12" t="e">
        <f ca="1">_xll.BDH($A322,$C322,X$4,X$4,"Currency=USD","Period=FY","BEST_FPERIOD_OVERRIDE=FY","FILING_STATUS=MR","SCALING_FORMAT=MLN","FA_ADJUSTED=GAAP","Sort=A","Dates=H","DateFormat=P","Fill=—","Direction=H","UseDPDF=Y")</f>
        <v>#NAME?</v>
      </c>
      <c r="Y322" s="12" t="e">
        <f ca="1">_xll.BDH($A322,$C322,Y$4,Y$4,"Currency=USD","Period=FY","BEST_FPERIOD_OVERRIDE=FY","FILING_STATUS=MR","SCALING_FORMAT=MLN","FA_ADJUSTED=GAAP","Sort=A","Dates=H","DateFormat=P","Fill=—","Direction=H","UseDPDF=Y")</f>
        <v>#NAME?</v>
      </c>
      <c r="Z322" s="12" t="e">
        <f ca="1">_xll.BDH($A322,$C322,Z$4,Z$4,"Currency=USD","Period=FY","BEST_FPERIOD_OVERRIDE=FY","FILING_STATUS=MR","SCALING_FORMAT=MLN","FA_ADJUSTED=GAAP","Sort=A","Dates=H","DateFormat=P","Fill=—","Direction=H","UseDPDF=Y")</f>
        <v>#NAME?</v>
      </c>
      <c r="AA322" s="12" t="e">
        <f ca="1">_xll.BDH($A322,$C322,AA$4,AA$4,"Currency=USD","Period=FY","BEST_FPERIOD_OVERRIDE=FY","FILING_STATUS=MR","SCALING_FORMAT=MLN","FA_ADJUSTED=GAAP","Sort=A","Dates=H","DateFormat=P","Fill=—","Direction=H","UseDPDF=Y")</f>
        <v>#NAME?</v>
      </c>
      <c r="AB322" s="12" t="e">
        <f ca="1">_xll.BDH($A322,$C322,AB$4,AB$4,"Currency=USD","Period=FY","BEST_FPERIOD_OVERRIDE=FY","FILING_STATUS=MR","SCALING_FORMAT=MLN","FA_ADJUSTED=GAAP","Sort=A","Dates=H","DateFormat=P","Fill=—","Direction=H","UseDPDF=Y")</f>
        <v>#NAME?</v>
      </c>
    </row>
    <row r="323" spans="1:28" x14ac:dyDescent="0.25">
      <c r="A323" s="32" t="s">
        <v>530</v>
      </c>
      <c r="B323" s="37" t="s">
        <v>257</v>
      </c>
      <c r="C323" s="33" t="s">
        <v>258</v>
      </c>
      <c r="D323" s="12" t="e">
        <f ca="1">_xll.BDH($A323,$C323,D$4,D$4,"Currency=USD","Period=FY","BEST_FPERIOD_OVERRIDE=FY","FILING_STATUS=MR","SCALING_FORMAT=MLN","FA_ADJUSTED=GAAP","Sort=A","Dates=H","DateFormat=P","Fill=—","Direction=H","UseDPDF=Y")</f>
        <v>#NAME?</v>
      </c>
      <c r="E323" s="12" t="e">
        <f ca="1">_xll.BDH($A323,$C323,E$4,E$4,"Currency=USD","Period=FY","BEST_FPERIOD_OVERRIDE=FY","FILING_STATUS=MR","SCALING_FORMAT=MLN","FA_ADJUSTED=GAAP","Sort=A","Dates=H","DateFormat=P","Fill=—","Direction=H","UseDPDF=Y")</f>
        <v>#NAME?</v>
      </c>
      <c r="F323" s="12" t="e">
        <f ca="1">_xll.BDH($A323,$C323,F$4,F$4,"Currency=USD","Period=FY","BEST_FPERIOD_OVERRIDE=FY","FILING_STATUS=MR","SCALING_FORMAT=MLN","FA_ADJUSTED=GAAP","Sort=A","Dates=H","DateFormat=P","Fill=—","Direction=H","UseDPDF=Y")</f>
        <v>#NAME?</v>
      </c>
      <c r="G323" s="12" t="e">
        <f ca="1">_xll.BDH($A323,$C323,G$4,G$4,"Currency=USD","Period=FY","BEST_FPERIOD_OVERRIDE=FY","FILING_STATUS=MR","SCALING_FORMAT=MLN","FA_ADJUSTED=GAAP","Sort=A","Dates=H","DateFormat=P","Fill=—","Direction=H","UseDPDF=Y")</f>
        <v>#NAME?</v>
      </c>
      <c r="H323" s="12" t="e">
        <f ca="1">_xll.BDH($A323,$C323,H$4,H$4,"Currency=USD","Period=FY","BEST_FPERIOD_OVERRIDE=FY","FILING_STATUS=MR","SCALING_FORMAT=MLN","FA_ADJUSTED=GAAP","Sort=A","Dates=H","DateFormat=P","Fill=—","Direction=H","UseDPDF=Y")</f>
        <v>#NAME?</v>
      </c>
      <c r="I323" s="12" t="e">
        <f ca="1">_xll.BDH($A323,$C323,I$4,I$4,"Currency=USD","Period=FY","BEST_FPERIOD_OVERRIDE=FY","FILING_STATUS=MR","SCALING_FORMAT=MLN","FA_ADJUSTED=GAAP","Sort=A","Dates=H","DateFormat=P","Fill=—","Direction=H","UseDPDF=Y")</f>
        <v>#NAME?</v>
      </c>
      <c r="J323" s="12" t="e">
        <f ca="1">_xll.BDH($A323,$C323,J$4,J$4,"Currency=USD","Period=FY","BEST_FPERIOD_OVERRIDE=FY","FILING_STATUS=MR","SCALING_FORMAT=MLN","FA_ADJUSTED=GAAP","Sort=A","Dates=H","DateFormat=P","Fill=—","Direction=H","UseDPDF=Y")</f>
        <v>#NAME?</v>
      </c>
      <c r="K323" s="12" t="e">
        <f ca="1">_xll.BDH($A323,$C323,K$4,K$4,"Currency=USD","Period=FY","BEST_FPERIOD_OVERRIDE=FY","FILING_STATUS=MR","SCALING_FORMAT=MLN","FA_ADJUSTED=GAAP","Sort=A","Dates=H","DateFormat=P","Fill=—","Direction=H","UseDPDF=Y")</f>
        <v>#NAME?</v>
      </c>
      <c r="L323" s="12" t="e">
        <f ca="1">_xll.BDH($A323,$C323,L$4,L$4,"Currency=USD","Period=FY","BEST_FPERIOD_OVERRIDE=FY","FILING_STATUS=MR","SCALING_FORMAT=MLN","FA_ADJUSTED=GAAP","Sort=A","Dates=H","DateFormat=P","Fill=—","Direction=H","UseDPDF=Y")</f>
        <v>#NAME?</v>
      </c>
      <c r="M323" s="12" t="e">
        <f ca="1">_xll.BDH($A323,$C323,M$4,M$4,"Currency=USD","Period=FY","BEST_FPERIOD_OVERRIDE=FY","FILING_STATUS=MR","SCALING_FORMAT=MLN","FA_ADJUSTED=GAAP","Sort=A","Dates=H","DateFormat=P","Fill=—","Direction=H","UseDPDF=Y")</f>
        <v>#NAME?</v>
      </c>
      <c r="N323" s="12" t="e">
        <f ca="1">_xll.BDH($A323,$C323,N$4,N$4,"Currency=USD","Period=FY","BEST_FPERIOD_OVERRIDE=FY","FILING_STATUS=MR","SCALING_FORMAT=MLN","FA_ADJUSTED=GAAP","Sort=A","Dates=H","DateFormat=P","Fill=—","Direction=H","UseDPDF=Y")</f>
        <v>#NAME?</v>
      </c>
      <c r="O323" s="12" t="e">
        <f ca="1">_xll.BDH($A323,$C323,O$4,O$4,"Currency=USD","Period=FY","BEST_FPERIOD_OVERRIDE=FY","FILING_STATUS=MR","SCALING_FORMAT=MLN","FA_ADJUSTED=GAAP","Sort=A","Dates=H","DateFormat=P","Fill=—","Direction=H","UseDPDF=Y")</f>
        <v>#NAME?</v>
      </c>
      <c r="P323" s="12" t="e">
        <f ca="1">_xll.BDH($A323,$C323,P$4,P$4,"Currency=USD","Period=FY","BEST_FPERIOD_OVERRIDE=FY","FILING_STATUS=MR","SCALING_FORMAT=MLN","FA_ADJUSTED=GAAP","Sort=A","Dates=H","DateFormat=P","Fill=—","Direction=H","UseDPDF=Y")</f>
        <v>#NAME?</v>
      </c>
      <c r="Q323" s="12" t="e">
        <f ca="1">_xll.BDH($A323,$C323,Q$4,Q$4,"Currency=USD","Period=FY","BEST_FPERIOD_OVERRIDE=FY","FILING_STATUS=MR","SCALING_FORMAT=MLN","FA_ADJUSTED=GAAP","Sort=A","Dates=H","DateFormat=P","Fill=—","Direction=H","UseDPDF=Y")</f>
        <v>#NAME?</v>
      </c>
      <c r="R323" s="12" t="e">
        <f ca="1">_xll.BDH($A323,$C323,R$4,R$4,"Currency=USD","Period=FY","BEST_FPERIOD_OVERRIDE=FY","FILING_STATUS=MR","SCALING_FORMAT=MLN","FA_ADJUSTED=GAAP","Sort=A","Dates=H","DateFormat=P","Fill=—","Direction=H","UseDPDF=Y")</f>
        <v>#NAME?</v>
      </c>
      <c r="S323" s="12" t="e">
        <f ca="1">_xll.BDH($A323,$C323,S$4,S$4,"Currency=USD","Period=FY","BEST_FPERIOD_OVERRIDE=FY","FILING_STATUS=MR","SCALING_FORMAT=MLN","FA_ADJUSTED=GAAP","Sort=A","Dates=H","DateFormat=P","Fill=—","Direction=H","UseDPDF=Y")</f>
        <v>#NAME?</v>
      </c>
      <c r="T323" s="12" t="e">
        <f ca="1">_xll.BDH($A323,$C323,T$4,T$4,"Currency=USD","Period=FY","BEST_FPERIOD_OVERRIDE=FY","FILING_STATUS=MR","SCALING_FORMAT=MLN","FA_ADJUSTED=GAAP","Sort=A","Dates=H","DateFormat=P","Fill=—","Direction=H","UseDPDF=Y")</f>
        <v>#NAME?</v>
      </c>
      <c r="U323" s="12" t="e">
        <f ca="1">_xll.BDH($A323,$C323,U$4,U$4,"Currency=USD","Period=FY","BEST_FPERIOD_OVERRIDE=FY","FILING_STATUS=MR","SCALING_FORMAT=MLN","FA_ADJUSTED=GAAP","Sort=A","Dates=H","DateFormat=P","Fill=—","Direction=H","UseDPDF=Y")</f>
        <v>#NAME?</v>
      </c>
      <c r="V323" s="12" t="e">
        <f ca="1">_xll.BDH($A323,$C323,V$4,V$4,"Currency=USD","Period=FY","BEST_FPERIOD_OVERRIDE=FY","FILING_STATUS=MR","SCALING_FORMAT=MLN","FA_ADJUSTED=GAAP","Sort=A","Dates=H","DateFormat=P","Fill=—","Direction=H","UseDPDF=Y")</f>
        <v>#NAME?</v>
      </c>
      <c r="W323" s="12" t="e">
        <f ca="1">_xll.BDH($A323,$C323,W$4,W$4,"Currency=USD","Period=FY","BEST_FPERIOD_OVERRIDE=FY","FILING_STATUS=MR","SCALING_FORMAT=MLN","FA_ADJUSTED=GAAP","Sort=A","Dates=H","DateFormat=P","Fill=—","Direction=H","UseDPDF=Y")</f>
        <v>#NAME?</v>
      </c>
      <c r="X323" s="12" t="e">
        <f ca="1">_xll.BDH($A323,$C323,X$4,X$4,"Currency=USD","Period=FY","BEST_FPERIOD_OVERRIDE=FY","FILING_STATUS=MR","SCALING_FORMAT=MLN","FA_ADJUSTED=GAAP","Sort=A","Dates=H","DateFormat=P","Fill=—","Direction=H","UseDPDF=Y")</f>
        <v>#NAME?</v>
      </c>
      <c r="Y323" s="12" t="e">
        <f ca="1">_xll.BDH($A323,$C323,Y$4,Y$4,"Currency=USD","Period=FY","BEST_FPERIOD_OVERRIDE=FY","FILING_STATUS=MR","SCALING_FORMAT=MLN","FA_ADJUSTED=GAAP","Sort=A","Dates=H","DateFormat=P","Fill=—","Direction=H","UseDPDF=Y")</f>
        <v>#NAME?</v>
      </c>
      <c r="Z323" s="12" t="e">
        <f ca="1">_xll.BDH($A323,$C323,Z$4,Z$4,"Currency=USD","Period=FY","BEST_FPERIOD_OVERRIDE=FY","FILING_STATUS=MR","SCALING_FORMAT=MLN","FA_ADJUSTED=GAAP","Sort=A","Dates=H","DateFormat=P","Fill=—","Direction=H","UseDPDF=Y")</f>
        <v>#NAME?</v>
      </c>
      <c r="AA323" s="12" t="e">
        <f ca="1">_xll.BDH($A323,$C323,AA$4,AA$4,"Currency=USD","Period=FY","BEST_FPERIOD_OVERRIDE=FY","FILING_STATUS=MR","SCALING_FORMAT=MLN","FA_ADJUSTED=GAAP","Sort=A","Dates=H","DateFormat=P","Fill=—","Direction=H","UseDPDF=Y")</f>
        <v>#NAME?</v>
      </c>
      <c r="AB323" s="12" t="e">
        <f ca="1">_xll.BDH($A323,$C323,AB$4,AB$4,"Currency=USD","Period=FY","BEST_FPERIOD_OVERRIDE=FY","FILING_STATUS=MR","SCALING_FORMAT=MLN","FA_ADJUSTED=GAAP","Sort=A","Dates=H","DateFormat=P","Fill=—","Direction=H","UseDPDF=Y")</f>
        <v>#NAME?</v>
      </c>
    </row>
    <row r="324" spans="1:28" x14ac:dyDescent="0.25">
      <c r="A324" s="32" t="s">
        <v>530</v>
      </c>
      <c r="B324" s="37" t="s">
        <v>260</v>
      </c>
      <c r="C324" s="33" t="s">
        <v>259</v>
      </c>
      <c r="D324" s="12" t="e">
        <f ca="1">_xll.BDH($A324,$C324,D$4,D$4,"Currency=USD","Period=FY","BEST_FPERIOD_OVERRIDE=FY","FILING_STATUS=MR","SCALING_FORMAT=MLN","FA_ADJUSTED=GAAP","Sort=A","Dates=H","DateFormat=P","Fill=—","Direction=H","UseDPDF=Y")</f>
        <v>#NAME?</v>
      </c>
      <c r="E324" s="12" t="e">
        <f ca="1">_xll.BDH($A324,$C324,E$4,E$4,"Currency=USD","Period=FY","BEST_FPERIOD_OVERRIDE=FY","FILING_STATUS=MR","SCALING_FORMAT=MLN","FA_ADJUSTED=GAAP","Sort=A","Dates=H","DateFormat=P","Fill=—","Direction=H","UseDPDF=Y")</f>
        <v>#NAME?</v>
      </c>
      <c r="F324" s="12" t="e">
        <f ca="1">_xll.BDH($A324,$C324,F$4,F$4,"Currency=USD","Period=FY","BEST_FPERIOD_OVERRIDE=FY","FILING_STATUS=MR","SCALING_FORMAT=MLN","FA_ADJUSTED=GAAP","Sort=A","Dates=H","DateFormat=P","Fill=—","Direction=H","UseDPDF=Y")</f>
        <v>#NAME?</v>
      </c>
      <c r="G324" s="12" t="e">
        <f ca="1">_xll.BDH($A324,$C324,G$4,G$4,"Currency=USD","Period=FY","BEST_FPERIOD_OVERRIDE=FY","FILING_STATUS=MR","SCALING_FORMAT=MLN","FA_ADJUSTED=GAAP","Sort=A","Dates=H","DateFormat=P","Fill=—","Direction=H","UseDPDF=Y")</f>
        <v>#NAME?</v>
      </c>
      <c r="H324" s="12" t="e">
        <f ca="1">_xll.BDH($A324,$C324,H$4,H$4,"Currency=USD","Period=FY","BEST_FPERIOD_OVERRIDE=FY","FILING_STATUS=MR","SCALING_FORMAT=MLN","FA_ADJUSTED=GAAP","Sort=A","Dates=H","DateFormat=P","Fill=—","Direction=H","UseDPDF=Y")</f>
        <v>#NAME?</v>
      </c>
      <c r="I324" s="12" t="e">
        <f ca="1">_xll.BDH($A324,$C324,I$4,I$4,"Currency=USD","Period=FY","BEST_FPERIOD_OVERRIDE=FY","FILING_STATUS=MR","SCALING_FORMAT=MLN","FA_ADJUSTED=GAAP","Sort=A","Dates=H","DateFormat=P","Fill=—","Direction=H","UseDPDF=Y")</f>
        <v>#NAME?</v>
      </c>
      <c r="J324" s="12" t="e">
        <f ca="1">_xll.BDH($A324,$C324,J$4,J$4,"Currency=USD","Period=FY","BEST_FPERIOD_OVERRIDE=FY","FILING_STATUS=MR","SCALING_FORMAT=MLN","FA_ADJUSTED=GAAP","Sort=A","Dates=H","DateFormat=P","Fill=—","Direction=H","UseDPDF=Y")</f>
        <v>#NAME?</v>
      </c>
      <c r="K324" s="12" t="e">
        <f ca="1">_xll.BDH($A324,$C324,K$4,K$4,"Currency=USD","Period=FY","BEST_FPERIOD_OVERRIDE=FY","FILING_STATUS=MR","SCALING_FORMAT=MLN","FA_ADJUSTED=GAAP","Sort=A","Dates=H","DateFormat=P","Fill=—","Direction=H","UseDPDF=Y")</f>
        <v>#NAME?</v>
      </c>
      <c r="L324" s="12" t="e">
        <f ca="1">_xll.BDH($A324,$C324,L$4,L$4,"Currency=USD","Period=FY","BEST_FPERIOD_OVERRIDE=FY","FILING_STATUS=MR","SCALING_FORMAT=MLN","FA_ADJUSTED=GAAP","Sort=A","Dates=H","DateFormat=P","Fill=—","Direction=H","UseDPDF=Y")</f>
        <v>#NAME?</v>
      </c>
      <c r="M324" s="12" t="e">
        <f ca="1">_xll.BDH($A324,$C324,M$4,M$4,"Currency=USD","Period=FY","BEST_FPERIOD_OVERRIDE=FY","FILING_STATUS=MR","SCALING_FORMAT=MLN","FA_ADJUSTED=GAAP","Sort=A","Dates=H","DateFormat=P","Fill=—","Direction=H","UseDPDF=Y")</f>
        <v>#NAME?</v>
      </c>
      <c r="N324" s="12" t="e">
        <f ca="1">_xll.BDH($A324,$C324,N$4,N$4,"Currency=USD","Period=FY","BEST_FPERIOD_OVERRIDE=FY","FILING_STATUS=MR","SCALING_FORMAT=MLN","FA_ADJUSTED=GAAP","Sort=A","Dates=H","DateFormat=P","Fill=—","Direction=H","UseDPDF=Y")</f>
        <v>#NAME?</v>
      </c>
      <c r="O324" s="12" t="e">
        <f ca="1">_xll.BDH($A324,$C324,O$4,O$4,"Currency=USD","Period=FY","BEST_FPERIOD_OVERRIDE=FY","FILING_STATUS=MR","SCALING_FORMAT=MLN","FA_ADJUSTED=GAAP","Sort=A","Dates=H","DateFormat=P","Fill=—","Direction=H","UseDPDF=Y")</f>
        <v>#NAME?</v>
      </c>
      <c r="P324" s="12" t="e">
        <f ca="1">_xll.BDH($A324,$C324,P$4,P$4,"Currency=USD","Period=FY","BEST_FPERIOD_OVERRIDE=FY","FILING_STATUS=MR","SCALING_FORMAT=MLN","FA_ADJUSTED=GAAP","Sort=A","Dates=H","DateFormat=P","Fill=—","Direction=H","UseDPDF=Y")</f>
        <v>#NAME?</v>
      </c>
      <c r="Q324" s="12" t="e">
        <f ca="1">_xll.BDH($A324,$C324,Q$4,Q$4,"Currency=USD","Period=FY","BEST_FPERIOD_OVERRIDE=FY","FILING_STATUS=MR","SCALING_FORMAT=MLN","FA_ADJUSTED=GAAP","Sort=A","Dates=H","DateFormat=P","Fill=—","Direction=H","UseDPDF=Y")</f>
        <v>#NAME?</v>
      </c>
      <c r="R324" s="12" t="e">
        <f ca="1">_xll.BDH($A324,$C324,R$4,R$4,"Currency=USD","Period=FY","BEST_FPERIOD_OVERRIDE=FY","FILING_STATUS=MR","SCALING_FORMAT=MLN","FA_ADJUSTED=GAAP","Sort=A","Dates=H","DateFormat=P","Fill=—","Direction=H","UseDPDF=Y")</f>
        <v>#NAME?</v>
      </c>
      <c r="S324" s="12" t="e">
        <f ca="1">_xll.BDH($A324,$C324,S$4,S$4,"Currency=USD","Period=FY","BEST_FPERIOD_OVERRIDE=FY","FILING_STATUS=MR","SCALING_FORMAT=MLN","FA_ADJUSTED=GAAP","Sort=A","Dates=H","DateFormat=P","Fill=—","Direction=H","UseDPDF=Y")</f>
        <v>#NAME?</v>
      </c>
      <c r="T324" s="12" t="e">
        <f ca="1">_xll.BDH($A324,$C324,T$4,T$4,"Currency=USD","Period=FY","BEST_FPERIOD_OVERRIDE=FY","FILING_STATUS=MR","SCALING_FORMAT=MLN","FA_ADJUSTED=GAAP","Sort=A","Dates=H","DateFormat=P","Fill=—","Direction=H","UseDPDF=Y")</f>
        <v>#NAME?</v>
      </c>
      <c r="U324" s="12" t="e">
        <f ca="1">_xll.BDH($A324,$C324,U$4,U$4,"Currency=USD","Period=FY","BEST_FPERIOD_OVERRIDE=FY","FILING_STATUS=MR","SCALING_FORMAT=MLN","FA_ADJUSTED=GAAP","Sort=A","Dates=H","DateFormat=P","Fill=—","Direction=H","UseDPDF=Y")</f>
        <v>#NAME?</v>
      </c>
      <c r="V324" s="12" t="e">
        <f ca="1">_xll.BDH($A324,$C324,V$4,V$4,"Currency=USD","Period=FY","BEST_FPERIOD_OVERRIDE=FY","FILING_STATUS=MR","SCALING_FORMAT=MLN","FA_ADJUSTED=GAAP","Sort=A","Dates=H","DateFormat=P","Fill=—","Direction=H","UseDPDF=Y")</f>
        <v>#NAME?</v>
      </c>
      <c r="W324" s="12" t="e">
        <f ca="1">_xll.BDH($A324,$C324,W$4,W$4,"Currency=USD","Period=FY","BEST_FPERIOD_OVERRIDE=FY","FILING_STATUS=MR","SCALING_FORMAT=MLN","FA_ADJUSTED=GAAP","Sort=A","Dates=H","DateFormat=P","Fill=—","Direction=H","UseDPDF=Y")</f>
        <v>#NAME?</v>
      </c>
      <c r="X324" s="12" t="e">
        <f ca="1">_xll.BDH($A324,$C324,X$4,X$4,"Currency=USD","Period=FY","BEST_FPERIOD_OVERRIDE=FY","FILING_STATUS=MR","SCALING_FORMAT=MLN","FA_ADJUSTED=GAAP","Sort=A","Dates=H","DateFormat=P","Fill=—","Direction=H","UseDPDF=Y")</f>
        <v>#NAME?</v>
      </c>
      <c r="Y324" s="12" t="e">
        <f ca="1">_xll.BDH($A324,$C324,Y$4,Y$4,"Currency=USD","Period=FY","BEST_FPERIOD_OVERRIDE=FY","FILING_STATUS=MR","SCALING_FORMAT=MLN","FA_ADJUSTED=GAAP","Sort=A","Dates=H","DateFormat=P","Fill=—","Direction=H","UseDPDF=Y")</f>
        <v>#NAME?</v>
      </c>
      <c r="Z324" s="12" t="e">
        <f ca="1">_xll.BDH($A324,$C324,Z$4,Z$4,"Currency=USD","Period=FY","BEST_FPERIOD_OVERRIDE=FY","FILING_STATUS=MR","SCALING_FORMAT=MLN","FA_ADJUSTED=GAAP","Sort=A","Dates=H","DateFormat=P","Fill=—","Direction=H","UseDPDF=Y")</f>
        <v>#NAME?</v>
      </c>
      <c r="AA324" s="12" t="e">
        <f ca="1">_xll.BDH($A324,$C324,AA$4,AA$4,"Currency=USD","Period=FY","BEST_FPERIOD_OVERRIDE=FY","FILING_STATUS=MR","SCALING_FORMAT=MLN","FA_ADJUSTED=GAAP","Sort=A","Dates=H","DateFormat=P","Fill=—","Direction=H","UseDPDF=Y")</f>
        <v>#NAME?</v>
      </c>
      <c r="AB324" s="12" t="e">
        <f ca="1">_xll.BDH($A324,$C324,AB$4,AB$4,"Currency=USD","Period=FY","BEST_FPERIOD_OVERRIDE=FY","FILING_STATUS=MR","SCALING_FORMAT=MLN","FA_ADJUSTED=GAAP","Sort=A","Dates=H","DateFormat=P","Fill=—","Direction=H","UseDPDF=Y")</f>
        <v>#NAME?</v>
      </c>
    </row>
    <row r="325" spans="1:28" x14ac:dyDescent="0.25">
      <c r="A325" s="32" t="s">
        <v>530</v>
      </c>
      <c r="B325" s="37" t="s">
        <v>261</v>
      </c>
      <c r="C325" s="33" t="s">
        <v>262</v>
      </c>
      <c r="D325" s="12" t="e">
        <f ca="1">_xll.BDH($A325,$C325,D$4,D$4,"Currency=USD","Period=FY","BEST_FPERIOD_OVERRIDE=FY","FILING_STATUS=MR","SCALING_FORMAT=MLN","FA_ADJUSTED=GAAP","Sort=A","Dates=H","DateFormat=P","Fill=—","Direction=H","UseDPDF=Y")</f>
        <v>#NAME?</v>
      </c>
      <c r="E325" s="12" t="e">
        <f ca="1">_xll.BDH($A325,$C325,E$4,E$4,"Currency=USD","Period=FY","BEST_FPERIOD_OVERRIDE=FY","FILING_STATUS=MR","SCALING_FORMAT=MLN","FA_ADJUSTED=GAAP","Sort=A","Dates=H","DateFormat=P","Fill=—","Direction=H","UseDPDF=Y")</f>
        <v>#NAME?</v>
      </c>
      <c r="F325" s="12" t="e">
        <f ca="1">_xll.BDH($A325,$C325,F$4,F$4,"Currency=USD","Period=FY","BEST_FPERIOD_OVERRIDE=FY","FILING_STATUS=MR","SCALING_FORMAT=MLN","FA_ADJUSTED=GAAP","Sort=A","Dates=H","DateFormat=P","Fill=—","Direction=H","UseDPDF=Y")</f>
        <v>#NAME?</v>
      </c>
      <c r="G325" s="12" t="e">
        <f ca="1">_xll.BDH($A325,$C325,G$4,G$4,"Currency=USD","Period=FY","BEST_FPERIOD_OVERRIDE=FY","FILING_STATUS=MR","SCALING_FORMAT=MLN","FA_ADJUSTED=GAAP","Sort=A","Dates=H","DateFormat=P","Fill=—","Direction=H","UseDPDF=Y")</f>
        <v>#NAME?</v>
      </c>
      <c r="H325" s="12" t="e">
        <f ca="1">_xll.BDH($A325,$C325,H$4,H$4,"Currency=USD","Period=FY","BEST_FPERIOD_OVERRIDE=FY","FILING_STATUS=MR","SCALING_FORMAT=MLN","FA_ADJUSTED=GAAP","Sort=A","Dates=H","DateFormat=P","Fill=—","Direction=H","UseDPDF=Y")</f>
        <v>#NAME?</v>
      </c>
      <c r="I325" s="12" t="e">
        <f ca="1">_xll.BDH($A325,$C325,I$4,I$4,"Currency=USD","Period=FY","BEST_FPERIOD_OVERRIDE=FY","FILING_STATUS=MR","SCALING_FORMAT=MLN","FA_ADJUSTED=GAAP","Sort=A","Dates=H","DateFormat=P","Fill=—","Direction=H","UseDPDF=Y")</f>
        <v>#NAME?</v>
      </c>
      <c r="J325" s="12" t="e">
        <f ca="1">_xll.BDH($A325,$C325,J$4,J$4,"Currency=USD","Period=FY","BEST_FPERIOD_OVERRIDE=FY","FILING_STATUS=MR","SCALING_FORMAT=MLN","FA_ADJUSTED=GAAP","Sort=A","Dates=H","DateFormat=P","Fill=—","Direction=H","UseDPDF=Y")</f>
        <v>#NAME?</v>
      </c>
      <c r="K325" s="12" t="e">
        <f ca="1">_xll.BDH($A325,$C325,K$4,K$4,"Currency=USD","Period=FY","BEST_FPERIOD_OVERRIDE=FY","FILING_STATUS=MR","SCALING_FORMAT=MLN","FA_ADJUSTED=GAAP","Sort=A","Dates=H","DateFormat=P","Fill=—","Direction=H","UseDPDF=Y")</f>
        <v>#NAME?</v>
      </c>
      <c r="L325" s="12" t="e">
        <f ca="1">_xll.BDH($A325,$C325,L$4,L$4,"Currency=USD","Period=FY","BEST_FPERIOD_OVERRIDE=FY","FILING_STATUS=MR","SCALING_FORMAT=MLN","FA_ADJUSTED=GAAP","Sort=A","Dates=H","DateFormat=P","Fill=—","Direction=H","UseDPDF=Y")</f>
        <v>#NAME?</v>
      </c>
      <c r="M325" s="12" t="e">
        <f ca="1">_xll.BDH($A325,$C325,M$4,M$4,"Currency=USD","Period=FY","BEST_FPERIOD_OVERRIDE=FY","FILING_STATUS=MR","SCALING_FORMAT=MLN","FA_ADJUSTED=GAAP","Sort=A","Dates=H","DateFormat=P","Fill=—","Direction=H","UseDPDF=Y")</f>
        <v>#NAME?</v>
      </c>
      <c r="N325" s="12" t="e">
        <f ca="1">_xll.BDH($A325,$C325,N$4,N$4,"Currency=USD","Period=FY","BEST_FPERIOD_OVERRIDE=FY","FILING_STATUS=MR","SCALING_FORMAT=MLN","FA_ADJUSTED=GAAP","Sort=A","Dates=H","DateFormat=P","Fill=—","Direction=H","UseDPDF=Y")</f>
        <v>#NAME?</v>
      </c>
      <c r="O325" s="12" t="e">
        <f ca="1">_xll.BDH($A325,$C325,O$4,O$4,"Currency=USD","Period=FY","BEST_FPERIOD_OVERRIDE=FY","FILING_STATUS=MR","SCALING_FORMAT=MLN","FA_ADJUSTED=GAAP","Sort=A","Dates=H","DateFormat=P","Fill=—","Direction=H","UseDPDF=Y")</f>
        <v>#NAME?</v>
      </c>
      <c r="P325" s="12" t="e">
        <f ca="1">_xll.BDH($A325,$C325,P$4,P$4,"Currency=USD","Period=FY","BEST_FPERIOD_OVERRIDE=FY","FILING_STATUS=MR","SCALING_FORMAT=MLN","FA_ADJUSTED=GAAP","Sort=A","Dates=H","DateFormat=P","Fill=—","Direction=H","UseDPDF=Y")</f>
        <v>#NAME?</v>
      </c>
      <c r="Q325" s="12" t="e">
        <f ca="1">_xll.BDH($A325,$C325,Q$4,Q$4,"Currency=USD","Period=FY","BEST_FPERIOD_OVERRIDE=FY","FILING_STATUS=MR","SCALING_FORMAT=MLN","FA_ADJUSTED=GAAP","Sort=A","Dates=H","DateFormat=P","Fill=—","Direction=H","UseDPDF=Y")</f>
        <v>#NAME?</v>
      </c>
      <c r="R325" s="12" t="e">
        <f ca="1">_xll.BDH($A325,$C325,R$4,R$4,"Currency=USD","Period=FY","BEST_FPERIOD_OVERRIDE=FY","FILING_STATUS=MR","SCALING_FORMAT=MLN","FA_ADJUSTED=GAAP","Sort=A","Dates=H","DateFormat=P","Fill=—","Direction=H","UseDPDF=Y")</f>
        <v>#NAME?</v>
      </c>
      <c r="S325" s="12" t="e">
        <f ca="1">_xll.BDH($A325,$C325,S$4,S$4,"Currency=USD","Period=FY","BEST_FPERIOD_OVERRIDE=FY","FILING_STATUS=MR","SCALING_FORMAT=MLN","FA_ADJUSTED=GAAP","Sort=A","Dates=H","DateFormat=P","Fill=—","Direction=H","UseDPDF=Y")</f>
        <v>#NAME?</v>
      </c>
      <c r="T325" s="12" t="e">
        <f ca="1">_xll.BDH($A325,$C325,T$4,T$4,"Currency=USD","Period=FY","BEST_FPERIOD_OVERRIDE=FY","FILING_STATUS=MR","SCALING_FORMAT=MLN","FA_ADJUSTED=GAAP","Sort=A","Dates=H","DateFormat=P","Fill=—","Direction=H","UseDPDF=Y")</f>
        <v>#NAME?</v>
      </c>
      <c r="U325" s="12" t="e">
        <f ca="1">_xll.BDH($A325,$C325,U$4,U$4,"Currency=USD","Period=FY","BEST_FPERIOD_OVERRIDE=FY","FILING_STATUS=MR","SCALING_FORMAT=MLN","FA_ADJUSTED=GAAP","Sort=A","Dates=H","DateFormat=P","Fill=—","Direction=H","UseDPDF=Y")</f>
        <v>#NAME?</v>
      </c>
      <c r="V325" s="12" t="e">
        <f ca="1">_xll.BDH($A325,$C325,V$4,V$4,"Currency=USD","Period=FY","BEST_FPERIOD_OVERRIDE=FY","FILING_STATUS=MR","SCALING_FORMAT=MLN","FA_ADJUSTED=GAAP","Sort=A","Dates=H","DateFormat=P","Fill=—","Direction=H","UseDPDF=Y")</f>
        <v>#NAME?</v>
      </c>
      <c r="W325" s="12" t="e">
        <f ca="1">_xll.BDH($A325,$C325,W$4,W$4,"Currency=USD","Period=FY","BEST_FPERIOD_OVERRIDE=FY","FILING_STATUS=MR","SCALING_FORMAT=MLN","FA_ADJUSTED=GAAP","Sort=A","Dates=H","DateFormat=P","Fill=—","Direction=H","UseDPDF=Y")</f>
        <v>#NAME?</v>
      </c>
      <c r="X325" s="12" t="e">
        <f ca="1">_xll.BDH($A325,$C325,X$4,X$4,"Currency=USD","Period=FY","BEST_FPERIOD_OVERRIDE=FY","FILING_STATUS=MR","SCALING_FORMAT=MLN","FA_ADJUSTED=GAAP","Sort=A","Dates=H","DateFormat=P","Fill=—","Direction=H","UseDPDF=Y")</f>
        <v>#NAME?</v>
      </c>
      <c r="Y325" s="12" t="e">
        <f ca="1">_xll.BDH($A325,$C325,Y$4,Y$4,"Currency=USD","Period=FY","BEST_FPERIOD_OVERRIDE=FY","FILING_STATUS=MR","SCALING_FORMAT=MLN","FA_ADJUSTED=GAAP","Sort=A","Dates=H","DateFormat=P","Fill=—","Direction=H","UseDPDF=Y")</f>
        <v>#NAME?</v>
      </c>
      <c r="Z325" s="12" t="e">
        <f ca="1">_xll.BDH($A325,$C325,Z$4,Z$4,"Currency=USD","Period=FY","BEST_FPERIOD_OVERRIDE=FY","FILING_STATUS=MR","SCALING_FORMAT=MLN","FA_ADJUSTED=GAAP","Sort=A","Dates=H","DateFormat=P","Fill=—","Direction=H","UseDPDF=Y")</f>
        <v>#NAME?</v>
      </c>
      <c r="AA325" s="12" t="e">
        <f ca="1">_xll.BDH($A325,$C325,AA$4,AA$4,"Currency=USD","Period=FY","BEST_FPERIOD_OVERRIDE=FY","FILING_STATUS=MR","SCALING_FORMAT=MLN","FA_ADJUSTED=GAAP","Sort=A","Dates=H","DateFormat=P","Fill=—","Direction=H","UseDPDF=Y")</f>
        <v>#NAME?</v>
      </c>
      <c r="AB325" s="12" t="e">
        <f ca="1">_xll.BDH($A325,$C325,AB$4,AB$4,"Currency=USD","Period=FY","BEST_FPERIOD_OVERRIDE=FY","FILING_STATUS=MR","SCALING_FORMAT=MLN","FA_ADJUSTED=GAAP","Sort=A","Dates=H","DateFormat=P","Fill=—","Direction=H","UseDPDF=Y")</f>
        <v>#NAME?</v>
      </c>
    </row>
    <row r="326" spans="1:28" x14ac:dyDescent="0.25">
      <c r="A326" s="32" t="s">
        <v>530</v>
      </c>
      <c r="B326" s="37" t="s">
        <v>25</v>
      </c>
      <c r="C326" s="33" t="s">
        <v>263</v>
      </c>
      <c r="D326" s="12" t="e">
        <f ca="1">_xll.BDH($A326,$C326,D$4,D$4,"Currency=USD","Period=FY","BEST_FPERIOD_OVERRIDE=FY","FILING_STATUS=MR","SCALING_FORMAT=MLN","FA_ADJUSTED=GAAP","Sort=A","Dates=H","DateFormat=P","Fill=—","Direction=H","UseDPDF=Y")</f>
        <v>#NAME?</v>
      </c>
      <c r="E326" s="12" t="e">
        <f ca="1">_xll.BDH($A326,$C326,E$4,E$4,"Currency=USD","Period=FY","BEST_FPERIOD_OVERRIDE=FY","FILING_STATUS=MR","SCALING_FORMAT=MLN","FA_ADJUSTED=GAAP","Sort=A","Dates=H","DateFormat=P","Fill=—","Direction=H","UseDPDF=Y")</f>
        <v>#NAME?</v>
      </c>
      <c r="F326" s="12" t="e">
        <f ca="1">_xll.BDH($A326,$C326,F$4,F$4,"Currency=USD","Period=FY","BEST_FPERIOD_OVERRIDE=FY","FILING_STATUS=MR","SCALING_FORMAT=MLN","FA_ADJUSTED=GAAP","Sort=A","Dates=H","DateFormat=P","Fill=—","Direction=H","UseDPDF=Y")</f>
        <v>#NAME?</v>
      </c>
      <c r="G326" s="12" t="e">
        <f ca="1">_xll.BDH($A326,$C326,G$4,G$4,"Currency=USD","Period=FY","BEST_FPERIOD_OVERRIDE=FY","FILING_STATUS=MR","SCALING_FORMAT=MLN","FA_ADJUSTED=GAAP","Sort=A","Dates=H","DateFormat=P","Fill=—","Direction=H","UseDPDF=Y")</f>
        <v>#NAME?</v>
      </c>
      <c r="H326" s="12" t="e">
        <f ca="1">_xll.BDH($A326,$C326,H$4,H$4,"Currency=USD","Period=FY","BEST_FPERIOD_OVERRIDE=FY","FILING_STATUS=MR","SCALING_FORMAT=MLN","FA_ADJUSTED=GAAP","Sort=A","Dates=H","DateFormat=P","Fill=—","Direction=H","UseDPDF=Y")</f>
        <v>#NAME?</v>
      </c>
      <c r="I326" s="12" t="e">
        <f ca="1">_xll.BDH($A326,$C326,I$4,I$4,"Currency=USD","Period=FY","BEST_FPERIOD_OVERRIDE=FY","FILING_STATUS=MR","SCALING_FORMAT=MLN","FA_ADJUSTED=GAAP","Sort=A","Dates=H","DateFormat=P","Fill=—","Direction=H","UseDPDF=Y")</f>
        <v>#NAME?</v>
      </c>
      <c r="J326" s="12" t="e">
        <f ca="1">_xll.BDH($A326,$C326,J$4,J$4,"Currency=USD","Period=FY","BEST_FPERIOD_OVERRIDE=FY","FILING_STATUS=MR","SCALING_FORMAT=MLN","FA_ADJUSTED=GAAP","Sort=A","Dates=H","DateFormat=P","Fill=—","Direction=H","UseDPDF=Y")</f>
        <v>#NAME?</v>
      </c>
      <c r="K326" s="12" t="e">
        <f ca="1">_xll.BDH($A326,$C326,K$4,K$4,"Currency=USD","Period=FY","BEST_FPERIOD_OVERRIDE=FY","FILING_STATUS=MR","SCALING_FORMAT=MLN","FA_ADJUSTED=GAAP","Sort=A","Dates=H","DateFormat=P","Fill=—","Direction=H","UseDPDF=Y")</f>
        <v>#NAME?</v>
      </c>
      <c r="L326" s="12" t="e">
        <f ca="1">_xll.BDH($A326,$C326,L$4,L$4,"Currency=USD","Period=FY","BEST_FPERIOD_OVERRIDE=FY","FILING_STATUS=MR","SCALING_FORMAT=MLN","FA_ADJUSTED=GAAP","Sort=A","Dates=H","DateFormat=P","Fill=—","Direction=H","UseDPDF=Y")</f>
        <v>#NAME?</v>
      </c>
      <c r="M326" s="12" t="e">
        <f ca="1">_xll.BDH($A326,$C326,M$4,M$4,"Currency=USD","Period=FY","BEST_FPERIOD_OVERRIDE=FY","FILING_STATUS=MR","SCALING_FORMAT=MLN","FA_ADJUSTED=GAAP","Sort=A","Dates=H","DateFormat=P","Fill=—","Direction=H","UseDPDF=Y")</f>
        <v>#NAME?</v>
      </c>
      <c r="N326" s="12" t="e">
        <f ca="1">_xll.BDH($A326,$C326,N$4,N$4,"Currency=USD","Period=FY","BEST_FPERIOD_OVERRIDE=FY","FILING_STATUS=MR","SCALING_FORMAT=MLN","FA_ADJUSTED=GAAP","Sort=A","Dates=H","DateFormat=P","Fill=—","Direction=H","UseDPDF=Y")</f>
        <v>#NAME?</v>
      </c>
      <c r="O326" s="12" t="e">
        <f ca="1">_xll.BDH($A326,$C326,O$4,O$4,"Currency=USD","Period=FY","BEST_FPERIOD_OVERRIDE=FY","FILING_STATUS=MR","SCALING_FORMAT=MLN","FA_ADJUSTED=GAAP","Sort=A","Dates=H","DateFormat=P","Fill=—","Direction=H","UseDPDF=Y")</f>
        <v>#NAME?</v>
      </c>
      <c r="P326" s="12" t="e">
        <f ca="1">_xll.BDH($A326,$C326,P$4,P$4,"Currency=USD","Period=FY","BEST_FPERIOD_OVERRIDE=FY","FILING_STATUS=MR","SCALING_FORMAT=MLN","FA_ADJUSTED=GAAP","Sort=A","Dates=H","DateFormat=P","Fill=—","Direction=H","UseDPDF=Y")</f>
        <v>#NAME?</v>
      </c>
      <c r="Q326" s="12" t="e">
        <f ca="1">_xll.BDH($A326,$C326,Q$4,Q$4,"Currency=USD","Period=FY","BEST_FPERIOD_OVERRIDE=FY","FILING_STATUS=MR","SCALING_FORMAT=MLN","FA_ADJUSTED=GAAP","Sort=A","Dates=H","DateFormat=P","Fill=—","Direction=H","UseDPDF=Y")</f>
        <v>#NAME?</v>
      </c>
      <c r="R326" s="12" t="e">
        <f ca="1">_xll.BDH($A326,$C326,R$4,R$4,"Currency=USD","Period=FY","BEST_FPERIOD_OVERRIDE=FY","FILING_STATUS=MR","SCALING_FORMAT=MLN","FA_ADJUSTED=GAAP","Sort=A","Dates=H","DateFormat=P","Fill=—","Direction=H","UseDPDF=Y")</f>
        <v>#NAME?</v>
      </c>
      <c r="S326" s="12" t="e">
        <f ca="1">_xll.BDH($A326,$C326,S$4,S$4,"Currency=USD","Period=FY","BEST_FPERIOD_OVERRIDE=FY","FILING_STATUS=MR","SCALING_FORMAT=MLN","FA_ADJUSTED=GAAP","Sort=A","Dates=H","DateFormat=P","Fill=—","Direction=H","UseDPDF=Y")</f>
        <v>#NAME?</v>
      </c>
      <c r="T326" s="12" t="e">
        <f ca="1">_xll.BDH($A326,$C326,T$4,T$4,"Currency=USD","Period=FY","BEST_FPERIOD_OVERRIDE=FY","FILING_STATUS=MR","SCALING_FORMAT=MLN","FA_ADJUSTED=GAAP","Sort=A","Dates=H","DateFormat=P","Fill=—","Direction=H","UseDPDF=Y")</f>
        <v>#NAME?</v>
      </c>
      <c r="U326" s="12" t="e">
        <f ca="1">_xll.BDH($A326,$C326,U$4,U$4,"Currency=USD","Period=FY","BEST_FPERIOD_OVERRIDE=FY","FILING_STATUS=MR","SCALING_FORMAT=MLN","FA_ADJUSTED=GAAP","Sort=A","Dates=H","DateFormat=P","Fill=—","Direction=H","UseDPDF=Y")</f>
        <v>#NAME?</v>
      </c>
      <c r="V326" s="12" t="e">
        <f ca="1">_xll.BDH($A326,$C326,V$4,V$4,"Currency=USD","Period=FY","BEST_FPERIOD_OVERRIDE=FY","FILING_STATUS=MR","SCALING_FORMAT=MLN","FA_ADJUSTED=GAAP","Sort=A","Dates=H","DateFormat=P","Fill=—","Direction=H","UseDPDF=Y")</f>
        <v>#NAME?</v>
      </c>
      <c r="W326" s="12" t="e">
        <f ca="1">_xll.BDH($A326,$C326,W$4,W$4,"Currency=USD","Period=FY","BEST_FPERIOD_OVERRIDE=FY","FILING_STATUS=MR","SCALING_FORMAT=MLN","FA_ADJUSTED=GAAP","Sort=A","Dates=H","DateFormat=P","Fill=—","Direction=H","UseDPDF=Y")</f>
        <v>#NAME?</v>
      </c>
      <c r="X326" s="12" t="e">
        <f ca="1">_xll.BDH($A326,$C326,X$4,X$4,"Currency=USD","Period=FY","BEST_FPERIOD_OVERRIDE=FY","FILING_STATUS=MR","SCALING_FORMAT=MLN","FA_ADJUSTED=GAAP","Sort=A","Dates=H","DateFormat=P","Fill=—","Direction=H","UseDPDF=Y")</f>
        <v>#NAME?</v>
      </c>
      <c r="Y326" s="12" t="e">
        <f ca="1">_xll.BDH($A326,$C326,Y$4,Y$4,"Currency=USD","Period=FY","BEST_FPERIOD_OVERRIDE=FY","FILING_STATUS=MR","SCALING_FORMAT=MLN","FA_ADJUSTED=GAAP","Sort=A","Dates=H","DateFormat=P","Fill=—","Direction=H","UseDPDF=Y")</f>
        <v>#NAME?</v>
      </c>
      <c r="Z326" s="12" t="e">
        <f ca="1">_xll.BDH($A326,$C326,Z$4,Z$4,"Currency=USD","Period=FY","BEST_FPERIOD_OVERRIDE=FY","FILING_STATUS=MR","SCALING_FORMAT=MLN","FA_ADJUSTED=GAAP","Sort=A","Dates=H","DateFormat=P","Fill=—","Direction=H","UseDPDF=Y")</f>
        <v>#NAME?</v>
      </c>
      <c r="AA326" s="12" t="e">
        <f ca="1">_xll.BDH($A326,$C326,AA$4,AA$4,"Currency=USD","Period=FY","BEST_FPERIOD_OVERRIDE=FY","FILING_STATUS=MR","SCALING_FORMAT=MLN","FA_ADJUSTED=GAAP","Sort=A","Dates=H","DateFormat=P","Fill=—","Direction=H","UseDPDF=Y")</f>
        <v>#NAME?</v>
      </c>
      <c r="AB326" s="12" t="e">
        <f ca="1">_xll.BDH($A326,$C326,AB$4,AB$4,"Currency=USD","Period=FY","BEST_FPERIOD_OVERRIDE=FY","FILING_STATUS=MR","SCALING_FORMAT=MLN","FA_ADJUSTED=GAAP","Sort=A","Dates=H","DateFormat=P","Fill=—","Direction=H","UseDPDF=Y")</f>
        <v>#NAME?</v>
      </c>
    </row>
    <row r="327" spans="1:28" x14ac:dyDescent="0.25">
      <c r="A327" s="32" t="s">
        <v>530</v>
      </c>
      <c r="B327" s="37" t="s">
        <v>265</v>
      </c>
      <c r="C327" s="33" t="s">
        <v>264</v>
      </c>
      <c r="D327" s="12" t="e">
        <f ca="1">_xll.BDH($A327,$C327,D$4,D$4,"Currency=USD","Period=FY","BEST_FPERIOD_OVERRIDE=FY","FILING_STATUS=MR","SCALING_FORMAT=MLN","FA_ADJUSTED=GAAP","Sort=A","Dates=H","DateFormat=P","Fill=—","Direction=H","UseDPDF=Y")</f>
        <v>#NAME?</v>
      </c>
      <c r="E327" s="12" t="e">
        <f ca="1">_xll.BDH($A327,$C327,E$4,E$4,"Currency=USD","Period=FY","BEST_FPERIOD_OVERRIDE=FY","FILING_STATUS=MR","SCALING_FORMAT=MLN","FA_ADJUSTED=GAAP","Sort=A","Dates=H","DateFormat=P","Fill=—","Direction=H","UseDPDF=Y")</f>
        <v>#NAME?</v>
      </c>
      <c r="F327" s="12" t="e">
        <f ca="1">_xll.BDH($A327,$C327,F$4,F$4,"Currency=USD","Period=FY","BEST_FPERIOD_OVERRIDE=FY","FILING_STATUS=MR","SCALING_FORMAT=MLN","FA_ADJUSTED=GAAP","Sort=A","Dates=H","DateFormat=P","Fill=—","Direction=H","UseDPDF=Y")</f>
        <v>#NAME?</v>
      </c>
      <c r="G327" s="12" t="e">
        <f ca="1">_xll.BDH($A327,$C327,G$4,G$4,"Currency=USD","Period=FY","BEST_FPERIOD_OVERRIDE=FY","FILING_STATUS=MR","SCALING_FORMAT=MLN","FA_ADJUSTED=GAAP","Sort=A","Dates=H","DateFormat=P","Fill=—","Direction=H","UseDPDF=Y")</f>
        <v>#NAME?</v>
      </c>
      <c r="H327" s="12" t="e">
        <f ca="1">_xll.BDH($A327,$C327,H$4,H$4,"Currency=USD","Period=FY","BEST_FPERIOD_OVERRIDE=FY","FILING_STATUS=MR","SCALING_FORMAT=MLN","FA_ADJUSTED=GAAP","Sort=A","Dates=H","DateFormat=P","Fill=—","Direction=H","UseDPDF=Y")</f>
        <v>#NAME?</v>
      </c>
      <c r="I327" s="12" t="e">
        <f ca="1">_xll.BDH($A327,$C327,I$4,I$4,"Currency=USD","Period=FY","BEST_FPERIOD_OVERRIDE=FY","FILING_STATUS=MR","SCALING_FORMAT=MLN","FA_ADJUSTED=GAAP","Sort=A","Dates=H","DateFormat=P","Fill=—","Direction=H","UseDPDF=Y")</f>
        <v>#NAME?</v>
      </c>
      <c r="J327" s="12" t="e">
        <f ca="1">_xll.BDH($A327,$C327,J$4,J$4,"Currency=USD","Period=FY","BEST_FPERIOD_OVERRIDE=FY","FILING_STATUS=MR","SCALING_FORMAT=MLN","FA_ADJUSTED=GAAP","Sort=A","Dates=H","DateFormat=P","Fill=—","Direction=H","UseDPDF=Y")</f>
        <v>#NAME?</v>
      </c>
      <c r="K327" s="12" t="e">
        <f ca="1">_xll.BDH($A327,$C327,K$4,K$4,"Currency=USD","Period=FY","BEST_FPERIOD_OVERRIDE=FY","FILING_STATUS=MR","SCALING_FORMAT=MLN","FA_ADJUSTED=GAAP","Sort=A","Dates=H","DateFormat=P","Fill=—","Direction=H","UseDPDF=Y")</f>
        <v>#NAME?</v>
      </c>
      <c r="L327" s="12" t="e">
        <f ca="1">_xll.BDH($A327,$C327,L$4,L$4,"Currency=USD","Period=FY","BEST_FPERIOD_OVERRIDE=FY","FILING_STATUS=MR","SCALING_FORMAT=MLN","FA_ADJUSTED=GAAP","Sort=A","Dates=H","DateFormat=P","Fill=—","Direction=H","UseDPDF=Y")</f>
        <v>#NAME?</v>
      </c>
      <c r="M327" s="12" t="e">
        <f ca="1">_xll.BDH($A327,$C327,M$4,M$4,"Currency=USD","Period=FY","BEST_FPERIOD_OVERRIDE=FY","FILING_STATUS=MR","SCALING_FORMAT=MLN","FA_ADJUSTED=GAAP","Sort=A","Dates=H","DateFormat=P","Fill=—","Direction=H","UseDPDF=Y")</f>
        <v>#NAME?</v>
      </c>
      <c r="N327" s="12" t="e">
        <f ca="1">_xll.BDH($A327,$C327,N$4,N$4,"Currency=USD","Period=FY","BEST_FPERIOD_OVERRIDE=FY","FILING_STATUS=MR","SCALING_FORMAT=MLN","FA_ADJUSTED=GAAP","Sort=A","Dates=H","DateFormat=P","Fill=—","Direction=H","UseDPDF=Y")</f>
        <v>#NAME?</v>
      </c>
      <c r="O327" s="12" t="e">
        <f ca="1">_xll.BDH($A327,$C327,O$4,O$4,"Currency=USD","Period=FY","BEST_FPERIOD_OVERRIDE=FY","FILING_STATUS=MR","SCALING_FORMAT=MLN","FA_ADJUSTED=GAAP","Sort=A","Dates=H","DateFormat=P","Fill=—","Direction=H","UseDPDF=Y")</f>
        <v>#NAME?</v>
      </c>
      <c r="P327" s="12" t="e">
        <f ca="1">_xll.BDH($A327,$C327,P$4,P$4,"Currency=USD","Period=FY","BEST_FPERIOD_OVERRIDE=FY","FILING_STATUS=MR","SCALING_FORMAT=MLN","FA_ADJUSTED=GAAP","Sort=A","Dates=H","DateFormat=P","Fill=—","Direction=H","UseDPDF=Y")</f>
        <v>#NAME?</v>
      </c>
      <c r="Q327" s="12" t="e">
        <f ca="1">_xll.BDH($A327,$C327,Q$4,Q$4,"Currency=USD","Period=FY","BEST_FPERIOD_OVERRIDE=FY","FILING_STATUS=MR","SCALING_FORMAT=MLN","FA_ADJUSTED=GAAP","Sort=A","Dates=H","DateFormat=P","Fill=—","Direction=H","UseDPDF=Y")</f>
        <v>#NAME?</v>
      </c>
      <c r="R327" s="12" t="e">
        <f ca="1">_xll.BDH($A327,$C327,R$4,R$4,"Currency=USD","Period=FY","BEST_FPERIOD_OVERRIDE=FY","FILING_STATUS=MR","SCALING_FORMAT=MLN","FA_ADJUSTED=GAAP","Sort=A","Dates=H","DateFormat=P","Fill=—","Direction=H","UseDPDF=Y")</f>
        <v>#NAME?</v>
      </c>
      <c r="S327" s="12" t="e">
        <f ca="1">_xll.BDH($A327,$C327,S$4,S$4,"Currency=USD","Period=FY","BEST_FPERIOD_OVERRIDE=FY","FILING_STATUS=MR","SCALING_FORMAT=MLN","FA_ADJUSTED=GAAP","Sort=A","Dates=H","DateFormat=P","Fill=—","Direction=H","UseDPDF=Y")</f>
        <v>#NAME?</v>
      </c>
      <c r="T327" s="12" t="e">
        <f ca="1">_xll.BDH($A327,$C327,T$4,T$4,"Currency=USD","Period=FY","BEST_FPERIOD_OVERRIDE=FY","FILING_STATUS=MR","SCALING_FORMAT=MLN","FA_ADJUSTED=GAAP","Sort=A","Dates=H","DateFormat=P","Fill=—","Direction=H","UseDPDF=Y")</f>
        <v>#NAME?</v>
      </c>
      <c r="U327" s="12" t="e">
        <f ca="1">_xll.BDH($A327,$C327,U$4,U$4,"Currency=USD","Period=FY","BEST_FPERIOD_OVERRIDE=FY","FILING_STATUS=MR","SCALING_FORMAT=MLN","FA_ADJUSTED=GAAP","Sort=A","Dates=H","DateFormat=P","Fill=—","Direction=H","UseDPDF=Y")</f>
        <v>#NAME?</v>
      </c>
      <c r="V327" s="12" t="e">
        <f ca="1">_xll.BDH($A327,$C327,V$4,V$4,"Currency=USD","Period=FY","BEST_FPERIOD_OVERRIDE=FY","FILING_STATUS=MR","SCALING_FORMAT=MLN","FA_ADJUSTED=GAAP","Sort=A","Dates=H","DateFormat=P","Fill=—","Direction=H","UseDPDF=Y")</f>
        <v>#NAME?</v>
      </c>
      <c r="W327" s="12" t="e">
        <f ca="1">_xll.BDH($A327,$C327,W$4,W$4,"Currency=USD","Period=FY","BEST_FPERIOD_OVERRIDE=FY","FILING_STATUS=MR","SCALING_FORMAT=MLN","FA_ADJUSTED=GAAP","Sort=A","Dates=H","DateFormat=P","Fill=—","Direction=H","UseDPDF=Y")</f>
        <v>#NAME?</v>
      </c>
      <c r="X327" s="12" t="e">
        <f ca="1">_xll.BDH($A327,$C327,X$4,X$4,"Currency=USD","Period=FY","BEST_FPERIOD_OVERRIDE=FY","FILING_STATUS=MR","SCALING_FORMAT=MLN","FA_ADJUSTED=GAAP","Sort=A","Dates=H","DateFormat=P","Fill=—","Direction=H","UseDPDF=Y")</f>
        <v>#NAME?</v>
      </c>
      <c r="Y327" s="12" t="e">
        <f ca="1">_xll.BDH($A327,$C327,Y$4,Y$4,"Currency=USD","Period=FY","BEST_FPERIOD_OVERRIDE=FY","FILING_STATUS=MR","SCALING_FORMAT=MLN","FA_ADJUSTED=GAAP","Sort=A","Dates=H","DateFormat=P","Fill=—","Direction=H","UseDPDF=Y")</f>
        <v>#NAME?</v>
      </c>
      <c r="Z327" s="12" t="e">
        <f ca="1">_xll.BDH($A327,$C327,Z$4,Z$4,"Currency=USD","Period=FY","BEST_FPERIOD_OVERRIDE=FY","FILING_STATUS=MR","SCALING_FORMAT=MLN","FA_ADJUSTED=GAAP","Sort=A","Dates=H","DateFormat=P","Fill=—","Direction=H","UseDPDF=Y")</f>
        <v>#NAME?</v>
      </c>
      <c r="AA327" s="12" t="e">
        <f ca="1">_xll.BDH($A327,$C327,AA$4,AA$4,"Currency=USD","Period=FY","BEST_FPERIOD_OVERRIDE=FY","FILING_STATUS=MR","SCALING_FORMAT=MLN","FA_ADJUSTED=GAAP","Sort=A","Dates=H","DateFormat=P","Fill=—","Direction=H","UseDPDF=Y")</f>
        <v>#NAME?</v>
      </c>
      <c r="AB327" s="12" t="e">
        <f ca="1">_xll.BDH($A327,$C327,AB$4,AB$4,"Currency=USD","Period=FY","BEST_FPERIOD_OVERRIDE=FY","FILING_STATUS=MR","SCALING_FORMAT=MLN","FA_ADJUSTED=GAAP","Sort=A","Dates=H","DateFormat=P","Fill=—","Direction=H","UseDPDF=Y")</f>
        <v>#NAME?</v>
      </c>
    </row>
    <row r="328" spans="1:28" x14ac:dyDescent="0.25">
      <c r="A328" s="32" t="s">
        <v>530</v>
      </c>
      <c r="B328" s="37" t="s">
        <v>266</v>
      </c>
      <c r="C328" s="33" t="s">
        <v>267</v>
      </c>
      <c r="D328" s="12" t="e">
        <f ca="1">_xll.BDH($A328,$C328,D$4,D$4,"Currency=USD","Period=FY","BEST_FPERIOD_OVERRIDE=FY","FILING_STATUS=MR","SCALING_FORMAT=MLN","FA_ADJUSTED=GAAP","Sort=A","Dates=H","DateFormat=P","Fill=—","Direction=H","UseDPDF=Y")</f>
        <v>#NAME?</v>
      </c>
      <c r="E328" s="12" t="e">
        <f ca="1">_xll.BDH($A328,$C328,E$4,E$4,"Currency=USD","Period=FY","BEST_FPERIOD_OVERRIDE=FY","FILING_STATUS=MR","SCALING_FORMAT=MLN","FA_ADJUSTED=GAAP","Sort=A","Dates=H","DateFormat=P","Fill=—","Direction=H","UseDPDF=Y")</f>
        <v>#NAME?</v>
      </c>
      <c r="F328" s="12" t="e">
        <f ca="1">_xll.BDH($A328,$C328,F$4,F$4,"Currency=USD","Period=FY","BEST_FPERIOD_OVERRIDE=FY","FILING_STATUS=MR","SCALING_FORMAT=MLN","FA_ADJUSTED=GAAP","Sort=A","Dates=H","DateFormat=P","Fill=—","Direction=H","UseDPDF=Y")</f>
        <v>#NAME?</v>
      </c>
      <c r="G328" s="12" t="e">
        <f ca="1">_xll.BDH($A328,$C328,G$4,G$4,"Currency=USD","Period=FY","BEST_FPERIOD_OVERRIDE=FY","FILING_STATUS=MR","SCALING_FORMAT=MLN","FA_ADJUSTED=GAAP","Sort=A","Dates=H","DateFormat=P","Fill=—","Direction=H","UseDPDF=Y")</f>
        <v>#NAME?</v>
      </c>
      <c r="H328" s="12" t="e">
        <f ca="1">_xll.BDH($A328,$C328,H$4,H$4,"Currency=USD","Period=FY","BEST_FPERIOD_OVERRIDE=FY","FILING_STATUS=MR","SCALING_FORMAT=MLN","FA_ADJUSTED=GAAP","Sort=A","Dates=H","DateFormat=P","Fill=—","Direction=H","UseDPDF=Y")</f>
        <v>#NAME?</v>
      </c>
      <c r="I328" s="12" t="e">
        <f ca="1">_xll.BDH($A328,$C328,I$4,I$4,"Currency=USD","Period=FY","BEST_FPERIOD_OVERRIDE=FY","FILING_STATUS=MR","SCALING_FORMAT=MLN","FA_ADJUSTED=GAAP","Sort=A","Dates=H","DateFormat=P","Fill=—","Direction=H","UseDPDF=Y")</f>
        <v>#NAME?</v>
      </c>
      <c r="J328" s="12" t="e">
        <f ca="1">_xll.BDH($A328,$C328,J$4,J$4,"Currency=USD","Period=FY","BEST_FPERIOD_OVERRIDE=FY","FILING_STATUS=MR","SCALING_FORMAT=MLN","FA_ADJUSTED=GAAP","Sort=A","Dates=H","DateFormat=P","Fill=—","Direction=H","UseDPDF=Y")</f>
        <v>#NAME?</v>
      </c>
      <c r="K328" s="12" t="e">
        <f ca="1">_xll.BDH($A328,$C328,K$4,K$4,"Currency=USD","Period=FY","BEST_FPERIOD_OVERRIDE=FY","FILING_STATUS=MR","SCALING_FORMAT=MLN","FA_ADJUSTED=GAAP","Sort=A","Dates=H","DateFormat=P","Fill=—","Direction=H","UseDPDF=Y")</f>
        <v>#NAME?</v>
      </c>
      <c r="L328" s="12" t="e">
        <f ca="1">_xll.BDH($A328,$C328,L$4,L$4,"Currency=USD","Period=FY","BEST_FPERIOD_OVERRIDE=FY","FILING_STATUS=MR","SCALING_FORMAT=MLN","FA_ADJUSTED=GAAP","Sort=A","Dates=H","DateFormat=P","Fill=—","Direction=H","UseDPDF=Y")</f>
        <v>#NAME?</v>
      </c>
      <c r="M328" s="12" t="e">
        <f ca="1">_xll.BDH($A328,$C328,M$4,M$4,"Currency=USD","Period=FY","BEST_FPERIOD_OVERRIDE=FY","FILING_STATUS=MR","SCALING_FORMAT=MLN","FA_ADJUSTED=GAAP","Sort=A","Dates=H","DateFormat=P","Fill=—","Direction=H","UseDPDF=Y")</f>
        <v>#NAME?</v>
      </c>
      <c r="N328" s="12" t="e">
        <f ca="1">_xll.BDH($A328,$C328,N$4,N$4,"Currency=USD","Period=FY","BEST_FPERIOD_OVERRIDE=FY","FILING_STATUS=MR","SCALING_FORMAT=MLN","FA_ADJUSTED=GAAP","Sort=A","Dates=H","DateFormat=P","Fill=—","Direction=H","UseDPDF=Y")</f>
        <v>#NAME?</v>
      </c>
      <c r="O328" s="12" t="e">
        <f ca="1">_xll.BDH($A328,$C328,O$4,O$4,"Currency=USD","Period=FY","BEST_FPERIOD_OVERRIDE=FY","FILING_STATUS=MR","SCALING_FORMAT=MLN","FA_ADJUSTED=GAAP","Sort=A","Dates=H","DateFormat=P","Fill=—","Direction=H","UseDPDF=Y")</f>
        <v>#NAME?</v>
      </c>
      <c r="P328" s="12" t="e">
        <f ca="1">_xll.BDH($A328,$C328,P$4,P$4,"Currency=USD","Period=FY","BEST_FPERIOD_OVERRIDE=FY","FILING_STATUS=MR","SCALING_FORMAT=MLN","FA_ADJUSTED=GAAP","Sort=A","Dates=H","DateFormat=P","Fill=—","Direction=H","UseDPDF=Y")</f>
        <v>#NAME?</v>
      </c>
      <c r="Q328" s="12" t="e">
        <f ca="1">_xll.BDH($A328,$C328,Q$4,Q$4,"Currency=USD","Period=FY","BEST_FPERIOD_OVERRIDE=FY","FILING_STATUS=MR","SCALING_FORMAT=MLN","FA_ADJUSTED=GAAP","Sort=A","Dates=H","DateFormat=P","Fill=—","Direction=H","UseDPDF=Y")</f>
        <v>#NAME?</v>
      </c>
      <c r="R328" s="12" t="e">
        <f ca="1">_xll.BDH($A328,$C328,R$4,R$4,"Currency=USD","Period=FY","BEST_FPERIOD_OVERRIDE=FY","FILING_STATUS=MR","SCALING_FORMAT=MLN","FA_ADJUSTED=GAAP","Sort=A","Dates=H","DateFormat=P","Fill=—","Direction=H","UseDPDF=Y")</f>
        <v>#NAME?</v>
      </c>
      <c r="S328" s="12" t="e">
        <f ca="1">_xll.BDH($A328,$C328,S$4,S$4,"Currency=USD","Period=FY","BEST_FPERIOD_OVERRIDE=FY","FILING_STATUS=MR","SCALING_FORMAT=MLN","FA_ADJUSTED=GAAP","Sort=A","Dates=H","DateFormat=P","Fill=—","Direction=H","UseDPDF=Y")</f>
        <v>#NAME?</v>
      </c>
      <c r="T328" s="12" t="e">
        <f ca="1">_xll.BDH($A328,$C328,T$4,T$4,"Currency=USD","Period=FY","BEST_FPERIOD_OVERRIDE=FY","FILING_STATUS=MR","SCALING_FORMAT=MLN","FA_ADJUSTED=GAAP","Sort=A","Dates=H","DateFormat=P","Fill=—","Direction=H","UseDPDF=Y")</f>
        <v>#NAME?</v>
      </c>
      <c r="U328" s="12" t="e">
        <f ca="1">_xll.BDH($A328,$C328,U$4,U$4,"Currency=USD","Period=FY","BEST_FPERIOD_OVERRIDE=FY","FILING_STATUS=MR","SCALING_FORMAT=MLN","FA_ADJUSTED=GAAP","Sort=A","Dates=H","DateFormat=P","Fill=—","Direction=H","UseDPDF=Y")</f>
        <v>#NAME?</v>
      </c>
      <c r="V328" s="12" t="e">
        <f ca="1">_xll.BDH($A328,$C328,V$4,V$4,"Currency=USD","Period=FY","BEST_FPERIOD_OVERRIDE=FY","FILING_STATUS=MR","SCALING_FORMAT=MLN","FA_ADJUSTED=GAAP","Sort=A","Dates=H","DateFormat=P","Fill=—","Direction=H","UseDPDF=Y")</f>
        <v>#NAME?</v>
      </c>
      <c r="W328" s="12" t="e">
        <f ca="1">_xll.BDH($A328,$C328,W$4,W$4,"Currency=USD","Period=FY","BEST_FPERIOD_OVERRIDE=FY","FILING_STATUS=MR","SCALING_FORMAT=MLN","FA_ADJUSTED=GAAP","Sort=A","Dates=H","DateFormat=P","Fill=—","Direction=H","UseDPDF=Y")</f>
        <v>#NAME?</v>
      </c>
      <c r="X328" s="12" t="e">
        <f ca="1">_xll.BDH($A328,$C328,X$4,X$4,"Currency=USD","Period=FY","BEST_FPERIOD_OVERRIDE=FY","FILING_STATUS=MR","SCALING_FORMAT=MLN","FA_ADJUSTED=GAAP","Sort=A","Dates=H","DateFormat=P","Fill=—","Direction=H","UseDPDF=Y")</f>
        <v>#NAME?</v>
      </c>
      <c r="Y328" s="12" t="e">
        <f ca="1">_xll.BDH($A328,$C328,Y$4,Y$4,"Currency=USD","Period=FY","BEST_FPERIOD_OVERRIDE=FY","FILING_STATUS=MR","SCALING_FORMAT=MLN","FA_ADJUSTED=GAAP","Sort=A","Dates=H","DateFormat=P","Fill=—","Direction=H","UseDPDF=Y")</f>
        <v>#NAME?</v>
      </c>
      <c r="Z328" s="12" t="e">
        <f ca="1">_xll.BDH($A328,$C328,Z$4,Z$4,"Currency=USD","Period=FY","BEST_FPERIOD_OVERRIDE=FY","FILING_STATUS=MR","SCALING_FORMAT=MLN","FA_ADJUSTED=GAAP","Sort=A","Dates=H","DateFormat=P","Fill=—","Direction=H","UseDPDF=Y")</f>
        <v>#NAME?</v>
      </c>
      <c r="AA328" s="12" t="e">
        <f ca="1">_xll.BDH($A328,$C328,AA$4,AA$4,"Currency=USD","Period=FY","BEST_FPERIOD_OVERRIDE=FY","FILING_STATUS=MR","SCALING_FORMAT=MLN","FA_ADJUSTED=GAAP","Sort=A","Dates=H","DateFormat=P","Fill=—","Direction=H","UseDPDF=Y")</f>
        <v>#NAME?</v>
      </c>
      <c r="AB328" s="12" t="e">
        <f ca="1">_xll.BDH($A328,$C328,AB$4,AB$4,"Currency=USD","Period=FY","BEST_FPERIOD_OVERRIDE=FY","FILING_STATUS=MR","SCALING_FORMAT=MLN","FA_ADJUSTED=GAAP","Sort=A","Dates=H","DateFormat=P","Fill=—","Direction=H","UseDPDF=Y")</f>
        <v>#NAME?</v>
      </c>
    </row>
    <row r="329" spans="1:28" x14ac:dyDescent="0.25">
      <c r="A329" s="32" t="s">
        <v>531</v>
      </c>
      <c r="B329" s="37" t="s">
        <v>185</v>
      </c>
      <c r="C329" s="33" t="s">
        <v>186</v>
      </c>
      <c r="D329" s="12" t="e">
        <f ca="1">_xll.BDH($A329,$C329,D$4,D$4,"Currency=USD","Period=FY","BEST_FPERIOD_OVERRIDE=FY","FILING_STATUS=MR","SCALING_FORMAT=MLN","FA_ADJUSTED=GAAP","Sort=A","Dates=H","DateFormat=P","Fill=—","Direction=H","UseDPDF=Y")</f>
        <v>#NAME?</v>
      </c>
      <c r="E329" s="12" t="e">
        <f ca="1">_xll.BDH($A329,$C329,E$4,E$4,"Currency=USD","Period=FY","BEST_FPERIOD_OVERRIDE=FY","FILING_STATUS=MR","SCALING_FORMAT=MLN","FA_ADJUSTED=GAAP","Sort=A","Dates=H","DateFormat=P","Fill=—","Direction=H","UseDPDF=Y")</f>
        <v>#NAME?</v>
      </c>
      <c r="F329" s="12" t="e">
        <f ca="1">_xll.BDH($A329,$C329,F$4,F$4,"Currency=USD","Period=FY","BEST_FPERIOD_OVERRIDE=FY","FILING_STATUS=MR","SCALING_FORMAT=MLN","FA_ADJUSTED=GAAP","Sort=A","Dates=H","DateFormat=P","Fill=—","Direction=H","UseDPDF=Y")</f>
        <v>#NAME?</v>
      </c>
      <c r="G329" s="12" t="e">
        <f ca="1">_xll.BDH($A329,$C329,G$4,G$4,"Currency=USD","Period=FY","BEST_FPERIOD_OVERRIDE=FY","FILING_STATUS=MR","SCALING_FORMAT=MLN","FA_ADJUSTED=GAAP","Sort=A","Dates=H","DateFormat=P","Fill=—","Direction=H","UseDPDF=Y")</f>
        <v>#NAME?</v>
      </c>
      <c r="H329" s="12" t="e">
        <f ca="1">_xll.BDH($A329,$C329,H$4,H$4,"Currency=USD","Period=FY","BEST_FPERIOD_OVERRIDE=FY","FILING_STATUS=MR","SCALING_FORMAT=MLN","FA_ADJUSTED=GAAP","Sort=A","Dates=H","DateFormat=P","Fill=—","Direction=H","UseDPDF=Y")</f>
        <v>#NAME?</v>
      </c>
      <c r="I329" s="12" t="e">
        <f ca="1">_xll.BDH($A329,$C329,I$4,I$4,"Currency=USD","Period=FY","BEST_FPERIOD_OVERRIDE=FY","FILING_STATUS=MR","SCALING_FORMAT=MLN","FA_ADJUSTED=GAAP","Sort=A","Dates=H","DateFormat=P","Fill=—","Direction=H","UseDPDF=Y")</f>
        <v>#NAME?</v>
      </c>
      <c r="J329" s="12" t="e">
        <f ca="1">_xll.BDH($A329,$C329,J$4,J$4,"Currency=USD","Period=FY","BEST_FPERIOD_OVERRIDE=FY","FILING_STATUS=MR","SCALING_FORMAT=MLN","FA_ADJUSTED=GAAP","Sort=A","Dates=H","DateFormat=P","Fill=—","Direction=H","UseDPDF=Y")</f>
        <v>#NAME?</v>
      </c>
      <c r="K329" s="12" t="e">
        <f ca="1">_xll.BDH($A329,$C329,K$4,K$4,"Currency=USD","Period=FY","BEST_FPERIOD_OVERRIDE=FY","FILING_STATUS=MR","SCALING_FORMAT=MLN","FA_ADJUSTED=GAAP","Sort=A","Dates=H","DateFormat=P","Fill=—","Direction=H","UseDPDF=Y")</f>
        <v>#NAME?</v>
      </c>
      <c r="L329" s="12" t="e">
        <f ca="1">_xll.BDH($A329,$C329,L$4,L$4,"Currency=USD","Period=FY","BEST_FPERIOD_OVERRIDE=FY","FILING_STATUS=MR","SCALING_FORMAT=MLN","FA_ADJUSTED=GAAP","Sort=A","Dates=H","DateFormat=P","Fill=—","Direction=H","UseDPDF=Y")</f>
        <v>#NAME?</v>
      </c>
      <c r="M329" s="12" t="e">
        <f ca="1">_xll.BDH($A329,$C329,M$4,M$4,"Currency=USD","Period=FY","BEST_FPERIOD_OVERRIDE=FY","FILING_STATUS=MR","SCALING_FORMAT=MLN","FA_ADJUSTED=GAAP","Sort=A","Dates=H","DateFormat=P","Fill=—","Direction=H","UseDPDF=Y")</f>
        <v>#NAME?</v>
      </c>
      <c r="N329" s="12" t="e">
        <f ca="1">_xll.BDH($A329,$C329,N$4,N$4,"Currency=USD","Period=FY","BEST_FPERIOD_OVERRIDE=FY","FILING_STATUS=MR","SCALING_FORMAT=MLN","FA_ADJUSTED=GAAP","Sort=A","Dates=H","DateFormat=P","Fill=—","Direction=H","UseDPDF=Y")</f>
        <v>#NAME?</v>
      </c>
      <c r="O329" s="12" t="e">
        <f ca="1">_xll.BDH($A329,$C329,O$4,O$4,"Currency=USD","Period=FY","BEST_FPERIOD_OVERRIDE=FY","FILING_STATUS=MR","SCALING_FORMAT=MLN","FA_ADJUSTED=GAAP","Sort=A","Dates=H","DateFormat=P","Fill=—","Direction=H","UseDPDF=Y")</f>
        <v>#NAME?</v>
      </c>
      <c r="P329" s="12" t="e">
        <f ca="1">_xll.BDH($A329,$C329,P$4,P$4,"Currency=USD","Period=FY","BEST_FPERIOD_OVERRIDE=FY","FILING_STATUS=MR","SCALING_FORMAT=MLN","FA_ADJUSTED=GAAP","Sort=A","Dates=H","DateFormat=P","Fill=—","Direction=H","UseDPDF=Y")</f>
        <v>#NAME?</v>
      </c>
      <c r="Q329" s="12" t="e">
        <f ca="1">_xll.BDH($A329,$C329,Q$4,Q$4,"Currency=USD","Period=FY","BEST_FPERIOD_OVERRIDE=FY","FILING_STATUS=MR","SCALING_FORMAT=MLN","FA_ADJUSTED=GAAP","Sort=A","Dates=H","DateFormat=P","Fill=—","Direction=H","UseDPDF=Y")</f>
        <v>#NAME?</v>
      </c>
      <c r="R329" s="12" t="e">
        <f ca="1">_xll.BDH($A329,$C329,R$4,R$4,"Currency=USD","Period=FY","BEST_FPERIOD_OVERRIDE=FY","FILING_STATUS=MR","SCALING_FORMAT=MLN","FA_ADJUSTED=GAAP","Sort=A","Dates=H","DateFormat=P","Fill=—","Direction=H","UseDPDF=Y")</f>
        <v>#NAME?</v>
      </c>
      <c r="S329" s="12" t="e">
        <f ca="1">_xll.BDH($A329,$C329,S$4,S$4,"Currency=USD","Period=FY","BEST_FPERIOD_OVERRIDE=FY","FILING_STATUS=MR","SCALING_FORMAT=MLN","FA_ADJUSTED=GAAP","Sort=A","Dates=H","DateFormat=P","Fill=—","Direction=H","UseDPDF=Y")</f>
        <v>#NAME?</v>
      </c>
      <c r="T329" s="12" t="e">
        <f ca="1">_xll.BDH($A329,$C329,T$4,T$4,"Currency=USD","Period=FY","BEST_FPERIOD_OVERRIDE=FY","FILING_STATUS=MR","SCALING_FORMAT=MLN","FA_ADJUSTED=GAAP","Sort=A","Dates=H","DateFormat=P","Fill=—","Direction=H","UseDPDF=Y")</f>
        <v>#NAME?</v>
      </c>
      <c r="U329" s="12" t="e">
        <f ca="1">_xll.BDH($A329,$C329,U$4,U$4,"Currency=USD","Period=FY","BEST_FPERIOD_OVERRIDE=FY","FILING_STATUS=MR","SCALING_FORMAT=MLN","FA_ADJUSTED=GAAP","Sort=A","Dates=H","DateFormat=P","Fill=—","Direction=H","UseDPDF=Y")</f>
        <v>#NAME?</v>
      </c>
      <c r="V329" s="12" t="e">
        <f ca="1">_xll.BDH($A329,$C329,V$4,V$4,"Currency=USD","Period=FY","BEST_FPERIOD_OVERRIDE=FY","FILING_STATUS=MR","SCALING_FORMAT=MLN","FA_ADJUSTED=GAAP","Sort=A","Dates=H","DateFormat=P","Fill=—","Direction=H","UseDPDF=Y")</f>
        <v>#NAME?</v>
      </c>
      <c r="W329" s="12" t="e">
        <f ca="1">_xll.BDH($A329,$C329,W$4,W$4,"Currency=USD","Period=FY","BEST_FPERIOD_OVERRIDE=FY","FILING_STATUS=MR","SCALING_FORMAT=MLN","FA_ADJUSTED=GAAP","Sort=A","Dates=H","DateFormat=P","Fill=—","Direction=H","UseDPDF=Y")</f>
        <v>#NAME?</v>
      </c>
      <c r="X329" s="12" t="e">
        <f ca="1">_xll.BDH($A329,$C329,X$4,X$4,"Currency=USD","Period=FY","BEST_FPERIOD_OVERRIDE=FY","FILING_STATUS=MR","SCALING_FORMAT=MLN","FA_ADJUSTED=GAAP","Sort=A","Dates=H","DateFormat=P","Fill=—","Direction=H","UseDPDF=Y")</f>
        <v>#NAME?</v>
      </c>
      <c r="Y329" s="12" t="e">
        <f ca="1">_xll.BDH($A329,$C329,Y$4,Y$4,"Currency=USD","Period=FY","BEST_FPERIOD_OVERRIDE=FY","FILING_STATUS=MR","SCALING_FORMAT=MLN","FA_ADJUSTED=GAAP","Sort=A","Dates=H","DateFormat=P","Fill=—","Direction=H","UseDPDF=Y")</f>
        <v>#NAME?</v>
      </c>
      <c r="Z329" s="12" t="e">
        <f ca="1">_xll.BDH($A329,$C329,Z$4,Z$4,"Currency=USD","Period=FY","BEST_FPERIOD_OVERRIDE=FY","FILING_STATUS=MR","SCALING_FORMAT=MLN","FA_ADJUSTED=GAAP","Sort=A","Dates=H","DateFormat=P","Fill=—","Direction=H","UseDPDF=Y")</f>
        <v>#NAME?</v>
      </c>
      <c r="AA329" s="12" t="e">
        <f ca="1">_xll.BDH($A329,$C329,AA$4,AA$4,"Currency=USD","Period=FY","BEST_FPERIOD_OVERRIDE=FY","FILING_STATUS=MR","SCALING_FORMAT=MLN","FA_ADJUSTED=GAAP","Sort=A","Dates=H","DateFormat=P","Fill=—","Direction=H","UseDPDF=Y")</f>
        <v>#NAME?</v>
      </c>
      <c r="AB329" s="12" t="e">
        <f ca="1">_xll.BDH($A329,$C329,AB$4,AB$4,"Currency=USD","Period=FY","BEST_FPERIOD_OVERRIDE=FY","FILING_STATUS=MR","SCALING_FORMAT=MLN","FA_ADJUSTED=GAAP","Sort=A","Dates=H","DateFormat=P","Fill=—","Direction=H","UseDPDF=Y")</f>
        <v>#NAME?</v>
      </c>
    </row>
    <row r="330" spans="1:28" x14ac:dyDescent="0.25">
      <c r="A330" s="32" t="s">
        <v>531</v>
      </c>
      <c r="B330" s="37" t="s">
        <v>187</v>
      </c>
      <c r="C330" s="33" t="s">
        <v>188</v>
      </c>
      <c r="D330" s="12" t="e">
        <f ca="1">_xll.BDH($A330,$C330,D$4,D$4,"Currency=USD","Period=FY","BEST_FPERIOD_OVERRIDE=FY","FILING_STATUS=MR","SCALING_FORMAT=MLN","FA_ADJUSTED=GAAP","Sort=A","Dates=H","DateFormat=P","Fill=—","Direction=H","UseDPDF=Y")</f>
        <v>#NAME?</v>
      </c>
      <c r="E330" s="12" t="e">
        <f ca="1">_xll.BDH($A330,$C330,E$4,E$4,"Currency=USD","Period=FY","BEST_FPERIOD_OVERRIDE=FY","FILING_STATUS=MR","SCALING_FORMAT=MLN","FA_ADJUSTED=GAAP","Sort=A","Dates=H","DateFormat=P","Fill=—","Direction=H","UseDPDF=Y")</f>
        <v>#NAME?</v>
      </c>
      <c r="F330" s="12" t="e">
        <f ca="1">_xll.BDH($A330,$C330,F$4,F$4,"Currency=USD","Period=FY","BEST_FPERIOD_OVERRIDE=FY","FILING_STATUS=MR","SCALING_FORMAT=MLN","FA_ADJUSTED=GAAP","Sort=A","Dates=H","DateFormat=P","Fill=—","Direction=H","UseDPDF=Y")</f>
        <v>#NAME?</v>
      </c>
      <c r="G330" s="12" t="e">
        <f ca="1">_xll.BDH($A330,$C330,G$4,G$4,"Currency=USD","Period=FY","BEST_FPERIOD_OVERRIDE=FY","FILING_STATUS=MR","SCALING_FORMAT=MLN","FA_ADJUSTED=GAAP","Sort=A","Dates=H","DateFormat=P","Fill=—","Direction=H","UseDPDF=Y")</f>
        <v>#NAME?</v>
      </c>
      <c r="H330" s="12" t="e">
        <f ca="1">_xll.BDH($A330,$C330,H$4,H$4,"Currency=USD","Period=FY","BEST_FPERIOD_OVERRIDE=FY","FILING_STATUS=MR","SCALING_FORMAT=MLN","FA_ADJUSTED=GAAP","Sort=A","Dates=H","DateFormat=P","Fill=—","Direction=H","UseDPDF=Y")</f>
        <v>#NAME?</v>
      </c>
      <c r="I330" s="12" t="e">
        <f ca="1">_xll.BDH($A330,$C330,I$4,I$4,"Currency=USD","Period=FY","BEST_FPERIOD_OVERRIDE=FY","FILING_STATUS=MR","SCALING_FORMAT=MLN","FA_ADJUSTED=GAAP","Sort=A","Dates=H","DateFormat=P","Fill=—","Direction=H","UseDPDF=Y")</f>
        <v>#NAME?</v>
      </c>
      <c r="J330" s="12" t="e">
        <f ca="1">_xll.BDH($A330,$C330,J$4,J$4,"Currency=USD","Period=FY","BEST_FPERIOD_OVERRIDE=FY","FILING_STATUS=MR","SCALING_FORMAT=MLN","FA_ADJUSTED=GAAP","Sort=A","Dates=H","DateFormat=P","Fill=—","Direction=H","UseDPDF=Y")</f>
        <v>#NAME?</v>
      </c>
      <c r="K330" s="12" t="e">
        <f ca="1">_xll.BDH($A330,$C330,K$4,K$4,"Currency=USD","Period=FY","BEST_FPERIOD_OVERRIDE=FY","FILING_STATUS=MR","SCALING_FORMAT=MLN","FA_ADJUSTED=GAAP","Sort=A","Dates=H","DateFormat=P","Fill=—","Direction=H","UseDPDF=Y")</f>
        <v>#NAME?</v>
      </c>
      <c r="L330" s="12" t="e">
        <f ca="1">_xll.BDH($A330,$C330,L$4,L$4,"Currency=USD","Period=FY","BEST_FPERIOD_OVERRIDE=FY","FILING_STATUS=MR","SCALING_FORMAT=MLN","FA_ADJUSTED=GAAP","Sort=A","Dates=H","DateFormat=P","Fill=—","Direction=H","UseDPDF=Y")</f>
        <v>#NAME?</v>
      </c>
      <c r="M330" s="12" t="e">
        <f ca="1">_xll.BDH($A330,$C330,M$4,M$4,"Currency=USD","Period=FY","BEST_FPERIOD_OVERRIDE=FY","FILING_STATUS=MR","SCALING_FORMAT=MLN","FA_ADJUSTED=GAAP","Sort=A","Dates=H","DateFormat=P","Fill=—","Direction=H","UseDPDF=Y")</f>
        <v>#NAME?</v>
      </c>
      <c r="N330" s="12" t="e">
        <f ca="1">_xll.BDH($A330,$C330,N$4,N$4,"Currency=USD","Period=FY","BEST_FPERIOD_OVERRIDE=FY","FILING_STATUS=MR","SCALING_FORMAT=MLN","FA_ADJUSTED=GAAP","Sort=A","Dates=H","DateFormat=P","Fill=—","Direction=H","UseDPDF=Y")</f>
        <v>#NAME?</v>
      </c>
      <c r="O330" s="12" t="e">
        <f ca="1">_xll.BDH($A330,$C330,O$4,O$4,"Currency=USD","Period=FY","BEST_FPERIOD_OVERRIDE=FY","FILING_STATUS=MR","SCALING_FORMAT=MLN","FA_ADJUSTED=GAAP","Sort=A","Dates=H","DateFormat=P","Fill=—","Direction=H","UseDPDF=Y")</f>
        <v>#NAME?</v>
      </c>
      <c r="P330" s="12" t="e">
        <f ca="1">_xll.BDH($A330,$C330,P$4,P$4,"Currency=USD","Period=FY","BEST_FPERIOD_OVERRIDE=FY","FILING_STATUS=MR","SCALING_FORMAT=MLN","FA_ADJUSTED=GAAP","Sort=A","Dates=H","DateFormat=P","Fill=—","Direction=H","UseDPDF=Y")</f>
        <v>#NAME?</v>
      </c>
      <c r="Q330" s="12" t="e">
        <f ca="1">_xll.BDH($A330,$C330,Q$4,Q$4,"Currency=USD","Period=FY","BEST_FPERIOD_OVERRIDE=FY","FILING_STATUS=MR","SCALING_FORMAT=MLN","FA_ADJUSTED=GAAP","Sort=A","Dates=H","DateFormat=P","Fill=—","Direction=H","UseDPDF=Y")</f>
        <v>#NAME?</v>
      </c>
      <c r="R330" s="12" t="e">
        <f ca="1">_xll.BDH($A330,$C330,R$4,R$4,"Currency=USD","Period=FY","BEST_FPERIOD_OVERRIDE=FY","FILING_STATUS=MR","SCALING_FORMAT=MLN","FA_ADJUSTED=GAAP","Sort=A","Dates=H","DateFormat=P","Fill=—","Direction=H","UseDPDF=Y")</f>
        <v>#NAME?</v>
      </c>
      <c r="S330" s="12" t="e">
        <f ca="1">_xll.BDH($A330,$C330,S$4,S$4,"Currency=USD","Period=FY","BEST_FPERIOD_OVERRIDE=FY","FILING_STATUS=MR","SCALING_FORMAT=MLN","FA_ADJUSTED=GAAP","Sort=A","Dates=H","DateFormat=P","Fill=—","Direction=H","UseDPDF=Y")</f>
        <v>#NAME?</v>
      </c>
      <c r="T330" s="12" t="e">
        <f ca="1">_xll.BDH($A330,$C330,T$4,T$4,"Currency=USD","Period=FY","BEST_FPERIOD_OVERRIDE=FY","FILING_STATUS=MR","SCALING_FORMAT=MLN","FA_ADJUSTED=GAAP","Sort=A","Dates=H","DateFormat=P","Fill=—","Direction=H","UseDPDF=Y")</f>
        <v>#NAME?</v>
      </c>
      <c r="U330" s="12" t="e">
        <f ca="1">_xll.BDH($A330,$C330,U$4,U$4,"Currency=USD","Period=FY","BEST_FPERIOD_OVERRIDE=FY","FILING_STATUS=MR","SCALING_FORMAT=MLN","FA_ADJUSTED=GAAP","Sort=A","Dates=H","DateFormat=P","Fill=—","Direction=H","UseDPDF=Y")</f>
        <v>#NAME?</v>
      </c>
      <c r="V330" s="12" t="e">
        <f ca="1">_xll.BDH($A330,$C330,V$4,V$4,"Currency=USD","Period=FY","BEST_FPERIOD_OVERRIDE=FY","FILING_STATUS=MR","SCALING_FORMAT=MLN","FA_ADJUSTED=GAAP","Sort=A","Dates=H","DateFormat=P","Fill=—","Direction=H","UseDPDF=Y")</f>
        <v>#NAME?</v>
      </c>
      <c r="W330" s="12" t="e">
        <f ca="1">_xll.BDH($A330,$C330,W$4,W$4,"Currency=USD","Period=FY","BEST_FPERIOD_OVERRIDE=FY","FILING_STATUS=MR","SCALING_FORMAT=MLN","FA_ADJUSTED=GAAP","Sort=A","Dates=H","DateFormat=P","Fill=—","Direction=H","UseDPDF=Y")</f>
        <v>#NAME?</v>
      </c>
      <c r="X330" s="12" t="e">
        <f ca="1">_xll.BDH($A330,$C330,X$4,X$4,"Currency=USD","Period=FY","BEST_FPERIOD_OVERRIDE=FY","FILING_STATUS=MR","SCALING_FORMAT=MLN","FA_ADJUSTED=GAAP","Sort=A","Dates=H","DateFormat=P","Fill=—","Direction=H","UseDPDF=Y")</f>
        <v>#NAME?</v>
      </c>
      <c r="Y330" s="12" t="e">
        <f ca="1">_xll.BDH($A330,$C330,Y$4,Y$4,"Currency=USD","Period=FY","BEST_FPERIOD_OVERRIDE=FY","FILING_STATUS=MR","SCALING_FORMAT=MLN","FA_ADJUSTED=GAAP","Sort=A","Dates=H","DateFormat=P","Fill=—","Direction=H","UseDPDF=Y")</f>
        <v>#NAME?</v>
      </c>
      <c r="Z330" s="12" t="e">
        <f ca="1">_xll.BDH($A330,$C330,Z$4,Z$4,"Currency=USD","Period=FY","BEST_FPERIOD_OVERRIDE=FY","FILING_STATUS=MR","SCALING_FORMAT=MLN","FA_ADJUSTED=GAAP","Sort=A","Dates=H","DateFormat=P","Fill=—","Direction=H","UseDPDF=Y")</f>
        <v>#NAME?</v>
      </c>
      <c r="AA330" s="12" t="e">
        <f ca="1">_xll.BDH($A330,$C330,AA$4,AA$4,"Currency=USD","Period=FY","BEST_FPERIOD_OVERRIDE=FY","FILING_STATUS=MR","SCALING_FORMAT=MLN","FA_ADJUSTED=GAAP","Sort=A","Dates=H","DateFormat=P","Fill=—","Direction=H","UseDPDF=Y")</f>
        <v>#NAME?</v>
      </c>
      <c r="AB330" s="12" t="e">
        <f ca="1">_xll.BDH($A330,$C330,AB$4,AB$4,"Currency=USD","Period=FY","BEST_FPERIOD_OVERRIDE=FY","FILING_STATUS=MR","SCALING_FORMAT=MLN","FA_ADJUSTED=GAAP","Sort=A","Dates=H","DateFormat=P","Fill=—","Direction=H","UseDPDF=Y")</f>
        <v>#NAME?</v>
      </c>
    </row>
    <row r="331" spans="1:28" x14ac:dyDescent="0.25">
      <c r="A331" s="32" t="s">
        <v>531</v>
      </c>
      <c r="B331" s="37" t="s">
        <v>189</v>
      </c>
      <c r="C331" s="33" t="s">
        <v>190</v>
      </c>
      <c r="D331" s="12" t="e">
        <f ca="1">_xll.BDH($A331,$C331,D$4,D$4,"Currency=USD","Period=FY","BEST_FPERIOD_OVERRIDE=FY","FILING_STATUS=MR","SCALING_FORMAT=MLN","FA_ADJUSTED=GAAP","Sort=A","Dates=H","DateFormat=P","Fill=—","Direction=H","UseDPDF=Y")</f>
        <v>#NAME?</v>
      </c>
      <c r="E331" s="12" t="e">
        <f ca="1">_xll.BDH($A331,$C331,E$4,E$4,"Currency=USD","Period=FY","BEST_FPERIOD_OVERRIDE=FY","FILING_STATUS=MR","SCALING_FORMAT=MLN","FA_ADJUSTED=GAAP","Sort=A","Dates=H","DateFormat=P","Fill=—","Direction=H","UseDPDF=Y")</f>
        <v>#NAME?</v>
      </c>
      <c r="F331" s="12" t="e">
        <f ca="1">_xll.BDH($A331,$C331,F$4,F$4,"Currency=USD","Period=FY","BEST_FPERIOD_OVERRIDE=FY","FILING_STATUS=MR","SCALING_FORMAT=MLN","FA_ADJUSTED=GAAP","Sort=A","Dates=H","DateFormat=P","Fill=—","Direction=H","UseDPDF=Y")</f>
        <v>#NAME?</v>
      </c>
      <c r="G331" s="12" t="e">
        <f ca="1">_xll.BDH($A331,$C331,G$4,G$4,"Currency=USD","Period=FY","BEST_FPERIOD_OVERRIDE=FY","FILING_STATUS=MR","SCALING_FORMAT=MLN","FA_ADJUSTED=GAAP","Sort=A","Dates=H","DateFormat=P","Fill=—","Direction=H","UseDPDF=Y")</f>
        <v>#NAME?</v>
      </c>
      <c r="H331" s="12" t="e">
        <f ca="1">_xll.BDH($A331,$C331,H$4,H$4,"Currency=USD","Period=FY","BEST_FPERIOD_OVERRIDE=FY","FILING_STATUS=MR","SCALING_FORMAT=MLN","FA_ADJUSTED=GAAP","Sort=A","Dates=H","DateFormat=P","Fill=—","Direction=H","UseDPDF=Y")</f>
        <v>#NAME?</v>
      </c>
      <c r="I331" s="12" t="e">
        <f ca="1">_xll.BDH($A331,$C331,I$4,I$4,"Currency=USD","Period=FY","BEST_FPERIOD_OVERRIDE=FY","FILING_STATUS=MR","SCALING_FORMAT=MLN","FA_ADJUSTED=GAAP","Sort=A","Dates=H","DateFormat=P","Fill=—","Direction=H","UseDPDF=Y")</f>
        <v>#NAME?</v>
      </c>
      <c r="J331" s="12" t="e">
        <f ca="1">_xll.BDH($A331,$C331,J$4,J$4,"Currency=USD","Period=FY","BEST_FPERIOD_OVERRIDE=FY","FILING_STATUS=MR","SCALING_FORMAT=MLN","FA_ADJUSTED=GAAP","Sort=A","Dates=H","DateFormat=P","Fill=—","Direction=H","UseDPDF=Y")</f>
        <v>#NAME?</v>
      </c>
      <c r="K331" s="12" t="e">
        <f ca="1">_xll.BDH($A331,$C331,K$4,K$4,"Currency=USD","Period=FY","BEST_FPERIOD_OVERRIDE=FY","FILING_STATUS=MR","SCALING_FORMAT=MLN","FA_ADJUSTED=GAAP","Sort=A","Dates=H","DateFormat=P","Fill=—","Direction=H","UseDPDF=Y")</f>
        <v>#NAME?</v>
      </c>
      <c r="L331" s="12" t="e">
        <f ca="1">_xll.BDH($A331,$C331,L$4,L$4,"Currency=USD","Period=FY","BEST_FPERIOD_OVERRIDE=FY","FILING_STATUS=MR","SCALING_FORMAT=MLN","FA_ADJUSTED=GAAP","Sort=A","Dates=H","DateFormat=P","Fill=—","Direction=H","UseDPDF=Y")</f>
        <v>#NAME?</v>
      </c>
      <c r="M331" s="12" t="e">
        <f ca="1">_xll.BDH($A331,$C331,M$4,M$4,"Currency=USD","Period=FY","BEST_FPERIOD_OVERRIDE=FY","FILING_STATUS=MR","SCALING_FORMAT=MLN","FA_ADJUSTED=GAAP","Sort=A","Dates=H","DateFormat=P","Fill=—","Direction=H","UseDPDF=Y")</f>
        <v>#NAME?</v>
      </c>
      <c r="N331" s="12" t="e">
        <f ca="1">_xll.BDH($A331,$C331,N$4,N$4,"Currency=USD","Period=FY","BEST_FPERIOD_OVERRIDE=FY","FILING_STATUS=MR","SCALING_FORMAT=MLN","FA_ADJUSTED=GAAP","Sort=A","Dates=H","DateFormat=P","Fill=—","Direction=H","UseDPDF=Y")</f>
        <v>#NAME?</v>
      </c>
      <c r="O331" s="12" t="e">
        <f ca="1">_xll.BDH($A331,$C331,O$4,O$4,"Currency=USD","Period=FY","BEST_FPERIOD_OVERRIDE=FY","FILING_STATUS=MR","SCALING_FORMAT=MLN","FA_ADJUSTED=GAAP","Sort=A","Dates=H","DateFormat=P","Fill=—","Direction=H","UseDPDF=Y")</f>
        <v>#NAME?</v>
      </c>
      <c r="P331" s="12" t="e">
        <f ca="1">_xll.BDH($A331,$C331,P$4,P$4,"Currency=USD","Period=FY","BEST_FPERIOD_OVERRIDE=FY","FILING_STATUS=MR","SCALING_FORMAT=MLN","FA_ADJUSTED=GAAP","Sort=A","Dates=H","DateFormat=P","Fill=—","Direction=H","UseDPDF=Y")</f>
        <v>#NAME?</v>
      </c>
      <c r="Q331" s="12" t="e">
        <f ca="1">_xll.BDH($A331,$C331,Q$4,Q$4,"Currency=USD","Period=FY","BEST_FPERIOD_OVERRIDE=FY","FILING_STATUS=MR","SCALING_FORMAT=MLN","FA_ADJUSTED=GAAP","Sort=A","Dates=H","DateFormat=P","Fill=—","Direction=H","UseDPDF=Y")</f>
        <v>#NAME?</v>
      </c>
      <c r="R331" s="12" t="e">
        <f ca="1">_xll.BDH($A331,$C331,R$4,R$4,"Currency=USD","Period=FY","BEST_FPERIOD_OVERRIDE=FY","FILING_STATUS=MR","SCALING_FORMAT=MLN","FA_ADJUSTED=GAAP","Sort=A","Dates=H","DateFormat=P","Fill=—","Direction=H","UseDPDF=Y")</f>
        <v>#NAME?</v>
      </c>
      <c r="S331" s="12" t="e">
        <f ca="1">_xll.BDH($A331,$C331,S$4,S$4,"Currency=USD","Period=FY","BEST_FPERIOD_OVERRIDE=FY","FILING_STATUS=MR","SCALING_FORMAT=MLN","FA_ADJUSTED=GAAP","Sort=A","Dates=H","DateFormat=P","Fill=—","Direction=H","UseDPDF=Y")</f>
        <v>#NAME?</v>
      </c>
      <c r="T331" s="12" t="e">
        <f ca="1">_xll.BDH($A331,$C331,T$4,T$4,"Currency=USD","Period=FY","BEST_FPERIOD_OVERRIDE=FY","FILING_STATUS=MR","SCALING_FORMAT=MLN","FA_ADJUSTED=GAAP","Sort=A","Dates=H","DateFormat=P","Fill=—","Direction=H","UseDPDF=Y")</f>
        <v>#NAME?</v>
      </c>
      <c r="U331" s="12" t="e">
        <f ca="1">_xll.BDH($A331,$C331,U$4,U$4,"Currency=USD","Period=FY","BEST_FPERIOD_OVERRIDE=FY","FILING_STATUS=MR","SCALING_FORMAT=MLN","FA_ADJUSTED=GAAP","Sort=A","Dates=H","DateFormat=P","Fill=—","Direction=H","UseDPDF=Y")</f>
        <v>#NAME?</v>
      </c>
      <c r="V331" s="12" t="e">
        <f ca="1">_xll.BDH($A331,$C331,V$4,V$4,"Currency=USD","Period=FY","BEST_FPERIOD_OVERRIDE=FY","FILING_STATUS=MR","SCALING_FORMAT=MLN","FA_ADJUSTED=GAAP","Sort=A","Dates=H","DateFormat=P","Fill=—","Direction=H","UseDPDF=Y")</f>
        <v>#NAME?</v>
      </c>
      <c r="W331" s="12" t="e">
        <f ca="1">_xll.BDH($A331,$C331,W$4,W$4,"Currency=USD","Period=FY","BEST_FPERIOD_OVERRIDE=FY","FILING_STATUS=MR","SCALING_FORMAT=MLN","FA_ADJUSTED=GAAP","Sort=A","Dates=H","DateFormat=P","Fill=—","Direction=H","UseDPDF=Y")</f>
        <v>#NAME?</v>
      </c>
      <c r="X331" s="12" t="e">
        <f ca="1">_xll.BDH($A331,$C331,X$4,X$4,"Currency=USD","Period=FY","BEST_FPERIOD_OVERRIDE=FY","FILING_STATUS=MR","SCALING_FORMAT=MLN","FA_ADJUSTED=GAAP","Sort=A","Dates=H","DateFormat=P","Fill=—","Direction=H","UseDPDF=Y")</f>
        <v>#NAME?</v>
      </c>
      <c r="Y331" s="12" t="e">
        <f ca="1">_xll.BDH($A331,$C331,Y$4,Y$4,"Currency=USD","Period=FY","BEST_FPERIOD_OVERRIDE=FY","FILING_STATUS=MR","SCALING_FORMAT=MLN","FA_ADJUSTED=GAAP","Sort=A","Dates=H","DateFormat=P","Fill=—","Direction=H","UseDPDF=Y")</f>
        <v>#NAME?</v>
      </c>
      <c r="Z331" s="12" t="e">
        <f ca="1">_xll.BDH($A331,$C331,Z$4,Z$4,"Currency=USD","Period=FY","BEST_FPERIOD_OVERRIDE=FY","FILING_STATUS=MR","SCALING_FORMAT=MLN","FA_ADJUSTED=GAAP","Sort=A","Dates=H","DateFormat=P","Fill=—","Direction=H","UseDPDF=Y")</f>
        <v>#NAME?</v>
      </c>
      <c r="AA331" s="12" t="e">
        <f ca="1">_xll.BDH($A331,$C331,AA$4,AA$4,"Currency=USD","Period=FY","BEST_FPERIOD_OVERRIDE=FY","FILING_STATUS=MR","SCALING_FORMAT=MLN","FA_ADJUSTED=GAAP","Sort=A","Dates=H","DateFormat=P","Fill=—","Direction=H","UseDPDF=Y")</f>
        <v>#NAME?</v>
      </c>
      <c r="AB331" s="12" t="e">
        <f ca="1">_xll.BDH($A331,$C331,AB$4,AB$4,"Currency=USD","Period=FY","BEST_FPERIOD_OVERRIDE=FY","FILING_STATUS=MR","SCALING_FORMAT=MLN","FA_ADJUSTED=GAAP","Sort=A","Dates=H","DateFormat=P","Fill=—","Direction=H","UseDPDF=Y")</f>
        <v>#NAME?</v>
      </c>
    </row>
    <row r="332" spans="1:28" x14ac:dyDescent="0.25">
      <c r="A332" s="32" t="s">
        <v>531</v>
      </c>
      <c r="B332" s="37" t="s">
        <v>191</v>
      </c>
      <c r="C332" s="33" t="s">
        <v>192</v>
      </c>
      <c r="D332" s="12" t="e">
        <f ca="1">_xll.BDH($A332,$C332,D$4,D$4,"Currency=USD","Period=FY","BEST_FPERIOD_OVERRIDE=FY","FILING_STATUS=MR","SCALING_FORMAT=MLN","FA_ADJUSTED=GAAP","Sort=A","Dates=H","DateFormat=P","Fill=—","Direction=H","UseDPDF=Y")</f>
        <v>#NAME?</v>
      </c>
      <c r="E332" s="12" t="e">
        <f ca="1">_xll.BDH($A332,$C332,E$4,E$4,"Currency=USD","Period=FY","BEST_FPERIOD_OVERRIDE=FY","FILING_STATUS=MR","SCALING_FORMAT=MLN","FA_ADJUSTED=GAAP","Sort=A","Dates=H","DateFormat=P","Fill=—","Direction=H","UseDPDF=Y")</f>
        <v>#NAME?</v>
      </c>
      <c r="F332" s="12" t="e">
        <f ca="1">_xll.BDH($A332,$C332,F$4,F$4,"Currency=USD","Period=FY","BEST_FPERIOD_OVERRIDE=FY","FILING_STATUS=MR","SCALING_FORMAT=MLN","FA_ADJUSTED=GAAP","Sort=A","Dates=H","DateFormat=P","Fill=—","Direction=H","UseDPDF=Y")</f>
        <v>#NAME?</v>
      </c>
      <c r="G332" s="12" t="e">
        <f ca="1">_xll.BDH($A332,$C332,G$4,G$4,"Currency=USD","Period=FY","BEST_FPERIOD_OVERRIDE=FY","FILING_STATUS=MR","SCALING_FORMAT=MLN","FA_ADJUSTED=GAAP","Sort=A","Dates=H","DateFormat=P","Fill=—","Direction=H","UseDPDF=Y")</f>
        <v>#NAME?</v>
      </c>
      <c r="H332" s="12" t="e">
        <f ca="1">_xll.BDH($A332,$C332,H$4,H$4,"Currency=USD","Period=FY","BEST_FPERIOD_OVERRIDE=FY","FILING_STATUS=MR","SCALING_FORMAT=MLN","FA_ADJUSTED=GAAP","Sort=A","Dates=H","DateFormat=P","Fill=—","Direction=H","UseDPDF=Y")</f>
        <v>#NAME?</v>
      </c>
      <c r="I332" s="12" t="e">
        <f ca="1">_xll.BDH($A332,$C332,I$4,I$4,"Currency=USD","Period=FY","BEST_FPERIOD_OVERRIDE=FY","FILING_STATUS=MR","SCALING_FORMAT=MLN","FA_ADJUSTED=GAAP","Sort=A","Dates=H","DateFormat=P","Fill=—","Direction=H","UseDPDF=Y")</f>
        <v>#NAME?</v>
      </c>
      <c r="J332" s="12" t="e">
        <f ca="1">_xll.BDH($A332,$C332,J$4,J$4,"Currency=USD","Period=FY","BEST_FPERIOD_OVERRIDE=FY","FILING_STATUS=MR","SCALING_FORMAT=MLN","FA_ADJUSTED=GAAP","Sort=A","Dates=H","DateFormat=P","Fill=—","Direction=H","UseDPDF=Y")</f>
        <v>#NAME?</v>
      </c>
      <c r="K332" s="12" t="e">
        <f ca="1">_xll.BDH($A332,$C332,K$4,K$4,"Currency=USD","Period=FY","BEST_FPERIOD_OVERRIDE=FY","FILING_STATUS=MR","SCALING_FORMAT=MLN","FA_ADJUSTED=GAAP","Sort=A","Dates=H","DateFormat=P","Fill=—","Direction=H","UseDPDF=Y")</f>
        <v>#NAME?</v>
      </c>
      <c r="L332" s="12" t="e">
        <f ca="1">_xll.BDH($A332,$C332,L$4,L$4,"Currency=USD","Period=FY","BEST_FPERIOD_OVERRIDE=FY","FILING_STATUS=MR","SCALING_FORMAT=MLN","FA_ADJUSTED=GAAP","Sort=A","Dates=H","DateFormat=P","Fill=—","Direction=H","UseDPDF=Y")</f>
        <v>#NAME?</v>
      </c>
      <c r="M332" s="12" t="e">
        <f ca="1">_xll.BDH($A332,$C332,M$4,M$4,"Currency=USD","Period=FY","BEST_FPERIOD_OVERRIDE=FY","FILING_STATUS=MR","SCALING_FORMAT=MLN","FA_ADJUSTED=GAAP","Sort=A","Dates=H","DateFormat=P","Fill=—","Direction=H","UseDPDF=Y")</f>
        <v>#NAME?</v>
      </c>
      <c r="N332" s="12" t="e">
        <f ca="1">_xll.BDH($A332,$C332,N$4,N$4,"Currency=USD","Period=FY","BEST_FPERIOD_OVERRIDE=FY","FILING_STATUS=MR","SCALING_FORMAT=MLN","FA_ADJUSTED=GAAP","Sort=A","Dates=H","DateFormat=P","Fill=—","Direction=H","UseDPDF=Y")</f>
        <v>#NAME?</v>
      </c>
      <c r="O332" s="12" t="e">
        <f ca="1">_xll.BDH($A332,$C332,O$4,O$4,"Currency=USD","Period=FY","BEST_FPERIOD_OVERRIDE=FY","FILING_STATUS=MR","SCALING_FORMAT=MLN","FA_ADJUSTED=GAAP","Sort=A","Dates=H","DateFormat=P","Fill=—","Direction=H","UseDPDF=Y")</f>
        <v>#NAME?</v>
      </c>
      <c r="P332" s="12" t="e">
        <f ca="1">_xll.BDH($A332,$C332,P$4,P$4,"Currency=USD","Period=FY","BEST_FPERIOD_OVERRIDE=FY","FILING_STATUS=MR","SCALING_FORMAT=MLN","FA_ADJUSTED=GAAP","Sort=A","Dates=H","DateFormat=P","Fill=—","Direction=H","UseDPDF=Y")</f>
        <v>#NAME?</v>
      </c>
      <c r="Q332" s="12" t="e">
        <f ca="1">_xll.BDH($A332,$C332,Q$4,Q$4,"Currency=USD","Period=FY","BEST_FPERIOD_OVERRIDE=FY","FILING_STATUS=MR","SCALING_FORMAT=MLN","FA_ADJUSTED=GAAP","Sort=A","Dates=H","DateFormat=P","Fill=—","Direction=H","UseDPDF=Y")</f>
        <v>#NAME?</v>
      </c>
      <c r="R332" s="12" t="e">
        <f ca="1">_xll.BDH($A332,$C332,R$4,R$4,"Currency=USD","Period=FY","BEST_FPERIOD_OVERRIDE=FY","FILING_STATUS=MR","SCALING_FORMAT=MLN","FA_ADJUSTED=GAAP","Sort=A","Dates=H","DateFormat=P","Fill=—","Direction=H","UseDPDF=Y")</f>
        <v>#NAME?</v>
      </c>
      <c r="S332" s="12" t="e">
        <f ca="1">_xll.BDH($A332,$C332,S$4,S$4,"Currency=USD","Period=FY","BEST_FPERIOD_OVERRIDE=FY","FILING_STATUS=MR","SCALING_FORMAT=MLN","FA_ADJUSTED=GAAP","Sort=A","Dates=H","DateFormat=P","Fill=—","Direction=H","UseDPDF=Y")</f>
        <v>#NAME?</v>
      </c>
      <c r="T332" s="12" t="e">
        <f ca="1">_xll.BDH($A332,$C332,T$4,T$4,"Currency=USD","Period=FY","BEST_FPERIOD_OVERRIDE=FY","FILING_STATUS=MR","SCALING_FORMAT=MLN","FA_ADJUSTED=GAAP","Sort=A","Dates=H","DateFormat=P","Fill=—","Direction=H","UseDPDF=Y")</f>
        <v>#NAME?</v>
      </c>
      <c r="U332" s="12" t="e">
        <f ca="1">_xll.BDH($A332,$C332,U$4,U$4,"Currency=USD","Period=FY","BEST_FPERIOD_OVERRIDE=FY","FILING_STATUS=MR","SCALING_FORMAT=MLN","FA_ADJUSTED=GAAP","Sort=A","Dates=H","DateFormat=P","Fill=—","Direction=H","UseDPDF=Y")</f>
        <v>#NAME?</v>
      </c>
      <c r="V332" s="12" t="e">
        <f ca="1">_xll.BDH($A332,$C332,V$4,V$4,"Currency=USD","Period=FY","BEST_FPERIOD_OVERRIDE=FY","FILING_STATUS=MR","SCALING_FORMAT=MLN","FA_ADJUSTED=GAAP","Sort=A","Dates=H","DateFormat=P","Fill=—","Direction=H","UseDPDF=Y")</f>
        <v>#NAME?</v>
      </c>
      <c r="W332" s="12" t="e">
        <f ca="1">_xll.BDH($A332,$C332,W$4,W$4,"Currency=USD","Period=FY","BEST_FPERIOD_OVERRIDE=FY","FILING_STATUS=MR","SCALING_FORMAT=MLN","FA_ADJUSTED=GAAP","Sort=A","Dates=H","DateFormat=P","Fill=—","Direction=H","UseDPDF=Y")</f>
        <v>#NAME?</v>
      </c>
      <c r="X332" s="12" t="e">
        <f ca="1">_xll.BDH($A332,$C332,X$4,X$4,"Currency=USD","Period=FY","BEST_FPERIOD_OVERRIDE=FY","FILING_STATUS=MR","SCALING_FORMAT=MLN","FA_ADJUSTED=GAAP","Sort=A","Dates=H","DateFormat=P","Fill=—","Direction=H","UseDPDF=Y")</f>
        <v>#NAME?</v>
      </c>
      <c r="Y332" s="12" t="e">
        <f ca="1">_xll.BDH($A332,$C332,Y$4,Y$4,"Currency=USD","Period=FY","BEST_FPERIOD_OVERRIDE=FY","FILING_STATUS=MR","SCALING_FORMAT=MLN","FA_ADJUSTED=GAAP","Sort=A","Dates=H","DateFormat=P","Fill=—","Direction=H","UseDPDF=Y")</f>
        <v>#NAME?</v>
      </c>
      <c r="Z332" s="12" t="e">
        <f ca="1">_xll.BDH($A332,$C332,Z$4,Z$4,"Currency=USD","Period=FY","BEST_FPERIOD_OVERRIDE=FY","FILING_STATUS=MR","SCALING_FORMAT=MLN","FA_ADJUSTED=GAAP","Sort=A","Dates=H","DateFormat=P","Fill=—","Direction=H","UseDPDF=Y")</f>
        <v>#NAME?</v>
      </c>
      <c r="AA332" s="12" t="e">
        <f ca="1">_xll.BDH($A332,$C332,AA$4,AA$4,"Currency=USD","Period=FY","BEST_FPERIOD_OVERRIDE=FY","FILING_STATUS=MR","SCALING_FORMAT=MLN","FA_ADJUSTED=GAAP","Sort=A","Dates=H","DateFormat=P","Fill=—","Direction=H","UseDPDF=Y")</f>
        <v>#NAME?</v>
      </c>
      <c r="AB332" s="12" t="e">
        <f ca="1">_xll.BDH($A332,$C332,AB$4,AB$4,"Currency=USD","Period=FY","BEST_FPERIOD_OVERRIDE=FY","FILING_STATUS=MR","SCALING_FORMAT=MLN","FA_ADJUSTED=GAAP","Sort=A","Dates=H","DateFormat=P","Fill=—","Direction=H","UseDPDF=Y")</f>
        <v>#NAME?</v>
      </c>
    </row>
    <row r="333" spans="1:28" x14ac:dyDescent="0.25">
      <c r="A333" s="32" t="s">
        <v>531</v>
      </c>
      <c r="B333" s="37" t="s">
        <v>193</v>
      </c>
      <c r="C333" s="33" t="s">
        <v>194</v>
      </c>
      <c r="D333" s="12" t="e">
        <f ca="1">_xll.BDH($A333,$C333,D$4,D$4,"Currency=USD","Period=FY","BEST_FPERIOD_OVERRIDE=FY","FILING_STATUS=MR","SCALING_FORMAT=MLN","FA_ADJUSTED=GAAP","Sort=A","Dates=H","DateFormat=P","Fill=—","Direction=H","UseDPDF=Y")</f>
        <v>#NAME?</v>
      </c>
      <c r="E333" s="12" t="e">
        <f ca="1">_xll.BDH($A333,$C333,E$4,E$4,"Currency=USD","Period=FY","BEST_FPERIOD_OVERRIDE=FY","FILING_STATUS=MR","SCALING_FORMAT=MLN","FA_ADJUSTED=GAAP","Sort=A","Dates=H","DateFormat=P","Fill=—","Direction=H","UseDPDF=Y")</f>
        <v>#NAME?</v>
      </c>
      <c r="F333" s="12" t="e">
        <f ca="1">_xll.BDH($A333,$C333,F$4,F$4,"Currency=USD","Period=FY","BEST_FPERIOD_OVERRIDE=FY","FILING_STATUS=MR","SCALING_FORMAT=MLN","FA_ADJUSTED=GAAP","Sort=A","Dates=H","DateFormat=P","Fill=—","Direction=H","UseDPDF=Y")</f>
        <v>#NAME?</v>
      </c>
      <c r="G333" s="12" t="e">
        <f ca="1">_xll.BDH($A333,$C333,G$4,G$4,"Currency=USD","Period=FY","BEST_FPERIOD_OVERRIDE=FY","FILING_STATUS=MR","SCALING_FORMAT=MLN","FA_ADJUSTED=GAAP","Sort=A","Dates=H","DateFormat=P","Fill=—","Direction=H","UseDPDF=Y")</f>
        <v>#NAME?</v>
      </c>
      <c r="H333" s="12" t="e">
        <f ca="1">_xll.BDH($A333,$C333,H$4,H$4,"Currency=USD","Period=FY","BEST_FPERIOD_OVERRIDE=FY","FILING_STATUS=MR","SCALING_FORMAT=MLN","FA_ADJUSTED=GAAP","Sort=A","Dates=H","DateFormat=P","Fill=—","Direction=H","UseDPDF=Y")</f>
        <v>#NAME?</v>
      </c>
      <c r="I333" s="12" t="e">
        <f ca="1">_xll.BDH($A333,$C333,I$4,I$4,"Currency=USD","Period=FY","BEST_FPERIOD_OVERRIDE=FY","FILING_STATUS=MR","SCALING_FORMAT=MLN","FA_ADJUSTED=GAAP","Sort=A","Dates=H","DateFormat=P","Fill=—","Direction=H","UseDPDF=Y")</f>
        <v>#NAME?</v>
      </c>
      <c r="J333" s="12" t="e">
        <f ca="1">_xll.BDH($A333,$C333,J$4,J$4,"Currency=USD","Period=FY","BEST_FPERIOD_OVERRIDE=FY","FILING_STATUS=MR","SCALING_FORMAT=MLN","FA_ADJUSTED=GAAP","Sort=A","Dates=H","DateFormat=P","Fill=—","Direction=H","UseDPDF=Y")</f>
        <v>#NAME?</v>
      </c>
      <c r="K333" s="12" t="e">
        <f ca="1">_xll.BDH($A333,$C333,K$4,K$4,"Currency=USD","Period=FY","BEST_FPERIOD_OVERRIDE=FY","FILING_STATUS=MR","SCALING_FORMAT=MLN","FA_ADJUSTED=GAAP","Sort=A","Dates=H","DateFormat=P","Fill=—","Direction=H","UseDPDF=Y")</f>
        <v>#NAME?</v>
      </c>
      <c r="L333" s="12" t="e">
        <f ca="1">_xll.BDH($A333,$C333,L$4,L$4,"Currency=USD","Period=FY","BEST_FPERIOD_OVERRIDE=FY","FILING_STATUS=MR","SCALING_FORMAT=MLN","FA_ADJUSTED=GAAP","Sort=A","Dates=H","DateFormat=P","Fill=—","Direction=H","UseDPDF=Y")</f>
        <v>#NAME?</v>
      </c>
      <c r="M333" s="12" t="e">
        <f ca="1">_xll.BDH($A333,$C333,M$4,M$4,"Currency=USD","Period=FY","BEST_FPERIOD_OVERRIDE=FY","FILING_STATUS=MR","SCALING_FORMAT=MLN","FA_ADJUSTED=GAAP","Sort=A","Dates=H","DateFormat=P","Fill=—","Direction=H","UseDPDF=Y")</f>
        <v>#NAME?</v>
      </c>
      <c r="N333" s="12" t="e">
        <f ca="1">_xll.BDH($A333,$C333,N$4,N$4,"Currency=USD","Period=FY","BEST_FPERIOD_OVERRIDE=FY","FILING_STATUS=MR","SCALING_FORMAT=MLN","FA_ADJUSTED=GAAP","Sort=A","Dates=H","DateFormat=P","Fill=—","Direction=H","UseDPDF=Y")</f>
        <v>#NAME?</v>
      </c>
      <c r="O333" s="12" t="e">
        <f ca="1">_xll.BDH($A333,$C333,O$4,O$4,"Currency=USD","Period=FY","BEST_FPERIOD_OVERRIDE=FY","FILING_STATUS=MR","SCALING_FORMAT=MLN","FA_ADJUSTED=GAAP","Sort=A","Dates=H","DateFormat=P","Fill=—","Direction=H","UseDPDF=Y")</f>
        <v>#NAME?</v>
      </c>
      <c r="P333" s="12" t="e">
        <f ca="1">_xll.BDH($A333,$C333,P$4,P$4,"Currency=USD","Period=FY","BEST_FPERIOD_OVERRIDE=FY","FILING_STATUS=MR","SCALING_FORMAT=MLN","FA_ADJUSTED=GAAP","Sort=A","Dates=H","DateFormat=P","Fill=—","Direction=H","UseDPDF=Y")</f>
        <v>#NAME?</v>
      </c>
      <c r="Q333" s="12" t="e">
        <f ca="1">_xll.BDH($A333,$C333,Q$4,Q$4,"Currency=USD","Period=FY","BEST_FPERIOD_OVERRIDE=FY","FILING_STATUS=MR","SCALING_FORMAT=MLN","FA_ADJUSTED=GAAP","Sort=A","Dates=H","DateFormat=P","Fill=—","Direction=H","UseDPDF=Y")</f>
        <v>#NAME?</v>
      </c>
      <c r="R333" s="12" t="e">
        <f ca="1">_xll.BDH($A333,$C333,R$4,R$4,"Currency=USD","Period=FY","BEST_FPERIOD_OVERRIDE=FY","FILING_STATUS=MR","SCALING_FORMAT=MLN","FA_ADJUSTED=GAAP","Sort=A","Dates=H","DateFormat=P","Fill=—","Direction=H","UseDPDF=Y")</f>
        <v>#NAME?</v>
      </c>
      <c r="S333" s="12" t="e">
        <f ca="1">_xll.BDH($A333,$C333,S$4,S$4,"Currency=USD","Period=FY","BEST_FPERIOD_OVERRIDE=FY","FILING_STATUS=MR","SCALING_FORMAT=MLN","FA_ADJUSTED=GAAP","Sort=A","Dates=H","DateFormat=P","Fill=—","Direction=H","UseDPDF=Y")</f>
        <v>#NAME?</v>
      </c>
      <c r="T333" s="12" t="e">
        <f ca="1">_xll.BDH($A333,$C333,T$4,T$4,"Currency=USD","Period=FY","BEST_FPERIOD_OVERRIDE=FY","FILING_STATUS=MR","SCALING_FORMAT=MLN","FA_ADJUSTED=GAAP","Sort=A","Dates=H","DateFormat=P","Fill=—","Direction=H","UseDPDF=Y")</f>
        <v>#NAME?</v>
      </c>
      <c r="U333" s="12" t="e">
        <f ca="1">_xll.BDH($A333,$C333,U$4,U$4,"Currency=USD","Period=FY","BEST_FPERIOD_OVERRIDE=FY","FILING_STATUS=MR","SCALING_FORMAT=MLN","FA_ADJUSTED=GAAP","Sort=A","Dates=H","DateFormat=P","Fill=—","Direction=H","UseDPDF=Y")</f>
        <v>#NAME?</v>
      </c>
      <c r="V333" s="12" t="e">
        <f ca="1">_xll.BDH($A333,$C333,V$4,V$4,"Currency=USD","Period=FY","BEST_FPERIOD_OVERRIDE=FY","FILING_STATUS=MR","SCALING_FORMAT=MLN","FA_ADJUSTED=GAAP","Sort=A","Dates=H","DateFormat=P","Fill=—","Direction=H","UseDPDF=Y")</f>
        <v>#NAME?</v>
      </c>
      <c r="W333" s="12" t="e">
        <f ca="1">_xll.BDH($A333,$C333,W$4,W$4,"Currency=USD","Period=FY","BEST_FPERIOD_OVERRIDE=FY","FILING_STATUS=MR","SCALING_FORMAT=MLN","FA_ADJUSTED=GAAP","Sort=A","Dates=H","DateFormat=P","Fill=—","Direction=H","UseDPDF=Y")</f>
        <v>#NAME?</v>
      </c>
      <c r="X333" s="12" t="e">
        <f ca="1">_xll.BDH($A333,$C333,X$4,X$4,"Currency=USD","Period=FY","BEST_FPERIOD_OVERRIDE=FY","FILING_STATUS=MR","SCALING_FORMAT=MLN","FA_ADJUSTED=GAAP","Sort=A","Dates=H","DateFormat=P","Fill=—","Direction=H","UseDPDF=Y")</f>
        <v>#NAME?</v>
      </c>
      <c r="Y333" s="12" t="e">
        <f ca="1">_xll.BDH($A333,$C333,Y$4,Y$4,"Currency=USD","Period=FY","BEST_FPERIOD_OVERRIDE=FY","FILING_STATUS=MR","SCALING_FORMAT=MLN","FA_ADJUSTED=GAAP","Sort=A","Dates=H","DateFormat=P","Fill=—","Direction=H","UseDPDF=Y")</f>
        <v>#NAME?</v>
      </c>
      <c r="Z333" s="12" t="e">
        <f ca="1">_xll.BDH($A333,$C333,Z$4,Z$4,"Currency=USD","Period=FY","BEST_FPERIOD_OVERRIDE=FY","FILING_STATUS=MR","SCALING_FORMAT=MLN","FA_ADJUSTED=GAAP","Sort=A","Dates=H","DateFormat=P","Fill=—","Direction=H","UseDPDF=Y")</f>
        <v>#NAME?</v>
      </c>
      <c r="AA333" s="12" t="e">
        <f ca="1">_xll.BDH($A333,$C333,AA$4,AA$4,"Currency=USD","Period=FY","BEST_FPERIOD_OVERRIDE=FY","FILING_STATUS=MR","SCALING_FORMAT=MLN","FA_ADJUSTED=GAAP","Sort=A","Dates=H","DateFormat=P","Fill=—","Direction=H","UseDPDF=Y")</f>
        <v>#NAME?</v>
      </c>
      <c r="AB333" s="12" t="e">
        <f ca="1">_xll.BDH($A333,$C333,AB$4,AB$4,"Currency=USD","Period=FY","BEST_FPERIOD_OVERRIDE=FY","FILING_STATUS=MR","SCALING_FORMAT=MLN","FA_ADJUSTED=GAAP","Sort=A","Dates=H","DateFormat=P","Fill=—","Direction=H","UseDPDF=Y")</f>
        <v>#NAME?</v>
      </c>
    </row>
    <row r="334" spans="1:28" x14ac:dyDescent="0.25">
      <c r="A334" s="32" t="s">
        <v>531</v>
      </c>
      <c r="B334" s="37" t="s">
        <v>248</v>
      </c>
      <c r="C334" s="33" t="s">
        <v>248</v>
      </c>
      <c r="D334" s="12" t="e">
        <f ca="1">_xll.BDH($A334,$C334,D$4,D$4,"Currency=USD","Period=FY","BEST_FPERIOD_OVERRIDE=FY","FILING_STATUS=MR","SCALING_FORMAT=MLN","FA_ADJUSTED=GAAP","Sort=A","Dates=H","DateFormat=P","Fill=—","Direction=H","UseDPDF=Y")</f>
        <v>#NAME?</v>
      </c>
      <c r="E334" s="12" t="e">
        <f ca="1">_xll.BDH($A334,$C334,E$4,E$4,"Currency=USD","Period=FY","BEST_FPERIOD_OVERRIDE=FY","FILING_STATUS=MR","SCALING_FORMAT=MLN","FA_ADJUSTED=GAAP","Sort=A","Dates=H","DateFormat=P","Fill=—","Direction=H","UseDPDF=Y")</f>
        <v>#NAME?</v>
      </c>
      <c r="F334" s="12" t="e">
        <f ca="1">_xll.BDH($A334,$C334,F$4,F$4,"Currency=USD","Period=FY","BEST_FPERIOD_OVERRIDE=FY","FILING_STATUS=MR","SCALING_FORMAT=MLN","FA_ADJUSTED=GAAP","Sort=A","Dates=H","DateFormat=P","Fill=—","Direction=H","UseDPDF=Y")</f>
        <v>#NAME?</v>
      </c>
      <c r="G334" s="12" t="e">
        <f ca="1">_xll.BDH($A334,$C334,G$4,G$4,"Currency=USD","Period=FY","BEST_FPERIOD_OVERRIDE=FY","FILING_STATUS=MR","SCALING_FORMAT=MLN","FA_ADJUSTED=GAAP","Sort=A","Dates=H","DateFormat=P","Fill=—","Direction=H","UseDPDF=Y")</f>
        <v>#NAME?</v>
      </c>
      <c r="H334" s="12" t="e">
        <f ca="1">_xll.BDH($A334,$C334,H$4,H$4,"Currency=USD","Period=FY","BEST_FPERIOD_OVERRIDE=FY","FILING_STATUS=MR","SCALING_FORMAT=MLN","FA_ADJUSTED=GAAP","Sort=A","Dates=H","DateFormat=P","Fill=—","Direction=H","UseDPDF=Y")</f>
        <v>#NAME?</v>
      </c>
      <c r="I334" s="12" t="e">
        <f ca="1">_xll.BDH($A334,$C334,I$4,I$4,"Currency=USD","Period=FY","BEST_FPERIOD_OVERRIDE=FY","FILING_STATUS=MR","SCALING_FORMAT=MLN","FA_ADJUSTED=GAAP","Sort=A","Dates=H","DateFormat=P","Fill=—","Direction=H","UseDPDF=Y")</f>
        <v>#NAME?</v>
      </c>
      <c r="J334" s="12" t="e">
        <f ca="1">_xll.BDH($A334,$C334,J$4,J$4,"Currency=USD","Period=FY","BEST_FPERIOD_OVERRIDE=FY","FILING_STATUS=MR","SCALING_FORMAT=MLN","FA_ADJUSTED=GAAP","Sort=A","Dates=H","DateFormat=P","Fill=—","Direction=H","UseDPDF=Y")</f>
        <v>#NAME?</v>
      </c>
      <c r="K334" s="12" t="e">
        <f ca="1">_xll.BDH($A334,$C334,K$4,K$4,"Currency=USD","Period=FY","BEST_FPERIOD_OVERRIDE=FY","FILING_STATUS=MR","SCALING_FORMAT=MLN","FA_ADJUSTED=GAAP","Sort=A","Dates=H","DateFormat=P","Fill=—","Direction=H","UseDPDF=Y")</f>
        <v>#NAME?</v>
      </c>
      <c r="L334" s="12" t="e">
        <f ca="1">_xll.BDH($A334,$C334,L$4,L$4,"Currency=USD","Period=FY","BEST_FPERIOD_OVERRIDE=FY","FILING_STATUS=MR","SCALING_FORMAT=MLN","FA_ADJUSTED=GAAP","Sort=A","Dates=H","DateFormat=P","Fill=—","Direction=H","UseDPDF=Y")</f>
        <v>#NAME?</v>
      </c>
      <c r="M334" s="12" t="e">
        <f ca="1">_xll.BDH($A334,$C334,M$4,M$4,"Currency=USD","Period=FY","BEST_FPERIOD_OVERRIDE=FY","FILING_STATUS=MR","SCALING_FORMAT=MLN","FA_ADJUSTED=GAAP","Sort=A","Dates=H","DateFormat=P","Fill=—","Direction=H","UseDPDF=Y")</f>
        <v>#NAME?</v>
      </c>
      <c r="N334" s="12" t="e">
        <f ca="1">_xll.BDH($A334,$C334,N$4,N$4,"Currency=USD","Period=FY","BEST_FPERIOD_OVERRIDE=FY","FILING_STATUS=MR","SCALING_FORMAT=MLN","FA_ADJUSTED=GAAP","Sort=A","Dates=H","DateFormat=P","Fill=—","Direction=H","UseDPDF=Y")</f>
        <v>#NAME?</v>
      </c>
      <c r="O334" s="12" t="e">
        <f ca="1">_xll.BDH($A334,$C334,O$4,O$4,"Currency=USD","Period=FY","BEST_FPERIOD_OVERRIDE=FY","FILING_STATUS=MR","SCALING_FORMAT=MLN","FA_ADJUSTED=GAAP","Sort=A","Dates=H","DateFormat=P","Fill=—","Direction=H","UseDPDF=Y")</f>
        <v>#NAME?</v>
      </c>
      <c r="P334" s="12" t="e">
        <f ca="1">_xll.BDH($A334,$C334,P$4,P$4,"Currency=USD","Period=FY","BEST_FPERIOD_OVERRIDE=FY","FILING_STATUS=MR","SCALING_FORMAT=MLN","FA_ADJUSTED=GAAP","Sort=A","Dates=H","DateFormat=P","Fill=—","Direction=H","UseDPDF=Y")</f>
        <v>#NAME?</v>
      </c>
      <c r="Q334" s="12" t="e">
        <f ca="1">_xll.BDH($A334,$C334,Q$4,Q$4,"Currency=USD","Period=FY","BEST_FPERIOD_OVERRIDE=FY","FILING_STATUS=MR","SCALING_FORMAT=MLN","FA_ADJUSTED=GAAP","Sort=A","Dates=H","DateFormat=P","Fill=—","Direction=H","UseDPDF=Y")</f>
        <v>#NAME?</v>
      </c>
      <c r="R334" s="12" t="e">
        <f ca="1">_xll.BDH($A334,$C334,R$4,R$4,"Currency=USD","Period=FY","BEST_FPERIOD_OVERRIDE=FY","FILING_STATUS=MR","SCALING_FORMAT=MLN","FA_ADJUSTED=GAAP","Sort=A","Dates=H","DateFormat=P","Fill=—","Direction=H","UseDPDF=Y")</f>
        <v>#NAME?</v>
      </c>
      <c r="S334" s="12" t="e">
        <f ca="1">_xll.BDH($A334,$C334,S$4,S$4,"Currency=USD","Period=FY","BEST_FPERIOD_OVERRIDE=FY","FILING_STATUS=MR","SCALING_FORMAT=MLN","FA_ADJUSTED=GAAP","Sort=A","Dates=H","DateFormat=P","Fill=—","Direction=H","UseDPDF=Y")</f>
        <v>#NAME?</v>
      </c>
      <c r="T334" s="12" t="e">
        <f ca="1">_xll.BDH($A334,$C334,T$4,T$4,"Currency=USD","Period=FY","BEST_FPERIOD_OVERRIDE=FY","FILING_STATUS=MR","SCALING_FORMAT=MLN","FA_ADJUSTED=GAAP","Sort=A","Dates=H","DateFormat=P","Fill=—","Direction=H","UseDPDF=Y")</f>
        <v>#NAME?</v>
      </c>
      <c r="U334" s="12" t="e">
        <f ca="1">_xll.BDH($A334,$C334,U$4,U$4,"Currency=USD","Period=FY","BEST_FPERIOD_OVERRIDE=FY","FILING_STATUS=MR","SCALING_FORMAT=MLN","FA_ADJUSTED=GAAP","Sort=A","Dates=H","DateFormat=P","Fill=—","Direction=H","UseDPDF=Y")</f>
        <v>#NAME?</v>
      </c>
      <c r="V334" s="12" t="e">
        <f ca="1">_xll.BDH($A334,$C334,V$4,V$4,"Currency=USD","Period=FY","BEST_FPERIOD_OVERRIDE=FY","FILING_STATUS=MR","SCALING_FORMAT=MLN","FA_ADJUSTED=GAAP","Sort=A","Dates=H","DateFormat=P","Fill=—","Direction=H","UseDPDF=Y")</f>
        <v>#NAME?</v>
      </c>
      <c r="W334" s="12" t="e">
        <f ca="1">_xll.BDH($A334,$C334,W$4,W$4,"Currency=USD","Period=FY","BEST_FPERIOD_OVERRIDE=FY","FILING_STATUS=MR","SCALING_FORMAT=MLN","FA_ADJUSTED=GAAP","Sort=A","Dates=H","DateFormat=P","Fill=—","Direction=H","UseDPDF=Y")</f>
        <v>#NAME?</v>
      </c>
      <c r="X334" s="12" t="e">
        <f ca="1">_xll.BDH($A334,$C334,X$4,X$4,"Currency=USD","Period=FY","BEST_FPERIOD_OVERRIDE=FY","FILING_STATUS=MR","SCALING_FORMAT=MLN","FA_ADJUSTED=GAAP","Sort=A","Dates=H","DateFormat=P","Fill=—","Direction=H","UseDPDF=Y")</f>
        <v>#NAME?</v>
      </c>
      <c r="Y334" s="12" t="e">
        <f ca="1">_xll.BDH($A334,$C334,Y$4,Y$4,"Currency=USD","Period=FY","BEST_FPERIOD_OVERRIDE=FY","FILING_STATUS=MR","SCALING_FORMAT=MLN","FA_ADJUSTED=GAAP","Sort=A","Dates=H","DateFormat=P","Fill=—","Direction=H","UseDPDF=Y")</f>
        <v>#NAME?</v>
      </c>
      <c r="Z334" s="12" t="e">
        <f ca="1">_xll.BDH($A334,$C334,Z$4,Z$4,"Currency=USD","Period=FY","BEST_FPERIOD_OVERRIDE=FY","FILING_STATUS=MR","SCALING_FORMAT=MLN","FA_ADJUSTED=GAAP","Sort=A","Dates=H","DateFormat=P","Fill=—","Direction=H","UseDPDF=Y")</f>
        <v>#NAME?</v>
      </c>
      <c r="AA334" s="12" t="e">
        <f ca="1">_xll.BDH($A334,$C334,AA$4,AA$4,"Currency=USD","Period=FY","BEST_FPERIOD_OVERRIDE=FY","FILING_STATUS=MR","SCALING_FORMAT=MLN","FA_ADJUSTED=GAAP","Sort=A","Dates=H","DateFormat=P","Fill=—","Direction=H","UseDPDF=Y")</f>
        <v>#NAME?</v>
      </c>
      <c r="AB334" s="12" t="e">
        <f ca="1">_xll.BDH($A334,$C334,AB$4,AB$4,"Currency=USD","Period=FY","BEST_FPERIOD_OVERRIDE=FY","FILING_STATUS=MR","SCALING_FORMAT=MLN","FA_ADJUSTED=GAAP","Sort=A","Dates=H","DateFormat=P","Fill=—","Direction=H","UseDPDF=Y")</f>
        <v>#NAME?</v>
      </c>
    </row>
    <row r="335" spans="1:28" x14ac:dyDescent="0.25">
      <c r="A335" s="32" t="s">
        <v>531</v>
      </c>
      <c r="B335" s="37" t="s">
        <v>249</v>
      </c>
      <c r="C335" s="33" t="s">
        <v>251</v>
      </c>
      <c r="D335" s="12" t="e">
        <f ca="1">_xll.BDH($A335,$C335,D$4,D$4,"Currency=USD","Period=FY","BEST_FPERIOD_OVERRIDE=FY","FILING_STATUS=MR","SCALING_FORMAT=MLN","FA_ADJUSTED=GAAP","Sort=A","Dates=H","DateFormat=P","Fill=—","Direction=H","UseDPDF=Y")</f>
        <v>#NAME?</v>
      </c>
      <c r="E335" s="12" t="e">
        <f ca="1">_xll.BDH($A335,$C335,E$4,E$4,"Currency=USD","Period=FY","BEST_FPERIOD_OVERRIDE=FY","FILING_STATUS=MR","SCALING_FORMAT=MLN","FA_ADJUSTED=GAAP","Sort=A","Dates=H","DateFormat=P","Fill=—","Direction=H","UseDPDF=Y")</f>
        <v>#NAME?</v>
      </c>
      <c r="F335" s="12" t="e">
        <f ca="1">_xll.BDH($A335,$C335,F$4,F$4,"Currency=USD","Period=FY","BEST_FPERIOD_OVERRIDE=FY","FILING_STATUS=MR","SCALING_FORMAT=MLN","FA_ADJUSTED=GAAP","Sort=A","Dates=H","DateFormat=P","Fill=—","Direction=H","UseDPDF=Y")</f>
        <v>#NAME?</v>
      </c>
      <c r="G335" s="12" t="e">
        <f ca="1">_xll.BDH($A335,$C335,G$4,G$4,"Currency=USD","Period=FY","BEST_FPERIOD_OVERRIDE=FY","FILING_STATUS=MR","SCALING_FORMAT=MLN","FA_ADJUSTED=GAAP","Sort=A","Dates=H","DateFormat=P","Fill=—","Direction=H","UseDPDF=Y")</f>
        <v>#NAME?</v>
      </c>
      <c r="H335" s="12" t="e">
        <f ca="1">_xll.BDH($A335,$C335,H$4,H$4,"Currency=USD","Period=FY","BEST_FPERIOD_OVERRIDE=FY","FILING_STATUS=MR","SCALING_FORMAT=MLN","FA_ADJUSTED=GAAP","Sort=A","Dates=H","DateFormat=P","Fill=—","Direction=H","UseDPDF=Y")</f>
        <v>#NAME?</v>
      </c>
      <c r="I335" s="12" t="e">
        <f ca="1">_xll.BDH($A335,$C335,I$4,I$4,"Currency=USD","Period=FY","BEST_FPERIOD_OVERRIDE=FY","FILING_STATUS=MR","SCALING_FORMAT=MLN","FA_ADJUSTED=GAAP","Sort=A","Dates=H","DateFormat=P","Fill=—","Direction=H","UseDPDF=Y")</f>
        <v>#NAME?</v>
      </c>
      <c r="J335" s="12" t="e">
        <f ca="1">_xll.BDH($A335,$C335,J$4,J$4,"Currency=USD","Period=FY","BEST_FPERIOD_OVERRIDE=FY","FILING_STATUS=MR","SCALING_FORMAT=MLN","FA_ADJUSTED=GAAP","Sort=A","Dates=H","DateFormat=P","Fill=—","Direction=H","UseDPDF=Y")</f>
        <v>#NAME?</v>
      </c>
      <c r="K335" s="12" t="e">
        <f ca="1">_xll.BDH($A335,$C335,K$4,K$4,"Currency=USD","Period=FY","BEST_FPERIOD_OVERRIDE=FY","FILING_STATUS=MR","SCALING_FORMAT=MLN","FA_ADJUSTED=GAAP","Sort=A","Dates=H","DateFormat=P","Fill=—","Direction=H","UseDPDF=Y")</f>
        <v>#NAME?</v>
      </c>
      <c r="L335" s="12" t="e">
        <f ca="1">_xll.BDH($A335,$C335,L$4,L$4,"Currency=USD","Period=FY","BEST_FPERIOD_OVERRIDE=FY","FILING_STATUS=MR","SCALING_FORMAT=MLN","FA_ADJUSTED=GAAP","Sort=A","Dates=H","DateFormat=P","Fill=—","Direction=H","UseDPDF=Y")</f>
        <v>#NAME?</v>
      </c>
      <c r="M335" s="12" t="e">
        <f ca="1">_xll.BDH($A335,$C335,M$4,M$4,"Currency=USD","Period=FY","BEST_FPERIOD_OVERRIDE=FY","FILING_STATUS=MR","SCALING_FORMAT=MLN","FA_ADJUSTED=GAAP","Sort=A","Dates=H","DateFormat=P","Fill=—","Direction=H","UseDPDF=Y")</f>
        <v>#NAME?</v>
      </c>
      <c r="N335" s="12" t="e">
        <f ca="1">_xll.BDH($A335,$C335,N$4,N$4,"Currency=USD","Period=FY","BEST_FPERIOD_OVERRIDE=FY","FILING_STATUS=MR","SCALING_FORMAT=MLN","FA_ADJUSTED=GAAP","Sort=A","Dates=H","DateFormat=P","Fill=—","Direction=H","UseDPDF=Y")</f>
        <v>#NAME?</v>
      </c>
      <c r="O335" s="12" t="e">
        <f ca="1">_xll.BDH($A335,$C335,O$4,O$4,"Currency=USD","Period=FY","BEST_FPERIOD_OVERRIDE=FY","FILING_STATUS=MR","SCALING_FORMAT=MLN","FA_ADJUSTED=GAAP","Sort=A","Dates=H","DateFormat=P","Fill=—","Direction=H","UseDPDF=Y")</f>
        <v>#NAME?</v>
      </c>
      <c r="P335" s="12" t="e">
        <f ca="1">_xll.BDH($A335,$C335,P$4,P$4,"Currency=USD","Period=FY","BEST_FPERIOD_OVERRIDE=FY","FILING_STATUS=MR","SCALING_FORMAT=MLN","FA_ADJUSTED=GAAP","Sort=A","Dates=H","DateFormat=P","Fill=—","Direction=H","UseDPDF=Y")</f>
        <v>#NAME?</v>
      </c>
      <c r="Q335" s="12" t="e">
        <f ca="1">_xll.BDH($A335,$C335,Q$4,Q$4,"Currency=USD","Period=FY","BEST_FPERIOD_OVERRIDE=FY","FILING_STATUS=MR","SCALING_FORMAT=MLN","FA_ADJUSTED=GAAP","Sort=A","Dates=H","DateFormat=P","Fill=—","Direction=H","UseDPDF=Y")</f>
        <v>#NAME?</v>
      </c>
      <c r="R335" s="12" t="e">
        <f ca="1">_xll.BDH($A335,$C335,R$4,R$4,"Currency=USD","Period=FY","BEST_FPERIOD_OVERRIDE=FY","FILING_STATUS=MR","SCALING_FORMAT=MLN","FA_ADJUSTED=GAAP","Sort=A","Dates=H","DateFormat=P","Fill=—","Direction=H","UseDPDF=Y")</f>
        <v>#NAME?</v>
      </c>
      <c r="S335" s="12" t="e">
        <f ca="1">_xll.BDH($A335,$C335,S$4,S$4,"Currency=USD","Period=FY","BEST_FPERIOD_OVERRIDE=FY","FILING_STATUS=MR","SCALING_FORMAT=MLN","FA_ADJUSTED=GAAP","Sort=A","Dates=H","DateFormat=P","Fill=—","Direction=H","UseDPDF=Y")</f>
        <v>#NAME?</v>
      </c>
      <c r="T335" s="12" t="e">
        <f ca="1">_xll.BDH($A335,$C335,T$4,T$4,"Currency=USD","Period=FY","BEST_FPERIOD_OVERRIDE=FY","FILING_STATUS=MR","SCALING_FORMAT=MLN","FA_ADJUSTED=GAAP","Sort=A","Dates=H","DateFormat=P","Fill=—","Direction=H","UseDPDF=Y")</f>
        <v>#NAME?</v>
      </c>
      <c r="U335" s="12" t="e">
        <f ca="1">_xll.BDH($A335,$C335,U$4,U$4,"Currency=USD","Period=FY","BEST_FPERIOD_OVERRIDE=FY","FILING_STATUS=MR","SCALING_FORMAT=MLN","FA_ADJUSTED=GAAP","Sort=A","Dates=H","DateFormat=P","Fill=—","Direction=H","UseDPDF=Y")</f>
        <v>#NAME?</v>
      </c>
      <c r="V335" s="12" t="e">
        <f ca="1">_xll.BDH($A335,$C335,V$4,V$4,"Currency=USD","Period=FY","BEST_FPERIOD_OVERRIDE=FY","FILING_STATUS=MR","SCALING_FORMAT=MLN","FA_ADJUSTED=GAAP","Sort=A","Dates=H","DateFormat=P","Fill=—","Direction=H","UseDPDF=Y")</f>
        <v>#NAME?</v>
      </c>
      <c r="W335" s="12" t="e">
        <f ca="1">_xll.BDH($A335,$C335,W$4,W$4,"Currency=USD","Period=FY","BEST_FPERIOD_OVERRIDE=FY","FILING_STATUS=MR","SCALING_FORMAT=MLN","FA_ADJUSTED=GAAP","Sort=A","Dates=H","DateFormat=P","Fill=—","Direction=H","UseDPDF=Y")</f>
        <v>#NAME?</v>
      </c>
      <c r="X335" s="12" t="e">
        <f ca="1">_xll.BDH($A335,$C335,X$4,X$4,"Currency=USD","Period=FY","BEST_FPERIOD_OVERRIDE=FY","FILING_STATUS=MR","SCALING_FORMAT=MLN","FA_ADJUSTED=GAAP","Sort=A","Dates=H","DateFormat=P","Fill=—","Direction=H","UseDPDF=Y")</f>
        <v>#NAME?</v>
      </c>
      <c r="Y335" s="12" t="e">
        <f ca="1">_xll.BDH($A335,$C335,Y$4,Y$4,"Currency=USD","Period=FY","BEST_FPERIOD_OVERRIDE=FY","FILING_STATUS=MR","SCALING_FORMAT=MLN","FA_ADJUSTED=GAAP","Sort=A","Dates=H","DateFormat=P","Fill=—","Direction=H","UseDPDF=Y")</f>
        <v>#NAME?</v>
      </c>
      <c r="Z335" s="12" t="e">
        <f ca="1">_xll.BDH($A335,$C335,Z$4,Z$4,"Currency=USD","Period=FY","BEST_FPERIOD_OVERRIDE=FY","FILING_STATUS=MR","SCALING_FORMAT=MLN","FA_ADJUSTED=GAAP","Sort=A","Dates=H","DateFormat=P","Fill=—","Direction=H","UseDPDF=Y")</f>
        <v>#NAME?</v>
      </c>
      <c r="AA335" s="12" t="e">
        <f ca="1">_xll.BDH($A335,$C335,AA$4,AA$4,"Currency=USD","Period=FY","BEST_FPERIOD_OVERRIDE=FY","FILING_STATUS=MR","SCALING_FORMAT=MLN","FA_ADJUSTED=GAAP","Sort=A","Dates=H","DateFormat=P","Fill=—","Direction=H","UseDPDF=Y")</f>
        <v>#NAME?</v>
      </c>
      <c r="AB335" s="12" t="e">
        <f ca="1">_xll.BDH($A335,$C335,AB$4,AB$4,"Currency=USD","Period=FY","BEST_FPERIOD_OVERRIDE=FY","FILING_STATUS=MR","SCALING_FORMAT=MLN","FA_ADJUSTED=GAAP","Sort=A","Dates=H","DateFormat=P","Fill=—","Direction=H","UseDPDF=Y")</f>
        <v>#NAME?</v>
      </c>
    </row>
    <row r="336" spans="1:28" x14ac:dyDescent="0.25">
      <c r="A336" s="32" t="s">
        <v>531</v>
      </c>
      <c r="B336" s="37" t="s">
        <v>250</v>
      </c>
      <c r="C336" s="33" t="s">
        <v>252</v>
      </c>
      <c r="D336" s="12" t="e">
        <f ca="1">_xll.BDH($A336,$C336,D$4,D$4,"Currency=USD","Period=FY","BEST_FPERIOD_OVERRIDE=FY","FILING_STATUS=MR","SCALING_FORMAT=MLN","FA_ADJUSTED=GAAP","Sort=A","Dates=H","DateFormat=P","Fill=—","Direction=H","UseDPDF=Y")</f>
        <v>#NAME?</v>
      </c>
      <c r="E336" s="12" t="e">
        <f ca="1">_xll.BDH($A336,$C336,E$4,E$4,"Currency=USD","Period=FY","BEST_FPERIOD_OVERRIDE=FY","FILING_STATUS=MR","SCALING_FORMAT=MLN","FA_ADJUSTED=GAAP","Sort=A","Dates=H","DateFormat=P","Fill=—","Direction=H","UseDPDF=Y")</f>
        <v>#NAME?</v>
      </c>
      <c r="F336" s="12" t="e">
        <f ca="1">_xll.BDH($A336,$C336,F$4,F$4,"Currency=USD","Period=FY","BEST_FPERIOD_OVERRIDE=FY","FILING_STATUS=MR","SCALING_FORMAT=MLN","FA_ADJUSTED=GAAP","Sort=A","Dates=H","DateFormat=P","Fill=—","Direction=H","UseDPDF=Y")</f>
        <v>#NAME?</v>
      </c>
      <c r="G336" s="12" t="e">
        <f ca="1">_xll.BDH($A336,$C336,G$4,G$4,"Currency=USD","Period=FY","BEST_FPERIOD_OVERRIDE=FY","FILING_STATUS=MR","SCALING_FORMAT=MLN","FA_ADJUSTED=GAAP","Sort=A","Dates=H","DateFormat=P","Fill=—","Direction=H","UseDPDF=Y")</f>
        <v>#NAME?</v>
      </c>
      <c r="H336" s="12" t="e">
        <f ca="1">_xll.BDH($A336,$C336,H$4,H$4,"Currency=USD","Period=FY","BEST_FPERIOD_OVERRIDE=FY","FILING_STATUS=MR","SCALING_FORMAT=MLN","FA_ADJUSTED=GAAP","Sort=A","Dates=H","DateFormat=P","Fill=—","Direction=H","UseDPDF=Y")</f>
        <v>#NAME?</v>
      </c>
      <c r="I336" s="12" t="e">
        <f ca="1">_xll.BDH($A336,$C336,I$4,I$4,"Currency=USD","Period=FY","BEST_FPERIOD_OVERRIDE=FY","FILING_STATUS=MR","SCALING_FORMAT=MLN","FA_ADJUSTED=GAAP","Sort=A","Dates=H","DateFormat=P","Fill=—","Direction=H","UseDPDF=Y")</f>
        <v>#NAME?</v>
      </c>
      <c r="J336" s="12" t="e">
        <f ca="1">_xll.BDH($A336,$C336,J$4,J$4,"Currency=USD","Period=FY","BEST_FPERIOD_OVERRIDE=FY","FILING_STATUS=MR","SCALING_FORMAT=MLN","FA_ADJUSTED=GAAP","Sort=A","Dates=H","DateFormat=P","Fill=—","Direction=H","UseDPDF=Y")</f>
        <v>#NAME?</v>
      </c>
      <c r="K336" s="12" t="e">
        <f ca="1">_xll.BDH($A336,$C336,K$4,K$4,"Currency=USD","Period=FY","BEST_FPERIOD_OVERRIDE=FY","FILING_STATUS=MR","SCALING_FORMAT=MLN","FA_ADJUSTED=GAAP","Sort=A","Dates=H","DateFormat=P","Fill=—","Direction=H","UseDPDF=Y")</f>
        <v>#NAME?</v>
      </c>
      <c r="L336" s="12" t="e">
        <f ca="1">_xll.BDH($A336,$C336,L$4,L$4,"Currency=USD","Period=FY","BEST_FPERIOD_OVERRIDE=FY","FILING_STATUS=MR","SCALING_FORMAT=MLN","FA_ADJUSTED=GAAP","Sort=A","Dates=H","DateFormat=P","Fill=—","Direction=H","UseDPDF=Y")</f>
        <v>#NAME?</v>
      </c>
      <c r="M336" s="12" t="e">
        <f ca="1">_xll.BDH($A336,$C336,M$4,M$4,"Currency=USD","Period=FY","BEST_FPERIOD_OVERRIDE=FY","FILING_STATUS=MR","SCALING_FORMAT=MLN","FA_ADJUSTED=GAAP","Sort=A","Dates=H","DateFormat=P","Fill=—","Direction=H","UseDPDF=Y")</f>
        <v>#NAME?</v>
      </c>
      <c r="N336" s="12" t="e">
        <f ca="1">_xll.BDH($A336,$C336,N$4,N$4,"Currency=USD","Period=FY","BEST_FPERIOD_OVERRIDE=FY","FILING_STATUS=MR","SCALING_FORMAT=MLN","FA_ADJUSTED=GAAP","Sort=A","Dates=H","DateFormat=P","Fill=—","Direction=H","UseDPDF=Y")</f>
        <v>#NAME?</v>
      </c>
      <c r="O336" s="12" t="e">
        <f ca="1">_xll.BDH($A336,$C336,O$4,O$4,"Currency=USD","Period=FY","BEST_FPERIOD_OVERRIDE=FY","FILING_STATUS=MR","SCALING_FORMAT=MLN","FA_ADJUSTED=GAAP","Sort=A","Dates=H","DateFormat=P","Fill=—","Direction=H","UseDPDF=Y")</f>
        <v>#NAME?</v>
      </c>
      <c r="P336" s="12" t="e">
        <f ca="1">_xll.BDH($A336,$C336,P$4,P$4,"Currency=USD","Period=FY","BEST_FPERIOD_OVERRIDE=FY","FILING_STATUS=MR","SCALING_FORMAT=MLN","FA_ADJUSTED=GAAP","Sort=A","Dates=H","DateFormat=P","Fill=—","Direction=H","UseDPDF=Y")</f>
        <v>#NAME?</v>
      </c>
      <c r="Q336" s="12" t="e">
        <f ca="1">_xll.BDH($A336,$C336,Q$4,Q$4,"Currency=USD","Period=FY","BEST_FPERIOD_OVERRIDE=FY","FILING_STATUS=MR","SCALING_FORMAT=MLN","FA_ADJUSTED=GAAP","Sort=A","Dates=H","DateFormat=P","Fill=—","Direction=H","UseDPDF=Y")</f>
        <v>#NAME?</v>
      </c>
      <c r="R336" s="12" t="e">
        <f ca="1">_xll.BDH($A336,$C336,R$4,R$4,"Currency=USD","Period=FY","BEST_FPERIOD_OVERRIDE=FY","FILING_STATUS=MR","SCALING_FORMAT=MLN","FA_ADJUSTED=GAAP","Sort=A","Dates=H","DateFormat=P","Fill=—","Direction=H","UseDPDF=Y")</f>
        <v>#NAME?</v>
      </c>
      <c r="S336" s="12" t="e">
        <f ca="1">_xll.BDH($A336,$C336,S$4,S$4,"Currency=USD","Period=FY","BEST_FPERIOD_OVERRIDE=FY","FILING_STATUS=MR","SCALING_FORMAT=MLN","FA_ADJUSTED=GAAP","Sort=A","Dates=H","DateFormat=P","Fill=—","Direction=H","UseDPDF=Y")</f>
        <v>#NAME?</v>
      </c>
      <c r="T336" s="12" t="e">
        <f ca="1">_xll.BDH($A336,$C336,T$4,T$4,"Currency=USD","Period=FY","BEST_FPERIOD_OVERRIDE=FY","FILING_STATUS=MR","SCALING_FORMAT=MLN","FA_ADJUSTED=GAAP","Sort=A","Dates=H","DateFormat=P","Fill=—","Direction=H","UseDPDF=Y")</f>
        <v>#NAME?</v>
      </c>
      <c r="U336" s="12" t="e">
        <f ca="1">_xll.BDH($A336,$C336,U$4,U$4,"Currency=USD","Period=FY","BEST_FPERIOD_OVERRIDE=FY","FILING_STATUS=MR","SCALING_FORMAT=MLN","FA_ADJUSTED=GAAP","Sort=A","Dates=H","DateFormat=P","Fill=—","Direction=H","UseDPDF=Y")</f>
        <v>#NAME?</v>
      </c>
      <c r="V336" s="12" t="e">
        <f ca="1">_xll.BDH($A336,$C336,V$4,V$4,"Currency=USD","Period=FY","BEST_FPERIOD_OVERRIDE=FY","FILING_STATUS=MR","SCALING_FORMAT=MLN","FA_ADJUSTED=GAAP","Sort=A","Dates=H","DateFormat=P","Fill=—","Direction=H","UseDPDF=Y")</f>
        <v>#NAME?</v>
      </c>
      <c r="W336" s="12" t="e">
        <f ca="1">_xll.BDH($A336,$C336,W$4,W$4,"Currency=USD","Period=FY","BEST_FPERIOD_OVERRIDE=FY","FILING_STATUS=MR","SCALING_FORMAT=MLN","FA_ADJUSTED=GAAP","Sort=A","Dates=H","DateFormat=P","Fill=—","Direction=H","UseDPDF=Y")</f>
        <v>#NAME?</v>
      </c>
      <c r="X336" s="12" t="e">
        <f ca="1">_xll.BDH($A336,$C336,X$4,X$4,"Currency=USD","Period=FY","BEST_FPERIOD_OVERRIDE=FY","FILING_STATUS=MR","SCALING_FORMAT=MLN","FA_ADJUSTED=GAAP","Sort=A","Dates=H","DateFormat=P","Fill=—","Direction=H","UseDPDF=Y")</f>
        <v>#NAME?</v>
      </c>
      <c r="Y336" s="12" t="e">
        <f ca="1">_xll.BDH($A336,$C336,Y$4,Y$4,"Currency=USD","Period=FY","BEST_FPERIOD_OVERRIDE=FY","FILING_STATUS=MR","SCALING_FORMAT=MLN","FA_ADJUSTED=GAAP","Sort=A","Dates=H","DateFormat=P","Fill=—","Direction=H","UseDPDF=Y")</f>
        <v>#NAME?</v>
      </c>
      <c r="Z336" s="12" t="e">
        <f ca="1">_xll.BDH($A336,$C336,Z$4,Z$4,"Currency=USD","Period=FY","BEST_FPERIOD_OVERRIDE=FY","FILING_STATUS=MR","SCALING_FORMAT=MLN","FA_ADJUSTED=GAAP","Sort=A","Dates=H","DateFormat=P","Fill=—","Direction=H","UseDPDF=Y")</f>
        <v>#NAME?</v>
      </c>
      <c r="AA336" s="12" t="e">
        <f ca="1">_xll.BDH($A336,$C336,AA$4,AA$4,"Currency=USD","Period=FY","BEST_FPERIOD_OVERRIDE=FY","FILING_STATUS=MR","SCALING_FORMAT=MLN","FA_ADJUSTED=GAAP","Sort=A","Dates=H","DateFormat=P","Fill=—","Direction=H","UseDPDF=Y")</f>
        <v>#NAME?</v>
      </c>
      <c r="AB336" s="12" t="e">
        <f ca="1">_xll.BDH($A336,$C336,AB$4,AB$4,"Currency=USD","Period=FY","BEST_FPERIOD_OVERRIDE=FY","FILING_STATUS=MR","SCALING_FORMAT=MLN","FA_ADJUSTED=GAAP","Sort=A","Dates=H","DateFormat=P","Fill=—","Direction=H","UseDPDF=Y")</f>
        <v>#NAME?</v>
      </c>
    </row>
    <row r="337" spans="1:28" x14ac:dyDescent="0.25">
      <c r="A337" s="32" t="s">
        <v>531</v>
      </c>
      <c r="B337" s="37" t="s">
        <v>13</v>
      </c>
      <c r="C337" s="33" t="s">
        <v>253</v>
      </c>
      <c r="D337" s="12" t="e">
        <f ca="1">_xll.BDH($A337,$C337,D$4,D$4,"Currency=USD","Period=FY","BEST_FPERIOD_OVERRIDE=FY","FILING_STATUS=MR","SCALING_FORMAT=MLN","FA_ADJUSTED=GAAP","Sort=A","Dates=H","DateFormat=P","Fill=—","Direction=H","UseDPDF=Y")</f>
        <v>#NAME?</v>
      </c>
      <c r="E337" s="12" t="e">
        <f ca="1">_xll.BDH($A337,$C337,E$4,E$4,"Currency=USD","Period=FY","BEST_FPERIOD_OVERRIDE=FY","FILING_STATUS=MR","SCALING_FORMAT=MLN","FA_ADJUSTED=GAAP","Sort=A","Dates=H","DateFormat=P","Fill=—","Direction=H","UseDPDF=Y")</f>
        <v>#NAME?</v>
      </c>
      <c r="F337" s="12" t="e">
        <f ca="1">_xll.BDH($A337,$C337,F$4,F$4,"Currency=USD","Period=FY","BEST_FPERIOD_OVERRIDE=FY","FILING_STATUS=MR","SCALING_FORMAT=MLN","FA_ADJUSTED=GAAP","Sort=A","Dates=H","DateFormat=P","Fill=—","Direction=H","UseDPDF=Y")</f>
        <v>#NAME?</v>
      </c>
      <c r="G337" s="12" t="e">
        <f ca="1">_xll.BDH($A337,$C337,G$4,G$4,"Currency=USD","Period=FY","BEST_FPERIOD_OVERRIDE=FY","FILING_STATUS=MR","SCALING_FORMAT=MLN","FA_ADJUSTED=GAAP","Sort=A","Dates=H","DateFormat=P","Fill=—","Direction=H","UseDPDF=Y")</f>
        <v>#NAME?</v>
      </c>
      <c r="H337" s="12" t="e">
        <f ca="1">_xll.BDH($A337,$C337,H$4,H$4,"Currency=USD","Period=FY","BEST_FPERIOD_OVERRIDE=FY","FILING_STATUS=MR","SCALING_FORMAT=MLN","FA_ADJUSTED=GAAP","Sort=A","Dates=H","DateFormat=P","Fill=—","Direction=H","UseDPDF=Y")</f>
        <v>#NAME?</v>
      </c>
      <c r="I337" s="12" t="e">
        <f ca="1">_xll.BDH($A337,$C337,I$4,I$4,"Currency=USD","Period=FY","BEST_FPERIOD_OVERRIDE=FY","FILING_STATUS=MR","SCALING_FORMAT=MLN","FA_ADJUSTED=GAAP","Sort=A","Dates=H","DateFormat=P","Fill=—","Direction=H","UseDPDF=Y")</f>
        <v>#NAME?</v>
      </c>
      <c r="J337" s="12" t="e">
        <f ca="1">_xll.BDH($A337,$C337,J$4,J$4,"Currency=USD","Period=FY","BEST_FPERIOD_OVERRIDE=FY","FILING_STATUS=MR","SCALING_FORMAT=MLN","FA_ADJUSTED=GAAP","Sort=A","Dates=H","DateFormat=P","Fill=—","Direction=H","UseDPDF=Y")</f>
        <v>#NAME?</v>
      </c>
      <c r="K337" s="12" t="e">
        <f ca="1">_xll.BDH($A337,$C337,K$4,K$4,"Currency=USD","Period=FY","BEST_FPERIOD_OVERRIDE=FY","FILING_STATUS=MR","SCALING_FORMAT=MLN","FA_ADJUSTED=GAAP","Sort=A","Dates=H","DateFormat=P","Fill=—","Direction=H","UseDPDF=Y")</f>
        <v>#NAME?</v>
      </c>
      <c r="L337" s="12" t="e">
        <f ca="1">_xll.BDH($A337,$C337,L$4,L$4,"Currency=USD","Period=FY","BEST_FPERIOD_OVERRIDE=FY","FILING_STATUS=MR","SCALING_FORMAT=MLN","FA_ADJUSTED=GAAP","Sort=A","Dates=H","DateFormat=P","Fill=—","Direction=H","UseDPDF=Y")</f>
        <v>#NAME?</v>
      </c>
      <c r="M337" s="12" t="e">
        <f ca="1">_xll.BDH($A337,$C337,M$4,M$4,"Currency=USD","Period=FY","BEST_FPERIOD_OVERRIDE=FY","FILING_STATUS=MR","SCALING_FORMAT=MLN","FA_ADJUSTED=GAAP","Sort=A","Dates=H","DateFormat=P","Fill=—","Direction=H","UseDPDF=Y")</f>
        <v>#NAME?</v>
      </c>
      <c r="N337" s="12" t="e">
        <f ca="1">_xll.BDH($A337,$C337,N$4,N$4,"Currency=USD","Period=FY","BEST_FPERIOD_OVERRIDE=FY","FILING_STATUS=MR","SCALING_FORMAT=MLN","FA_ADJUSTED=GAAP","Sort=A","Dates=H","DateFormat=P","Fill=—","Direction=H","UseDPDF=Y")</f>
        <v>#NAME?</v>
      </c>
      <c r="O337" s="12" t="e">
        <f ca="1">_xll.BDH($A337,$C337,O$4,O$4,"Currency=USD","Period=FY","BEST_FPERIOD_OVERRIDE=FY","FILING_STATUS=MR","SCALING_FORMAT=MLN","FA_ADJUSTED=GAAP","Sort=A","Dates=H","DateFormat=P","Fill=—","Direction=H","UseDPDF=Y")</f>
        <v>#NAME?</v>
      </c>
      <c r="P337" s="12" t="e">
        <f ca="1">_xll.BDH($A337,$C337,P$4,P$4,"Currency=USD","Period=FY","BEST_FPERIOD_OVERRIDE=FY","FILING_STATUS=MR","SCALING_FORMAT=MLN","FA_ADJUSTED=GAAP","Sort=A","Dates=H","DateFormat=P","Fill=—","Direction=H","UseDPDF=Y")</f>
        <v>#NAME?</v>
      </c>
      <c r="Q337" s="12" t="e">
        <f ca="1">_xll.BDH($A337,$C337,Q$4,Q$4,"Currency=USD","Period=FY","BEST_FPERIOD_OVERRIDE=FY","FILING_STATUS=MR","SCALING_FORMAT=MLN","FA_ADJUSTED=GAAP","Sort=A","Dates=H","DateFormat=P","Fill=—","Direction=H","UseDPDF=Y")</f>
        <v>#NAME?</v>
      </c>
      <c r="R337" s="12" t="e">
        <f ca="1">_xll.BDH($A337,$C337,R$4,R$4,"Currency=USD","Period=FY","BEST_FPERIOD_OVERRIDE=FY","FILING_STATUS=MR","SCALING_FORMAT=MLN","FA_ADJUSTED=GAAP","Sort=A","Dates=H","DateFormat=P","Fill=—","Direction=H","UseDPDF=Y")</f>
        <v>#NAME?</v>
      </c>
      <c r="S337" s="12" t="e">
        <f ca="1">_xll.BDH($A337,$C337,S$4,S$4,"Currency=USD","Period=FY","BEST_FPERIOD_OVERRIDE=FY","FILING_STATUS=MR","SCALING_FORMAT=MLN","FA_ADJUSTED=GAAP","Sort=A","Dates=H","DateFormat=P","Fill=—","Direction=H","UseDPDF=Y")</f>
        <v>#NAME?</v>
      </c>
      <c r="T337" s="12" t="e">
        <f ca="1">_xll.BDH($A337,$C337,T$4,T$4,"Currency=USD","Period=FY","BEST_FPERIOD_OVERRIDE=FY","FILING_STATUS=MR","SCALING_FORMAT=MLN","FA_ADJUSTED=GAAP","Sort=A","Dates=H","DateFormat=P","Fill=—","Direction=H","UseDPDF=Y")</f>
        <v>#NAME?</v>
      </c>
      <c r="U337" s="12" t="e">
        <f ca="1">_xll.BDH($A337,$C337,U$4,U$4,"Currency=USD","Period=FY","BEST_FPERIOD_OVERRIDE=FY","FILING_STATUS=MR","SCALING_FORMAT=MLN","FA_ADJUSTED=GAAP","Sort=A","Dates=H","DateFormat=P","Fill=—","Direction=H","UseDPDF=Y")</f>
        <v>#NAME?</v>
      </c>
      <c r="V337" s="12" t="e">
        <f ca="1">_xll.BDH($A337,$C337,V$4,V$4,"Currency=USD","Period=FY","BEST_FPERIOD_OVERRIDE=FY","FILING_STATUS=MR","SCALING_FORMAT=MLN","FA_ADJUSTED=GAAP","Sort=A","Dates=H","DateFormat=P","Fill=—","Direction=H","UseDPDF=Y")</f>
        <v>#NAME?</v>
      </c>
      <c r="W337" s="12" t="e">
        <f ca="1">_xll.BDH($A337,$C337,W$4,W$4,"Currency=USD","Period=FY","BEST_FPERIOD_OVERRIDE=FY","FILING_STATUS=MR","SCALING_FORMAT=MLN","FA_ADJUSTED=GAAP","Sort=A","Dates=H","DateFormat=P","Fill=—","Direction=H","UseDPDF=Y")</f>
        <v>#NAME?</v>
      </c>
      <c r="X337" s="12" t="e">
        <f ca="1">_xll.BDH($A337,$C337,X$4,X$4,"Currency=USD","Period=FY","BEST_FPERIOD_OVERRIDE=FY","FILING_STATUS=MR","SCALING_FORMAT=MLN","FA_ADJUSTED=GAAP","Sort=A","Dates=H","DateFormat=P","Fill=—","Direction=H","UseDPDF=Y")</f>
        <v>#NAME?</v>
      </c>
      <c r="Y337" s="12" t="e">
        <f ca="1">_xll.BDH($A337,$C337,Y$4,Y$4,"Currency=USD","Period=FY","BEST_FPERIOD_OVERRIDE=FY","FILING_STATUS=MR","SCALING_FORMAT=MLN","FA_ADJUSTED=GAAP","Sort=A","Dates=H","DateFormat=P","Fill=—","Direction=H","UseDPDF=Y")</f>
        <v>#NAME?</v>
      </c>
      <c r="Z337" s="12" t="e">
        <f ca="1">_xll.BDH($A337,$C337,Z$4,Z$4,"Currency=USD","Period=FY","BEST_FPERIOD_OVERRIDE=FY","FILING_STATUS=MR","SCALING_FORMAT=MLN","FA_ADJUSTED=GAAP","Sort=A","Dates=H","DateFormat=P","Fill=—","Direction=H","UseDPDF=Y")</f>
        <v>#NAME?</v>
      </c>
      <c r="AA337" s="12" t="e">
        <f ca="1">_xll.BDH($A337,$C337,AA$4,AA$4,"Currency=USD","Period=FY","BEST_FPERIOD_OVERRIDE=FY","FILING_STATUS=MR","SCALING_FORMAT=MLN","FA_ADJUSTED=GAAP","Sort=A","Dates=H","DateFormat=P","Fill=—","Direction=H","UseDPDF=Y")</f>
        <v>#NAME?</v>
      </c>
      <c r="AB337" s="12" t="e">
        <f ca="1">_xll.BDH($A337,$C337,AB$4,AB$4,"Currency=USD","Period=FY","BEST_FPERIOD_OVERRIDE=FY","FILING_STATUS=MR","SCALING_FORMAT=MLN","FA_ADJUSTED=GAAP","Sort=A","Dates=H","DateFormat=P","Fill=—","Direction=H","UseDPDF=Y")</f>
        <v>#NAME?</v>
      </c>
    </row>
    <row r="338" spans="1:28" x14ac:dyDescent="0.25">
      <c r="A338" s="32" t="s">
        <v>531</v>
      </c>
      <c r="B338" s="37" t="s">
        <v>254</v>
      </c>
      <c r="C338" s="33" t="s">
        <v>254</v>
      </c>
      <c r="D338" s="12" t="e">
        <f ca="1">_xll.BDH($A338,$C338,D$4,D$4,"Currency=USD","Period=FY","BEST_FPERIOD_OVERRIDE=FY","FILING_STATUS=MR","SCALING_FORMAT=MLN","FA_ADJUSTED=GAAP","Sort=A","Dates=H","DateFormat=P","Fill=—","Direction=H","UseDPDF=Y")</f>
        <v>#NAME?</v>
      </c>
      <c r="E338" s="12" t="e">
        <f ca="1">_xll.BDH($A338,$C338,E$4,E$4,"Currency=USD","Period=FY","BEST_FPERIOD_OVERRIDE=FY","FILING_STATUS=MR","SCALING_FORMAT=MLN","FA_ADJUSTED=GAAP","Sort=A","Dates=H","DateFormat=P","Fill=—","Direction=H","UseDPDF=Y")</f>
        <v>#NAME?</v>
      </c>
      <c r="F338" s="12" t="e">
        <f ca="1">_xll.BDH($A338,$C338,F$4,F$4,"Currency=USD","Period=FY","BEST_FPERIOD_OVERRIDE=FY","FILING_STATUS=MR","SCALING_FORMAT=MLN","FA_ADJUSTED=GAAP","Sort=A","Dates=H","DateFormat=P","Fill=—","Direction=H","UseDPDF=Y")</f>
        <v>#NAME?</v>
      </c>
      <c r="G338" s="12" t="e">
        <f ca="1">_xll.BDH($A338,$C338,G$4,G$4,"Currency=USD","Period=FY","BEST_FPERIOD_OVERRIDE=FY","FILING_STATUS=MR","SCALING_FORMAT=MLN","FA_ADJUSTED=GAAP","Sort=A","Dates=H","DateFormat=P","Fill=—","Direction=H","UseDPDF=Y")</f>
        <v>#NAME?</v>
      </c>
      <c r="H338" s="12" t="e">
        <f ca="1">_xll.BDH($A338,$C338,H$4,H$4,"Currency=USD","Period=FY","BEST_FPERIOD_OVERRIDE=FY","FILING_STATUS=MR","SCALING_FORMAT=MLN","FA_ADJUSTED=GAAP","Sort=A","Dates=H","DateFormat=P","Fill=—","Direction=H","UseDPDF=Y")</f>
        <v>#NAME?</v>
      </c>
      <c r="I338" s="12" t="e">
        <f ca="1">_xll.BDH($A338,$C338,I$4,I$4,"Currency=USD","Period=FY","BEST_FPERIOD_OVERRIDE=FY","FILING_STATUS=MR","SCALING_FORMAT=MLN","FA_ADJUSTED=GAAP","Sort=A","Dates=H","DateFormat=P","Fill=—","Direction=H","UseDPDF=Y")</f>
        <v>#NAME?</v>
      </c>
      <c r="J338" s="12" t="e">
        <f ca="1">_xll.BDH($A338,$C338,J$4,J$4,"Currency=USD","Period=FY","BEST_FPERIOD_OVERRIDE=FY","FILING_STATUS=MR","SCALING_FORMAT=MLN","FA_ADJUSTED=GAAP","Sort=A","Dates=H","DateFormat=P","Fill=—","Direction=H","UseDPDF=Y")</f>
        <v>#NAME?</v>
      </c>
      <c r="K338" s="12" t="e">
        <f ca="1">_xll.BDH($A338,$C338,K$4,K$4,"Currency=USD","Period=FY","BEST_FPERIOD_OVERRIDE=FY","FILING_STATUS=MR","SCALING_FORMAT=MLN","FA_ADJUSTED=GAAP","Sort=A","Dates=H","DateFormat=P","Fill=—","Direction=H","UseDPDF=Y")</f>
        <v>#NAME?</v>
      </c>
      <c r="L338" s="12" t="e">
        <f ca="1">_xll.BDH($A338,$C338,L$4,L$4,"Currency=USD","Period=FY","BEST_FPERIOD_OVERRIDE=FY","FILING_STATUS=MR","SCALING_FORMAT=MLN","FA_ADJUSTED=GAAP","Sort=A","Dates=H","DateFormat=P","Fill=—","Direction=H","UseDPDF=Y")</f>
        <v>#NAME?</v>
      </c>
      <c r="M338" s="12" t="e">
        <f ca="1">_xll.BDH($A338,$C338,M$4,M$4,"Currency=USD","Period=FY","BEST_FPERIOD_OVERRIDE=FY","FILING_STATUS=MR","SCALING_FORMAT=MLN","FA_ADJUSTED=GAAP","Sort=A","Dates=H","DateFormat=P","Fill=—","Direction=H","UseDPDF=Y")</f>
        <v>#NAME?</v>
      </c>
      <c r="N338" s="12" t="e">
        <f ca="1">_xll.BDH($A338,$C338,N$4,N$4,"Currency=USD","Period=FY","BEST_FPERIOD_OVERRIDE=FY","FILING_STATUS=MR","SCALING_FORMAT=MLN","FA_ADJUSTED=GAAP","Sort=A","Dates=H","DateFormat=P","Fill=—","Direction=H","UseDPDF=Y")</f>
        <v>#NAME?</v>
      </c>
      <c r="O338" s="12" t="e">
        <f ca="1">_xll.BDH($A338,$C338,O$4,O$4,"Currency=USD","Period=FY","BEST_FPERIOD_OVERRIDE=FY","FILING_STATUS=MR","SCALING_FORMAT=MLN","FA_ADJUSTED=GAAP","Sort=A","Dates=H","DateFormat=P","Fill=—","Direction=H","UseDPDF=Y")</f>
        <v>#NAME?</v>
      </c>
      <c r="P338" s="12" t="e">
        <f ca="1">_xll.BDH($A338,$C338,P$4,P$4,"Currency=USD","Period=FY","BEST_FPERIOD_OVERRIDE=FY","FILING_STATUS=MR","SCALING_FORMAT=MLN","FA_ADJUSTED=GAAP","Sort=A","Dates=H","DateFormat=P","Fill=—","Direction=H","UseDPDF=Y")</f>
        <v>#NAME?</v>
      </c>
      <c r="Q338" s="12" t="e">
        <f ca="1">_xll.BDH($A338,$C338,Q$4,Q$4,"Currency=USD","Period=FY","BEST_FPERIOD_OVERRIDE=FY","FILING_STATUS=MR","SCALING_FORMAT=MLN","FA_ADJUSTED=GAAP","Sort=A","Dates=H","DateFormat=P","Fill=—","Direction=H","UseDPDF=Y")</f>
        <v>#NAME?</v>
      </c>
      <c r="R338" s="12" t="e">
        <f ca="1">_xll.BDH($A338,$C338,R$4,R$4,"Currency=USD","Period=FY","BEST_FPERIOD_OVERRIDE=FY","FILING_STATUS=MR","SCALING_FORMAT=MLN","FA_ADJUSTED=GAAP","Sort=A","Dates=H","DateFormat=P","Fill=—","Direction=H","UseDPDF=Y")</f>
        <v>#NAME?</v>
      </c>
      <c r="S338" s="12" t="e">
        <f ca="1">_xll.BDH($A338,$C338,S$4,S$4,"Currency=USD","Period=FY","BEST_FPERIOD_OVERRIDE=FY","FILING_STATUS=MR","SCALING_FORMAT=MLN","FA_ADJUSTED=GAAP","Sort=A","Dates=H","DateFormat=P","Fill=—","Direction=H","UseDPDF=Y")</f>
        <v>#NAME?</v>
      </c>
      <c r="T338" s="12" t="e">
        <f ca="1">_xll.BDH($A338,$C338,T$4,T$4,"Currency=USD","Period=FY","BEST_FPERIOD_OVERRIDE=FY","FILING_STATUS=MR","SCALING_FORMAT=MLN","FA_ADJUSTED=GAAP","Sort=A","Dates=H","DateFormat=P","Fill=—","Direction=H","UseDPDF=Y")</f>
        <v>#NAME?</v>
      </c>
      <c r="U338" s="12" t="e">
        <f ca="1">_xll.BDH($A338,$C338,U$4,U$4,"Currency=USD","Period=FY","BEST_FPERIOD_OVERRIDE=FY","FILING_STATUS=MR","SCALING_FORMAT=MLN","FA_ADJUSTED=GAAP","Sort=A","Dates=H","DateFormat=P","Fill=—","Direction=H","UseDPDF=Y")</f>
        <v>#NAME?</v>
      </c>
      <c r="V338" s="12" t="e">
        <f ca="1">_xll.BDH($A338,$C338,V$4,V$4,"Currency=USD","Period=FY","BEST_FPERIOD_OVERRIDE=FY","FILING_STATUS=MR","SCALING_FORMAT=MLN","FA_ADJUSTED=GAAP","Sort=A","Dates=H","DateFormat=P","Fill=—","Direction=H","UseDPDF=Y")</f>
        <v>#NAME?</v>
      </c>
      <c r="W338" s="12" t="e">
        <f ca="1">_xll.BDH($A338,$C338,W$4,W$4,"Currency=USD","Period=FY","BEST_FPERIOD_OVERRIDE=FY","FILING_STATUS=MR","SCALING_FORMAT=MLN","FA_ADJUSTED=GAAP","Sort=A","Dates=H","DateFormat=P","Fill=—","Direction=H","UseDPDF=Y")</f>
        <v>#NAME?</v>
      </c>
      <c r="X338" s="12" t="e">
        <f ca="1">_xll.BDH($A338,$C338,X$4,X$4,"Currency=USD","Period=FY","BEST_FPERIOD_OVERRIDE=FY","FILING_STATUS=MR","SCALING_FORMAT=MLN","FA_ADJUSTED=GAAP","Sort=A","Dates=H","DateFormat=P","Fill=—","Direction=H","UseDPDF=Y")</f>
        <v>#NAME?</v>
      </c>
      <c r="Y338" s="12" t="e">
        <f ca="1">_xll.BDH($A338,$C338,Y$4,Y$4,"Currency=USD","Period=FY","BEST_FPERIOD_OVERRIDE=FY","FILING_STATUS=MR","SCALING_FORMAT=MLN","FA_ADJUSTED=GAAP","Sort=A","Dates=H","DateFormat=P","Fill=—","Direction=H","UseDPDF=Y")</f>
        <v>#NAME?</v>
      </c>
      <c r="Z338" s="12" t="e">
        <f ca="1">_xll.BDH($A338,$C338,Z$4,Z$4,"Currency=USD","Period=FY","BEST_FPERIOD_OVERRIDE=FY","FILING_STATUS=MR","SCALING_FORMAT=MLN","FA_ADJUSTED=GAAP","Sort=A","Dates=H","DateFormat=P","Fill=—","Direction=H","UseDPDF=Y")</f>
        <v>#NAME?</v>
      </c>
      <c r="AA338" s="12" t="e">
        <f ca="1">_xll.BDH($A338,$C338,AA$4,AA$4,"Currency=USD","Period=FY","BEST_FPERIOD_OVERRIDE=FY","FILING_STATUS=MR","SCALING_FORMAT=MLN","FA_ADJUSTED=GAAP","Sort=A","Dates=H","DateFormat=P","Fill=—","Direction=H","UseDPDF=Y")</f>
        <v>#NAME?</v>
      </c>
      <c r="AB338" s="12" t="e">
        <f ca="1">_xll.BDH($A338,$C338,AB$4,AB$4,"Currency=USD","Period=FY","BEST_FPERIOD_OVERRIDE=FY","FILING_STATUS=MR","SCALING_FORMAT=MLN","FA_ADJUSTED=GAAP","Sort=A","Dates=H","DateFormat=P","Fill=—","Direction=H","UseDPDF=Y")</f>
        <v>#NAME?</v>
      </c>
    </row>
    <row r="339" spans="1:28" x14ac:dyDescent="0.25">
      <c r="A339" s="32" t="s">
        <v>531</v>
      </c>
      <c r="B339" s="37" t="s">
        <v>256</v>
      </c>
      <c r="C339" s="33" t="s">
        <v>255</v>
      </c>
      <c r="D339" s="12" t="e">
        <f ca="1">_xll.BDH($A339,$C339,D$4,D$4,"Currency=USD","Period=FY","BEST_FPERIOD_OVERRIDE=FY","FILING_STATUS=MR","SCALING_FORMAT=MLN","FA_ADJUSTED=GAAP","Sort=A","Dates=H","DateFormat=P","Fill=—","Direction=H","UseDPDF=Y")</f>
        <v>#NAME?</v>
      </c>
      <c r="E339" s="12" t="e">
        <f ca="1">_xll.BDH($A339,$C339,E$4,E$4,"Currency=USD","Period=FY","BEST_FPERIOD_OVERRIDE=FY","FILING_STATUS=MR","SCALING_FORMAT=MLN","FA_ADJUSTED=GAAP","Sort=A","Dates=H","DateFormat=P","Fill=—","Direction=H","UseDPDF=Y")</f>
        <v>#NAME?</v>
      </c>
      <c r="F339" s="12" t="e">
        <f ca="1">_xll.BDH($A339,$C339,F$4,F$4,"Currency=USD","Period=FY","BEST_FPERIOD_OVERRIDE=FY","FILING_STATUS=MR","SCALING_FORMAT=MLN","FA_ADJUSTED=GAAP","Sort=A","Dates=H","DateFormat=P","Fill=—","Direction=H","UseDPDF=Y")</f>
        <v>#NAME?</v>
      </c>
      <c r="G339" s="12" t="e">
        <f ca="1">_xll.BDH($A339,$C339,G$4,G$4,"Currency=USD","Period=FY","BEST_FPERIOD_OVERRIDE=FY","FILING_STATUS=MR","SCALING_FORMAT=MLN","FA_ADJUSTED=GAAP","Sort=A","Dates=H","DateFormat=P","Fill=—","Direction=H","UseDPDF=Y")</f>
        <v>#NAME?</v>
      </c>
      <c r="H339" s="12" t="e">
        <f ca="1">_xll.BDH($A339,$C339,H$4,H$4,"Currency=USD","Period=FY","BEST_FPERIOD_OVERRIDE=FY","FILING_STATUS=MR","SCALING_FORMAT=MLN","FA_ADJUSTED=GAAP","Sort=A","Dates=H","DateFormat=P","Fill=—","Direction=H","UseDPDF=Y")</f>
        <v>#NAME?</v>
      </c>
      <c r="I339" s="12" t="e">
        <f ca="1">_xll.BDH($A339,$C339,I$4,I$4,"Currency=USD","Period=FY","BEST_FPERIOD_OVERRIDE=FY","FILING_STATUS=MR","SCALING_FORMAT=MLN","FA_ADJUSTED=GAAP","Sort=A","Dates=H","DateFormat=P","Fill=—","Direction=H","UseDPDF=Y")</f>
        <v>#NAME?</v>
      </c>
      <c r="J339" s="12" t="e">
        <f ca="1">_xll.BDH($A339,$C339,J$4,J$4,"Currency=USD","Period=FY","BEST_FPERIOD_OVERRIDE=FY","FILING_STATUS=MR","SCALING_FORMAT=MLN","FA_ADJUSTED=GAAP","Sort=A","Dates=H","DateFormat=P","Fill=—","Direction=H","UseDPDF=Y")</f>
        <v>#NAME?</v>
      </c>
      <c r="K339" s="12" t="e">
        <f ca="1">_xll.BDH($A339,$C339,K$4,K$4,"Currency=USD","Period=FY","BEST_FPERIOD_OVERRIDE=FY","FILING_STATUS=MR","SCALING_FORMAT=MLN","FA_ADJUSTED=GAAP","Sort=A","Dates=H","DateFormat=P","Fill=—","Direction=H","UseDPDF=Y")</f>
        <v>#NAME?</v>
      </c>
      <c r="L339" s="12" t="e">
        <f ca="1">_xll.BDH($A339,$C339,L$4,L$4,"Currency=USD","Period=FY","BEST_FPERIOD_OVERRIDE=FY","FILING_STATUS=MR","SCALING_FORMAT=MLN","FA_ADJUSTED=GAAP","Sort=A","Dates=H","DateFormat=P","Fill=—","Direction=H","UseDPDF=Y")</f>
        <v>#NAME?</v>
      </c>
      <c r="M339" s="12" t="e">
        <f ca="1">_xll.BDH($A339,$C339,M$4,M$4,"Currency=USD","Period=FY","BEST_FPERIOD_OVERRIDE=FY","FILING_STATUS=MR","SCALING_FORMAT=MLN","FA_ADJUSTED=GAAP","Sort=A","Dates=H","DateFormat=P","Fill=—","Direction=H","UseDPDF=Y")</f>
        <v>#NAME?</v>
      </c>
      <c r="N339" s="12" t="e">
        <f ca="1">_xll.BDH($A339,$C339,N$4,N$4,"Currency=USD","Period=FY","BEST_FPERIOD_OVERRIDE=FY","FILING_STATUS=MR","SCALING_FORMAT=MLN","FA_ADJUSTED=GAAP","Sort=A","Dates=H","DateFormat=P","Fill=—","Direction=H","UseDPDF=Y")</f>
        <v>#NAME?</v>
      </c>
      <c r="O339" s="12" t="e">
        <f ca="1">_xll.BDH($A339,$C339,O$4,O$4,"Currency=USD","Period=FY","BEST_FPERIOD_OVERRIDE=FY","FILING_STATUS=MR","SCALING_FORMAT=MLN","FA_ADJUSTED=GAAP","Sort=A","Dates=H","DateFormat=P","Fill=—","Direction=H","UseDPDF=Y")</f>
        <v>#NAME?</v>
      </c>
      <c r="P339" s="12" t="e">
        <f ca="1">_xll.BDH($A339,$C339,P$4,P$4,"Currency=USD","Period=FY","BEST_FPERIOD_OVERRIDE=FY","FILING_STATUS=MR","SCALING_FORMAT=MLN","FA_ADJUSTED=GAAP","Sort=A","Dates=H","DateFormat=P","Fill=—","Direction=H","UseDPDF=Y")</f>
        <v>#NAME?</v>
      </c>
      <c r="Q339" s="12" t="e">
        <f ca="1">_xll.BDH($A339,$C339,Q$4,Q$4,"Currency=USD","Period=FY","BEST_FPERIOD_OVERRIDE=FY","FILING_STATUS=MR","SCALING_FORMAT=MLN","FA_ADJUSTED=GAAP","Sort=A","Dates=H","DateFormat=P","Fill=—","Direction=H","UseDPDF=Y")</f>
        <v>#NAME?</v>
      </c>
      <c r="R339" s="12" t="e">
        <f ca="1">_xll.BDH($A339,$C339,R$4,R$4,"Currency=USD","Period=FY","BEST_FPERIOD_OVERRIDE=FY","FILING_STATUS=MR","SCALING_FORMAT=MLN","FA_ADJUSTED=GAAP","Sort=A","Dates=H","DateFormat=P","Fill=—","Direction=H","UseDPDF=Y")</f>
        <v>#NAME?</v>
      </c>
      <c r="S339" s="12" t="e">
        <f ca="1">_xll.BDH($A339,$C339,S$4,S$4,"Currency=USD","Period=FY","BEST_FPERIOD_OVERRIDE=FY","FILING_STATUS=MR","SCALING_FORMAT=MLN","FA_ADJUSTED=GAAP","Sort=A","Dates=H","DateFormat=P","Fill=—","Direction=H","UseDPDF=Y")</f>
        <v>#NAME?</v>
      </c>
      <c r="T339" s="12" t="e">
        <f ca="1">_xll.BDH($A339,$C339,T$4,T$4,"Currency=USD","Period=FY","BEST_FPERIOD_OVERRIDE=FY","FILING_STATUS=MR","SCALING_FORMAT=MLN","FA_ADJUSTED=GAAP","Sort=A","Dates=H","DateFormat=P","Fill=—","Direction=H","UseDPDF=Y")</f>
        <v>#NAME?</v>
      </c>
      <c r="U339" s="12" t="e">
        <f ca="1">_xll.BDH($A339,$C339,U$4,U$4,"Currency=USD","Period=FY","BEST_FPERIOD_OVERRIDE=FY","FILING_STATUS=MR","SCALING_FORMAT=MLN","FA_ADJUSTED=GAAP","Sort=A","Dates=H","DateFormat=P","Fill=—","Direction=H","UseDPDF=Y")</f>
        <v>#NAME?</v>
      </c>
      <c r="V339" s="12" t="e">
        <f ca="1">_xll.BDH($A339,$C339,V$4,V$4,"Currency=USD","Period=FY","BEST_FPERIOD_OVERRIDE=FY","FILING_STATUS=MR","SCALING_FORMAT=MLN","FA_ADJUSTED=GAAP","Sort=A","Dates=H","DateFormat=P","Fill=—","Direction=H","UseDPDF=Y")</f>
        <v>#NAME?</v>
      </c>
      <c r="W339" s="12" t="e">
        <f ca="1">_xll.BDH($A339,$C339,W$4,W$4,"Currency=USD","Period=FY","BEST_FPERIOD_OVERRIDE=FY","FILING_STATUS=MR","SCALING_FORMAT=MLN","FA_ADJUSTED=GAAP","Sort=A","Dates=H","DateFormat=P","Fill=—","Direction=H","UseDPDF=Y")</f>
        <v>#NAME?</v>
      </c>
      <c r="X339" s="12" t="e">
        <f ca="1">_xll.BDH($A339,$C339,X$4,X$4,"Currency=USD","Period=FY","BEST_FPERIOD_OVERRIDE=FY","FILING_STATUS=MR","SCALING_FORMAT=MLN","FA_ADJUSTED=GAAP","Sort=A","Dates=H","DateFormat=P","Fill=—","Direction=H","UseDPDF=Y")</f>
        <v>#NAME?</v>
      </c>
      <c r="Y339" s="12" t="e">
        <f ca="1">_xll.BDH($A339,$C339,Y$4,Y$4,"Currency=USD","Period=FY","BEST_FPERIOD_OVERRIDE=FY","FILING_STATUS=MR","SCALING_FORMAT=MLN","FA_ADJUSTED=GAAP","Sort=A","Dates=H","DateFormat=P","Fill=—","Direction=H","UseDPDF=Y")</f>
        <v>#NAME?</v>
      </c>
      <c r="Z339" s="12" t="e">
        <f ca="1">_xll.BDH($A339,$C339,Z$4,Z$4,"Currency=USD","Period=FY","BEST_FPERIOD_OVERRIDE=FY","FILING_STATUS=MR","SCALING_FORMAT=MLN","FA_ADJUSTED=GAAP","Sort=A","Dates=H","DateFormat=P","Fill=—","Direction=H","UseDPDF=Y")</f>
        <v>#NAME?</v>
      </c>
      <c r="AA339" s="12" t="e">
        <f ca="1">_xll.BDH($A339,$C339,AA$4,AA$4,"Currency=USD","Period=FY","BEST_FPERIOD_OVERRIDE=FY","FILING_STATUS=MR","SCALING_FORMAT=MLN","FA_ADJUSTED=GAAP","Sort=A","Dates=H","DateFormat=P","Fill=—","Direction=H","UseDPDF=Y")</f>
        <v>#NAME?</v>
      </c>
      <c r="AB339" s="12" t="e">
        <f ca="1">_xll.BDH($A339,$C339,AB$4,AB$4,"Currency=USD","Period=FY","BEST_FPERIOD_OVERRIDE=FY","FILING_STATUS=MR","SCALING_FORMAT=MLN","FA_ADJUSTED=GAAP","Sort=A","Dates=H","DateFormat=P","Fill=—","Direction=H","UseDPDF=Y")</f>
        <v>#NAME?</v>
      </c>
    </row>
    <row r="340" spans="1:28" x14ac:dyDescent="0.25">
      <c r="A340" s="32" t="s">
        <v>531</v>
      </c>
      <c r="B340" s="37" t="s">
        <v>257</v>
      </c>
      <c r="C340" s="33" t="s">
        <v>258</v>
      </c>
      <c r="D340" s="12" t="e">
        <f ca="1">_xll.BDH($A340,$C340,D$4,D$4,"Currency=USD","Period=FY","BEST_FPERIOD_OVERRIDE=FY","FILING_STATUS=MR","SCALING_FORMAT=MLN","FA_ADJUSTED=GAAP","Sort=A","Dates=H","DateFormat=P","Fill=—","Direction=H","UseDPDF=Y")</f>
        <v>#NAME?</v>
      </c>
      <c r="E340" s="12" t="e">
        <f ca="1">_xll.BDH($A340,$C340,E$4,E$4,"Currency=USD","Period=FY","BEST_FPERIOD_OVERRIDE=FY","FILING_STATUS=MR","SCALING_FORMAT=MLN","FA_ADJUSTED=GAAP","Sort=A","Dates=H","DateFormat=P","Fill=—","Direction=H","UseDPDF=Y")</f>
        <v>#NAME?</v>
      </c>
      <c r="F340" s="12" t="e">
        <f ca="1">_xll.BDH($A340,$C340,F$4,F$4,"Currency=USD","Period=FY","BEST_FPERIOD_OVERRIDE=FY","FILING_STATUS=MR","SCALING_FORMAT=MLN","FA_ADJUSTED=GAAP","Sort=A","Dates=H","DateFormat=P","Fill=—","Direction=H","UseDPDF=Y")</f>
        <v>#NAME?</v>
      </c>
      <c r="G340" s="12" t="e">
        <f ca="1">_xll.BDH($A340,$C340,G$4,G$4,"Currency=USD","Period=FY","BEST_FPERIOD_OVERRIDE=FY","FILING_STATUS=MR","SCALING_FORMAT=MLN","FA_ADJUSTED=GAAP","Sort=A","Dates=H","DateFormat=P","Fill=—","Direction=H","UseDPDF=Y")</f>
        <v>#NAME?</v>
      </c>
      <c r="H340" s="12" t="e">
        <f ca="1">_xll.BDH($A340,$C340,H$4,H$4,"Currency=USD","Period=FY","BEST_FPERIOD_OVERRIDE=FY","FILING_STATUS=MR","SCALING_FORMAT=MLN","FA_ADJUSTED=GAAP","Sort=A","Dates=H","DateFormat=P","Fill=—","Direction=H","UseDPDF=Y")</f>
        <v>#NAME?</v>
      </c>
      <c r="I340" s="12" t="e">
        <f ca="1">_xll.BDH($A340,$C340,I$4,I$4,"Currency=USD","Period=FY","BEST_FPERIOD_OVERRIDE=FY","FILING_STATUS=MR","SCALING_FORMAT=MLN","FA_ADJUSTED=GAAP","Sort=A","Dates=H","DateFormat=P","Fill=—","Direction=H","UseDPDF=Y")</f>
        <v>#NAME?</v>
      </c>
      <c r="J340" s="12" t="e">
        <f ca="1">_xll.BDH($A340,$C340,J$4,J$4,"Currency=USD","Period=FY","BEST_FPERIOD_OVERRIDE=FY","FILING_STATUS=MR","SCALING_FORMAT=MLN","FA_ADJUSTED=GAAP","Sort=A","Dates=H","DateFormat=P","Fill=—","Direction=H","UseDPDF=Y")</f>
        <v>#NAME?</v>
      </c>
      <c r="K340" s="12" t="e">
        <f ca="1">_xll.BDH($A340,$C340,K$4,K$4,"Currency=USD","Period=FY","BEST_FPERIOD_OVERRIDE=FY","FILING_STATUS=MR","SCALING_FORMAT=MLN","FA_ADJUSTED=GAAP","Sort=A","Dates=H","DateFormat=P","Fill=—","Direction=H","UseDPDF=Y")</f>
        <v>#NAME?</v>
      </c>
      <c r="L340" s="12" t="e">
        <f ca="1">_xll.BDH($A340,$C340,L$4,L$4,"Currency=USD","Period=FY","BEST_FPERIOD_OVERRIDE=FY","FILING_STATUS=MR","SCALING_FORMAT=MLN","FA_ADJUSTED=GAAP","Sort=A","Dates=H","DateFormat=P","Fill=—","Direction=H","UseDPDF=Y")</f>
        <v>#NAME?</v>
      </c>
      <c r="M340" s="12" t="e">
        <f ca="1">_xll.BDH($A340,$C340,M$4,M$4,"Currency=USD","Period=FY","BEST_FPERIOD_OVERRIDE=FY","FILING_STATUS=MR","SCALING_FORMAT=MLN","FA_ADJUSTED=GAAP","Sort=A","Dates=H","DateFormat=P","Fill=—","Direction=H","UseDPDF=Y")</f>
        <v>#NAME?</v>
      </c>
      <c r="N340" s="12" t="e">
        <f ca="1">_xll.BDH($A340,$C340,N$4,N$4,"Currency=USD","Period=FY","BEST_FPERIOD_OVERRIDE=FY","FILING_STATUS=MR","SCALING_FORMAT=MLN","FA_ADJUSTED=GAAP","Sort=A","Dates=H","DateFormat=P","Fill=—","Direction=H","UseDPDF=Y")</f>
        <v>#NAME?</v>
      </c>
      <c r="O340" s="12" t="e">
        <f ca="1">_xll.BDH($A340,$C340,O$4,O$4,"Currency=USD","Period=FY","BEST_FPERIOD_OVERRIDE=FY","FILING_STATUS=MR","SCALING_FORMAT=MLN","FA_ADJUSTED=GAAP","Sort=A","Dates=H","DateFormat=P","Fill=—","Direction=H","UseDPDF=Y")</f>
        <v>#NAME?</v>
      </c>
      <c r="P340" s="12" t="e">
        <f ca="1">_xll.BDH($A340,$C340,P$4,P$4,"Currency=USD","Period=FY","BEST_FPERIOD_OVERRIDE=FY","FILING_STATUS=MR","SCALING_FORMAT=MLN","FA_ADJUSTED=GAAP","Sort=A","Dates=H","DateFormat=P","Fill=—","Direction=H","UseDPDF=Y")</f>
        <v>#NAME?</v>
      </c>
      <c r="Q340" s="12" t="e">
        <f ca="1">_xll.BDH($A340,$C340,Q$4,Q$4,"Currency=USD","Period=FY","BEST_FPERIOD_OVERRIDE=FY","FILING_STATUS=MR","SCALING_FORMAT=MLN","FA_ADJUSTED=GAAP","Sort=A","Dates=H","DateFormat=P","Fill=—","Direction=H","UseDPDF=Y")</f>
        <v>#NAME?</v>
      </c>
      <c r="R340" s="12" t="e">
        <f ca="1">_xll.BDH($A340,$C340,R$4,R$4,"Currency=USD","Period=FY","BEST_FPERIOD_OVERRIDE=FY","FILING_STATUS=MR","SCALING_FORMAT=MLN","FA_ADJUSTED=GAAP","Sort=A","Dates=H","DateFormat=P","Fill=—","Direction=H","UseDPDF=Y")</f>
        <v>#NAME?</v>
      </c>
      <c r="S340" s="12" t="e">
        <f ca="1">_xll.BDH($A340,$C340,S$4,S$4,"Currency=USD","Period=FY","BEST_FPERIOD_OVERRIDE=FY","FILING_STATUS=MR","SCALING_FORMAT=MLN","FA_ADJUSTED=GAAP","Sort=A","Dates=H","DateFormat=P","Fill=—","Direction=H","UseDPDF=Y")</f>
        <v>#NAME?</v>
      </c>
      <c r="T340" s="12" t="e">
        <f ca="1">_xll.BDH($A340,$C340,T$4,T$4,"Currency=USD","Period=FY","BEST_FPERIOD_OVERRIDE=FY","FILING_STATUS=MR","SCALING_FORMAT=MLN","FA_ADJUSTED=GAAP","Sort=A","Dates=H","DateFormat=P","Fill=—","Direction=H","UseDPDF=Y")</f>
        <v>#NAME?</v>
      </c>
      <c r="U340" s="12" t="e">
        <f ca="1">_xll.BDH($A340,$C340,U$4,U$4,"Currency=USD","Period=FY","BEST_FPERIOD_OVERRIDE=FY","FILING_STATUS=MR","SCALING_FORMAT=MLN","FA_ADJUSTED=GAAP","Sort=A","Dates=H","DateFormat=P","Fill=—","Direction=H","UseDPDF=Y")</f>
        <v>#NAME?</v>
      </c>
      <c r="V340" s="12" t="e">
        <f ca="1">_xll.BDH($A340,$C340,V$4,V$4,"Currency=USD","Period=FY","BEST_FPERIOD_OVERRIDE=FY","FILING_STATUS=MR","SCALING_FORMAT=MLN","FA_ADJUSTED=GAAP","Sort=A","Dates=H","DateFormat=P","Fill=—","Direction=H","UseDPDF=Y")</f>
        <v>#NAME?</v>
      </c>
      <c r="W340" s="12" t="e">
        <f ca="1">_xll.BDH($A340,$C340,W$4,W$4,"Currency=USD","Period=FY","BEST_FPERIOD_OVERRIDE=FY","FILING_STATUS=MR","SCALING_FORMAT=MLN","FA_ADJUSTED=GAAP","Sort=A","Dates=H","DateFormat=P","Fill=—","Direction=H","UseDPDF=Y")</f>
        <v>#NAME?</v>
      </c>
      <c r="X340" s="12" t="e">
        <f ca="1">_xll.BDH($A340,$C340,X$4,X$4,"Currency=USD","Period=FY","BEST_FPERIOD_OVERRIDE=FY","FILING_STATUS=MR","SCALING_FORMAT=MLN","FA_ADJUSTED=GAAP","Sort=A","Dates=H","DateFormat=P","Fill=—","Direction=H","UseDPDF=Y")</f>
        <v>#NAME?</v>
      </c>
      <c r="Y340" s="12" t="e">
        <f ca="1">_xll.BDH($A340,$C340,Y$4,Y$4,"Currency=USD","Period=FY","BEST_FPERIOD_OVERRIDE=FY","FILING_STATUS=MR","SCALING_FORMAT=MLN","FA_ADJUSTED=GAAP","Sort=A","Dates=H","DateFormat=P","Fill=—","Direction=H","UseDPDF=Y")</f>
        <v>#NAME?</v>
      </c>
      <c r="Z340" s="12" t="e">
        <f ca="1">_xll.BDH($A340,$C340,Z$4,Z$4,"Currency=USD","Period=FY","BEST_FPERIOD_OVERRIDE=FY","FILING_STATUS=MR","SCALING_FORMAT=MLN","FA_ADJUSTED=GAAP","Sort=A","Dates=H","DateFormat=P","Fill=—","Direction=H","UseDPDF=Y")</f>
        <v>#NAME?</v>
      </c>
      <c r="AA340" s="12" t="e">
        <f ca="1">_xll.BDH($A340,$C340,AA$4,AA$4,"Currency=USD","Period=FY","BEST_FPERIOD_OVERRIDE=FY","FILING_STATUS=MR","SCALING_FORMAT=MLN","FA_ADJUSTED=GAAP","Sort=A","Dates=H","DateFormat=P","Fill=—","Direction=H","UseDPDF=Y")</f>
        <v>#NAME?</v>
      </c>
      <c r="AB340" s="12" t="e">
        <f ca="1">_xll.BDH($A340,$C340,AB$4,AB$4,"Currency=USD","Period=FY","BEST_FPERIOD_OVERRIDE=FY","FILING_STATUS=MR","SCALING_FORMAT=MLN","FA_ADJUSTED=GAAP","Sort=A","Dates=H","DateFormat=P","Fill=—","Direction=H","UseDPDF=Y")</f>
        <v>#NAME?</v>
      </c>
    </row>
    <row r="341" spans="1:28" x14ac:dyDescent="0.25">
      <c r="A341" s="32" t="s">
        <v>531</v>
      </c>
      <c r="B341" s="37" t="s">
        <v>260</v>
      </c>
      <c r="C341" s="33" t="s">
        <v>259</v>
      </c>
      <c r="D341" s="12" t="e">
        <f ca="1">_xll.BDH($A341,$C341,D$4,D$4,"Currency=USD","Period=FY","BEST_FPERIOD_OVERRIDE=FY","FILING_STATUS=MR","SCALING_FORMAT=MLN","FA_ADJUSTED=GAAP","Sort=A","Dates=H","DateFormat=P","Fill=—","Direction=H","UseDPDF=Y")</f>
        <v>#NAME?</v>
      </c>
      <c r="E341" s="12" t="e">
        <f ca="1">_xll.BDH($A341,$C341,E$4,E$4,"Currency=USD","Period=FY","BEST_FPERIOD_OVERRIDE=FY","FILING_STATUS=MR","SCALING_FORMAT=MLN","FA_ADJUSTED=GAAP","Sort=A","Dates=H","DateFormat=P","Fill=—","Direction=H","UseDPDF=Y")</f>
        <v>#NAME?</v>
      </c>
      <c r="F341" s="12" t="e">
        <f ca="1">_xll.BDH($A341,$C341,F$4,F$4,"Currency=USD","Period=FY","BEST_FPERIOD_OVERRIDE=FY","FILING_STATUS=MR","SCALING_FORMAT=MLN","FA_ADJUSTED=GAAP","Sort=A","Dates=H","DateFormat=P","Fill=—","Direction=H","UseDPDF=Y")</f>
        <v>#NAME?</v>
      </c>
      <c r="G341" s="12" t="e">
        <f ca="1">_xll.BDH($A341,$C341,G$4,G$4,"Currency=USD","Period=FY","BEST_FPERIOD_OVERRIDE=FY","FILING_STATUS=MR","SCALING_FORMAT=MLN","FA_ADJUSTED=GAAP","Sort=A","Dates=H","DateFormat=P","Fill=—","Direction=H","UseDPDF=Y")</f>
        <v>#NAME?</v>
      </c>
      <c r="H341" s="12" t="e">
        <f ca="1">_xll.BDH($A341,$C341,H$4,H$4,"Currency=USD","Period=FY","BEST_FPERIOD_OVERRIDE=FY","FILING_STATUS=MR","SCALING_FORMAT=MLN","FA_ADJUSTED=GAAP","Sort=A","Dates=H","DateFormat=P","Fill=—","Direction=H","UseDPDF=Y")</f>
        <v>#NAME?</v>
      </c>
      <c r="I341" s="12" t="e">
        <f ca="1">_xll.BDH($A341,$C341,I$4,I$4,"Currency=USD","Period=FY","BEST_FPERIOD_OVERRIDE=FY","FILING_STATUS=MR","SCALING_FORMAT=MLN","FA_ADJUSTED=GAAP","Sort=A","Dates=H","DateFormat=P","Fill=—","Direction=H","UseDPDF=Y")</f>
        <v>#NAME?</v>
      </c>
      <c r="J341" s="12" t="e">
        <f ca="1">_xll.BDH($A341,$C341,J$4,J$4,"Currency=USD","Period=FY","BEST_FPERIOD_OVERRIDE=FY","FILING_STATUS=MR","SCALING_FORMAT=MLN","FA_ADJUSTED=GAAP","Sort=A","Dates=H","DateFormat=P","Fill=—","Direction=H","UseDPDF=Y")</f>
        <v>#NAME?</v>
      </c>
      <c r="K341" s="12" t="e">
        <f ca="1">_xll.BDH($A341,$C341,K$4,K$4,"Currency=USD","Period=FY","BEST_FPERIOD_OVERRIDE=FY","FILING_STATUS=MR","SCALING_FORMAT=MLN","FA_ADJUSTED=GAAP","Sort=A","Dates=H","DateFormat=P","Fill=—","Direction=H","UseDPDF=Y")</f>
        <v>#NAME?</v>
      </c>
      <c r="L341" s="12" t="e">
        <f ca="1">_xll.BDH($A341,$C341,L$4,L$4,"Currency=USD","Period=FY","BEST_FPERIOD_OVERRIDE=FY","FILING_STATUS=MR","SCALING_FORMAT=MLN","FA_ADJUSTED=GAAP","Sort=A","Dates=H","DateFormat=P","Fill=—","Direction=H","UseDPDF=Y")</f>
        <v>#NAME?</v>
      </c>
      <c r="M341" s="12" t="e">
        <f ca="1">_xll.BDH($A341,$C341,M$4,M$4,"Currency=USD","Period=FY","BEST_FPERIOD_OVERRIDE=FY","FILING_STATUS=MR","SCALING_FORMAT=MLN","FA_ADJUSTED=GAAP","Sort=A","Dates=H","DateFormat=P","Fill=—","Direction=H","UseDPDF=Y")</f>
        <v>#NAME?</v>
      </c>
      <c r="N341" s="12" t="e">
        <f ca="1">_xll.BDH($A341,$C341,N$4,N$4,"Currency=USD","Period=FY","BEST_FPERIOD_OVERRIDE=FY","FILING_STATUS=MR","SCALING_FORMAT=MLN","FA_ADJUSTED=GAAP","Sort=A","Dates=H","DateFormat=P","Fill=—","Direction=H","UseDPDF=Y")</f>
        <v>#NAME?</v>
      </c>
      <c r="O341" s="12" t="e">
        <f ca="1">_xll.BDH($A341,$C341,O$4,O$4,"Currency=USD","Period=FY","BEST_FPERIOD_OVERRIDE=FY","FILING_STATUS=MR","SCALING_FORMAT=MLN","FA_ADJUSTED=GAAP","Sort=A","Dates=H","DateFormat=P","Fill=—","Direction=H","UseDPDF=Y")</f>
        <v>#NAME?</v>
      </c>
      <c r="P341" s="12" t="e">
        <f ca="1">_xll.BDH($A341,$C341,P$4,P$4,"Currency=USD","Period=FY","BEST_FPERIOD_OVERRIDE=FY","FILING_STATUS=MR","SCALING_FORMAT=MLN","FA_ADJUSTED=GAAP","Sort=A","Dates=H","DateFormat=P","Fill=—","Direction=H","UseDPDF=Y")</f>
        <v>#NAME?</v>
      </c>
      <c r="Q341" s="12" t="e">
        <f ca="1">_xll.BDH($A341,$C341,Q$4,Q$4,"Currency=USD","Period=FY","BEST_FPERIOD_OVERRIDE=FY","FILING_STATUS=MR","SCALING_FORMAT=MLN","FA_ADJUSTED=GAAP","Sort=A","Dates=H","DateFormat=P","Fill=—","Direction=H","UseDPDF=Y")</f>
        <v>#NAME?</v>
      </c>
      <c r="R341" s="12" t="e">
        <f ca="1">_xll.BDH($A341,$C341,R$4,R$4,"Currency=USD","Period=FY","BEST_FPERIOD_OVERRIDE=FY","FILING_STATUS=MR","SCALING_FORMAT=MLN","FA_ADJUSTED=GAAP","Sort=A","Dates=H","DateFormat=P","Fill=—","Direction=H","UseDPDF=Y")</f>
        <v>#NAME?</v>
      </c>
      <c r="S341" s="12" t="e">
        <f ca="1">_xll.BDH($A341,$C341,S$4,S$4,"Currency=USD","Period=FY","BEST_FPERIOD_OVERRIDE=FY","FILING_STATUS=MR","SCALING_FORMAT=MLN","FA_ADJUSTED=GAAP","Sort=A","Dates=H","DateFormat=P","Fill=—","Direction=H","UseDPDF=Y")</f>
        <v>#NAME?</v>
      </c>
      <c r="T341" s="12" t="e">
        <f ca="1">_xll.BDH($A341,$C341,T$4,T$4,"Currency=USD","Period=FY","BEST_FPERIOD_OVERRIDE=FY","FILING_STATUS=MR","SCALING_FORMAT=MLN","FA_ADJUSTED=GAAP","Sort=A","Dates=H","DateFormat=P","Fill=—","Direction=H","UseDPDF=Y")</f>
        <v>#NAME?</v>
      </c>
      <c r="U341" s="12" t="e">
        <f ca="1">_xll.BDH($A341,$C341,U$4,U$4,"Currency=USD","Period=FY","BEST_FPERIOD_OVERRIDE=FY","FILING_STATUS=MR","SCALING_FORMAT=MLN","FA_ADJUSTED=GAAP","Sort=A","Dates=H","DateFormat=P","Fill=—","Direction=H","UseDPDF=Y")</f>
        <v>#NAME?</v>
      </c>
      <c r="V341" s="12" t="e">
        <f ca="1">_xll.BDH($A341,$C341,V$4,V$4,"Currency=USD","Period=FY","BEST_FPERIOD_OVERRIDE=FY","FILING_STATUS=MR","SCALING_FORMAT=MLN","FA_ADJUSTED=GAAP","Sort=A","Dates=H","DateFormat=P","Fill=—","Direction=H","UseDPDF=Y")</f>
        <v>#NAME?</v>
      </c>
      <c r="W341" s="12" t="e">
        <f ca="1">_xll.BDH($A341,$C341,W$4,W$4,"Currency=USD","Period=FY","BEST_FPERIOD_OVERRIDE=FY","FILING_STATUS=MR","SCALING_FORMAT=MLN","FA_ADJUSTED=GAAP","Sort=A","Dates=H","DateFormat=P","Fill=—","Direction=H","UseDPDF=Y")</f>
        <v>#NAME?</v>
      </c>
      <c r="X341" s="12" t="e">
        <f ca="1">_xll.BDH($A341,$C341,X$4,X$4,"Currency=USD","Period=FY","BEST_FPERIOD_OVERRIDE=FY","FILING_STATUS=MR","SCALING_FORMAT=MLN","FA_ADJUSTED=GAAP","Sort=A","Dates=H","DateFormat=P","Fill=—","Direction=H","UseDPDF=Y")</f>
        <v>#NAME?</v>
      </c>
      <c r="Y341" s="12" t="e">
        <f ca="1">_xll.BDH($A341,$C341,Y$4,Y$4,"Currency=USD","Period=FY","BEST_FPERIOD_OVERRIDE=FY","FILING_STATUS=MR","SCALING_FORMAT=MLN","FA_ADJUSTED=GAAP","Sort=A","Dates=H","DateFormat=P","Fill=—","Direction=H","UseDPDF=Y")</f>
        <v>#NAME?</v>
      </c>
      <c r="Z341" s="12" t="e">
        <f ca="1">_xll.BDH($A341,$C341,Z$4,Z$4,"Currency=USD","Period=FY","BEST_FPERIOD_OVERRIDE=FY","FILING_STATUS=MR","SCALING_FORMAT=MLN","FA_ADJUSTED=GAAP","Sort=A","Dates=H","DateFormat=P","Fill=—","Direction=H","UseDPDF=Y")</f>
        <v>#NAME?</v>
      </c>
      <c r="AA341" s="12" t="e">
        <f ca="1">_xll.BDH($A341,$C341,AA$4,AA$4,"Currency=USD","Period=FY","BEST_FPERIOD_OVERRIDE=FY","FILING_STATUS=MR","SCALING_FORMAT=MLN","FA_ADJUSTED=GAAP","Sort=A","Dates=H","DateFormat=P","Fill=—","Direction=H","UseDPDF=Y")</f>
        <v>#NAME?</v>
      </c>
      <c r="AB341" s="12" t="e">
        <f ca="1">_xll.BDH($A341,$C341,AB$4,AB$4,"Currency=USD","Period=FY","BEST_FPERIOD_OVERRIDE=FY","FILING_STATUS=MR","SCALING_FORMAT=MLN","FA_ADJUSTED=GAAP","Sort=A","Dates=H","DateFormat=P","Fill=—","Direction=H","UseDPDF=Y")</f>
        <v>#NAME?</v>
      </c>
    </row>
    <row r="342" spans="1:28" x14ac:dyDescent="0.25">
      <c r="A342" s="32" t="s">
        <v>531</v>
      </c>
      <c r="B342" s="37" t="s">
        <v>261</v>
      </c>
      <c r="C342" s="33" t="s">
        <v>262</v>
      </c>
      <c r="D342" s="12" t="e">
        <f ca="1">_xll.BDH($A342,$C342,D$4,D$4,"Currency=USD","Period=FY","BEST_FPERIOD_OVERRIDE=FY","FILING_STATUS=MR","SCALING_FORMAT=MLN","FA_ADJUSTED=GAAP","Sort=A","Dates=H","DateFormat=P","Fill=—","Direction=H","UseDPDF=Y")</f>
        <v>#NAME?</v>
      </c>
      <c r="E342" s="12" t="e">
        <f ca="1">_xll.BDH($A342,$C342,E$4,E$4,"Currency=USD","Period=FY","BEST_FPERIOD_OVERRIDE=FY","FILING_STATUS=MR","SCALING_FORMAT=MLN","FA_ADJUSTED=GAAP","Sort=A","Dates=H","DateFormat=P","Fill=—","Direction=H","UseDPDF=Y")</f>
        <v>#NAME?</v>
      </c>
      <c r="F342" s="12" t="e">
        <f ca="1">_xll.BDH($A342,$C342,F$4,F$4,"Currency=USD","Period=FY","BEST_FPERIOD_OVERRIDE=FY","FILING_STATUS=MR","SCALING_FORMAT=MLN","FA_ADJUSTED=GAAP","Sort=A","Dates=H","DateFormat=P","Fill=—","Direction=H","UseDPDF=Y")</f>
        <v>#NAME?</v>
      </c>
      <c r="G342" s="12" t="e">
        <f ca="1">_xll.BDH($A342,$C342,G$4,G$4,"Currency=USD","Period=FY","BEST_FPERIOD_OVERRIDE=FY","FILING_STATUS=MR","SCALING_FORMAT=MLN","FA_ADJUSTED=GAAP","Sort=A","Dates=H","DateFormat=P","Fill=—","Direction=H","UseDPDF=Y")</f>
        <v>#NAME?</v>
      </c>
      <c r="H342" s="12" t="e">
        <f ca="1">_xll.BDH($A342,$C342,H$4,H$4,"Currency=USD","Period=FY","BEST_FPERIOD_OVERRIDE=FY","FILING_STATUS=MR","SCALING_FORMAT=MLN","FA_ADJUSTED=GAAP","Sort=A","Dates=H","DateFormat=P","Fill=—","Direction=H","UseDPDF=Y")</f>
        <v>#NAME?</v>
      </c>
      <c r="I342" s="12" t="e">
        <f ca="1">_xll.BDH($A342,$C342,I$4,I$4,"Currency=USD","Period=FY","BEST_FPERIOD_OVERRIDE=FY","FILING_STATUS=MR","SCALING_FORMAT=MLN","FA_ADJUSTED=GAAP","Sort=A","Dates=H","DateFormat=P","Fill=—","Direction=H","UseDPDF=Y")</f>
        <v>#NAME?</v>
      </c>
      <c r="J342" s="12" t="e">
        <f ca="1">_xll.BDH($A342,$C342,J$4,J$4,"Currency=USD","Period=FY","BEST_FPERIOD_OVERRIDE=FY","FILING_STATUS=MR","SCALING_FORMAT=MLN","FA_ADJUSTED=GAAP","Sort=A","Dates=H","DateFormat=P","Fill=—","Direction=H","UseDPDF=Y")</f>
        <v>#NAME?</v>
      </c>
      <c r="K342" s="12" t="e">
        <f ca="1">_xll.BDH($A342,$C342,K$4,K$4,"Currency=USD","Period=FY","BEST_FPERIOD_OVERRIDE=FY","FILING_STATUS=MR","SCALING_FORMAT=MLN","FA_ADJUSTED=GAAP","Sort=A","Dates=H","DateFormat=P","Fill=—","Direction=H","UseDPDF=Y")</f>
        <v>#NAME?</v>
      </c>
      <c r="L342" s="12" t="e">
        <f ca="1">_xll.BDH($A342,$C342,L$4,L$4,"Currency=USD","Period=FY","BEST_FPERIOD_OVERRIDE=FY","FILING_STATUS=MR","SCALING_FORMAT=MLN","FA_ADJUSTED=GAAP","Sort=A","Dates=H","DateFormat=P","Fill=—","Direction=H","UseDPDF=Y")</f>
        <v>#NAME?</v>
      </c>
      <c r="M342" s="12" t="e">
        <f ca="1">_xll.BDH($A342,$C342,M$4,M$4,"Currency=USD","Period=FY","BEST_FPERIOD_OVERRIDE=FY","FILING_STATUS=MR","SCALING_FORMAT=MLN","FA_ADJUSTED=GAAP","Sort=A","Dates=H","DateFormat=P","Fill=—","Direction=H","UseDPDF=Y")</f>
        <v>#NAME?</v>
      </c>
      <c r="N342" s="12" t="e">
        <f ca="1">_xll.BDH($A342,$C342,N$4,N$4,"Currency=USD","Period=FY","BEST_FPERIOD_OVERRIDE=FY","FILING_STATUS=MR","SCALING_FORMAT=MLN","FA_ADJUSTED=GAAP","Sort=A","Dates=H","DateFormat=P","Fill=—","Direction=H","UseDPDF=Y")</f>
        <v>#NAME?</v>
      </c>
      <c r="O342" s="12" t="e">
        <f ca="1">_xll.BDH($A342,$C342,O$4,O$4,"Currency=USD","Period=FY","BEST_FPERIOD_OVERRIDE=FY","FILING_STATUS=MR","SCALING_FORMAT=MLN","FA_ADJUSTED=GAAP","Sort=A","Dates=H","DateFormat=P","Fill=—","Direction=H","UseDPDF=Y")</f>
        <v>#NAME?</v>
      </c>
      <c r="P342" s="12" t="e">
        <f ca="1">_xll.BDH($A342,$C342,P$4,P$4,"Currency=USD","Period=FY","BEST_FPERIOD_OVERRIDE=FY","FILING_STATUS=MR","SCALING_FORMAT=MLN","FA_ADJUSTED=GAAP","Sort=A","Dates=H","DateFormat=P","Fill=—","Direction=H","UseDPDF=Y")</f>
        <v>#NAME?</v>
      </c>
      <c r="Q342" s="12" t="e">
        <f ca="1">_xll.BDH($A342,$C342,Q$4,Q$4,"Currency=USD","Period=FY","BEST_FPERIOD_OVERRIDE=FY","FILING_STATUS=MR","SCALING_FORMAT=MLN","FA_ADJUSTED=GAAP","Sort=A","Dates=H","DateFormat=P","Fill=—","Direction=H","UseDPDF=Y")</f>
        <v>#NAME?</v>
      </c>
      <c r="R342" s="12" t="e">
        <f ca="1">_xll.BDH($A342,$C342,R$4,R$4,"Currency=USD","Period=FY","BEST_FPERIOD_OVERRIDE=FY","FILING_STATUS=MR","SCALING_FORMAT=MLN","FA_ADJUSTED=GAAP","Sort=A","Dates=H","DateFormat=P","Fill=—","Direction=H","UseDPDF=Y")</f>
        <v>#NAME?</v>
      </c>
      <c r="S342" s="12" t="e">
        <f ca="1">_xll.BDH($A342,$C342,S$4,S$4,"Currency=USD","Period=FY","BEST_FPERIOD_OVERRIDE=FY","FILING_STATUS=MR","SCALING_FORMAT=MLN","FA_ADJUSTED=GAAP","Sort=A","Dates=H","DateFormat=P","Fill=—","Direction=H","UseDPDF=Y")</f>
        <v>#NAME?</v>
      </c>
      <c r="T342" s="12" t="e">
        <f ca="1">_xll.BDH($A342,$C342,T$4,T$4,"Currency=USD","Period=FY","BEST_FPERIOD_OVERRIDE=FY","FILING_STATUS=MR","SCALING_FORMAT=MLN","FA_ADJUSTED=GAAP","Sort=A","Dates=H","DateFormat=P","Fill=—","Direction=H","UseDPDF=Y")</f>
        <v>#NAME?</v>
      </c>
      <c r="U342" s="12" t="e">
        <f ca="1">_xll.BDH($A342,$C342,U$4,U$4,"Currency=USD","Period=FY","BEST_FPERIOD_OVERRIDE=FY","FILING_STATUS=MR","SCALING_FORMAT=MLN","FA_ADJUSTED=GAAP","Sort=A","Dates=H","DateFormat=P","Fill=—","Direction=H","UseDPDF=Y")</f>
        <v>#NAME?</v>
      </c>
      <c r="V342" s="12" t="e">
        <f ca="1">_xll.BDH($A342,$C342,V$4,V$4,"Currency=USD","Period=FY","BEST_FPERIOD_OVERRIDE=FY","FILING_STATUS=MR","SCALING_FORMAT=MLN","FA_ADJUSTED=GAAP","Sort=A","Dates=H","DateFormat=P","Fill=—","Direction=H","UseDPDF=Y")</f>
        <v>#NAME?</v>
      </c>
      <c r="W342" s="12" t="e">
        <f ca="1">_xll.BDH($A342,$C342,W$4,W$4,"Currency=USD","Period=FY","BEST_FPERIOD_OVERRIDE=FY","FILING_STATUS=MR","SCALING_FORMAT=MLN","FA_ADJUSTED=GAAP","Sort=A","Dates=H","DateFormat=P","Fill=—","Direction=H","UseDPDF=Y")</f>
        <v>#NAME?</v>
      </c>
      <c r="X342" s="12" t="e">
        <f ca="1">_xll.BDH($A342,$C342,X$4,X$4,"Currency=USD","Period=FY","BEST_FPERIOD_OVERRIDE=FY","FILING_STATUS=MR","SCALING_FORMAT=MLN","FA_ADJUSTED=GAAP","Sort=A","Dates=H","DateFormat=P","Fill=—","Direction=H","UseDPDF=Y")</f>
        <v>#NAME?</v>
      </c>
      <c r="Y342" s="12" t="e">
        <f ca="1">_xll.BDH($A342,$C342,Y$4,Y$4,"Currency=USD","Period=FY","BEST_FPERIOD_OVERRIDE=FY","FILING_STATUS=MR","SCALING_FORMAT=MLN","FA_ADJUSTED=GAAP","Sort=A","Dates=H","DateFormat=P","Fill=—","Direction=H","UseDPDF=Y")</f>
        <v>#NAME?</v>
      </c>
      <c r="Z342" s="12" t="e">
        <f ca="1">_xll.BDH($A342,$C342,Z$4,Z$4,"Currency=USD","Period=FY","BEST_FPERIOD_OVERRIDE=FY","FILING_STATUS=MR","SCALING_FORMAT=MLN","FA_ADJUSTED=GAAP","Sort=A","Dates=H","DateFormat=P","Fill=—","Direction=H","UseDPDF=Y")</f>
        <v>#NAME?</v>
      </c>
      <c r="AA342" s="12" t="e">
        <f ca="1">_xll.BDH($A342,$C342,AA$4,AA$4,"Currency=USD","Period=FY","BEST_FPERIOD_OVERRIDE=FY","FILING_STATUS=MR","SCALING_FORMAT=MLN","FA_ADJUSTED=GAAP","Sort=A","Dates=H","DateFormat=P","Fill=—","Direction=H","UseDPDF=Y")</f>
        <v>#NAME?</v>
      </c>
      <c r="AB342" s="12" t="e">
        <f ca="1">_xll.BDH($A342,$C342,AB$4,AB$4,"Currency=USD","Period=FY","BEST_FPERIOD_OVERRIDE=FY","FILING_STATUS=MR","SCALING_FORMAT=MLN","FA_ADJUSTED=GAAP","Sort=A","Dates=H","DateFormat=P","Fill=—","Direction=H","UseDPDF=Y")</f>
        <v>#NAME?</v>
      </c>
    </row>
    <row r="343" spans="1:28" x14ac:dyDescent="0.25">
      <c r="A343" s="32" t="s">
        <v>531</v>
      </c>
      <c r="B343" s="37" t="s">
        <v>25</v>
      </c>
      <c r="C343" s="33" t="s">
        <v>263</v>
      </c>
      <c r="D343" s="12" t="e">
        <f ca="1">_xll.BDH($A343,$C343,D$4,D$4,"Currency=USD","Period=FY","BEST_FPERIOD_OVERRIDE=FY","FILING_STATUS=MR","SCALING_FORMAT=MLN","FA_ADJUSTED=GAAP","Sort=A","Dates=H","DateFormat=P","Fill=—","Direction=H","UseDPDF=Y")</f>
        <v>#NAME?</v>
      </c>
      <c r="E343" s="12" t="e">
        <f ca="1">_xll.BDH($A343,$C343,E$4,E$4,"Currency=USD","Period=FY","BEST_FPERIOD_OVERRIDE=FY","FILING_STATUS=MR","SCALING_FORMAT=MLN","FA_ADJUSTED=GAAP","Sort=A","Dates=H","DateFormat=P","Fill=—","Direction=H","UseDPDF=Y")</f>
        <v>#NAME?</v>
      </c>
      <c r="F343" s="12" t="e">
        <f ca="1">_xll.BDH($A343,$C343,F$4,F$4,"Currency=USD","Period=FY","BEST_FPERIOD_OVERRIDE=FY","FILING_STATUS=MR","SCALING_FORMAT=MLN","FA_ADJUSTED=GAAP","Sort=A","Dates=H","DateFormat=P","Fill=—","Direction=H","UseDPDF=Y")</f>
        <v>#NAME?</v>
      </c>
      <c r="G343" s="12" t="e">
        <f ca="1">_xll.BDH($A343,$C343,G$4,G$4,"Currency=USD","Period=FY","BEST_FPERIOD_OVERRIDE=FY","FILING_STATUS=MR","SCALING_FORMAT=MLN","FA_ADJUSTED=GAAP","Sort=A","Dates=H","DateFormat=P","Fill=—","Direction=H","UseDPDF=Y")</f>
        <v>#NAME?</v>
      </c>
      <c r="H343" s="12" t="e">
        <f ca="1">_xll.BDH($A343,$C343,H$4,H$4,"Currency=USD","Period=FY","BEST_FPERIOD_OVERRIDE=FY","FILING_STATUS=MR","SCALING_FORMAT=MLN","FA_ADJUSTED=GAAP","Sort=A","Dates=H","DateFormat=P","Fill=—","Direction=H","UseDPDF=Y")</f>
        <v>#NAME?</v>
      </c>
      <c r="I343" s="12" t="e">
        <f ca="1">_xll.BDH($A343,$C343,I$4,I$4,"Currency=USD","Period=FY","BEST_FPERIOD_OVERRIDE=FY","FILING_STATUS=MR","SCALING_FORMAT=MLN","FA_ADJUSTED=GAAP","Sort=A","Dates=H","DateFormat=P","Fill=—","Direction=H","UseDPDF=Y")</f>
        <v>#NAME?</v>
      </c>
      <c r="J343" s="12" t="e">
        <f ca="1">_xll.BDH($A343,$C343,J$4,J$4,"Currency=USD","Period=FY","BEST_FPERIOD_OVERRIDE=FY","FILING_STATUS=MR","SCALING_FORMAT=MLN","FA_ADJUSTED=GAAP","Sort=A","Dates=H","DateFormat=P","Fill=—","Direction=H","UseDPDF=Y")</f>
        <v>#NAME?</v>
      </c>
      <c r="K343" s="12" t="e">
        <f ca="1">_xll.BDH($A343,$C343,K$4,K$4,"Currency=USD","Period=FY","BEST_FPERIOD_OVERRIDE=FY","FILING_STATUS=MR","SCALING_FORMAT=MLN","FA_ADJUSTED=GAAP","Sort=A","Dates=H","DateFormat=P","Fill=—","Direction=H","UseDPDF=Y")</f>
        <v>#NAME?</v>
      </c>
      <c r="L343" s="12" t="e">
        <f ca="1">_xll.BDH($A343,$C343,L$4,L$4,"Currency=USD","Period=FY","BEST_FPERIOD_OVERRIDE=FY","FILING_STATUS=MR","SCALING_FORMAT=MLN","FA_ADJUSTED=GAAP","Sort=A","Dates=H","DateFormat=P","Fill=—","Direction=H","UseDPDF=Y")</f>
        <v>#NAME?</v>
      </c>
      <c r="M343" s="12" t="e">
        <f ca="1">_xll.BDH($A343,$C343,M$4,M$4,"Currency=USD","Period=FY","BEST_FPERIOD_OVERRIDE=FY","FILING_STATUS=MR","SCALING_FORMAT=MLN","FA_ADJUSTED=GAAP","Sort=A","Dates=H","DateFormat=P","Fill=—","Direction=H","UseDPDF=Y")</f>
        <v>#NAME?</v>
      </c>
      <c r="N343" s="12" t="e">
        <f ca="1">_xll.BDH($A343,$C343,N$4,N$4,"Currency=USD","Period=FY","BEST_FPERIOD_OVERRIDE=FY","FILING_STATUS=MR","SCALING_FORMAT=MLN","FA_ADJUSTED=GAAP","Sort=A","Dates=H","DateFormat=P","Fill=—","Direction=H","UseDPDF=Y")</f>
        <v>#NAME?</v>
      </c>
      <c r="O343" s="12" t="e">
        <f ca="1">_xll.BDH($A343,$C343,O$4,O$4,"Currency=USD","Period=FY","BEST_FPERIOD_OVERRIDE=FY","FILING_STATUS=MR","SCALING_FORMAT=MLN","FA_ADJUSTED=GAAP","Sort=A","Dates=H","DateFormat=P","Fill=—","Direction=H","UseDPDF=Y")</f>
        <v>#NAME?</v>
      </c>
      <c r="P343" s="12" t="e">
        <f ca="1">_xll.BDH($A343,$C343,P$4,P$4,"Currency=USD","Period=FY","BEST_FPERIOD_OVERRIDE=FY","FILING_STATUS=MR","SCALING_FORMAT=MLN","FA_ADJUSTED=GAAP","Sort=A","Dates=H","DateFormat=P","Fill=—","Direction=H","UseDPDF=Y")</f>
        <v>#NAME?</v>
      </c>
      <c r="Q343" s="12" t="e">
        <f ca="1">_xll.BDH($A343,$C343,Q$4,Q$4,"Currency=USD","Period=FY","BEST_FPERIOD_OVERRIDE=FY","FILING_STATUS=MR","SCALING_FORMAT=MLN","FA_ADJUSTED=GAAP","Sort=A","Dates=H","DateFormat=P","Fill=—","Direction=H","UseDPDF=Y")</f>
        <v>#NAME?</v>
      </c>
      <c r="R343" s="12" t="e">
        <f ca="1">_xll.BDH($A343,$C343,R$4,R$4,"Currency=USD","Period=FY","BEST_FPERIOD_OVERRIDE=FY","FILING_STATUS=MR","SCALING_FORMAT=MLN","FA_ADJUSTED=GAAP","Sort=A","Dates=H","DateFormat=P","Fill=—","Direction=H","UseDPDF=Y")</f>
        <v>#NAME?</v>
      </c>
      <c r="S343" s="12" t="e">
        <f ca="1">_xll.BDH($A343,$C343,S$4,S$4,"Currency=USD","Period=FY","BEST_FPERIOD_OVERRIDE=FY","FILING_STATUS=MR","SCALING_FORMAT=MLN","FA_ADJUSTED=GAAP","Sort=A","Dates=H","DateFormat=P","Fill=—","Direction=H","UseDPDF=Y")</f>
        <v>#NAME?</v>
      </c>
      <c r="T343" s="12" t="e">
        <f ca="1">_xll.BDH($A343,$C343,T$4,T$4,"Currency=USD","Period=FY","BEST_FPERIOD_OVERRIDE=FY","FILING_STATUS=MR","SCALING_FORMAT=MLN","FA_ADJUSTED=GAAP","Sort=A","Dates=H","DateFormat=P","Fill=—","Direction=H","UseDPDF=Y")</f>
        <v>#NAME?</v>
      </c>
      <c r="U343" s="12" t="e">
        <f ca="1">_xll.BDH($A343,$C343,U$4,U$4,"Currency=USD","Period=FY","BEST_FPERIOD_OVERRIDE=FY","FILING_STATUS=MR","SCALING_FORMAT=MLN","FA_ADJUSTED=GAAP","Sort=A","Dates=H","DateFormat=P","Fill=—","Direction=H","UseDPDF=Y")</f>
        <v>#NAME?</v>
      </c>
      <c r="V343" s="12" t="e">
        <f ca="1">_xll.BDH($A343,$C343,V$4,V$4,"Currency=USD","Period=FY","BEST_FPERIOD_OVERRIDE=FY","FILING_STATUS=MR","SCALING_FORMAT=MLN","FA_ADJUSTED=GAAP","Sort=A","Dates=H","DateFormat=P","Fill=—","Direction=H","UseDPDF=Y")</f>
        <v>#NAME?</v>
      </c>
      <c r="W343" s="12" t="e">
        <f ca="1">_xll.BDH($A343,$C343,W$4,W$4,"Currency=USD","Period=FY","BEST_FPERIOD_OVERRIDE=FY","FILING_STATUS=MR","SCALING_FORMAT=MLN","FA_ADJUSTED=GAAP","Sort=A","Dates=H","DateFormat=P","Fill=—","Direction=H","UseDPDF=Y")</f>
        <v>#NAME?</v>
      </c>
      <c r="X343" s="12" t="e">
        <f ca="1">_xll.BDH($A343,$C343,X$4,X$4,"Currency=USD","Period=FY","BEST_FPERIOD_OVERRIDE=FY","FILING_STATUS=MR","SCALING_FORMAT=MLN","FA_ADJUSTED=GAAP","Sort=A","Dates=H","DateFormat=P","Fill=—","Direction=H","UseDPDF=Y")</f>
        <v>#NAME?</v>
      </c>
      <c r="Y343" s="12" t="e">
        <f ca="1">_xll.BDH($A343,$C343,Y$4,Y$4,"Currency=USD","Period=FY","BEST_FPERIOD_OVERRIDE=FY","FILING_STATUS=MR","SCALING_FORMAT=MLN","FA_ADJUSTED=GAAP","Sort=A","Dates=H","DateFormat=P","Fill=—","Direction=H","UseDPDF=Y")</f>
        <v>#NAME?</v>
      </c>
      <c r="Z343" s="12" t="e">
        <f ca="1">_xll.BDH($A343,$C343,Z$4,Z$4,"Currency=USD","Period=FY","BEST_FPERIOD_OVERRIDE=FY","FILING_STATUS=MR","SCALING_FORMAT=MLN","FA_ADJUSTED=GAAP","Sort=A","Dates=H","DateFormat=P","Fill=—","Direction=H","UseDPDF=Y")</f>
        <v>#NAME?</v>
      </c>
      <c r="AA343" s="12" t="e">
        <f ca="1">_xll.BDH($A343,$C343,AA$4,AA$4,"Currency=USD","Period=FY","BEST_FPERIOD_OVERRIDE=FY","FILING_STATUS=MR","SCALING_FORMAT=MLN","FA_ADJUSTED=GAAP","Sort=A","Dates=H","DateFormat=P","Fill=—","Direction=H","UseDPDF=Y")</f>
        <v>#NAME?</v>
      </c>
      <c r="AB343" s="12" t="e">
        <f ca="1">_xll.BDH($A343,$C343,AB$4,AB$4,"Currency=USD","Period=FY","BEST_FPERIOD_OVERRIDE=FY","FILING_STATUS=MR","SCALING_FORMAT=MLN","FA_ADJUSTED=GAAP","Sort=A","Dates=H","DateFormat=P","Fill=—","Direction=H","UseDPDF=Y")</f>
        <v>#NAME?</v>
      </c>
    </row>
    <row r="344" spans="1:28" x14ac:dyDescent="0.25">
      <c r="A344" s="32" t="s">
        <v>531</v>
      </c>
      <c r="B344" s="37" t="s">
        <v>265</v>
      </c>
      <c r="C344" s="33" t="s">
        <v>264</v>
      </c>
      <c r="D344" s="12" t="e">
        <f ca="1">_xll.BDH($A344,$C344,D$4,D$4,"Currency=USD","Period=FY","BEST_FPERIOD_OVERRIDE=FY","FILING_STATUS=MR","SCALING_FORMAT=MLN","FA_ADJUSTED=GAAP","Sort=A","Dates=H","DateFormat=P","Fill=—","Direction=H","UseDPDF=Y")</f>
        <v>#NAME?</v>
      </c>
      <c r="E344" s="12" t="e">
        <f ca="1">_xll.BDH($A344,$C344,E$4,E$4,"Currency=USD","Period=FY","BEST_FPERIOD_OVERRIDE=FY","FILING_STATUS=MR","SCALING_FORMAT=MLN","FA_ADJUSTED=GAAP","Sort=A","Dates=H","DateFormat=P","Fill=—","Direction=H","UseDPDF=Y")</f>
        <v>#NAME?</v>
      </c>
      <c r="F344" s="12" t="e">
        <f ca="1">_xll.BDH($A344,$C344,F$4,F$4,"Currency=USD","Period=FY","BEST_FPERIOD_OVERRIDE=FY","FILING_STATUS=MR","SCALING_FORMAT=MLN","FA_ADJUSTED=GAAP","Sort=A","Dates=H","DateFormat=P","Fill=—","Direction=H","UseDPDF=Y")</f>
        <v>#NAME?</v>
      </c>
      <c r="G344" s="12" t="e">
        <f ca="1">_xll.BDH($A344,$C344,G$4,G$4,"Currency=USD","Period=FY","BEST_FPERIOD_OVERRIDE=FY","FILING_STATUS=MR","SCALING_FORMAT=MLN","FA_ADJUSTED=GAAP","Sort=A","Dates=H","DateFormat=P","Fill=—","Direction=H","UseDPDF=Y")</f>
        <v>#NAME?</v>
      </c>
      <c r="H344" s="12" t="e">
        <f ca="1">_xll.BDH($A344,$C344,H$4,H$4,"Currency=USD","Period=FY","BEST_FPERIOD_OVERRIDE=FY","FILING_STATUS=MR","SCALING_FORMAT=MLN","FA_ADJUSTED=GAAP","Sort=A","Dates=H","DateFormat=P","Fill=—","Direction=H","UseDPDF=Y")</f>
        <v>#NAME?</v>
      </c>
      <c r="I344" s="12" t="e">
        <f ca="1">_xll.BDH($A344,$C344,I$4,I$4,"Currency=USD","Period=FY","BEST_FPERIOD_OVERRIDE=FY","FILING_STATUS=MR","SCALING_FORMAT=MLN","FA_ADJUSTED=GAAP","Sort=A","Dates=H","DateFormat=P","Fill=—","Direction=H","UseDPDF=Y")</f>
        <v>#NAME?</v>
      </c>
      <c r="J344" s="12" t="e">
        <f ca="1">_xll.BDH($A344,$C344,J$4,J$4,"Currency=USD","Period=FY","BEST_FPERIOD_OVERRIDE=FY","FILING_STATUS=MR","SCALING_FORMAT=MLN","FA_ADJUSTED=GAAP","Sort=A","Dates=H","DateFormat=P","Fill=—","Direction=H","UseDPDF=Y")</f>
        <v>#NAME?</v>
      </c>
      <c r="K344" s="12" t="e">
        <f ca="1">_xll.BDH($A344,$C344,K$4,K$4,"Currency=USD","Period=FY","BEST_FPERIOD_OVERRIDE=FY","FILING_STATUS=MR","SCALING_FORMAT=MLN","FA_ADJUSTED=GAAP","Sort=A","Dates=H","DateFormat=P","Fill=—","Direction=H","UseDPDF=Y")</f>
        <v>#NAME?</v>
      </c>
      <c r="L344" s="12" t="e">
        <f ca="1">_xll.BDH($A344,$C344,L$4,L$4,"Currency=USD","Period=FY","BEST_FPERIOD_OVERRIDE=FY","FILING_STATUS=MR","SCALING_FORMAT=MLN","FA_ADJUSTED=GAAP","Sort=A","Dates=H","DateFormat=P","Fill=—","Direction=H","UseDPDF=Y")</f>
        <v>#NAME?</v>
      </c>
      <c r="M344" s="12" t="e">
        <f ca="1">_xll.BDH($A344,$C344,M$4,M$4,"Currency=USD","Period=FY","BEST_FPERIOD_OVERRIDE=FY","FILING_STATUS=MR","SCALING_FORMAT=MLN","FA_ADJUSTED=GAAP","Sort=A","Dates=H","DateFormat=P","Fill=—","Direction=H","UseDPDF=Y")</f>
        <v>#NAME?</v>
      </c>
      <c r="N344" s="12" t="e">
        <f ca="1">_xll.BDH($A344,$C344,N$4,N$4,"Currency=USD","Period=FY","BEST_FPERIOD_OVERRIDE=FY","FILING_STATUS=MR","SCALING_FORMAT=MLN","FA_ADJUSTED=GAAP","Sort=A","Dates=H","DateFormat=P","Fill=—","Direction=H","UseDPDF=Y")</f>
        <v>#NAME?</v>
      </c>
      <c r="O344" s="12" t="e">
        <f ca="1">_xll.BDH($A344,$C344,O$4,O$4,"Currency=USD","Period=FY","BEST_FPERIOD_OVERRIDE=FY","FILING_STATUS=MR","SCALING_FORMAT=MLN","FA_ADJUSTED=GAAP","Sort=A","Dates=H","DateFormat=P","Fill=—","Direction=H","UseDPDF=Y")</f>
        <v>#NAME?</v>
      </c>
      <c r="P344" s="12" t="e">
        <f ca="1">_xll.BDH($A344,$C344,P$4,P$4,"Currency=USD","Period=FY","BEST_FPERIOD_OVERRIDE=FY","FILING_STATUS=MR","SCALING_FORMAT=MLN","FA_ADJUSTED=GAAP","Sort=A","Dates=H","DateFormat=P","Fill=—","Direction=H","UseDPDF=Y")</f>
        <v>#NAME?</v>
      </c>
      <c r="Q344" s="12" t="e">
        <f ca="1">_xll.BDH($A344,$C344,Q$4,Q$4,"Currency=USD","Period=FY","BEST_FPERIOD_OVERRIDE=FY","FILING_STATUS=MR","SCALING_FORMAT=MLN","FA_ADJUSTED=GAAP","Sort=A","Dates=H","DateFormat=P","Fill=—","Direction=H","UseDPDF=Y")</f>
        <v>#NAME?</v>
      </c>
      <c r="R344" s="12" t="e">
        <f ca="1">_xll.BDH($A344,$C344,R$4,R$4,"Currency=USD","Period=FY","BEST_FPERIOD_OVERRIDE=FY","FILING_STATUS=MR","SCALING_FORMAT=MLN","FA_ADJUSTED=GAAP","Sort=A","Dates=H","DateFormat=P","Fill=—","Direction=H","UseDPDF=Y")</f>
        <v>#NAME?</v>
      </c>
      <c r="S344" s="12" t="e">
        <f ca="1">_xll.BDH($A344,$C344,S$4,S$4,"Currency=USD","Period=FY","BEST_FPERIOD_OVERRIDE=FY","FILING_STATUS=MR","SCALING_FORMAT=MLN","FA_ADJUSTED=GAAP","Sort=A","Dates=H","DateFormat=P","Fill=—","Direction=H","UseDPDF=Y")</f>
        <v>#NAME?</v>
      </c>
      <c r="T344" s="12" t="e">
        <f ca="1">_xll.BDH($A344,$C344,T$4,T$4,"Currency=USD","Period=FY","BEST_FPERIOD_OVERRIDE=FY","FILING_STATUS=MR","SCALING_FORMAT=MLN","FA_ADJUSTED=GAAP","Sort=A","Dates=H","DateFormat=P","Fill=—","Direction=H","UseDPDF=Y")</f>
        <v>#NAME?</v>
      </c>
      <c r="U344" s="12" t="e">
        <f ca="1">_xll.BDH($A344,$C344,U$4,U$4,"Currency=USD","Period=FY","BEST_FPERIOD_OVERRIDE=FY","FILING_STATUS=MR","SCALING_FORMAT=MLN","FA_ADJUSTED=GAAP","Sort=A","Dates=H","DateFormat=P","Fill=—","Direction=H","UseDPDF=Y")</f>
        <v>#NAME?</v>
      </c>
      <c r="V344" s="12" t="e">
        <f ca="1">_xll.BDH($A344,$C344,V$4,V$4,"Currency=USD","Period=FY","BEST_FPERIOD_OVERRIDE=FY","FILING_STATUS=MR","SCALING_FORMAT=MLN","FA_ADJUSTED=GAAP","Sort=A","Dates=H","DateFormat=P","Fill=—","Direction=H","UseDPDF=Y")</f>
        <v>#NAME?</v>
      </c>
      <c r="W344" s="12" t="e">
        <f ca="1">_xll.BDH($A344,$C344,W$4,W$4,"Currency=USD","Period=FY","BEST_FPERIOD_OVERRIDE=FY","FILING_STATUS=MR","SCALING_FORMAT=MLN","FA_ADJUSTED=GAAP","Sort=A","Dates=H","DateFormat=P","Fill=—","Direction=H","UseDPDF=Y")</f>
        <v>#NAME?</v>
      </c>
      <c r="X344" s="12" t="e">
        <f ca="1">_xll.BDH($A344,$C344,X$4,X$4,"Currency=USD","Period=FY","BEST_FPERIOD_OVERRIDE=FY","FILING_STATUS=MR","SCALING_FORMAT=MLN","FA_ADJUSTED=GAAP","Sort=A","Dates=H","DateFormat=P","Fill=—","Direction=H","UseDPDF=Y")</f>
        <v>#NAME?</v>
      </c>
      <c r="Y344" s="12" t="e">
        <f ca="1">_xll.BDH($A344,$C344,Y$4,Y$4,"Currency=USD","Period=FY","BEST_FPERIOD_OVERRIDE=FY","FILING_STATUS=MR","SCALING_FORMAT=MLN","FA_ADJUSTED=GAAP","Sort=A","Dates=H","DateFormat=P","Fill=—","Direction=H","UseDPDF=Y")</f>
        <v>#NAME?</v>
      </c>
      <c r="Z344" s="12" t="e">
        <f ca="1">_xll.BDH($A344,$C344,Z$4,Z$4,"Currency=USD","Period=FY","BEST_FPERIOD_OVERRIDE=FY","FILING_STATUS=MR","SCALING_FORMAT=MLN","FA_ADJUSTED=GAAP","Sort=A","Dates=H","DateFormat=P","Fill=—","Direction=H","UseDPDF=Y")</f>
        <v>#NAME?</v>
      </c>
      <c r="AA344" s="12" t="e">
        <f ca="1">_xll.BDH($A344,$C344,AA$4,AA$4,"Currency=USD","Period=FY","BEST_FPERIOD_OVERRIDE=FY","FILING_STATUS=MR","SCALING_FORMAT=MLN","FA_ADJUSTED=GAAP","Sort=A","Dates=H","DateFormat=P","Fill=—","Direction=H","UseDPDF=Y")</f>
        <v>#NAME?</v>
      </c>
      <c r="AB344" s="12" t="e">
        <f ca="1">_xll.BDH($A344,$C344,AB$4,AB$4,"Currency=USD","Period=FY","BEST_FPERIOD_OVERRIDE=FY","FILING_STATUS=MR","SCALING_FORMAT=MLN","FA_ADJUSTED=GAAP","Sort=A","Dates=H","DateFormat=P","Fill=—","Direction=H","UseDPDF=Y")</f>
        <v>#NAME?</v>
      </c>
    </row>
    <row r="345" spans="1:28" x14ac:dyDescent="0.25">
      <c r="A345" s="32" t="s">
        <v>531</v>
      </c>
      <c r="B345" s="37" t="s">
        <v>266</v>
      </c>
      <c r="C345" s="33" t="s">
        <v>267</v>
      </c>
      <c r="D345" s="12" t="e">
        <f ca="1">_xll.BDH($A345,$C345,D$4,D$4,"Currency=USD","Period=FY","BEST_FPERIOD_OVERRIDE=FY","FILING_STATUS=MR","SCALING_FORMAT=MLN","FA_ADJUSTED=GAAP","Sort=A","Dates=H","DateFormat=P","Fill=—","Direction=H","UseDPDF=Y")</f>
        <v>#NAME?</v>
      </c>
      <c r="E345" s="12" t="e">
        <f ca="1">_xll.BDH($A345,$C345,E$4,E$4,"Currency=USD","Period=FY","BEST_FPERIOD_OVERRIDE=FY","FILING_STATUS=MR","SCALING_FORMAT=MLN","FA_ADJUSTED=GAAP","Sort=A","Dates=H","DateFormat=P","Fill=—","Direction=H","UseDPDF=Y")</f>
        <v>#NAME?</v>
      </c>
      <c r="F345" s="12" t="e">
        <f ca="1">_xll.BDH($A345,$C345,F$4,F$4,"Currency=USD","Period=FY","BEST_FPERIOD_OVERRIDE=FY","FILING_STATUS=MR","SCALING_FORMAT=MLN","FA_ADJUSTED=GAAP","Sort=A","Dates=H","DateFormat=P","Fill=—","Direction=H","UseDPDF=Y")</f>
        <v>#NAME?</v>
      </c>
      <c r="G345" s="12" t="e">
        <f ca="1">_xll.BDH($A345,$C345,G$4,G$4,"Currency=USD","Period=FY","BEST_FPERIOD_OVERRIDE=FY","FILING_STATUS=MR","SCALING_FORMAT=MLN","FA_ADJUSTED=GAAP","Sort=A","Dates=H","DateFormat=P","Fill=—","Direction=H","UseDPDF=Y")</f>
        <v>#NAME?</v>
      </c>
      <c r="H345" s="12" t="e">
        <f ca="1">_xll.BDH($A345,$C345,H$4,H$4,"Currency=USD","Period=FY","BEST_FPERIOD_OVERRIDE=FY","FILING_STATUS=MR","SCALING_FORMAT=MLN","FA_ADJUSTED=GAAP","Sort=A","Dates=H","DateFormat=P","Fill=—","Direction=H","UseDPDF=Y")</f>
        <v>#NAME?</v>
      </c>
      <c r="I345" s="12" t="e">
        <f ca="1">_xll.BDH($A345,$C345,I$4,I$4,"Currency=USD","Period=FY","BEST_FPERIOD_OVERRIDE=FY","FILING_STATUS=MR","SCALING_FORMAT=MLN","FA_ADJUSTED=GAAP","Sort=A","Dates=H","DateFormat=P","Fill=—","Direction=H","UseDPDF=Y")</f>
        <v>#NAME?</v>
      </c>
      <c r="J345" s="12" t="e">
        <f ca="1">_xll.BDH($A345,$C345,J$4,J$4,"Currency=USD","Period=FY","BEST_FPERIOD_OVERRIDE=FY","FILING_STATUS=MR","SCALING_FORMAT=MLN","FA_ADJUSTED=GAAP","Sort=A","Dates=H","DateFormat=P","Fill=—","Direction=H","UseDPDF=Y")</f>
        <v>#NAME?</v>
      </c>
      <c r="K345" s="12" t="e">
        <f ca="1">_xll.BDH($A345,$C345,K$4,K$4,"Currency=USD","Period=FY","BEST_FPERIOD_OVERRIDE=FY","FILING_STATUS=MR","SCALING_FORMAT=MLN","FA_ADJUSTED=GAAP","Sort=A","Dates=H","DateFormat=P","Fill=—","Direction=H","UseDPDF=Y")</f>
        <v>#NAME?</v>
      </c>
      <c r="L345" s="12" t="e">
        <f ca="1">_xll.BDH($A345,$C345,L$4,L$4,"Currency=USD","Period=FY","BEST_FPERIOD_OVERRIDE=FY","FILING_STATUS=MR","SCALING_FORMAT=MLN","FA_ADJUSTED=GAAP","Sort=A","Dates=H","DateFormat=P","Fill=—","Direction=H","UseDPDF=Y")</f>
        <v>#NAME?</v>
      </c>
      <c r="M345" s="12" t="e">
        <f ca="1">_xll.BDH($A345,$C345,M$4,M$4,"Currency=USD","Period=FY","BEST_FPERIOD_OVERRIDE=FY","FILING_STATUS=MR","SCALING_FORMAT=MLN","FA_ADJUSTED=GAAP","Sort=A","Dates=H","DateFormat=P","Fill=—","Direction=H","UseDPDF=Y")</f>
        <v>#NAME?</v>
      </c>
      <c r="N345" s="12" t="e">
        <f ca="1">_xll.BDH($A345,$C345,N$4,N$4,"Currency=USD","Period=FY","BEST_FPERIOD_OVERRIDE=FY","FILING_STATUS=MR","SCALING_FORMAT=MLN","FA_ADJUSTED=GAAP","Sort=A","Dates=H","DateFormat=P","Fill=—","Direction=H","UseDPDF=Y")</f>
        <v>#NAME?</v>
      </c>
      <c r="O345" s="12" t="e">
        <f ca="1">_xll.BDH($A345,$C345,O$4,O$4,"Currency=USD","Period=FY","BEST_FPERIOD_OVERRIDE=FY","FILING_STATUS=MR","SCALING_FORMAT=MLN","FA_ADJUSTED=GAAP","Sort=A","Dates=H","DateFormat=P","Fill=—","Direction=H","UseDPDF=Y")</f>
        <v>#NAME?</v>
      </c>
      <c r="P345" s="12" t="e">
        <f ca="1">_xll.BDH($A345,$C345,P$4,P$4,"Currency=USD","Period=FY","BEST_FPERIOD_OVERRIDE=FY","FILING_STATUS=MR","SCALING_FORMAT=MLN","FA_ADJUSTED=GAAP","Sort=A","Dates=H","DateFormat=P","Fill=—","Direction=H","UseDPDF=Y")</f>
        <v>#NAME?</v>
      </c>
      <c r="Q345" s="12" t="e">
        <f ca="1">_xll.BDH($A345,$C345,Q$4,Q$4,"Currency=USD","Period=FY","BEST_FPERIOD_OVERRIDE=FY","FILING_STATUS=MR","SCALING_FORMAT=MLN","FA_ADJUSTED=GAAP","Sort=A","Dates=H","DateFormat=P","Fill=—","Direction=H","UseDPDF=Y")</f>
        <v>#NAME?</v>
      </c>
      <c r="R345" s="12" t="e">
        <f ca="1">_xll.BDH($A345,$C345,R$4,R$4,"Currency=USD","Period=FY","BEST_FPERIOD_OVERRIDE=FY","FILING_STATUS=MR","SCALING_FORMAT=MLN","FA_ADJUSTED=GAAP","Sort=A","Dates=H","DateFormat=P","Fill=—","Direction=H","UseDPDF=Y")</f>
        <v>#NAME?</v>
      </c>
      <c r="S345" s="12" t="e">
        <f ca="1">_xll.BDH($A345,$C345,S$4,S$4,"Currency=USD","Period=FY","BEST_FPERIOD_OVERRIDE=FY","FILING_STATUS=MR","SCALING_FORMAT=MLN","FA_ADJUSTED=GAAP","Sort=A","Dates=H","DateFormat=P","Fill=—","Direction=H","UseDPDF=Y")</f>
        <v>#NAME?</v>
      </c>
      <c r="T345" s="12" t="e">
        <f ca="1">_xll.BDH($A345,$C345,T$4,T$4,"Currency=USD","Period=FY","BEST_FPERIOD_OVERRIDE=FY","FILING_STATUS=MR","SCALING_FORMAT=MLN","FA_ADJUSTED=GAAP","Sort=A","Dates=H","DateFormat=P","Fill=—","Direction=H","UseDPDF=Y")</f>
        <v>#NAME?</v>
      </c>
      <c r="U345" s="12" t="e">
        <f ca="1">_xll.BDH($A345,$C345,U$4,U$4,"Currency=USD","Period=FY","BEST_FPERIOD_OVERRIDE=FY","FILING_STATUS=MR","SCALING_FORMAT=MLN","FA_ADJUSTED=GAAP","Sort=A","Dates=H","DateFormat=P","Fill=—","Direction=H","UseDPDF=Y")</f>
        <v>#NAME?</v>
      </c>
      <c r="V345" s="12" t="e">
        <f ca="1">_xll.BDH($A345,$C345,V$4,V$4,"Currency=USD","Period=FY","BEST_FPERIOD_OVERRIDE=FY","FILING_STATUS=MR","SCALING_FORMAT=MLN","FA_ADJUSTED=GAAP","Sort=A","Dates=H","DateFormat=P","Fill=—","Direction=H","UseDPDF=Y")</f>
        <v>#NAME?</v>
      </c>
      <c r="W345" s="12" t="e">
        <f ca="1">_xll.BDH($A345,$C345,W$4,W$4,"Currency=USD","Period=FY","BEST_FPERIOD_OVERRIDE=FY","FILING_STATUS=MR","SCALING_FORMAT=MLN","FA_ADJUSTED=GAAP","Sort=A","Dates=H","DateFormat=P","Fill=—","Direction=H","UseDPDF=Y")</f>
        <v>#NAME?</v>
      </c>
      <c r="X345" s="12" t="e">
        <f ca="1">_xll.BDH($A345,$C345,X$4,X$4,"Currency=USD","Period=FY","BEST_FPERIOD_OVERRIDE=FY","FILING_STATUS=MR","SCALING_FORMAT=MLN","FA_ADJUSTED=GAAP","Sort=A","Dates=H","DateFormat=P","Fill=—","Direction=H","UseDPDF=Y")</f>
        <v>#NAME?</v>
      </c>
      <c r="Y345" s="12" t="e">
        <f ca="1">_xll.BDH($A345,$C345,Y$4,Y$4,"Currency=USD","Period=FY","BEST_FPERIOD_OVERRIDE=FY","FILING_STATUS=MR","SCALING_FORMAT=MLN","FA_ADJUSTED=GAAP","Sort=A","Dates=H","DateFormat=P","Fill=—","Direction=H","UseDPDF=Y")</f>
        <v>#NAME?</v>
      </c>
      <c r="Z345" s="12" t="e">
        <f ca="1">_xll.BDH($A345,$C345,Z$4,Z$4,"Currency=USD","Period=FY","BEST_FPERIOD_OVERRIDE=FY","FILING_STATUS=MR","SCALING_FORMAT=MLN","FA_ADJUSTED=GAAP","Sort=A","Dates=H","DateFormat=P","Fill=—","Direction=H","UseDPDF=Y")</f>
        <v>#NAME?</v>
      </c>
      <c r="AA345" s="12" t="e">
        <f ca="1">_xll.BDH($A345,$C345,AA$4,AA$4,"Currency=USD","Period=FY","BEST_FPERIOD_OVERRIDE=FY","FILING_STATUS=MR","SCALING_FORMAT=MLN","FA_ADJUSTED=GAAP","Sort=A","Dates=H","DateFormat=P","Fill=—","Direction=H","UseDPDF=Y")</f>
        <v>#NAME?</v>
      </c>
      <c r="AB345" s="12" t="e">
        <f ca="1">_xll.BDH($A345,$C345,AB$4,AB$4,"Currency=USD","Period=FY","BEST_FPERIOD_OVERRIDE=FY","FILING_STATUS=MR","SCALING_FORMAT=MLN","FA_ADJUSTED=GAAP","Sort=A","Dates=H","DateFormat=P","Fill=—","Direction=H","UseDPDF=Y")</f>
        <v>#NAME?</v>
      </c>
    </row>
    <row r="346" spans="1:28" x14ac:dyDescent="0.25">
      <c r="A346" s="32"/>
      <c r="B346" s="37"/>
      <c r="C346" s="3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x14ac:dyDescent="0.25">
      <c r="A347" s="32"/>
      <c r="B347" s="37"/>
      <c r="C347" s="3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x14ac:dyDescent="0.25">
      <c r="A348" s="32"/>
      <c r="B348" s="37"/>
      <c r="C348" s="3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x14ac:dyDescent="0.25">
      <c r="A349" s="32"/>
      <c r="B349" s="37"/>
      <c r="C349" s="3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x14ac:dyDescent="0.25">
      <c r="A350" s="32"/>
      <c r="B350" s="37"/>
      <c r="C350" s="3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x14ac:dyDescent="0.25">
      <c r="A351" s="32"/>
      <c r="B351" s="37"/>
      <c r="C351" s="3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x14ac:dyDescent="0.25">
      <c r="A352" s="32"/>
      <c r="B352" s="37"/>
      <c r="C352" s="3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x14ac:dyDescent="0.25">
      <c r="A353" s="32"/>
      <c r="B353" s="37"/>
      <c r="C353" s="3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x14ac:dyDescent="0.25">
      <c r="A354" s="32"/>
      <c r="B354" s="37"/>
      <c r="C354" s="3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32"/>
      <c r="B355" s="37"/>
      <c r="C355" s="3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x14ac:dyDescent="0.25">
      <c r="A356" s="32"/>
      <c r="B356" s="37"/>
      <c r="C356" s="3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x14ac:dyDescent="0.25">
      <c r="A357" s="32"/>
      <c r="B357" s="37"/>
      <c r="C357" s="3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x14ac:dyDescent="0.25">
      <c r="A358" s="32"/>
      <c r="B358" s="37"/>
      <c r="C358" s="3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32"/>
      <c r="B359" s="37"/>
      <c r="C359" s="3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x14ac:dyDescent="0.25">
      <c r="A360" s="32"/>
      <c r="B360" s="37"/>
      <c r="C360" s="3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x14ac:dyDescent="0.25">
      <c r="A361" s="32"/>
      <c r="B361" s="37"/>
      <c r="C361" s="3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x14ac:dyDescent="0.25">
      <c r="A362" s="32"/>
      <c r="B362" s="37"/>
      <c r="C362" s="3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32"/>
      <c r="B363" s="37"/>
      <c r="C363" s="3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x14ac:dyDescent="0.25">
      <c r="A364" s="32"/>
      <c r="B364" s="37"/>
      <c r="C364" s="3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x14ac:dyDescent="0.25">
      <c r="A365" s="32"/>
      <c r="B365" s="37"/>
      <c r="C365" s="3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x14ac:dyDescent="0.25">
      <c r="A366" s="32"/>
      <c r="B366" s="37"/>
      <c r="C366" s="3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32"/>
      <c r="B367" s="37"/>
      <c r="C367" s="3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x14ac:dyDescent="0.25">
      <c r="A368" s="32"/>
      <c r="B368" s="37"/>
      <c r="C368" s="3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x14ac:dyDescent="0.25">
      <c r="A369" s="32"/>
      <c r="B369" s="37"/>
      <c r="C369" s="3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x14ac:dyDescent="0.25">
      <c r="A370" s="32"/>
      <c r="B370" s="37"/>
      <c r="C370" s="3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x14ac:dyDescent="0.25">
      <c r="A371" s="32"/>
      <c r="B371" s="37"/>
      <c r="C371" s="3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x14ac:dyDescent="0.25">
      <c r="A372" s="32"/>
      <c r="B372" s="37"/>
      <c r="C372" s="3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32"/>
      <c r="B373" s="37"/>
      <c r="C373" s="3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x14ac:dyDescent="0.25">
      <c r="A374" s="32"/>
      <c r="B374" s="37"/>
      <c r="C374" s="3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x14ac:dyDescent="0.25">
      <c r="A375" s="32"/>
      <c r="B375" s="37"/>
      <c r="C375" s="3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x14ac:dyDescent="0.25">
      <c r="A376" s="32"/>
      <c r="B376" s="37"/>
      <c r="C376" s="3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x14ac:dyDescent="0.25">
      <c r="A377" s="32"/>
      <c r="B377" s="37"/>
      <c r="C377" s="3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x14ac:dyDescent="0.25">
      <c r="A378" s="32"/>
      <c r="B378" s="37"/>
      <c r="C378" s="3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x14ac:dyDescent="0.25">
      <c r="A379" s="32"/>
      <c r="B379" s="37"/>
      <c r="C379" s="3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x14ac:dyDescent="0.25">
      <c r="A380" s="32"/>
      <c r="B380" s="37"/>
      <c r="C380" s="3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x14ac:dyDescent="0.25">
      <c r="A381" s="32"/>
      <c r="B381" s="37"/>
      <c r="C381" s="3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x14ac:dyDescent="0.25">
      <c r="A382" s="32"/>
      <c r="B382" s="37"/>
      <c r="C382" s="3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x14ac:dyDescent="0.25">
      <c r="A383" s="32"/>
      <c r="B383" s="37"/>
      <c r="C383" s="3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x14ac:dyDescent="0.25">
      <c r="A384" s="32"/>
      <c r="B384" s="37"/>
      <c r="C384" s="3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x14ac:dyDescent="0.25">
      <c r="A385" s="32"/>
      <c r="B385" s="37"/>
      <c r="C385" s="3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x14ac:dyDescent="0.25">
      <c r="A386" s="32"/>
      <c r="B386" s="37"/>
      <c r="C386" s="3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x14ac:dyDescent="0.25">
      <c r="A387" s="32"/>
      <c r="B387" s="37"/>
      <c r="C387" s="3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x14ac:dyDescent="0.25">
      <c r="A388" s="32"/>
      <c r="B388" s="37"/>
      <c r="C388" s="3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x14ac:dyDescent="0.25">
      <c r="A389" s="32"/>
      <c r="B389" s="37"/>
      <c r="C389" s="3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x14ac:dyDescent="0.25">
      <c r="A390" s="32"/>
      <c r="B390" s="37"/>
      <c r="C390" s="3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x14ac:dyDescent="0.25">
      <c r="A391" s="32"/>
      <c r="B391" s="37"/>
      <c r="C391" s="3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x14ac:dyDescent="0.25">
      <c r="A392" s="32"/>
      <c r="B392" s="37"/>
      <c r="C392" s="3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x14ac:dyDescent="0.25">
      <c r="A393" s="32"/>
      <c r="B393" s="37"/>
      <c r="C393" s="3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x14ac:dyDescent="0.25">
      <c r="A394" s="32"/>
      <c r="B394" s="37"/>
      <c r="C394" s="3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x14ac:dyDescent="0.25">
      <c r="A395" s="32"/>
      <c r="B395" s="37"/>
      <c r="C395" s="3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x14ac:dyDescent="0.25">
      <c r="A396" s="32"/>
      <c r="B396" s="37"/>
      <c r="C396" s="3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x14ac:dyDescent="0.25">
      <c r="A397" s="32"/>
      <c r="B397" s="37"/>
      <c r="C397" s="3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x14ac:dyDescent="0.25">
      <c r="A398" s="32"/>
      <c r="B398" s="37"/>
      <c r="C398" s="3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x14ac:dyDescent="0.25">
      <c r="A399" s="32"/>
      <c r="B399" s="37"/>
      <c r="C399" s="3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x14ac:dyDescent="0.25">
      <c r="A400" s="32"/>
      <c r="B400" s="37"/>
      <c r="C400" s="3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x14ac:dyDescent="0.25">
      <c r="A401" s="32"/>
      <c r="B401" s="37"/>
      <c r="C401" s="3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x14ac:dyDescent="0.25">
      <c r="A402" s="32"/>
      <c r="B402" s="37"/>
      <c r="C402" s="3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x14ac:dyDescent="0.25">
      <c r="A403" s="32"/>
      <c r="B403" s="37"/>
      <c r="C403" s="3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x14ac:dyDescent="0.25">
      <c r="A404" s="32"/>
      <c r="B404" s="37"/>
      <c r="C404" s="3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x14ac:dyDescent="0.25">
      <c r="A405" s="32"/>
      <c r="B405" s="37"/>
      <c r="C405" s="3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x14ac:dyDescent="0.25">
      <c r="A406" s="32"/>
      <c r="B406" s="37"/>
      <c r="C406" s="3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x14ac:dyDescent="0.25">
      <c r="A407" s="32"/>
      <c r="B407" s="37"/>
      <c r="C407" s="3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x14ac:dyDescent="0.25">
      <c r="A408" s="32"/>
      <c r="B408" s="37"/>
      <c r="C408" s="3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x14ac:dyDescent="0.25">
      <c r="A409" s="32"/>
      <c r="B409" s="37"/>
      <c r="C409" s="3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x14ac:dyDescent="0.25">
      <c r="A410" s="32"/>
      <c r="B410" s="37"/>
      <c r="C410" s="3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x14ac:dyDescent="0.25">
      <c r="A411" s="32"/>
      <c r="B411" s="37"/>
      <c r="C411" s="3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x14ac:dyDescent="0.25">
      <c r="A412" s="32"/>
      <c r="B412" s="37"/>
      <c r="C412" s="3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x14ac:dyDescent="0.25">
      <c r="A413" s="32"/>
      <c r="B413" s="37"/>
      <c r="C413" s="3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x14ac:dyDescent="0.25">
      <c r="A414" s="32"/>
      <c r="B414" s="37"/>
      <c r="C414" s="3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x14ac:dyDescent="0.25">
      <c r="A415" s="32"/>
      <c r="B415" s="37"/>
      <c r="C415" s="3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x14ac:dyDescent="0.25">
      <c r="A416" s="32"/>
      <c r="B416" s="37"/>
      <c r="C416" s="3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x14ac:dyDescent="0.25">
      <c r="A417" s="32"/>
      <c r="B417" s="37"/>
      <c r="C417" s="3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x14ac:dyDescent="0.25">
      <c r="A418" s="32"/>
      <c r="B418" s="37"/>
      <c r="C418" s="3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x14ac:dyDescent="0.25">
      <c r="A419" s="32"/>
      <c r="B419" s="37"/>
      <c r="C419" s="3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x14ac:dyDescent="0.25">
      <c r="A420" s="32"/>
      <c r="B420" s="37"/>
      <c r="C420" s="3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x14ac:dyDescent="0.25">
      <c r="A421" s="32"/>
      <c r="B421" s="37"/>
      <c r="C421" s="3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x14ac:dyDescent="0.25">
      <c r="A422" s="32"/>
      <c r="B422" s="37"/>
      <c r="C422" s="3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x14ac:dyDescent="0.25">
      <c r="A423" s="32"/>
      <c r="B423" s="37"/>
      <c r="C423" s="3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x14ac:dyDescent="0.25">
      <c r="A424" s="32"/>
      <c r="B424" s="37"/>
      <c r="C424" s="3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x14ac:dyDescent="0.25">
      <c r="A425" s="32"/>
      <c r="B425" s="37"/>
      <c r="C425" s="3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x14ac:dyDescent="0.25">
      <c r="A426" s="32"/>
      <c r="B426" s="37"/>
      <c r="C426" s="3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x14ac:dyDescent="0.25">
      <c r="A427" s="32"/>
      <c r="B427" s="37"/>
      <c r="C427" s="3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x14ac:dyDescent="0.25">
      <c r="A428" s="32"/>
      <c r="B428" s="37"/>
      <c r="C428" s="3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x14ac:dyDescent="0.25">
      <c r="A429" s="32"/>
      <c r="B429" s="37"/>
      <c r="C429" s="3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x14ac:dyDescent="0.25">
      <c r="A430" s="32"/>
      <c r="B430" s="37"/>
      <c r="C430" s="3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x14ac:dyDescent="0.25">
      <c r="A431" s="32"/>
      <c r="B431" s="37"/>
      <c r="C431" s="3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x14ac:dyDescent="0.25">
      <c r="A432" s="32"/>
      <c r="B432" s="37"/>
      <c r="C432" s="3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x14ac:dyDescent="0.25">
      <c r="A433" s="32"/>
      <c r="B433" s="37"/>
      <c r="C433" s="3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x14ac:dyDescent="0.25">
      <c r="A434" s="32"/>
      <c r="B434" s="37"/>
      <c r="C434" s="3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x14ac:dyDescent="0.25">
      <c r="A435" s="32"/>
      <c r="B435" s="37"/>
      <c r="C435" s="3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x14ac:dyDescent="0.25">
      <c r="A436" s="32"/>
      <c r="B436" s="37"/>
      <c r="C436" s="3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x14ac:dyDescent="0.25">
      <c r="A437" s="32"/>
      <c r="B437" s="37"/>
      <c r="C437" s="3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x14ac:dyDescent="0.25">
      <c r="A438" s="32"/>
      <c r="B438" s="37"/>
      <c r="C438" s="3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x14ac:dyDescent="0.25">
      <c r="A439" s="32"/>
      <c r="B439" s="37"/>
      <c r="C439" s="3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x14ac:dyDescent="0.25">
      <c r="A440" s="32"/>
      <c r="B440" s="37"/>
      <c r="C440" s="3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x14ac:dyDescent="0.25">
      <c r="A441" s="32"/>
      <c r="B441" s="37"/>
      <c r="C441" s="3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x14ac:dyDescent="0.25">
      <c r="A442" s="32"/>
      <c r="B442" s="37"/>
      <c r="C442" s="3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x14ac:dyDescent="0.25">
      <c r="A443" s="32"/>
      <c r="B443" s="37"/>
      <c r="C443" s="3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x14ac:dyDescent="0.25">
      <c r="A444" s="32"/>
      <c r="B444" s="37"/>
      <c r="C444" s="3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x14ac:dyDescent="0.25">
      <c r="A445" s="32"/>
      <c r="B445" s="37"/>
      <c r="C445" s="3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x14ac:dyDescent="0.25">
      <c r="A446" s="32"/>
      <c r="B446" s="37"/>
      <c r="C446" s="3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x14ac:dyDescent="0.25">
      <c r="A447" s="32"/>
      <c r="B447" s="37"/>
      <c r="C447" s="3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x14ac:dyDescent="0.25">
      <c r="A448" s="32"/>
      <c r="B448" s="37"/>
      <c r="C448" s="3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x14ac:dyDescent="0.25">
      <c r="A449" s="32"/>
      <c r="B449" s="37"/>
      <c r="C449" s="3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x14ac:dyDescent="0.25">
      <c r="A450" s="32"/>
      <c r="B450" s="37"/>
      <c r="C450" s="3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x14ac:dyDescent="0.25">
      <c r="A451" s="32"/>
      <c r="B451" s="37"/>
      <c r="C451" s="3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x14ac:dyDescent="0.25">
      <c r="A452" s="32"/>
      <c r="B452" s="37"/>
      <c r="C452" s="3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x14ac:dyDescent="0.25">
      <c r="A453" s="32"/>
      <c r="B453" s="37"/>
      <c r="C453" s="3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x14ac:dyDescent="0.25">
      <c r="A454" s="32"/>
      <c r="B454" s="37"/>
      <c r="C454" s="3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x14ac:dyDescent="0.25">
      <c r="A455" s="32"/>
      <c r="B455" s="37"/>
      <c r="C455" s="3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x14ac:dyDescent="0.25">
      <c r="A456" s="32"/>
      <c r="B456" s="37"/>
      <c r="C456" s="3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x14ac:dyDescent="0.25">
      <c r="A457" s="32"/>
      <c r="B457" s="37"/>
      <c r="C457" s="3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x14ac:dyDescent="0.25">
      <c r="A458" s="32"/>
      <c r="B458" s="37"/>
      <c r="C458" s="3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x14ac:dyDescent="0.25">
      <c r="A459" s="32"/>
      <c r="B459" s="37"/>
      <c r="C459" s="3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x14ac:dyDescent="0.25">
      <c r="A460" s="32"/>
      <c r="B460" s="37"/>
      <c r="C460" s="3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x14ac:dyDescent="0.25">
      <c r="A461" s="32"/>
      <c r="B461" s="37"/>
      <c r="C461" s="3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x14ac:dyDescent="0.25">
      <c r="A462" s="32"/>
      <c r="B462" s="37"/>
      <c r="C462" s="3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x14ac:dyDescent="0.25">
      <c r="A463" s="32"/>
      <c r="B463" s="37"/>
      <c r="C463" s="3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x14ac:dyDescent="0.25">
      <c r="A464" s="32"/>
      <c r="B464" s="37"/>
      <c r="C464" s="3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x14ac:dyDescent="0.25">
      <c r="A465" s="32"/>
      <c r="B465" s="37"/>
      <c r="C465" s="3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x14ac:dyDescent="0.25">
      <c r="A466" s="32"/>
      <c r="B466" s="37"/>
      <c r="C466" s="3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x14ac:dyDescent="0.25">
      <c r="A467" s="32"/>
      <c r="B467" s="37"/>
      <c r="C467" s="3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x14ac:dyDescent="0.25">
      <c r="A468" s="32"/>
      <c r="B468" s="37"/>
      <c r="C468" s="3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x14ac:dyDescent="0.25">
      <c r="A469" s="32"/>
      <c r="B469" s="37"/>
      <c r="C469" s="3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x14ac:dyDescent="0.25">
      <c r="A470" s="32"/>
      <c r="B470" s="37"/>
      <c r="C470" s="3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x14ac:dyDescent="0.25">
      <c r="A471" s="32"/>
      <c r="B471" s="37"/>
      <c r="C471" s="3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x14ac:dyDescent="0.25">
      <c r="A472" s="32"/>
      <c r="B472" s="37"/>
      <c r="C472" s="3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x14ac:dyDescent="0.25">
      <c r="A473" s="32"/>
      <c r="B473" s="37"/>
      <c r="C473" s="3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x14ac:dyDescent="0.25">
      <c r="A474" s="32"/>
      <c r="B474" s="37"/>
      <c r="C474" s="3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x14ac:dyDescent="0.25">
      <c r="A475" s="32"/>
      <c r="B475" s="37"/>
      <c r="C475" s="3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x14ac:dyDescent="0.25">
      <c r="A476" s="32"/>
      <c r="B476" s="37"/>
      <c r="C476" s="3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x14ac:dyDescent="0.25">
      <c r="A477" s="32"/>
      <c r="B477" s="37"/>
      <c r="C477" s="3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x14ac:dyDescent="0.25">
      <c r="A478" s="32"/>
      <c r="B478" s="37"/>
      <c r="C478" s="3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x14ac:dyDescent="0.25">
      <c r="A479" s="32"/>
      <c r="B479" s="37"/>
      <c r="C479" s="3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x14ac:dyDescent="0.25">
      <c r="A480" s="32"/>
      <c r="B480" s="37"/>
      <c r="C480" s="3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x14ac:dyDescent="0.25">
      <c r="A481" s="32"/>
      <c r="B481" s="37"/>
      <c r="C481" s="3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x14ac:dyDescent="0.25">
      <c r="A482" s="32"/>
      <c r="B482" s="37"/>
      <c r="C482" s="3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x14ac:dyDescent="0.25">
      <c r="A483" s="32"/>
      <c r="B483" s="37"/>
      <c r="C483" s="3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x14ac:dyDescent="0.25">
      <c r="A484" s="32"/>
      <c r="B484" s="37"/>
      <c r="C484" s="3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x14ac:dyDescent="0.25">
      <c r="A485" s="32"/>
      <c r="B485" s="37"/>
      <c r="C485" s="3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x14ac:dyDescent="0.25">
      <c r="A486" s="32"/>
      <c r="B486" s="37"/>
      <c r="C486" s="3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x14ac:dyDescent="0.25">
      <c r="A487" s="32"/>
      <c r="B487" s="37"/>
      <c r="C487" s="3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x14ac:dyDescent="0.25">
      <c r="A488" s="32"/>
      <c r="B488" s="37"/>
      <c r="C488" s="3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x14ac:dyDescent="0.25">
      <c r="A489" s="32"/>
      <c r="B489" s="37"/>
      <c r="C489" s="3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x14ac:dyDescent="0.25">
      <c r="A490" s="32"/>
      <c r="B490" s="37"/>
      <c r="C490" s="3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x14ac:dyDescent="0.25">
      <c r="A491" s="32"/>
      <c r="B491" s="37"/>
      <c r="C491" s="3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x14ac:dyDescent="0.25">
      <c r="A492" s="32"/>
      <c r="B492" s="37"/>
      <c r="C492" s="3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x14ac:dyDescent="0.25">
      <c r="A493" s="32"/>
      <c r="B493" s="37"/>
      <c r="C493" s="3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x14ac:dyDescent="0.25">
      <c r="A494" s="32"/>
      <c r="B494" s="37"/>
      <c r="C494" s="3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x14ac:dyDescent="0.25">
      <c r="A495" s="32"/>
      <c r="B495" s="37"/>
      <c r="C495" s="3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x14ac:dyDescent="0.25">
      <c r="A496" s="32"/>
      <c r="B496" s="37"/>
      <c r="C496" s="3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x14ac:dyDescent="0.25">
      <c r="A497" s="32"/>
      <c r="B497" s="37"/>
      <c r="C497" s="3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x14ac:dyDescent="0.25">
      <c r="A498" s="32"/>
      <c r="B498" s="37"/>
      <c r="C498" s="3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x14ac:dyDescent="0.25">
      <c r="A499" s="32"/>
      <c r="B499" s="37"/>
      <c r="C499" s="3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x14ac:dyDescent="0.25">
      <c r="A500" s="32"/>
      <c r="B500" s="37"/>
      <c r="C500" s="3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x14ac:dyDescent="0.25">
      <c r="A501" s="32"/>
      <c r="B501" s="37"/>
      <c r="C501" s="3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x14ac:dyDescent="0.25">
      <c r="A502" s="32"/>
      <c r="B502" s="37"/>
      <c r="C502" s="3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x14ac:dyDescent="0.25">
      <c r="A503" s="32"/>
      <c r="B503" s="37"/>
      <c r="C503" s="3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x14ac:dyDescent="0.25">
      <c r="A504" s="32"/>
      <c r="B504" s="37"/>
      <c r="C504" s="33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x14ac:dyDescent="0.25">
      <c r="A505" s="32"/>
      <c r="B505" s="37"/>
      <c r="C505" s="33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A506" s="32"/>
      <c r="B506" s="37"/>
      <c r="C506" s="33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x14ac:dyDescent="0.25">
      <c r="A507" s="32"/>
      <c r="B507" s="37"/>
      <c r="C507" s="33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x14ac:dyDescent="0.25">
      <c r="A508" s="32"/>
      <c r="B508" s="37"/>
      <c r="C508" s="33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x14ac:dyDescent="0.25">
      <c r="A509" s="32"/>
      <c r="B509" s="37"/>
      <c r="C509" s="33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x14ac:dyDescent="0.25">
      <c r="A510" s="32"/>
      <c r="B510" s="37"/>
      <c r="C510" s="33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x14ac:dyDescent="0.25">
      <c r="A511" s="32"/>
      <c r="B511" s="37"/>
      <c r="C511" s="33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x14ac:dyDescent="0.25">
      <c r="A512" s="32"/>
      <c r="B512" s="37"/>
      <c r="C512" s="33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x14ac:dyDescent="0.25">
      <c r="A513" s="32"/>
      <c r="B513" s="37"/>
      <c r="C513" s="33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x14ac:dyDescent="0.25">
      <c r="A514" s="32"/>
      <c r="B514" s="37"/>
      <c r="C514" s="33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x14ac:dyDescent="0.25">
      <c r="A515" s="32"/>
      <c r="B515" s="37"/>
      <c r="C515" s="33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x14ac:dyDescent="0.25">
      <c r="A516" s="32"/>
      <c r="B516" s="37"/>
      <c r="C516" s="33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x14ac:dyDescent="0.25">
      <c r="A517" s="32"/>
      <c r="B517" s="37"/>
      <c r="C517" s="33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x14ac:dyDescent="0.25">
      <c r="A518" s="32"/>
      <c r="B518" s="37"/>
      <c r="C518" s="33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x14ac:dyDescent="0.25">
      <c r="A519" s="32"/>
      <c r="B519" s="37"/>
      <c r="C519" s="33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x14ac:dyDescent="0.25">
      <c r="A520" s="32"/>
      <c r="B520" s="37"/>
      <c r="C520" s="33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x14ac:dyDescent="0.25">
      <c r="A521" s="32"/>
      <c r="B521" s="37"/>
      <c r="C521" s="33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x14ac:dyDescent="0.25">
      <c r="A522" s="32"/>
      <c r="B522" s="37"/>
      <c r="C522" s="33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x14ac:dyDescent="0.25">
      <c r="A523" s="32"/>
      <c r="B523" s="37"/>
      <c r="C523" s="33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x14ac:dyDescent="0.25">
      <c r="A524" s="32"/>
      <c r="B524" s="37"/>
      <c r="C524" s="33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x14ac:dyDescent="0.25">
      <c r="A525" s="32"/>
      <c r="B525" s="37"/>
      <c r="C525" s="33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x14ac:dyDescent="0.25">
      <c r="A526" s="32"/>
      <c r="B526" s="37"/>
      <c r="C526" s="33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x14ac:dyDescent="0.25">
      <c r="A527" s="32"/>
      <c r="B527" s="37"/>
      <c r="C527" s="33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x14ac:dyDescent="0.25">
      <c r="A528" s="32"/>
      <c r="B528" s="37"/>
      <c r="C528" s="33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x14ac:dyDescent="0.25">
      <c r="A529" s="32"/>
      <c r="B529" s="37"/>
      <c r="C529" s="33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x14ac:dyDescent="0.25">
      <c r="A530" s="32"/>
      <c r="B530" s="37"/>
      <c r="C530" s="33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x14ac:dyDescent="0.25">
      <c r="A531" s="32"/>
      <c r="B531" s="37"/>
      <c r="C531" s="33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x14ac:dyDescent="0.25">
      <c r="A532" s="32"/>
      <c r="B532" s="37"/>
      <c r="C532" s="33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x14ac:dyDescent="0.25">
      <c r="A533" s="32"/>
      <c r="B533" s="37"/>
      <c r="C533" s="33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x14ac:dyDescent="0.25">
      <c r="A534" s="32"/>
      <c r="B534" s="37"/>
      <c r="C534" s="33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x14ac:dyDescent="0.25">
      <c r="A535" s="32"/>
      <c r="B535" s="37"/>
      <c r="C535" s="33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x14ac:dyDescent="0.25">
      <c r="A536" s="32"/>
      <c r="B536" s="37"/>
      <c r="C536" s="33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x14ac:dyDescent="0.25">
      <c r="A537" s="32"/>
      <c r="B537" s="37"/>
      <c r="C537" s="33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x14ac:dyDescent="0.25">
      <c r="A538" s="32"/>
      <c r="B538" s="37"/>
      <c r="C538" s="33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x14ac:dyDescent="0.25">
      <c r="A539" s="32"/>
      <c r="B539" s="37"/>
      <c r="C539" s="33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x14ac:dyDescent="0.25">
      <c r="A540" s="32"/>
      <c r="B540" s="37"/>
      <c r="C540" s="33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x14ac:dyDescent="0.25">
      <c r="A541" s="32"/>
      <c r="B541" s="37"/>
      <c r="C541" s="33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x14ac:dyDescent="0.25">
      <c r="A542" s="32"/>
      <c r="B542" s="37"/>
      <c r="C542" s="33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x14ac:dyDescent="0.25">
      <c r="A543" s="32"/>
      <c r="B543" s="37"/>
      <c r="C543" s="33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x14ac:dyDescent="0.25">
      <c r="A544" s="32"/>
      <c r="B544" s="37"/>
      <c r="C544" s="33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x14ac:dyDescent="0.25">
      <c r="A545" s="32"/>
      <c r="B545" s="37"/>
      <c r="C545" s="33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x14ac:dyDescent="0.25">
      <c r="A546" s="32"/>
      <c r="B546" s="37"/>
      <c r="C546" s="33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x14ac:dyDescent="0.25">
      <c r="A547" s="32"/>
      <c r="B547" s="37"/>
      <c r="C547" s="33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x14ac:dyDescent="0.25">
      <c r="A548" s="32"/>
      <c r="B548" s="37"/>
      <c r="C548" s="33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x14ac:dyDescent="0.25">
      <c r="A549" s="32"/>
      <c r="B549" s="37"/>
      <c r="C549" s="33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x14ac:dyDescent="0.25">
      <c r="A550" s="32"/>
      <c r="B550" s="37"/>
      <c r="C550" s="33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x14ac:dyDescent="0.25">
      <c r="A551" s="32"/>
      <c r="B551" s="37"/>
      <c r="C551" s="33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x14ac:dyDescent="0.25">
      <c r="A552" s="32"/>
      <c r="B552" s="37"/>
      <c r="C552" s="33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x14ac:dyDescent="0.25">
      <c r="A553" s="32"/>
      <c r="B553" s="37"/>
      <c r="C553" s="33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x14ac:dyDescent="0.25">
      <c r="A554" s="32"/>
      <c r="B554" s="37"/>
      <c r="C554" s="33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x14ac:dyDescent="0.25">
      <c r="A555" s="32"/>
      <c r="B555" s="37"/>
      <c r="C555" s="33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x14ac:dyDescent="0.25">
      <c r="A556" s="32"/>
      <c r="B556" s="37"/>
      <c r="C556" s="33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x14ac:dyDescent="0.25">
      <c r="A557" s="32"/>
      <c r="B557" s="37"/>
      <c r="C557" s="33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x14ac:dyDescent="0.25">
      <c r="A558" s="32"/>
      <c r="B558" s="37"/>
      <c r="C558" s="33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x14ac:dyDescent="0.25">
      <c r="A559" s="32"/>
      <c r="B559" s="37"/>
      <c r="C559" s="33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x14ac:dyDescent="0.25">
      <c r="A560" s="32"/>
      <c r="B560" s="37"/>
      <c r="C560" s="33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x14ac:dyDescent="0.25">
      <c r="A561" s="32"/>
      <c r="B561" s="37"/>
      <c r="C561" s="33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x14ac:dyDescent="0.25">
      <c r="A562" s="32"/>
      <c r="B562" s="37"/>
      <c r="C562" s="33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x14ac:dyDescent="0.25">
      <c r="A563" s="32"/>
      <c r="B563" s="37"/>
      <c r="C563" s="33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x14ac:dyDescent="0.25">
      <c r="A564" s="32"/>
      <c r="B564" s="37"/>
      <c r="C564" s="33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x14ac:dyDescent="0.25">
      <c r="A565" s="32"/>
      <c r="B565" s="37"/>
      <c r="C565" s="33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x14ac:dyDescent="0.25">
      <c r="A566" s="32"/>
      <c r="B566" s="37"/>
      <c r="C566" s="33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x14ac:dyDescent="0.25">
      <c r="A567" s="32"/>
      <c r="B567" s="37"/>
      <c r="C567" s="33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x14ac:dyDescent="0.25">
      <c r="A568" s="32"/>
      <c r="B568" s="37"/>
      <c r="C568" s="33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x14ac:dyDescent="0.25">
      <c r="A569" s="32"/>
      <c r="B569" s="37"/>
      <c r="C569" s="33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x14ac:dyDescent="0.25">
      <c r="A570" s="32"/>
      <c r="B570" s="37"/>
      <c r="C570" s="33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x14ac:dyDescent="0.25">
      <c r="A571" s="32"/>
      <c r="B571" s="37"/>
      <c r="C571" s="33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x14ac:dyDescent="0.25">
      <c r="A572" s="32"/>
      <c r="B572" s="37"/>
      <c r="C572" s="33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x14ac:dyDescent="0.25">
      <c r="A573" s="32"/>
      <c r="B573" s="37"/>
      <c r="C573" s="33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x14ac:dyDescent="0.25">
      <c r="A574" s="32"/>
      <c r="B574" s="37"/>
      <c r="C574" s="33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x14ac:dyDescent="0.25">
      <c r="A575" s="32"/>
      <c r="B575" s="37"/>
      <c r="C575" s="33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x14ac:dyDescent="0.25">
      <c r="A576" s="32"/>
      <c r="B576" s="37"/>
      <c r="C576" s="33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x14ac:dyDescent="0.25">
      <c r="A577" s="32"/>
      <c r="B577" s="37"/>
      <c r="C577" s="33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x14ac:dyDescent="0.25">
      <c r="A578" s="32"/>
      <c r="B578" s="37"/>
      <c r="C578" s="33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x14ac:dyDescent="0.25">
      <c r="A579" s="32"/>
      <c r="B579" s="37"/>
      <c r="C579" s="33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x14ac:dyDescent="0.25">
      <c r="A580" s="32"/>
      <c r="B580" s="37"/>
      <c r="C580" s="33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x14ac:dyDescent="0.25">
      <c r="A581" s="32"/>
      <c r="B581" s="37"/>
      <c r="C581" s="33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x14ac:dyDescent="0.25">
      <c r="A582" s="32"/>
      <c r="B582" s="37"/>
      <c r="C582" s="33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x14ac:dyDescent="0.25">
      <c r="A583" s="32"/>
      <c r="B583" s="37"/>
      <c r="C583" s="33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x14ac:dyDescent="0.25">
      <c r="A584" s="32"/>
      <c r="B584" s="37"/>
      <c r="C584" s="33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x14ac:dyDescent="0.25">
      <c r="A585" s="32"/>
      <c r="B585" s="37"/>
      <c r="C585" s="33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x14ac:dyDescent="0.25">
      <c r="A586" s="32"/>
      <c r="B586" s="37"/>
      <c r="C586" s="33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x14ac:dyDescent="0.25">
      <c r="A587" s="32"/>
      <c r="B587" s="37"/>
      <c r="C587" s="33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x14ac:dyDescent="0.25">
      <c r="A588" s="32"/>
      <c r="B588" s="37"/>
      <c r="C588" s="33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x14ac:dyDescent="0.25">
      <c r="A589" s="32"/>
      <c r="B589" s="37"/>
      <c r="C589" s="33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x14ac:dyDescent="0.25">
      <c r="A590" s="32"/>
      <c r="B590" s="37"/>
      <c r="C590" s="33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x14ac:dyDescent="0.25">
      <c r="A591" s="32"/>
      <c r="B591" s="37"/>
      <c r="C591" s="33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x14ac:dyDescent="0.25">
      <c r="A592" s="32"/>
      <c r="B592" s="37"/>
      <c r="C592" s="33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x14ac:dyDescent="0.25">
      <c r="A593" s="32"/>
      <c r="B593" s="37"/>
      <c r="C593" s="33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x14ac:dyDescent="0.25">
      <c r="A594" s="32"/>
      <c r="B594" s="37"/>
      <c r="C594" s="33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x14ac:dyDescent="0.25">
      <c r="A595" s="32"/>
      <c r="B595" s="37"/>
      <c r="C595" s="33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x14ac:dyDescent="0.25">
      <c r="A596" s="32"/>
      <c r="B596" s="37"/>
      <c r="C596" s="33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x14ac:dyDescent="0.25">
      <c r="A597" s="32"/>
      <c r="B597" s="37"/>
      <c r="C597" s="33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x14ac:dyDescent="0.25">
      <c r="A598" s="32"/>
      <c r="B598" s="37"/>
      <c r="C598" s="33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x14ac:dyDescent="0.25">
      <c r="A599" s="32"/>
      <c r="B599" s="37"/>
      <c r="C599" s="33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x14ac:dyDescent="0.25">
      <c r="A600" s="32"/>
      <c r="B600" s="37"/>
      <c r="C600" s="33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x14ac:dyDescent="0.25">
      <c r="A601" s="32"/>
      <c r="B601" s="37"/>
      <c r="C601" s="33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x14ac:dyDescent="0.25">
      <c r="A602" s="32"/>
      <c r="B602" s="37"/>
      <c r="C602" s="33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x14ac:dyDescent="0.25">
      <c r="A603" s="32"/>
      <c r="B603" s="37"/>
      <c r="C603" s="33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x14ac:dyDescent="0.25">
      <c r="A604" s="32"/>
      <c r="B604" s="37"/>
      <c r="C604" s="33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x14ac:dyDescent="0.25">
      <c r="A605" s="32"/>
      <c r="B605" s="37"/>
      <c r="C605" s="33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x14ac:dyDescent="0.25">
      <c r="A606" s="32"/>
      <c r="B606" s="37"/>
      <c r="C606" s="33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x14ac:dyDescent="0.25">
      <c r="A607" s="32"/>
      <c r="B607" s="37"/>
      <c r="C607" s="33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x14ac:dyDescent="0.25">
      <c r="A608" s="32"/>
      <c r="B608" s="37"/>
      <c r="C608" s="33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x14ac:dyDescent="0.25">
      <c r="A609" s="32"/>
      <c r="B609" s="37"/>
      <c r="C609" s="33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x14ac:dyDescent="0.25">
      <c r="A610" s="32"/>
      <c r="B610" s="37"/>
      <c r="C610" s="33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x14ac:dyDescent="0.25">
      <c r="A611" s="32"/>
      <c r="B611" s="37"/>
      <c r="C611" s="33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x14ac:dyDescent="0.25">
      <c r="A612" s="32"/>
      <c r="B612" s="37"/>
      <c r="C612" s="33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x14ac:dyDescent="0.25">
      <c r="A613" s="32"/>
      <c r="B613" s="37"/>
      <c r="C613" s="33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x14ac:dyDescent="0.25">
      <c r="A614" s="32"/>
      <c r="B614" s="37"/>
      <c r="C614" s="33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x14ac:dyDescent="0.25">
      <c r="A615" s="32"/>
      <c r="B615" s="37"/>
      <c r="C615" s="33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x14ac:dyDescent="0.25">
      <c r="A616" s="32"/>
      <c r="B616" s="37"/>
      <c r="C616" s="33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x14ac:dyDescent="0.25">
      <c r="A617" s="32"/>
      <c r="B617" s="37"/>
      <c r="C617" s="33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x14ac:dyDescent="0.25">
      <c r="A618" s="32"/>
      <c r="B618" s="37"/>
      <c r="C618" s="33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x14ac:dyDescent="0.25">
      <c r="A619" s="32"/>
      <c r="B619" s="37"/>
      <c r="C619" s="33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x14ac:dyDescent="0.25">
      <c r="A620" s="32"/>
      <c r="B620" s="37"/>
      <c r="C620" s="33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x14ac:dyDescent="0.25">
      <c r="A621" s="32"/>
      <c r="B621" s="37"/>
      <c r="C621" s="33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x14ac:dyDescent="0.25">
      <c r="A622" s="32"/>
      <c r="B622" s="37"/>
      <c r="C622" s="33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x14ac:dyDescent="0.25">
      <c r="A623" s="32"/>
      <c r="B623" s="37"/>
      <c r="C623" s="33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x14ac:dyDescent="0.25">
      <c r="A624" s="32"/>
      <c r="B624" s="37"/>
      <c r="C624" s="33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x14ac:dyDescent="0.25">
      <c r="A625" s="32"/>
      <c r="B625" s="37"/>
      <c r="C625" s="33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x14ac:dyDescent="0.25">
      <c r="A626" s="32"/>
      <c r="B626" s="37"/>
      <c r="C626" s="33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x14ac:dyDescent="0.25">
      <c r="A627" s="32"/>
      <c r="B627" s="37"/>
      <c r="C627" s="33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x14ac:dyDescent="0.25">
      <c r="A628" s="32"/>
      <c r="B628" s="37"/>
      <c r="C628" s="33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x14ac:dyDescent="0.25">
      <c r="A629" s="32"/>
      <c r="B629" s="37"/>
      <c r="C629" s="33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x14ac:dyDescent="0.25">
      <c r="A630" s="32"/>
      <c r="B630" s="37"/>
      <c r="C630" s="33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x14ac:dyDescent="0.25">
      <c r="A631" s="32"/>
      <c r="B631" s="37"/>
      <c r="C631" s="33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x14ac:dyDescent="0.25">
      <c r="A632" s="32"/>
      <c r="B632" s="37"/>
      <c r="C632" s="33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x14ac:dyDescent="0.25">
      <c r="A633" s="32"/>
      <c r="B633" s="37"/>
      <c r="C633" s="33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x14ac:dyDescent="0.25">
      <c r="A634" s="32"/>
      <c r="B634" s="37"/>
      <c r="C634" s="33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x14ac:dyDescent="0.25">
      <c r="A635" s="32"/>
      <c r="B635" s="37"/>
      <c r="C635" s="33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x14ac:dyDescent="0.25">
      <c r="A636" s="32"/>
      <c r="B636" s="37"/>
      <c r="C636" s="33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x14ac:dyDescent="0.25">
      <c r="A637" s="32"/>
      <c r="B637" s="37"/>
      <c r="C637" s="33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x14ac:dyDescent="0.25">
      <c r="A638" s="32"/>
      <c r="B638" s="37"/>
      <c r="C638" s="33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x14ac:dyDescent="0.25">
      <c r="A639" s="32"/>
      <c r="B639" s="37"/>
      <c r="C639" s="33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x14ac:dyDescent="0.25">
      <c r="A640" s="32"/>
      <c r="B640" s="37"/>
      <c r="C640" s="33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x14ac:dyDescent="0.25">
      <c r="A641" s="32"/>
      <c r="B641" s="37"/>
      <c r="C641" s="33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x14ac:dyDescent="0.25">
      <c r="A642" s="32"/>
      <c r="B642" s="37"/>
      <c r="C642" s="33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x14ac:dyDescent="0.25">
      <c r="A643" s="32"/>
      <c r="B643" s="37"/>
      <c r="C643" s="33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x14ac:dyDescent="0.25">
      <c r="A644" s="32"/>
      <c r="B644" s="37"/>
      <c r="C644" s="33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x14ac:dyDescent="0.25">
      <c r="A645" s="32"/>
      <c r="B645" s="37"/>
      <c r="C645" s="33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x14ac:dyDescent="0.25">
      <c r="A646" s="32"/>
      <c r="B646" s="37"/>
      <c r="C646" s="33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x14ac:dyDescent="0.25">
      <c r="A647" s="32"/>
      <c r="B647" s="37"/>
      <c r="C647" s="33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x14ac:dyDescent="0.25">
      <c r="A648" s="32"/>
      <c r="B648" s="37"/>
      <c r="C648" s="33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x14ac:dyDescent="0.25">
      <c r="A649" s="32"/>
      <c r="B649" s="37"/>
      <c r="C649" s="33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x14ac:dyDescent="0.25">
      <c r="A650" s="32"/>
      <c r="B650" s="37"/>
      <c r="C650" s="33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x14ac:dyDescent="0.25">
      <c r="A651" s="32"/>
      <c r="B651" s="37"/>
      <c r="C651" s="33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x14ac:dyDescent="0.25">
      <c r="A652" s="32"/>
      <c r="B652" s="37"/>
      <c r="C652" s="33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x14ac:dyDescent="0.25">
      <c r="A653" s="32"/>
      <c r="B653" s="37"/>
      <c r="C653" s="33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x14ac:dyDescent="0.25">
      <c r="A654" s="32"/>
      <c r="B654" s="37"/>
      <c r="C654" s="33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x14ac:dyDescent="0.25">
      <c r="A655" s="32"/>
      <c r="B655" s="37"/>
      <c r="C655" s="33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x14ac:dyDescent="0.25">
      <c r="A656" s="32"/>
      <c r="B656" s="37"/>
      <c r="C656" s="33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x14ac:dyDescent="0.25">
      <c r="A657" s="32"/>
      <c r="B657" s="37"/>
      <c r="C657" s="33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x14ac:dyDescent="0.25">
      <c r="A658" s="32"/>
      <c r="B658" s="37"/>
      <c r="C658" s="33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x14ac:dyDescent="0.25">
      <c r="A659" s="32"/>
      <c r="B659" s="37"/>
      <c r="C659" s="33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x14ac:dyDescent="0.25">
      <c r="A660" s="32"/>
      <c r="B660" s="37"/>
      <c r="C660" s="33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x14ac:dyDescent="0.25">
      <c r="A661" s="32"/>
      <c r="B661" s="37"/>
      <c r="C661" s="33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x14ac:dyDescent="0.25">
      <c r="A662" s="32"/>
      <c r="B662" s="37"/>
      <c r="C662" s="33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x14ac:dyDescent="0.25">
      <c r="A663" s="32"/>
      <c r="B663" s="37"/>
      <c r="C663" s="33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x14ac:dyDescent="0.25">
      <c r="A664" s="32"/>
      <c r="B664" s="37"/>
      <c r="C664" s="33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x14ac:dyDescent="0.25">
      <c r="A665" s="32"/>
      <c r="B665" s="37"/>
      <c r="C665" s="33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x14ac:dyDescent="0.25">
      <c r="A666" s="32"/>
      <c r="B666" s="37"/>
      <c r="C666" s="33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x14ac:dyDescent="0.25">
      <c r="A667" s="32"/>
      <c r="B667" s="37"/>
      <c r="C667" s="33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x14ac:dyDescent="0.25">
      <c r="A668" s="32"/>
      <c r="B668" s="37"/>
      <c r="C668" s="33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x14ac:dyDescent="0.25">
      <c r="A669" s="32"/>
      <c r="B669" s="37"/>
      <c r="C669" s="33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x14ac:dyDescent="0.25">
      <c r="A670" s="32"/>
      <c r="B670" s="37"/>
      <c r="C670" s="33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x14ac:dyDescent="0.25">
      <c r="A671" s="32"/>
      <c r="B671" s="37"/>
      <c r="C671" s="33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x14ac:dyDescent="0.25">
      <c r="A672" s="32"/>
      <c r="B672" s="37"/>
      <c r="C672" s="33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x14ac:dyDescent="0.25">
      <c r="A673" s="32"/>
      <c r="B673" s="37"/>
      <c r="C673" s="33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x14ac:dyDescent="0.25">
      <c r="A674" s="32"/>
      <c r="B674" s="37"/>
      <c r="C674" s="33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x14ac:dyDescent="0.25">
      <c r="A675" s="32"/>
      <c r="B675" s="37"/>
      <c r="C675" s="33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x14ac:dyDescent="0.25">
      <c r="A676" s="32"/>
      <c r="B676" s="37"/>
      <c r="C676" s="33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x14ac:dyDescent="0.25">
      <c r="A677" s="32"/>
      <c r="B677" s="37"/>
      <c r="C677" s="33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x14ac:dyDescent="0.25">
      <c r="A678" s="32"/>
      <c r="B678" s="37"/>
      <c r="C678" s="33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x14ac:dyDescent="0.25">
      <c r="A679" s="32"/>
      <c r="B679" s="37"/>
      <c r="C679" s="33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x14ac:dyDescent="0.25">
      <c r="A680" s="32"/>
      <c r="B680" s="37"/>
      <c r="C680" s="33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x14ac:dyDescent="0.25">
      <c r="A681" s="32"/>
      <c r="B681" s="37"/>
      <c r="C681" s="33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x14ac:dyDescent="0.25">
      <c r="A682" s="32"/>
      <c r="B682" s="37"/>
      <c r="C682" s="33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x14ac:dyDescent="0.25">
      <c r="A683" s="32"/>
      <c r="B683" s="37"/>
      <c r="C683" s="33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x14ac:dyDescent="0.25">
      <c r="A684" s="32"/>
      <c r="B684" s="37"/>
      <c r="C684" s="33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x14ac:dyDescent="0.25">
      <c r="A685" s="32"/>
      <c r="B685" s="37"/>
      <c r="C685" s="33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x14ac:dyDescent="0.25">
      <c r="A686" s="32"/>
      <c r="B686" s="37"/>
      <c r="C686" s="33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x14ac:dyDescent="0.25">
      <c r="A687" s="32"/>
      <c r="B687" s="37"/>
      <c r="C687" s="33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x14ac:dyDescent="0.25">
      <c r="A688" s="32"/>
      <c r="B688" s="37"/>
      <c r="C688" s="33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x14ac:dyDescent="0.25">
      <c r="A689" s="32"/>
      <c r="B689" s="37"/>
      <c r="C689" s="33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x14ac:dyDescent="0.25">
      <c r="A690" s="32"/>
      <c r="B690" s="37"/>
      <c r="C690" s="33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x14ac:dyDescent="0.25">
      <c r="A691" s="32"/>
      <c r="B691" s="37"/>
      <c r="C691" s="33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x14ac:dyDescent="0.25">
      <c r="A692" s="32"/>
      <c r="B692" s="37"/>
      <c r="C692" s="33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x14ac:dyDescent="0.25">
      <c r="A693" s="32"/>
      <c r="B693" s="37"/>
      <c r="C693" s="33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x14ac:dyDescent="0.25">
      <c r="A694" s="32"/>
      <c r="B694" s="37"/>
      <c r="C694" s="33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x14ac:dyDescent="0.25">
      <c r="A695" s="32"/>
      <c r="B695" s="37"/>
      <c r="C695" s="33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x14ac:dyDescent="0.25">
      <c r="A696" s="32"/>
      <c r="B696" s="37"/>
      <c r="C696" s="33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x14ac:dyDescent="0.25">
      <c r="A697" s="32"/>
      <c r="B697" s="37"/>
      <c r="C697" s="33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x14ac:dyDescent="0.25">
      <c r="A698" s="32"/>
      <c r="B698" s="37"/>
      <c r="C698" s="33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x14ac:dyDescent="0.25">
      <c r="A699" s="32"/>
      <c r="B699" s="37"/>
      <c r="C699" s="33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x14ac:dyDescent="0.25">
      <c r="A700" s="32"/>
      <c r="B700" s="37"/>
      <c r="C700" s="33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x14ac:dyDescent="0.25">
      <c r="A701" s="32"/>
      <c r="B701" s="37"/>
      <c r="C701" s="33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x14ac:dyDescent="0.25">
      <c r="A702" s="32"/>
      <c r="B702" s="37"/>
      <c r="C702" s="33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x14ac:dyDescent="0.25">
      <c r="A703" s="32"/>
      <c r="B703" s="37"/>
      <c r="C703" s="33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x14ac:dyDescent="0.25">
      <c r="A704" s="32"/>
      <c r="B704" s="37"/>
      <c r="C704" s="33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x14ac:dyDescent="0.25">
      <c r="A705" s="32"/>
      <c r="B705" s="37"/>
      <c r="C705" s="33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x14ac:dyDescent="0.25">
      <c r="A706" s="32"/>
      <c r="B706" s="37"/>
      <c r="C706" s="33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x14ac:dyDescent="0.25">
      <c r="A707" s="32"/>
      <c r="B707" s="37"/>
      <c r="C707" s="33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x14ac:dyDescent="0.25">
      <c r="A708" s="32"/>
      <c r="B708" s="37"/>
      <c r="C708" s="33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x14ac:dyDescent="0.25">
      <c r="A709" s="32"/>
      <c r="B709" s="37"/>
      <c r="C709" s="33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x14ac:dyDescent="0.25">
      <c r="A710" s="32"/>
      <c r="B710" s="37"/>
      <c r="C710" s="33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x14ac:dyDescent="0.25">
      <c r="A711" s="32"/>
      <c r="B711" s="37"/>
      <c r="C711" s="33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x14ac:dyDescent="0.25">
      <c r="A712" s="32"/>
      <c r="B712" s="37"/>
      <c r="C712" s="33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x14ac:dyDescent="0.25">
      <c r="A713" s="32"/>
      <c r="B713" s="37"/>
      <c r="C713" s="33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x14ac:dyDescent="0.25">
      <c r="A714" s="32"/>
      <c r="B714" s="37"/>
      <c r="C714" s="33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x14ac:dyDescent="0.25">
      <c r="A715" s="32"/>
      <c r="B715" s="37"/>
      <c r="C715" s="33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x14ac:dyDescent="0.25">
      <c r="A716" s="32"/>
      <c r="B716" s="37"/>
      <c r="C716" s="33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x14ac:dyDescent="0.25">
      <c r="A717" s="32"/>
      <c r="B717" s="37"/>
      <c r="C717" s="33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x14ac:dyDescent="0.25">
      <c r="A718" s="32"/>
      <c r="B718" s="37"/>
      <c r="C718" s="33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x14ac:dyDescent="0.25">
      <c r="A719" s="32"/>
      <c r="B719" s="37"/>
      <c r="C719" s="33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x14ac:dyDescent="0.25">
      <c r="A720" s="32"/>
      <c r="B720" s="37"/>
      <c r="C720" s="33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x14ac:dyDescent="0.25">
      <c r="A721" s="32"/>
      <c r="B721" s="37"/>
      <c r="C721" s="33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x14ac:dyDescent="0.25">
      <c r="A722" s="32"/>
      <c r="B722" s="37"/>
      <c r="C722" s="33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x14ac:dyDescent="0.25">
      <c r="A723" s="32"/>
      <c r="B723" s="37"/>
      <c r="C723" s="33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x14ac:dyDescent="0.25">
      <c r="A724" s="32"/>
      <c r="B724" s="37"/>
      <c r="C724" s="33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x14ac:dyDescent="0.25">
      <c r="A725" s="32"/>
      <c r="B725" s="37"/>
      <c r="C725" s="33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x14ac:dyDescent="0.25">
      <c r="A726" s="32"/>
      <c r="B726" s="37"/>
      <c r="C726" s="33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x14ac:dyDescent="0.25">
      <c r="A727" s="32"/>
      <c r="B727" s="37"/>
      <c r="C727" s="33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x14ac:dyDescent="0.25">
      <c r="A728" s="32"/>
      <c r="B728" s="37"/>
      <c r="C728" s="33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x14ac:dyDescent="0.25">
      <c r="A729" s="32"/>
      <c r="B729" s="37"/>
      <c r="C729" s="33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x14ac:dyDescent="0.25">
      <c r="A730" s="32"/>
      <c r="B730" s="37"/>
      <c r="C730" s="33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x14ac:dyDescent="0.25">
      <c r="A731" s="32"/>
      <c r="B731" s="37"/>
      <c r="C731" s="33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x14ac:dyDescent="0.25">
      <c r="A732" s="32"/>
      <c r="B732" s="37"/>
      <c r="C732" s="33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x14ac:dyDescent="0.25">
      <c r="A733" s="32"/>
      <c r="B733" s="37"/>
      <c r="C733" s="33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x14ac:dyDescent="0.25">
      <c r="A734" s="32"/>
      <c r="B734" s="37"/>
      <c r="C734" s="33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x14ac:dyDescent="0.25">
      <c r="A735" s="32"/>
      <c r="B735" s="37"/>
      <c r="C735" s="33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x14ac:dyDescent="0.25">
      <c r="A736" s="32"/>
      <c r="B736" s="37"/>
      <c r="C736" s="33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x14ac:dyDescent="0.25">
      <c r="A737" s="32"/>
      <c r="B737" s="37"/>
      <c r="C737" s="33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x14ac:dyDescent="0.25">
      <c r="A738" s="32"/>
      <c r="B738" s="37"/>
      <c r="C738" s="33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x14ac:dyDescent="0.25">
      <c r="A739" s="32"/>
      <c r="B739" s="37"/>
      <c r="C739" s="33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x14ac:dyDescent="0.25">
      <c r="A740" s="32"/>
      <c r="B740" s="37"/>
      <c r="C740" s="33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x14ac:dyDescent="0.25">
      <c r="A741" s="32"/>
      <c r="B741" s="37"/>
      <c r="C741" s="33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x14ac:dyDescent="0.25">
      <c r="A742" s="32"/>
      <c r="B742" s="37"/>
      <c r="C742" s="33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x14ac:dyDescent="0.25">
      <c r="A743" s="32"/>
      <c r="B743" s="37"/>
      <c r="C743" s="33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x14ac:dyDescent="0.25">
      <c r="A744" s="32"/>
      <c r="B744" s="37"/>
      <c r="C744" s="33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x14ac:dyDescent="0.25">
      <c r="A745" s="32"/>
      <c r="B745" s="37"/>
      <c r="C745" s="33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x14ac:dyDescent="0.25">
      <c r="A746" s="32"/>
      <c r="B746" s="37"/>
      <c r="C746" s="33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x14ac:dyDescent="0.25">
      <c r="A747" s="32"/>
      <c r="B747" s="37"/>
      <c r="C747" s="33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x14ac:dyDescent="0.25">
      <c r="A748" s="32"/>
      <c r="B748" s="37"/>
      <c r="C748" s="33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x14ac:dyDescent="0.25">
      <c r="A749" s="32"/>
      <c r="B749" s="37"/>
      <c r="C749" s="33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x14ac:dyDescent="0.25">
      <c r="A750" s="32"/>
      <c r="B750" s="37"/>
      <c r="C750" s="33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x14ac:dyDescent="0.25">
      <c r="A751" s="32"/>
      <c r="B751" s="37"/>
      <c r="C751" s="33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x14ac:dyDescent="0.25">
      <c r="A752" s="32"/>
      <c r="B752" s="37"/>
      <c r="C752" s="33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x14ac:dyDescent="0.25">
      <c r="A753" s="32"/>
      <c r="B753" s="37"/>
      <c r="C753" s="33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x14ac:dyDescent="0.25">
      <c r="A754" s="32"/>
      <c r="B754" s="37"/>
      <c r="C754" s="33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x14ac:dyDescent="0.25">
      <c r="A755" s="32"/>
      <c r="B755" s="37"/>
      <c r="C755" s="33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x14ac:dyDescent="0.25">
      <c r="A756" s="32"/>
      <c r="B756" s="37"/>
      <c r="C756" s="33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x14ac:dyDescent="0.25">
      <c r="A757" s="32"/>
      <c r="B757" s="37"/>
      <c r="C757" s="33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x14ac:dyDescent="0.25">
      <c r="A758" s="32"/>
      <c r="B758" s="37"/>
      <c r="C758" s="33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x14ac:dyDescent="0.25">
      <c r="A759" s="32"/>
      <c r="B759" s="37"/>
      <c r="C759" s="33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x14ac:dyDescent="0.25">
      <c r="A760" s="32"/>
      <c r="B760" s="37"/>
      <c r="C760" s="33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x14ac:dyDescent="0.25">
      <c r="A761" s="32"/>
      <c r="B761" s="37"/>
      <c r="C761" s="33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x14ac:dyDescent="0.25">
      <c r="A762" s="32"/>
      <c r="B762" s="37"/>
      <c r="C762" s="33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x14ac:dyDescent="0.25">
      <c r="A763" s="32"/>
      <c r="B763" s="37"/>
      <c r="C763" s="33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x14ac:dyDescent="0.25">
      <c r="A764" s="32"/>
      <c r="B764" s="37"/>
      <c r="C764" s="33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x14ac:dyDescent="0.25">
      <c r="A765" s="32"/>
      <c r="B765" s="37"/>
      <c r="C765" s="33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x14ac:dyDescent="0.25">
      <c r="A766" s="32"/>
      <c r="B766" s="37"/>
      <c r="C766" s="33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x14ac:dyDescent="0.25">
      <c r="A767" s="32"/>
      <c r="B767" s="37"/>
      <c r="C767" s="33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x14ac:dyDescent="0.25">
      <c r="A768" s="32"/>
      <c r="B768" s="37"/>
      <c r="C768" s="33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x14ac:dyDescent="0.25">
      <c r="A769" s="32"/>
      <c r="B769" s="37"/>
      <c r="C769" s="33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x14ac:dyDescent="0.25">
      <c r="A770" s="32"/>
      <c r="B770" s="37"/>
      <c r="C770" s="33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x14ac:dyDescent="0.25">
      <c r="A771" s="32"/>
      <c r="B771" s="37"/>
      <c r="C771" s="33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x14ac:dyDescent="0.25">
      <c r="A772" s="32"/>
      <c r="B772" s="37"/>
      <c r="C772" s="33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x14ac:dyDescent="0.25">
      <c r="A773" s="32"/>
      <c r="B773" s="37"/>
      <c r="C773" s="33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x14ac:dyDescent="0.25">
      <c r="A774" s="32"/>
      <c r="B774" s="37"/>
      <c r="C774" s="33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x14ac:dyDescent="0.25">
      <c r="A775" s="32"/>
      <c r="B775" s="37"/>
      <c r="C775" s="33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x14ac:dyDescent="0.25">
      <c r="A776" s="32"/>
      <c r="B776" s="37"/>
      <c r="C776" s="33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x14ac:dyDescent="0.25">
      <c r="A777" s="32"/>
      <c r="B777" s="37"/>
      <c r="C777" s="33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x14ac:dyDescent="0.25">
      <c r="A778" s="32"/>
      <c r="B778" s="37"/>
      <c r="C778" s="33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x14ac:dyDescent="0.25">
      <c r="A779" s="32"/>
      <c r="B779" s="37"/>
      <c r="C779" s="33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x14ac:dyDescent="0.25">
      <c r="A780" s="32"/>
      <c r="B780" s="37"/>
      <c r="C780" s="33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x14ac:dyDescent="0.25">
      <c r="A781" s="32"/>
      <c r="B781" s="37"/>
      <c r="C781" s="33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x14ac:dyDescent="0.25">
      <c r="A782" s="32"/>
      <c r="B782" s="37"/>
      <c r="C782" s="33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x14ac:dyDescent="0.25">
      <c r="A783" s="32"/>
      <c r="B783" s="37"/>
      <c r="C783" s="33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x14ac:dyDescent="0.25">
      <c r="A784" s="32"/>
      <c r="B784" s="37"/>
      <c r="C784" s="33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x14ac:dyDescent="0.25">
      <c r="A785" s="32"/>
      <c r="B785" s="37"/>
      <c r="C785" s="33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x14ac:dyDescent="0.25">
      <c r="A786" s="32"/>
      <c r="B786" s="37"/>
      <c r="C786" s="33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x14ac:dyDescent="0.25">
      <c r="A787" s="32"/>
      <c r="B787" s="37"/>
      <c r="C787" s="33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x14ac:dyDescent="0.25">
      <c r="A788" s="32"/>
      <c r="B788" s="37"/>
      <c r="C788" s="33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x14ac:dyDescent="0.25">
      <c r="A789" s="32"/>
      <c r="B789" s="37"/>
      <c r="C789" s="33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x14ac:dyDescent="0.25">
      <c r="A790" s="32"/>
      <c r="B790" s="37"/>
      <c r="C790" s="33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x14ac:dyDescent="0.25">
      <c r="A791" s="32"/>
      <c r="B791" s="37"/>
      <c r="C791" s="33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x14ac:dyDescent="0.25">
      <c r="A792" s="32"/>
      <c r="B792" s="37"/>
      <c r="C792" s="33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x14ac:dyDescent="0.25">
      <c r="A793" s="32"/>
      <c r="B793" s="37"/>
      <c r="C793" s="33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x14ac:dyDescent="0.25">
      <c r="A794" s="32"/>
      <c r="B794" s="37"/>
      <c r="C794" s="33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x14ac:dyDescent="0.25">
      <c r="A795" s="32"/>
      <c r="B795" s="37"/>
      <c r="C795" s="33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x14ac:dyDescent="0.25">
      <c r="A796" s="32"/>
      <c r="B796" s="37"/>
      <c r="C796" s="33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x14ac:dyDescent="0.25">
      <c r="A797" s="32"/>
      <c r="B797" s="37"/>
      <c r="C797" s="33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x14ac:dyDescent="0.25">
      <c r="A798" s="32"/>
      <c r="B798" s="37"/>
      <c r="C798" s="33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x14ac:dyDescent="0.25">
      <c r="A799" s="32"/>
      <c r="B799" s="37"/>
      <c r="C799" s="33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x14ac:dyDescent="0.25">
      <c r="A800" s="32"/>
      <c r="B800" s="37"/>
      <c r="C800" s="33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x14ac:dyDescent="0.25">
      <c r="A801" s="32"/>
      <c r="B801" s="37"/>
      <c r="C801" s="33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x14ac:dyDescent="0.25">
      <c r="A802" s="32"/>
      <c r="B802" s="37"/>
      <c r="C802" s="33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x14ac:dyDescent="0.25">
      <c r="A803" s="32"/>
      <c r="B803" s="37"/>
      <c r="C803" s="33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x14ac:dyDescent="0.25">
      <c r="A804" s="32"/>
      <c r="B804" s="37"/>
      <c r="C804" s="33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x14ac:dyDescent="0.25">
      <c r="A805" s="32"/>
      <c r="B805" s="37"/>
      <c r="C805" s="33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x14ac:dyDescent="0.25">
      <c r="A806" s="32"/>
      <c r="B806" s="37"/>
      <c r="C806" s="33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x14ac:dyDescent="0.25">
      <c r="A807" s="32"/>
      <c r="B807" s="37"/>
      <c r="C807" s="33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x14ac:dyDescent="0.25">
      <c r="A808" s="32"/>
      <c r="B808" s="37"/>
      <c r="C808" s="33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x14ac:dyDescent="0.25">
      <c r="A809" s="32"/>
      <c r="B809" s="37"/>
      <c r="C809" s="33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x14ac:dyDescent="0.25">
      <c r="A810" s="32"/>
      <c r="B810" s="37"/>
      <c r="C810" s="33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x14ac:dyDescent="0.25">
      <c r="A811" s="32"/>
      <c r="B811" s="37"/>
      <c r="C811" s="33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x14ac:dyDescent="0.25">
      <c r="A812" s="32"/>
      <c r="B812" s="37"/>
      <c r="C812" s="33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x14ac:dyDescent="0.25">
      <c r="A813" s="32"/>
      <c r="B813" s="37"/>
      <c r="C813" s="33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x14ac:dyDescent="0.25">
      <c r="A814" s="32"/>
      <c r="B814" s="37"/>
      <c r="C814" s="33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x14ac:dyDescent="0.25">
      <c r="A815" s="32"/>
      <c r="B815" s="37"/>
      <c r="C815" s="33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x14ac:dyDescent="0.25">
      <c r="A816" s="32"/>
      <c r="B816" s="37"/>
      <c r="C816" s="33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x14ac:dyDescent="0.25">
      <c r="A817" s="32"/>
      <c r="B817" s="37"/>
      <c r="C817" s="33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x14ac:dyDescent="0.25">
      <c r="A818" s="32"/>
      <c r="B818" s="37"/>
      <c r="C818" s="33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x14ac:dyDescent="0.25">
      <c r="A819" s="32"/>
      <c r="B819" s="37"/>
      <c r="C819" s="33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x14ac:dyDescent="0.25">
      <c r="A820" s="32"/>
      <c r="B820" s="37"/>
      <c r="C820" s="33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x14ac:dyDescent="0.25">
      <c r="A821" s="32"/>
      <c r="B821" s="37"/>
      <c r="C821" s="33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x14ac:dyDescent="0.25">
      <c r="A822" s="32"/>
      <c r="B822" s="37"/>
      <c r="C822" s="33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x14ac:dyDescent="0.25">
      <c r="A823" s="32"/>
      <c r="B823" s="37"/>
      <c r="C823" s="33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x14ac:dyDescent="0.25">
      <c r="A824" s="32"/>
      <c r="B824" s="37"/>
      <c r="C824" s="33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x14ac:dyDescent="0.25">
      <c r="A825" s="32"/>
      <c r="B825" s="37"/>
      <c r="C825" s="33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x14ac:dyDescent="0.25">
      <c r="A826" s="32"/>
      <c r="B826" s="37"/>
      <c r="C826" s="33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x14ac:dyDescent="0.25">
      <c r="A827" s="32"/>
      <c r="B827" s="37"/>
      <c r="C827" s="33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x14ac:dyDescent="0.25">
      <c r="A828" s="32"/>
      <c r="B828" s="37"/>
      <c r="C828" s="33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x14ac:dyDescent="0.25">
      <c r="A829" s="32"/>
      <c r="B829" s="37"/>
      <c r="C829" s="33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x14ac:dyDescent="0.25">
      <c r="A830" s="32"/>
      <c r="B830" s="37"/>
      <c r="C830" s="33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x14ac:dyDescent="0.25">
      <c r="A831" s="32"/>
      <c r="B831" s="37"/>
      <c r="C831" s="33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x14ac:dyDescent="0.25">
      <c r="A832" s="32"/>
      <c r="B832" s="37"/>
      <c r="C832" s="33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x14ac:dyDescent="0.25">
      <c r="A833" s="32"/>
      <c r="B833" s="37"/>
      <c r="C833" s="33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x14ac:dyDescent="0.25">
      <c r="A834" s="32"/>
      <c r="B834" s="37"/>
      <c r="C834" s="33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x14ac:dyDescent="0.25">
      <c r="A835" s="32"/>
      <c r="B835" s="37"/>
      <c r="C835" s="33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x14ac:dyDescent="0.25">
      <c r="A836" s="32"/>
      <c r="B836" s="37"/>
      <c r="C836" s="33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x14ac:dyDescent="0.25">
      <c r="A837" s="32"/>
      <c r="B837" s="37"/>
      <c r="C837" s="33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x14ac:dyDescent="0.25">
      <c r="A838" s="32"/>
      <c r="B838" s="37"/>
      <c r="C838" s="33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x14ac:dyDescent="0.25">
      <c r="A839" s="32"/>
      <c r="B839" s="37"/>
      <c r="C839" s="33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x14ac:dyDescent="0.25">
      <c r="A840" s="32"/>
      <c r="B840" s="37"/>
      <c r="C840" s="33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x14ac:dyDescent="0.25">
      <c r="A841" s="32"/>
      <c r="B841" s="37"/>
      <c r="C841" s="33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x14ac:dyDescent="0.25">
      <c r="A842" s="32"/>
      <c r="B842" s="37"/>
      <c r="C842" s="33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x14ac:dyDescent="0.25">
      <c r="A843" s="32"/>
      <c r="B843" s="37"/>
      <c r="C843" s="33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x14ac:dyDescent="0.25">
      <c r="A844" s="32"/>
      <c r="B844" s="37"/>
      <c r="C844" s="33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x14ac:dyDescent="0.25">
      <c r="A845" s="32"/>
      <c r="B845" s="37"/>
      <c r="C845" s="33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x14ac:dyDescent="0.25">
      <c r="A846" s="32"/>
      <c r="B846" s="37"/>
      <c r="C846" s="33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x14ac:dyDescent="0.25">
      <c r="A847" s="32"/>
      <c r="B847" s="37"/>
      <c r="C847" s="33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x14ac:dyDescent="0.25">
      <c r="A848" s="32"/>
      <c r="B848" s="37"/>
      <c r="C848" s="33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x14ac:dyDescent="0.25">
      <c r="A849" s="32"/>
      <c r="B849" s="37"/>
      <c r="C849" s="33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x14ac:dyDescent="0.25">
      <c r="A850" s="32"/>
      <c r="B850" s="37"/>
      <c r="C850" s="33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x14ac:dyDescent="0.25">
      <c r="A851" s="32"/>
      <c r="B851" s="37"/>
      <c r="C851" s="33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x14ac:dyDescent="0.25">
      <c r="A852" s="32"/>
      <c r="B852" s="37"/>
      <c r="C852" s="33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x14ac:dyDescent="0.25">
      <c r="A853" s="32"/>
      <c r="B853" s="37"/>
      <c r="C853" s="33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x14ac:dyDescent="0.25">
      <c r="A854" s="32"/>
      <c r="B854" s="37"/>
      <c r="C854" s="33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x14ac:dyDescent="0.25">
      <c r="A855" s="32"/>
      <c r="B855" s="37"/>
      <c r="C855" s="33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x14ac:dyDescent="0.25">
      <c r="A856" s="32"/>
      <c r="B856" s="37"/>
      <c r="C856" s="33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x14ac:dyDescent="0.25">
      <c r="A857" s="32"/>
      <c r="B857" s="37"/>
      <c r="C857" s="33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x14ac:dyDescent="0.25">
      <c r="A858" s="32"/>
      <c r="B858" s="37"/>
      <c r="C858" s="33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x14ac:dyDescent="0.25">
      <c r="A859" s="32"/>
      <c r="B859" s="37"/>
      <c r="C859" s="33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x14ac:dyDescent="0.25">
      <c r="A860" s="32"/>
      <c r="B860" s="37"/>
      <c r="C860" s="33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x14ac:dyDescent="0.25">
      <c r="A861" s="32"/>
      <c r="B861" s="37"/>
      <c r="C861" s="33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x14ac:dyDescent="0.25">
      <c r="A862" s="32"/>
      <c r="B862" s="37"/>
      <c r="C862" s="33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x14ac:dyDescent="0.25">
      <c r="A863" s="32"/>
      <c r="B863" s="37"/>
      <c r="C863" s="33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x14ac:dyDescent="0.25">
      <c r="A864" s="32"/>
      <c r="B864" s="37"/>
      <c r="C864" s="33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x14ac:dyDescent="0.25">
      <c r="A865" s="32"/>
      <c r="B865" s="37"/>
      <c r="C865" s="33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x14ac:dyDescent="0.25">
      <c r="A866" s="32"/>
      <c r="B866" s="37"/>
      <c r="C866" s="33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x14ac:dyDescent="0.25">
      <c r="A867" s="32"/>
      <c r="B867" s="37"/>
      <c r="C867" s="33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x14ac:dyDescent="0.25">
      <c r="A868" s="32"/>
      <c r="B868" s="37"/>
      <c r="C868" s="33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x14ac:dyDescent="0.25">
      <c r="A869" s="32"/>
      <c r="B869" s="37"/>
      <c r="C869" s="33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x14ac:dyDescent="0.25">
      <c r="A870" s="32"/>
      <c r="B870" s="37"/>
      <c r="C870" s="33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x14ac:dyDescent="0.25">
      <c r="A871" s="32"/>
      <c r="B871" s="37"/>
      <c r="C871" s="33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x14ac:dyDescent="0.25">
      <c r="A872" s="32"/>
      <c r="B872" s="37"/>
      <c r="C872" s="33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x14ac:dyDescent="0.25">
      <c r="A873" s="32"/>
      <c r="B873" s="37"/>
      <c r="C873" s="33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x14ac:dyDescent="0.25">
      <c r="A874" s="32"/>
      <c r="B874" s="37"/>
      <c r="C874" s="33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x14ac:dyDescent="0.25">
      <c r="A875" s="32"/>
      <c r="B875" s="37"/>
      <c r="C875" s="33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x14ac:dyDescent="0.25">
      <c r="A876" s="32"/>
      <c r="B876" s="37"/>
      <c r="C876" s="33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x14ac:dyDescent="0.25">
      <c r="A877" s="32"/>
      <c r="B877" s="37"/>
      <c r="C877" s="33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x14ac:dyDescent="0.25">
      <c r="A878" s="32"/>
      <c r="B878" s="37"/>
      <c r="C878" s="33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x14ac:dyDescent="0.25">
      <c r="A879" s="32"/>
      <c r="B879" s="37"/>
      <c r="C879" s="33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x14ac:dyDescent="0.25">
      <c r="A880" s="32"/>
      <c r="B880" s="37"/>
      <c r="C880" s="33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x14ac:dyDescent="0.25">
      <c r="A881" s="32"/>
      <c r="B881" s="37"/>
      <c r="C881" s="33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x14ac:dyDescent="0.25">
      <c r="A882" s="32"/>
      <c r="B882" s="37"/>
      <c r="C882" s="33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x14ac:dyDescent="0.25">
      <c r="A883" s="32"/>
      <c r="B883" s="37"/>
      <c r="C883" s="33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x14ac:dyDescent="0.25">
      <c r="A884" s="32"/>
      <c r="B884" s="37"/>
      <c r="C884" s="33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x14ac:dyDescent="0.25">
      <c r="A885" s="32"/>
      <c r="B885" s="37"/>
      <c r="C885" s="33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x14ac:dyDescent="0.25">
      <c r="A886" s="32"/>
      <c r="B886" s="37"/>
      <c r="C886" s="33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x14ac:dyDescent="0.25">
      <c r="A887" s="32"/>
      <c r="B887" s="37"/>
      <c r="C887" s="33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x14ac:dyDescent="0.25">
      <c r="A888" s="32"/>
      <c r="B888" s="37"/>
      <c r="C888" s="33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x14ac:dyDescent="0.25">
      <c r="A889" s="32"/>
      <c r="B889" s="37"/>
      <c r="C889" s="33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x14ac:dyDescent="0.25">
      <c r="A890" s="32"/>
      <c r="B890" s="37"/>
      <c r="C890" s="33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x14ac:dyDescent="0.25">
      <c r="A891" s="32"/>
      <c r="B891" s="37"/>
      <c r="C891" s="33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x14ac:dyDescent="0.25">
      <c r="A892" s="32"/>
      <c r="B892" s="37"/>
      <c r="C892" s="33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x14ac:dyDescent="0.25">
      <c r="A893" s="32"/>
      <c r="B893" s="37"/>
      <c r="C893" s="33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x14ac:dyDescent="0.25">
      <c r="A894" s="32"/>
      <c r="B894" s="37"/>
      <c r="C894" s="33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x14ac:dyDescent="0.25">
      <c r="A895" s="32"/>
      <c r="B895" s="37"/>
      <c r="C895" s="33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x14ac:dyDescent="0.25">
      <c r="A896" s="32"/>
      <c r="B896" s="37"/>
      <c r="C896" s="33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x14ac:dyDescent="0.25">
      <c r="A897" s="32"/>
      <c r="B897" s="37"/>
      <c r="C897" s="33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x14ac:dyDescent="0.25">
      <c r="A898" s="32"/>
      <c r="B898" s="37"/>
      <c r="C898" s="33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x14ac:dyDescent="0.25">
      <c r="A899" s="32"/>
      <c r="B899" s="37"/>
      <c r="C899" s="33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x14ac:dyDescent="0.25">
      <c r="A900" s="32"/>
      <c r="B900" s="37"/>
      <c r="C900" s="33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x14ac:dyDescent="0.25">
      <c r="A901" s="32"/>
      <c r="B901" s="37"/>
      <c r="C901" s="33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x14ac:dyDescent="0.25">
      <c r="A902" s="32"/>
      <c r="B902" s="37"/>
      <c r="C902" s="33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x14ac:dyDescent="0.25">
      <c r="A903" s="32"/>
      <c r="B903" s="37"/>
      <c r="C903" s="33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x14ac:dyDescent="0.25">
      <c r="A904" s="32"/>
      <c r="B904" s="37"/>
      <c r="C904" s="33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x14ac:dyDescent="0.25">
      <c r="A905" s="32"/>
      <c r="B905" s="37"/>
      <c r="C905" s="33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x14ac:dyDescent="0.25">
      <c r="A906" s="32"/>
      <c r="B906" s="37"/>
      <c r="C906" s="33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x14ac:dyDescent="0.25">
      <c r="A907" s="32"/>
      <c r="B907" s="37"/>
      <c r="C907" s="33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x14ac:dyDescent="0.25">
      <c r="A908" s="32"/>
      <c r="B908" s="37"/>
      <c r="C908" s="33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x14ac:dyDescent="0.25">
      <c r="A909" s="32"/>
      <c r="B909" s="37"/>
      <c r="C909" s="33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x14ac:dyDescent="0.25">
      <c r="A910" s="32"/>
      <c r="B910" s="37"/>
      <c r="C910" s="33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x14ac:dyDescent="0.25">
      <c r="A911" s="32"/>
      <c r="B911" s="37"/>
      <c r="C911" s="33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x14ac:dyDescent="0.25">
      <c r="A912" s="32"/>
      <c r="B912" s="37"/>
      <c r="C912" s="33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x14ac:dyDescent="0.25">
      <c r="A913" s="32"/>
      <c r="B913" s="37"/>
      <c r="C913" s="33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x14ac:dyDescent="0.25">
      <c r="A914" s="32"/>
      <c r="B914" s="37"/>
      <c r="C914" s="33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x14ac:dyDescent="0.25">
      <c r="A915" s="32"/>
      <c r="B915" s="37"/>
      <c r="C915" s="33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x14ac:dyDescent="0.25">
      <c r="A916" s="32"/>
      <c r="B916" s="37"/>
      <c r="C916" s="33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x14ac:dyDescent="0.25">
      <c r="A917" s="32"/>
      <c r="B917" s="37"/>
      <c r="C917" s="33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x14ac:dyDescent="0.25">
      <c r="A918" s="32"/>
      <c r="B918" s="37"/>
      <c r="C918" s="33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x14ac:dyDescent="0.25">
      <c r="A919" s="32"/>
      <c r="B919" s="37"/>
      <c r="C919" s="33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x14ac:dyDescent="0.25">
      <c r="A920" s="32"/>
      <c r="B920" s="37"/>
      <c r="C920" s="33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x14ac:dyDescent="0.25">
      <c r="A921" s="32"/>
      <c r="B921" s="37"/>
      <c r="C921" s="33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x14ac:dyDescent="0.25">
      <c r="A922" s="32"/>
      <c r="B922" s="37"/>
      <c r="C922" s="33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x14ac:dyDescent="0.25">
      <c r="A923" s="32"/>
      <c r="B923" s="37"/>
      <c r="C923" s="33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x14ac:dyDescent="0.25">
      <c r="A924" s="32"/>
      <c r="B924" s="37"/>
      <c r="C924" s="33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x14ac:dyDescent="0.25">
      <c r="A925" s="32"/>
      <c r="B925" s="37"/>
      <c r="C925" s="33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x14ac:dyDescent="0.25">
      <c r="A926" s="32"/>
      <c r="B926" s="37"/>
      <c r="C926" s="33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x14ac:dyDescent="0.25">
      <c r="A927" s="32"/>
      <c r="B927" s="37"/>
      <c r="C927" s="33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x14ac:dyDescent="0.25">
      <c r="A928" s="32"/>
      <c r="B928" s="37"/>
      <c r="C928" s="33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x14ac:dyDescent="0.25">
      <c r="A929" s="32"/>
      <c r="B929" s="37"/>
      <c r="C929" s="33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x14ac:dyDescent="0.25">
      <c r="A930" s="32"/>
      <c r="B930" s="37"/>
      <c r="C930" s="33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x14ac:dyDescent="0.25">
      <c r="A931" s="32"/>
      <c r="B931" s="37"/>
      <c r="C931" s="33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x14ac:dyDescent="0.25">
      <c r="A932" s="32"/>
      <c r="B932" s="37"/>
      <c r="C932" s="33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x14ac:dyDescent="0.25">
      <c r="A933" s="32"/>
      <c r="B933" s="37"/>
      <c r="C933" s="33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x14ac:dyDescent="0.25">
      <c r="A934" s="32"/>
      <c r="B934" s="37"/>
      <c r="C934" s="33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x14ac:dyDescent="0.25">
      <c r="A935" s="32"/>
      <c r="B935" s="37"/>
      <c r="C935" s="33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x14ac:dyDescent="0.25">
      <c r="A936" s="32"/>
      <c r="B936" s="37"/>
      <c r="C936" s="33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x14ac:dyDescent="0.25">
      <c r="A937" s="32"/>
      <c r="B937" s="37"/>
      <c r="C937" s="33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x14ac:dyDescent="0.25">
      <c r="A938" s="32"/>
      <c r="B938" s="37"/>
      <c r="C938" s="33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x14ac:dyDescent="0.25">
      <c r="A939" s="32"/>
      <c r="B939" s="37"/>
      <c r="C939" s="33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x14ac:dyDescent="0.25">
      <c r="A940" s="32"/>
      <c r="B940" s="37"/>
      <c r="C940" s="33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x14ac:dyDescent="0.25">
      <c r="A941" s="32"/>
      <c r="B941" s="37"/>
      <c r="C941" s="33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x14ac:dyDescent="0.25">
      <c r="A942" s="32"/>
      <c r="B942" s="37"/>
      <c r="C942" s="33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x14ac:dyDescent="0.25">
      <c r="A943" s="32"/>
      <c r="B943" s="37"/>
      <c r="C943" s="33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x14ac:dyDescent="0.25">
      <c r="A944" s="32"/>
      <c r="B944" s="37"/>
      <c r="C944" s="33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x14ac:dyDescent="0.25">
      <c r="A945" s="32"/>
      <c r="B945" s="37"/>
      <c r="C945" s="33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x14ac:dyDescent="0.25">
      <c r="A946" s="32"/>
      <c r="B946" s="37"/>
      <c r="C946" s="33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x14ac:dyDescent="0.25">
      <c r="A947" s="32"/>
      <c r="B947" s="37"/>
      <c r="C947" s="33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x14ac:dyDescent="0.25">
      <c r="A948" s="32"/>
      <c r="B948" s="37"/>
      <c r="C948" s="33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x14ac:dyDescent="0.25">
      <c r="A949" s="32"/>
      <c r="B949" s="37"/>
      <c r="C949" s="33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x14ac:dyDescent="0.25">
      <c r="A950" s="32"/>
      <c r="B950" s="37"/>
      <c r="C950" s="33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x14ac:dyDescent="0.25">
      <c r="A951" s="32"/>
      <c r="B951" s="37"/>
      <c r="C951" s="33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x14ac:dyDescent="0.25">
      <c r="A952" s="32"/>
      <c r="B952" s="37"/>
      <c r="C952" s="33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x14ac:dyDescent="0.25">
      <c r="A953" s="32"/>
      <c r="B953" s="37"/>
      <c r="C953" s="33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x14ac:dyDescent="0.25">
      <c r="A954" s="32"/>
      <c r="B954" s="37"/>
      <c r="C954" s="33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x14ac:dyDescent="0.25">
      <c r="A955" s="32"/>
      <c r="B955" s="37"/>
      <c r="C955" s="33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x14ac:dyDescent="0.25">
      <c r="A956" s="32"/>
      <c r="B956" s="37"/>
      <c r="C956" s="33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x14ac:dyDescent="0.25">
      <c r="A957" s="32"/>
      <c r="B957" s="37"/>
      <c r="C957" s="33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x14ac:dyDescent="0.25">
      <c r="A958" s="32"/>
      <c r="B958" s="37"/>
      <c r="C958" s="33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x14ac:dyDescent="0.25">
      <c r="A959" s="32"/>
      <c r="B959" s="37"/>
      <c r="C959" s="33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x14ac:dyDescent="0.25">
      <c r="A960" s="32"/>
      <c r="B960" s="37"/>
      <c r="C960" s="33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x14ac:dyDescent="0.25">
      <c r="A961" s="32"/>
      <c r="B961" s="37"/>
      <c r="C961" s="33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x14ac:dyDescent="0.25">
      <c r="A962" s="32"/>
      <c r="B962" s="37"/>
      <c r="C962" s="33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x14ac:dyDescent="0.25">
      <c r="A963" s="32"/>
      <c r="B963" s="37"/>
      <c r="C963" s="33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x14ac:dyDescent="0.25">
      <c r="A964" s="32"/>
      <c r="B964" s="37"/>
      <c r="C964" s="33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x14ac:dyDescent="0.25">
      <c r="A965" s="32"/>
      <c r="B965" s="37"/>
      <c r="C965" s="33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x14ac:dyDescent="0.25">
      <c r="A966" s="32"/>
      <c r="B966" s="37"/>
      <c r="C966" s="33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x14ac:dyDescent="0.25">
      <c r="A967" s="32"/>
      <c r="B967" s="37"/>
      <c r="C967" s="33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x14ac:dyDescent="0.25">
      <c r="A968" s="32"/>
      <c r="B968" s="37"/>
      <c r="C968" s="33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x14ac:dyDescent="0.25">
      <c r="A969" s="32"/>
      <c r="B969" s="37"/>
      <c r="C969" s="33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x14ac:dyDescent="0.25">
      <c r="A970" s="32"/>
      <c r="B970" s="37"/>
      <c r="C970" s="33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x14ac:dyDescent="0.25">
      <c r="A971" s="32"/>
      <c r="B971" s="37"/>
      <c r="C971" s="33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x14ac:dyDescent="0.25">
      <c r="A972" s="32"/>
      <c r="B972" s="37"/>
      <c r="C972" s="33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x14ac:dyDescent="0.25">
      <c r="A973" s="32"/>
      <c r="B973" s="37"/>
      <c r="C973" s="33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x14ac:dyDescent="0.25">
      <c r="A974" s="32"/>
      <c r="B974" s="37"/>
      <c r="C974" s="33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x14ac:dyDescent="0.25">
      <c r="A975" s="32"/>
      <c r="B975" s="37"/>
      <c r="C975" s="33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x14ac:dyDescent="0.25">
      <c r="A976" s="32"/>
      <c r="B976" s="37"/>
      <c r="C976" s="33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x14ac:dyDescent="0.25">
      <c r="A977" s="32"/>
      <c r="B977" s="37"/>
      <c r="C977" s="33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x14ac:dyDescent="0.25">
      <c r="A978" s="32"/>
      <c r="B978" s="37"/>
      <c r="C978" s="33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x14ac:dyDescent="0.25">
      <c r="A979" s="32"/>
      <c r="B979" s="37"/>
      <c r="C979" s="33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x14ac:dyDescent="0.25">
      <c r="A980" s="32"/>
      <c r="B980" s="37"/>
      <c r="C980" s="33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x14ac:dyDescent="0.25">
      <c r="A981" s="32"/>
      <c r="B981" s="37"/>
      <c r="C981" s="33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x14ac:dyDescent="0.25">
      <c r="A982" s="32"/>
      <c r="B982" s="37"/>
      <c r="C982" s="33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x14ac:dyDescent="0.25">
      <c r="A983" s="32"/>
      <c r="B983" s="37"/>
      <c r="C983" s="33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x14ac:dyDescent="0.25">
      <c r="A984" s="32"/>
      <c r="B984" s="37"/>
      <c r="C984" s="33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x14ac:dyDescent="0.25">
      <c r="A985" s="32"/>
      <c r="B985" s="37"/>
      <c r="C985" s="33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x14ac:dyDescent="0.25">
      <c r="A986" s="32"/>
      <c r="B986" s="37"/>
      <c r="C986" s="33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x14ac:dyDescent="0.25">
      <c r="A987" s="32"/>
      <c r="B987" s="37"/>
      <c r="C987" s="33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x14ac:dyDescent="0.25">
      <c r="A988" s="32"/>
      <c r="B988" s="37"/>
      <c r="C988" s="33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x14ac:dyDescent="0.25">
      <c r="A989" s="32"/>
      <c r="B989" s="37"/>
      <c r="C989" s="33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x14ac:dyDescent="0.25">
      <c r="A990" s="32"/>
      <c r="B990" s="37"/>
      <c r="C990" s="33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x14ac:dyDescent="0.25">
      <c r="A991" s="32"/>
      <c r="B991" s="37"/>
      <c r="C991" s="33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x14ac:dyDescent="0.25">
      <c r="A992" s="32"/>
      <c r="B992" s="37"/>
      <c r="C992" s="33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x14ac:dyDescent="0.25">
      <c r="A993" s="32"/>
      <c r="B993" s="37"/>
      <c r="C993" s="33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x14ac:dyDescent="0.25">
      <c r="A994" s="32"/>
      <c r="B994" s="37"/>
      <c r="C994" s="33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x14ac:dyDescent="0.25">
      <c r="A995" s="32"/>
      <c r="B995" s="37"/>
      <c r="C995" s="33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x14ac:dyDescent="0.25">
      <c r="A996" s="32"/>
      <c r="B996" s="37"/>
      <c r="C996" s="33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x14ac:dyDescent="0.25">
      <c r="A997" s="32"/>
      <c r="B997" s="37"/>
      <c r="C997" s="33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x14ac:dyDescent="0.25">
      <c r="A998" s="32"/>
      <c r="B998" s="37"/>
      <c r="C998" s="33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x14ac:dyDescent="0.25">
      <c r="A999" s="32"/>
      <c r="B999" s="37"/>
      <c r="C999" s="33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x14ac:dyDescent="0.25">
      <c r="A1000" s="32"/>
      <c r="B1000" s="37"/>
      <c r="C1000" s="33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spans="1:28" x14ac:dyDescent="0.25">
      <c r="A1001" s="32"/>
      <c r="B1001" s="37"/>
      <c r="C1001" s="33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spans="1:28" x14ac:dyDescent="0.25">
      <c r="A1002" s="32"/>
      <c r="B1002" s="37"/>
      <c r="C1002" s="33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spans="1:28" x14ac:dyDescent="0.25">
      <c r="A1003" s="32"/>
      <c r="B1003" s="37"/>
      <c r="C1003" s="33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spans="1:28" x14ac:dyDescent="0.25">
      <c r="A1004" s="32"/>
      <c r="B1004" s="37"/>
      <c r="C1004" s="33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spans="1:28" x14ac:dyDescent="0.25">
      <c r="A1005" s="32"/>
      <c r="B1005" s="37"/>
      <c r="C1005" s="33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spans="1:28" x14ac:dyDescent="0.25">
      <c r="A1006" s="32"/>
      <c r="B1006" s="37"/>
      <c r="C1006" s="33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spans="1:28" x14ac:dyDescent="0.25">
      <c r="A1007" s="32"/>
      <c r="B1007" s="37"/>
      <c r="C1007" s="33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spans="1:28" x14ac:dyDescent="0.25">
      <c r="A1008" s="32"/>
      <c r="B1008" s="37"/>
      <c r="C1008" s="33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spans="1:28" x14ac:dyDescent="0.25">
      <c r="A1009" s="32"/>
      <c r="B1009" s="37"/>
      <c r="C1009" s="33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spans="1:28" x14ac:dyDescent="0.25">
      <c r="A1010" s="32"/>
      <c r="B1010" s="37"/>
      <c r="C1010" s="33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spans="1:28" x14ac:dyDescent="0.25">
      <c r="A1011" s="32"/>
      <c r="B1011" s="37"/>
      <c r="C1011" s="33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spans="1:28" x14ac:dyDescent="0.25">
      <c r="A1012" s="32"/>
      <c r="B1012" s="37"/>
      <c r="C1012" s="33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spans="1:28" x14ac:dyDescent="0.25">
      <c r="A1013" s="32"/>
      <c r="B1013" s="37"/>
      <c r="C1013" s="33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spans="1:28" x14ac:dyDescent="0.25">
      <c r="A1014" s="32"/>
      <c r="B1014" s="37"/>
      <c r="C1014" s="33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spans="1:28" x14ac:dyDescent="0.25">
      <c r="A1015" s="32"/>
      <c r="B1015" s="37"/>
      <c r="C1015" s="33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spans="1:28" x14ac:dyDescent="0.25">
      <c r="A1016" s="32"/>
      <c r="B1016" s="37"/>
      <c r="C1016" s="33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spans="1:28" x14ac:dyDescent="0.25">
      <c r="A1017" s="32"/>
      <c r="B1017" s="37"/>
      <c r="C1017" s="33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spans="1:28" x14ac:dyDescent="0.25">
      <c r="A1018" s="32"/>
      <c r="B1018" s="37"/>
      <c r="C1018" s="33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 spans="1:28" x14ac:dyDescent="0.25">
      <c r="A1019" s="32"/>
      <c r="B1019" s="37"/>
      <c r="C1019" s="33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 spans="1:28" x14ac:dyDescent="0.25">
      <c r="A1020" s="32"/>
      <c r="B1020" s="37"/>
      <c r="C1020" s="33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 spans="1:28" x14ac:dyDescent="0.25">
      <c r="A1021" s="32"/>
      <c r="B1021" s="37"/>
      <c r="C1021" s="33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 spans="1:28" x14ac:dyDescent="0.25">
      <c r="A1022" s="32"/>
      <c r="B1022" s="37"/>
      <c r="C1022" s="33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 spans="1:28" x14ac:dyDescent="0.25">
      <c r="A1023" s="32"/>
      <c r="B1023" s="37"/>
      <c r="C1023" s="33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 spans="1:28" x14ac:dyDescent="0.25">
      <c r="A1024" s="32"/>
      <c r="B1024" s="37"/>
      <c r="C1024" s="33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 spans="1:28" x14ac:dyDescent="0.25">
      <c r="A1025" s="32"/>
      <c r="B1025" s="37"/>
      <c r="C1025" s="33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 spans="1:28" x14ac:dyDescent="0.25">
      <c r="A1026" s="32"/>
      <c r="B1026" s="37"/>
      <c r="C1026" s="33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 spans="1:28" x14ac:dyDescent="0.25">
      <c r="A1027" s="32"/>
      <c r="B1027" s="37"/>
      <c r="C1027" s="33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28" spans="1:28" x14ac:dyDescent="0.25">
      <c r="A1028" s="32"/>
      <c r="B1028" s="37"/>
      <c r="C1028" s="33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</row>
    <row r="1029" spans="1:28" x14ac:dyDescent="0.25">
      <c r="A1029" s="32"/>
      <c r="B1029" s="37"/>
      <c r="C1029" s="33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</row>
    <row r="1030" spans="1:28" x14ac:dyDescent="0.25">
      <c r="A1030" s="32"/>
      <c r="B1030" s="37"/>
      <c r="C1030" s="33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</row>
    <row r="1031" spans="1:28" x14ac:dyDescent="0.25">
      <c r="A1031" s="32"/>
      <c r="B1031" s="37"/>
      <c r="C1031" s="33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</row>
    <row r="1032" spans="1:28" x14ac:dyDescent="0.25">
      <c r="A1032" s="32"/>
      <c r="B1032" s="37"/>
      <c r="C1032" s="33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</row>
    <row r="1033" spans="1:28" x14ac:dyDescent="0.25">
      <c r="A1033" s="32"/>
      <c r="B1033" s="37"/>
      <c r="C1033" s="33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</row>
    <row r="1034" spans="1:28" x14ac:dyDescent="0.25">
      <c r="A1034" s="32"/>
      <c r="B1034" s="37"/>
      <c r="C1034" s="33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</row>
    <row r="1035" spans="1:28" x14ac:dyDescent="0.25">
      <c r="A1035" s="32"/>
      <c r="B1035" s="37"/>
      <c r="C1035" s="33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</row>
    <row r="1036" spans="1:28" x14ac:dyDescent="0.25">
      <c r="A1036" s="32"/>
      <c r="B1036" s="37"/>
      <c r="C1036" s="33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</row>
    <row r="1037" spans="1:28" x14ac:dyDescent="0.25">
      <c r="A1037" s="32"/>
      <c r="B1037" s="37"/>
      <c r="C1037" s="33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</row>
    <row r="1038" spans="1:28" x14ac:dyDescent="0.25">
      <c r="A1038" s="32"/>
      <c r="B1038" s="37"/>
      <c r="C1038" s="33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</row>
    <row r="1039" spans="1:28" x14ac:dyDescent="0.25">
      <c r="A1039" s="32"/>
      <c r="B1039" s="37"/>
      <c r="C1039" s="33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</row>
    <row r="1040" spans="1:28" x14ac:dyDescent="0.25">
      <c r="A1040" s="32"/>
      <c r="B1040" s="37"/>
      <c r="C1040" s="33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</row>
    <row r="1041" spans="1:28" x14ac:dyDescent="0.25">
      <c r="A1041" s="32"/>
      <c r="B1041" s="37"/>
      <c r="C1041" s="33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</row>
    <row r="1042" spans="1:28" x14ac:dyDescent="0.25">
      <c r="A1042" s="32"/>
      <c r="B1042" s="37"/>
      <c r="C1042" s="33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</row>
    <row r="1043" spans="1:28" x14ac:dyDescent="0.25">
      <c r="A1043" s="32"/>
      <c r="B1043" s="37"/>
      <c r="C1043" s="33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</row>
    <row r="1044" spans="1:28" x14ac:dyDescent="0.25">
      <c r="A1044" s="32"/>
      <c r="B1044" s="37"/>
      <c r="C1044" s="33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</row>
    <row r="1045" spans="1:28" x14ac:dyDescent="0.25">
      <c r="A1045" s="32"/>
      <c r="B1045" s="37"/>
      <c r="C1045" s="33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</row>
    <row r="1046" spans="1:28" x14ac:dyDescent="0.25">
      <c r="A1046" s="32"/>
      <c r="B1046" s="37"/>
      <c r="C1046" s="33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</row>
    <row r="1047" spans="1:28" x14ac:dyDescent="0.25">
      <c r="A1047" s="32"/>
      <c r="B1047" s="37"/>
      <c r="C1047" s="33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</row>
    <row r="1048" spans="1:28" x14ac:dyDescent="0.25">
      <c r="A1048" s="32"/>
      <c r="B1048" s="37"/>
      <c r="C1048" s="33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</row>
    <row r="1049" spans="1:28" x14ac:dyDescent="0.25">
      <c r="A1049" s="32"/>
      <c r="B1049" s="37"/>
      <c r="C1049" s="33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</row>
    <row r="1050" spans="1:28" x14ac:dyDescent="0.25">
      <c r="A1050" s="32"/>
      <c r="B1050" s="37"/>
      <c r="C1050" s="33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</row>
    <row r="1051" spans="1:28" x14ac:dyDescent="0.25">
      <c r="A1051" s="32"/>
      <c r="B1051" s="37"/>
      <c r="C1051" s="33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</row>
    <row r="1052" spans="1:28" x14ac:dyDescent="0.25">
      <c r="A1052" s="32"/>
      <c r="B1052" s="37"/>
      <c r="C1052" s="33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</row>
    <row r="1053" spans="1:28" x14ac:dyDescent="0.25">
      <c r="A1053" s="32"/>
      <c r="B1053" s="37"/>
      <c r="C1053" s="33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</row>
    <row r="1054" spans="1:28" x14ac:dyDescent="0.25">
      <c r="A1054" s="32"/>
      <c r="B1054" s="37"/>
      <c r="C1054" s="33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</row>
    <row r="1055" spans="1:28" x14ac:dyDescent="0.25">
      <c r="A1055" s="32"/>
      <c r="B1055" s="37"/>
      <c r="C1055" s="33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</row>
    <row r="1056" spans="1:28" x14ac:dyDescent="0.25">
      <c r="A1056" s="32"/>
      <c r="B1056" s="37"/>
      <c r="C1056" s="33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</row>
    <row r="1057" spans="1:28" x14ac:dyDescent="0.25">
      <c r="A1057" s="32"/>
      <c r="B1057" s="37"/>
      <c r="C1057" s="33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</row>
    <row r="1058" spans="1:28" x14ac:dyDescent="0.25">
      <c r="A1058" s="32"/>
      <c r="B1058" s="37"/>
      <c r="C1058" s="33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</row>
    <row r="1059" spans="1:28" x14ac:dyDescent="0.25">
      <c r="A1059" s="32"/>
      <c r="B1059" s="37"/>
      <c r="C1059" s="33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</row>
    <row r="1060" spans="1:28" x14ac:dyDescent="0.25">
      <c r="A1060" s="32"/>
      <c r="B1060" s="37"/>
      <c r="C1060" s="33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</row>
    <row r="1061" spans="1:28" x14ac:dyDescent="0.25">
      <c r="A1061" s="32"/>
      <c r="B1061" s="37"/>
      <c r="C1061" s="33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</row>
    <row r="1062" spans="1:28" x14ac:dyDescent="0.25">
      <c r="A1062" s="32"/>
      <c r="B1062" s="37"/>
      <c r="C1062" s="33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</row>
    <row r="1063" spans="1:28" x14ac:dyDescent="0.25">
      <c r="A1063" s="32"/>
      <c r="B1063" s="37"/>
      <c r="C1063" s="33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</row>
    <row r="1064" spans="1:28" x14ac:dyDescent="0.25">
      <c r="A1064" s="32"/>
      <c r="B1064" s="37"/>
      <c r="C1064" s="33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</row>
    <row r="1065" spans="1:28" x14ac:dyDescent="0.25">
      <c r="A1065" s="32"/>
      <c r="B1065" s="37"/>
      <c r="C1065" s="33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</row>
    <row r="1066" spans="1:28" x14ac:dyDescent="0.25">
      <c r="A1066" s="32"/>
      <c r="B1066" s="37"/>
      <c r="C1066" s="33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</row>
    <row r="1067" spans="1:28" x14ac:dyDescent="0.25">
      <c r="A1067" s="32"/>
      <c r="B1067" s="37"/>
      <c r="C1067" s="33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</row>
    <row r="1068" spans="1:28" x14ac:dyDescent="0.25">
      <c r="A1068" s="32"/>
      <c r="B1068" s="37"/>
      <c r="C1068" s="33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</row>
    <row r="1069" spans="1:28" x14ac:dyDescent="0.25">
      <c r="A1069" s="32"/>
      <c r="B1069" s="37"/>
      <c r="C1069" s="33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</row>
    <row r="1070" spans="1:28" x14ac:dyDescent="0.25">
      <c r="A1070" s="32"/>
      <c r="B1070" s="37"/>
      <c r="C1070" s="33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</row>
    <row r="1071" spans="1:28" x14ac:dyDescent="0.25">
      <c r="A1071" s="32"/>
      <c r="B1071" s="37"/>
      <c r="C1071" s="33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</row>
    <row r="1072" spans="1:28" x14ac:dyDescent="0.25">
      <c r="A1072" s="32"/>
      <c r="B1072" s="37"/>
      <c r="C1072" s="33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</row>
    <row r="1073" spans="1:28" x14ac:dyDescent="0.25">
      <c r="A1073" s="32"/>
      <c r="B1073" s="37"/>
      <c r="C1073" s="33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</row>
    <row r="1074" spans="1:28" x14ac:dyDescent="0.25">
      <c r="A1074" s="32"/>
      <c r="B1074" s="37"/>
      <c r="C1074" s="33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</row>
    <row r="1075" spans="1:28" x14ac:dyDescent="0.25">
      <c r="A1075" s="32"/>
      <c r="B1075" s="37"/>
      <c r="C1075" s="33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</row>
    <row r="1076" spans="1:28" x14ac:dyDescent="0.25">
      <c r="A1076" s="32"/>
      <c r="B1076" s="37"/>
      <c r="C1076" s="33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</row>
    <row r="1077" spans="1:28" x14ac:dyDescent="0.25">
      <c r="A1077" s="32"/>
      <c r="B1077" s="37"/>
      <c r="C1077" s="33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</row>
    <row r="1078" spans="1:28" x14ac:dyDescent="0.25">
      <c r="A1078" s="32"/>
      <c r="B1078" s="37"/>
      <c r="C1078" s="33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</row>
    <row r="1079" spans="1:28" x14ac:dyDescent="0.25">
      <c r="A1079" s="32"/>
      <c r="B1079" s="37"/>
      <c r="C1079" s="33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</row>
    <row r="1080" spans="1:28" x14ac:dyDescent="0.25">
      <c r="A1080" s="32"/>
      <c r="B1080" s="37"/>
      <c r="C1080" s="33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</row>
    <row r="1081" spans="1:28" x14ac:dyDescent="0.25">
      <c r="A1081" s="32"/>
      <c r="B1081" s="37"/>
      <c r="C1081" s="33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</row>
    <row r="1082" spans="1:28" x14ac:dyDescent="0.25">
      <c r="A1082" s="32"/>
      <c r="B1082" s="37"/>
      <c r="C1082" s="33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</row>
    <row r="1083" spans="1:28" x14ac:dyDescent="0.25">
      <c r="A1083" s="32"/>
      <c r="B1083" s="37"/>
      <c r="C1083" s="33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</row>
    <row r="1084" spans="1:28" x14ac:dyDescent="0.25">
      <c r="A1084" s="32"/>
      <c r="B1084" s="37"/>
      <c r="C1084" s="33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</row>
    <row r="1085" spans="1:28" x14ac:dyDescent="0.25">
      <c r="A1085" s="32"/>
      <c r="B1085" s="37"/>
      <c r="C1085" s="33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</row>
    <row r="1086" spans="1:28" x14ac:dyDescent="0.25">
      <c r="A1086" s="32"/>
      <c r="B1086" s="37"/>
      <c r="C1086" s="33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</row>
    <row r="1087" spans="1:28" x14ac:dyDescent="0.25">
      <c r="A1087" s="32"/>
      <c r="B1087" s="37"/>
      <c r="C1087" s="33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</row>
    <row r="1088" spans="1:28" x14ac:dyDescent="0.25">
      <c r="A1088" s="32"/>
      <c r="B1088" s="37"/>
      <c r="C1088" s="33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</row>
    <row r="1089" spans="1:28" x14ac:dyDescent="0.25">
      <c r="A1089" s="32"/>
      <c r="B1089" s="37"/>
      <c r="C1089" s="33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</row>
    <row r="1090" spans="1:28" x14ac:dyDescent="0.25">
      <c r="A1090" s="32"/>
      <c r="B1090" s="37"/>
      <c r="C1090" s="33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</row>
    <row r="1091" spans="1:28" x14ac:dyDescent="0.25">
      <c r="A1091" s="32"/>
      <c r="B1091" s="37"/>
      <c r="C1091" s="33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</row>
    <row r="1092" spans="1:28" x14ac:dyDescent="0.25">
      <c r="A1092" s="32"/>
      <c r="B1092" s="37"/>
      <c r="C1092" s="33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</row>
    <row r="1093" spans="1:28" x14ac:dyDescent="0.25">
      <c r="A1093" s="32"/>
      <c r="B1093" s="37"/>
      <c r="C1093" s="33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</row>
    <row r="1094" spans="1:28" x14ac:dyDescent="0.25">
      <c r="A1094" s="32"/>
      <c r="B1094" s="37"/>
      <c r="C1094" s="33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</row>
    <row r="1095" spans="1:28" x14ac:dyDescent="0.25">
      <c r="A1095" s="32"/>
      <c r="B1095" s="37"/>
      <c r="C1095" s="33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</row>
    <row r="1096" spans="1:28" x14ac:dyDescent="0.25">
      <c r="A1096" s="32"/>
      <c r="B1096" s="37"/>
      <c r="C1096" s="33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</row>
    <row r="1097" spans="1:28" x14ac:dyDescent="0.25">
      <c r="A1097" s="32"/>
      <c r="B1097" s="37"/>
      <c r="C1097" s="33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</row>
    <row r="1098" spans="1:28" x14ac:dyDescent="0.25">
      <c r="A1098" s="32"/>
      <c r="B1098" s="37"/>
      <c r="C1098" s="33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</row>
    <row r="1099" spans="1:28" x14ac:dyDescent="0.25">
      <c r="A1099" s="32"/>
      <c r="B1099" s="37"/>
      <c r="C1099" s="33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</row>
    <row r="1100" spans="1:28" x14ac:dyDescent="0.25">
      <c r="A1100" s="32"/>
      <c r="B1100" s="37"/>
      <c r="C1100" s="33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</row>
    <row r="1101" spans="1:28" x14ac:dyDescent="0.25">
      <c r="A1101" s="32"/>
      <c r="B1101" s="37"/>
      <c r="C1101" s="33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</row>
    <row r="1102" spans="1:28" x14ac:dyDescent="0.25">
      <c r="A1102" s="32"/>
      <c r="B1102" s="37"/>
      <c r="C1102" s="33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</row>
    <row r="1103" spans="1:28" x14ac:dyDescent="0.25">
      <c r="A1103" s="32"/>
      <c r="B1103" s="37"/>
      <c r="C1103" s="33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</row>
    <row r="1104" spans="1:28" x14ac:dyDescent="0.25">
      <c r="A1104" s="32"/>
      <c r="B1104" s="37"/>
      <c r="C1104" s="33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</row>
    <row r="1105" spans="1:28" x14ac:dyDescent="0.25">
      <c r="A1105" s="32"/>
      <c r="B1105" s="37"/>
      <c r="C1105" s="33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</row>
    <row r="1106" spans="1:28" x14ac:dyDescent="0.25">
      <c r="A1106" s="32"/>
      <c r="B1106" s="37"/>
      <c r="C1106" s="33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</row>
    <row r="1107" spans="1:28" x14ac:dyDescent="0.25">
      <c r="A1107" s="32"/>
      <c r="B1107" s="37"/>
      <c r="C1107" s="33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</row>
    <row r="1108" spans="1:28" x14ac:dyDescent="0.25">
      <c r="A1108" s="32"/>
      <c r="B1108" s="37"/>
      <c r="C1108" s="33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</row>
    <row r="1109" spans="1:28" x14ac:dyDescent="0.25">
      <c r="A1109" s="32"/>
      <c r="B1109" s="37"/>
      <c r="C1109" s="33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</row>
    <row r="1110" spans="1:28" x14ac:dyDescent="0.25">
      <c r="A1110" s="32"/>
      <c r="B1110" s="37"/>
      <c r="C1110" s="33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</row>
    <row r="1111" spans="1:28" x14ac:dyDescent="0.25">
      <c r="A1111" s="32"/>
      <c r="B1111" s="37"/>
      <c r="C1111" s="33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</row>
    <row r="1112" spans="1:28" x14ac:dyDescent="0.25">
      <c r="A1112" s="32"/>
      <c r="B1112" s="37"/>
      <c r="C1112" s="33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</row>
    <row r="1113" spans="1:28" x14ac:dyDescent="0.25">
      <c r="A1113" s="32"/>
      <c r="B1113" s="37"/>
      <c r="C1113" s="33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</row>
    <row r="1114" spans="1:28" x14ac:dyDescent="0.25">
      <c r="A1114" s="32"/>
      <c r="B1114" s="37"/>
      <c r="C1114" s="33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</row>
    <row r="1115" spans="1:28" x14ac:dyDescent="0.25">
      <c r="A1115" s="32"/>
      <c r="B1115" s="37"/>
      <c r="C1115" s="33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</row>
    <row r="1116" spans="1:28" x14ac:dyDescent="0.25">
      <c r="A1116" s="32"/>
      <c r="B1116" s="37"/>
      <c r="C1116" s="33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</row>
    <row r="1117" spans="1:28" x14ac:dyDescent="0.25">
      <c r="A1117" s="32"/>
      <c r="B1117" s="37"/>
      <c r="C1117" s="33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</row>
    <row r="1118" spans="1:28" x14ac:dyDescent="0.25">
      <c r="A1118" s="32"/>
      <c r="B1118" s="37"/>
      <c r="C1118" s="33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</row>
    <row r="1119" spans="1:28" x14ac:dyDescent="0.25">
      <c r="A1119" s="32"/>
      <c r="B1119" s="37"/>
      <c r="C1119" s="33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</row>
    <row r="1120" spans="1:28" x14ac:dyDescent="0.25">
      <c r="A1120" s="32"/>
      <c r="B1120" s="37"/>
      <c r="C1120" s="33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</row>
    <row r="1121" spans="1:28" x14ac:dyDescent="0.25">
      <c r="A1121" s="32"/>
      <c r="B1121" s="37"/>
      <c r="C1121" s="33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</row>
    <row r="1122" spans="1:28" x14ac:dyDescent="0.25">
      <c r="A1122" s="32"/>
      <c r="B1122" s="37"/>
      <c r="C1122" s="33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</row>
    <row r="1123" spans="1:28" x14ac:dyDescent="0.25">
      <c r="A1123" s="32"/>
      <c r="B1123" s="37"/>
      <c r="C1123" s="33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</row>
    <row r="1124" spans="1:28" x14ac:dyDescent="0.25">
      <c r="A1124" s="32"/>
      <c r="B1124" s="37"/>
      <c r="C1124" s="33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</row>
    <row r="1125" spans="1:28" x14ac:dyDescent="0.25">
      <c r="A1125" s="32"/>
      <c r="B1125" s="37"/>
      <c r="C1125" s="33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</row>
    <row r="1126" spans="1:28" x14ac:dyDescent="0.25">
      <c r="A1126" s="32"/>
      <c r="B1126" s="37"/>
      <c r="C1126" s="33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</row>
    <row r="1127" spans="1:28" x14ac:dyDescent="0.25">
      <c r="A1127" s="32"/>
      <c r="B1127" s="37"/>
      <c r="C1127" s="33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</row>
    <row r="1128" spans="1:28" x14ac:dyDescent="0.25">
      <c r="A1128" s="32"/>
      <c r="B1128" s="37"/>
      <c r="C1128" s="33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</row>
    <row r="1129" spans="1:28" x14ac:dyDescent="0.25">
      <c r="A1129" s="32"/>
      <c r="B1129" s="37"/>
      <c r="C1129" s="33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</row>
    <row r="1130" spans="1:28" x14ac:dyDescent="0.25">
      <c r="A1130" s="32"/>
      <c r="B1130" s="37"/>
      <c r="C1130" s="33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</row>
    <row r="1131" spans="1:28" x14ac:dyDescent="0.25">
      <c r="A1131" s="32"/>
      <c r="B1131" s="37"/>
      <c r="C1131" s="33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</row>
    <row r="1132" spans="1:28" x14ac:dyDescent="0.25">
      <c r="A1132" s="32"/>
      <c r="B1132" s="37"/>
      <c r="C1132" s="33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</row>
    <row r="1133" spans="1:28" x14ac:dyDescent="0.25">
      <c r="A1133" s="32"/>
      <c r="B1133" s="37"/>
      <c r="C1133" s="33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</row>
    <row r="1134" spans="1:28" x14ac:dyDescent="0.25">
      <c r="A1134" s="32"/>
      <c r="B1134" s="37"/>
      <c r="C1134" s="33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</row>
    <row r="1135" spans="1:28" x14ac:dyDescent="0.25">
      <c r="A1135" s="32"/>
      <c r="B1135" s="37"/>
      <c r="C1135" s="33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</row>
    <row r="1136" spans="1:28" x14ac:dyDescent="0.25">
      <c r="A1136" s="32"/>
      <c r="B1136" s="37"/>
      <c r="C1136" s="33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</row>
    <row r="1137" spans="1:28" x14ac:dyDescent="0.25">
      <c r="A1137" s="32"/>
      <c r="B1137" s="37"/>
      <c r="C1137" s="33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</row>
    <row r="1138" spans="1:28" x14ac:dyDescent="0.25">
      <c r="A1138" s="32"/>
      <c r="B1138" s="37"/>
      <c r="C1138" s="33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</row>
    <row r="1139" spans="1:28" x14ac:dyDescent="0.25">
      <c r="A1139" s="32"/>
      <c r="B1139" s="37"/>
      <c r="C1139" s="33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</row>
    <row r="1140" spans="1:28" x14ac:dyDescent="0.25">
      <c r="A1140" s="32"/>
      <c r="B1140" s="37"/>
      <c r="C1140" s="33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</row>
    <row r="1141" spans="1:28" x14ac:dyDescent="0.25">
      <c r="A1141" s="32"/>
      <c r="B1141" s="37"/>
      <c r="C1141" s="33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</row>
    <row r="1142" spans="1:28" x14ac:dyDescent="0.25">
      <c r="A1142" s="32"/>
      <c r="B1142" s="37"/>
      <c r="C1142" s="33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</row>
    <row r="1143" spans="1:28" x14ac:dyDescent="0.25">
      <c r="A1143" s="32"/>
      <c r="B1143" s="37"/>
      <c r="C1143" s="33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</row>
    <row r="1144" spans="1:28" x14ac:dyDescent="0.25">
      <c r="A1144" s="32"/>
      <c r="B1144" s="37"/>
      <c r="C1144" s="33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</row>
    <row r="1145" spans="1:28" x14ac:dyDescent="0.25">
      <c r="A1145" s="32"/>
      <c r="B1145" s="37"/>
      <c r="C1145" s="33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</row>
    <row r="1146" spans="1:28" x14ac:dyDescent="0.25">
      <c r="A1146" s="32"/>
      <c r="B1146" s="37"/>
      <c r="C1146" s="33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</row>
    <row r="1147" spans="1:28" x14ac:dyDescent="0.25">
      <c r="A1147" s="32"/>
      <c r="B1147" s="37"/>
      <c r="C1147" s="33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</row>
    <row r="1148" spans="1:28" x14ac:dyDescent="0.25">
      <c r="A1148" s="32"/>
      <c r="B1148" s="37"/>
      <c r="C1148" s="33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</row>
    <row r="1149" spans="1:28" x14ac:dyDescent="0.25">
      <c r="A1149" s="32"/>
      <c r="B1149" s="37"/>
      <c r="C1149" s="33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</row>
    <row r="1150" spans="1:28" x14ac:dyDescent="0.25">
      <c r="A1150" s="32"/>
      <c r="B1150" s="37"/>
      <c r="C1150" s="33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</row>
    <row r="1151" spans="1:28" x14ac:dyDescent="0.25">
      <c r="A1151" s="32"/>
      <c r="B1151" s="37"/>
      <c r="C1151" s="33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</row>
    <row r="1152" spans="1:28" x14ac:dyDescent="0.25">
      <c r="A1152" s="32"/>
      <c r="B1152" s="37"/>
      <c r="C1152" s="33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</row>
    <row r="1153" spans="1:28" x14ac:dyDescent="0.25">
      <c r="A1153" s="32"/>
      <c r="B1153" s="37"/>
      <c r="C1153" s="33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</row>
    <row r="1154" spans="1:28" x14ac:dyDescent="0.25">
      <c r="A1154" s="32"/>
      <c r="B1154" s="37"/>
      <c r="C1154" s="33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</row>
    <row r="1155" spans="1:28" x14ac:dyDescent="0.25">
      <c r="A1155" s="32"/>
      <c r="B1155" s="37"/>
      <c r="C1155" s="33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</row>
    <row r="1156" spans="1:28" x14ac:dyDescent="0.25">
      <c r="A1156" s="32"/>
      <c r="B1156" s="37"/>
      <c r="C1156" s="33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</row>
    <row r="1157" spans="1:28" x14ac:dyDescent="0.25">
      <c r="A1157" s="32"/>
      <c r="B1157" s="37"/>
      <c r="C1157" s="33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</row>
    <row r="1158" spans="1:28" x14ac:dyDescent="0.25">
      <c r="A1158" s="32"/>
      <c r="B1158" s="37"/>
      <c r="C1158" s="33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</row>
    <row r="1159" spans="1:28" x14ac:dyDescent="0.25">
      <c r="A1159" s="32"/>
      <c r="B1159" s="37"/>
      <c r="C1159" s="33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</row>
    <row r="1160" spans="1:28" x14ac:dyDescent="0.25">
      <c r="A1160" s="32"/>
      <c r="B1160" s="37"/>
      <c r="C1160" s="33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</row>
    <row r="1161" spans="1:28" x14ac:dyDescent="0.25">
      <c r="A1161" s="32"/>
      <c r="B1161" s="37"/>
      <c r="C1161" s="33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</row>
    <row r="1162" spans="1:28" x14ac:dyDescent="0.25">
      <c r="A1162" s="32"/>
      <c r="B1162" s="37"/>
      <c r="C1162" s="33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</row>
    <row r="1163" spans="1:28" x14ac:dyDescent="0.25">
      <c r="A1163" s="32"/>
      <c r="B1163" s="37"/>
      <c r="C1163" s="33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</row>
    <row r="1164" spans="1:28" x14ac:dyDescent="0.25">
      <c r="A1164" s="32"/>
      <c r="B1164" s="37"/>
      <c r="C1164" s="33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</row>
    <row r="1165" spans="1:28" x14ac:dyDescent="0.25">
      <c r="A1165" s="32"/>
      <c r="B1165" s="37"/>
      <c r="C1165" s="33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</row>
    <row r="1166" spans="1:28" x14ac:dyDescent="0.25">
      <c r="A1166" s="32"/>
      <c r="B1166" s="37"/>
      <c r="C1166" s="33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</row>
    <row r="1167" spans="1:28" x14ac:dyDescent="0.25">
      <c r="A1167" s="32"/>
      <c r="B1167" s="37"/>
      <c r="C1167" s="33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</row>
    <row r="1168" spans="1:28" x14ac:dyDescent="0.25">
      <c r="A1168" s="32"/>
      <c r="B1168" s="37"/>
      <c r="C1168" s="3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</row>
    <row r="1169" spans="1:28" x14ac:dyDescent="0.25">
      <c r="A1169" s="32"/>
      <c r="B1169" s="37"/>
      <c r="C1169" s="3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</row>
    <row r="1170" spans="1:28" x14ac:dyDescent="0.25">
      <c r="A1170" s="32"/>
      <c r="B1170" s="37"/>
      <c r="C1170" s="3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</row>
    <row r="1171" spans="1:28" x14ac:dyDescent="0.25">
      <c r="A1171" s="32"/>
      <c r="B1171" s="37"/>
      <c r="C1171" s="3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</row>
    <row r="1172" spans="1:28" x14ac:dyDescent="0.25">
      <c r="A1172" s="32"/>
      <c r="B1172" s="37"/>
      <c r="C1172" s="3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</row>
    <row r="1173" spans="1:28" x14ac:dyDescent="0.25">
      <c r="A1173" s="32"/>
      <c r="B1173" s="37"/>
      <c r="C1173" s="3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</row>
    <row r="1174" spans="1:28" x14ac:dyDescent="0.25">
      <c r="A1174" s="32"/>
      <c r="B1174" s="37"/>
      <c r="C1174" s="3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</row>
    <row r="1175" spans="1:28" x14ac:dyDescent="0.25">
      <c r="A1175" s="32"/>
      <c r="B1175" s="37"/>
      <c r="C1175" s="3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</row>
    <row r="1176" spans="1:28" x14ac:dyDescent="0.25">
      <c r="A1176" s="32"/>
      <c r="B1176" s="37"/>
      <c r="C1176" s="3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</row>
    <row r="1177" spans="1:28" x14ac:dyDescent="0.25">
      <c r="A1177" s="32"/>
      <c r="B1177" s="37"/>
      <c r="C1177" s="3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</row>
    <row r="1178" spans="1:28" x14ac:dyDescent="0.25">
      <c r="A1178" s="32"/>
      <c r="B1178" s="37"/>
      <c r="C1178" s="3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</row>
    <row r="1179" spans="1:28" x14ac:dyDescent="0.25">
      <c r="A1179" s="32"/>
      <c r="B1179" s="37"/>
      <c r="C1179" s="3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</row>
    <row r="1180" spans="1:28" x14ac:dyDescent="0.25">
      <c r="A1180" s="32"/>
      <c r="B1180" s="37"/>
      <c r="C1180" s="3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</row>
    <row r="1181" spans="1:28" x14ac:dyDescent="0.25">
      <c r="A1181" s="32"/>
      <c r="B1181" s="37"/>
      <c r="C1181" s="3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</row>
    <row r="1182" spans="1:28" x14ac:dyDescent="0.25">
      <c r="A1182" s="32"/>
      <c r="B1182" s="37"/>
      <c r="C1182" s="3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</row>
    <row r="1183" spans="1:28" x14ac:dyDescent="0.25">
      <c r="A1183" s="32"/>
      <c r="B1183" s="37"/>
      <c r="C1183" s="3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</row>
    <row r="1184" spans="1:28" x14ac:dyDescent="0.25">
      <c r="A1184" s="32"/>
      <c r="B1184" s="37"/>
      <c r="C1184" s="3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</row>
    <row r="1185" spans="1:28" x14ac:dyDescent="0.25">
      <c r="A1185" s="32"/>
      <c r="B1185" s="37"/>
      <c r="C1185" s="3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</row>
    <row r="1186" spans="1:28" x14ac:dyDescent="0.25">
      <c r="A1186" s="32"/>
      <c r="B1186" s="37"/>
      <c r="C1186" s="3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</row>
    <row r="1187" spans="1:28" x14ac:dyDescent="0.25">
      <c r="A1187" s="32"/>
      <c r="B1187" s="37"/>
      <c r="C1187" s="3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</row>
    <row r="1188" spans="1:28" x14ac:dyDescent="0.25">
      <c r="A1188" s="32"/>
      <c r="B1188" s="37"/>
      <c r="C1188" s="3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</row>
    <row r="1189" spans="1:28" x14ac:dyDescent="0.25">
      <c r="A1189" s="32"/>
      <c r="B1189" s="37"/>
      <c r="C1189" s="3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</row>
    <row r="1190" spans="1:28" x14ac:dyDescent="0.25">
      <c r="A1190" s="32"/>
      <c r="B1190" s="37"/>
      <c r="C1190" s="3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</row>
    <row r="1191" spans="1:28" x14ac:dyDescent="0.25">
      <c r="A1191" s="32"/>
      <c r="B1191" s="37"/>
      <c r="C1191" s="3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</row>
    <row r="1192" spans="1:28" x14ac:dyDescent="0.25">
      <c r="A1192" s="32"/>
      <c r="B1192" s="37"/>
      <c r="C1192" s="3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</row>
    <row r="1193" spans="1:28" x14ac:dyDescent="0.25">
      <c r="A1193" s="32"/>
      <c r="B1193" s="37"/>
      <c r="C1193" s="3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</row>
    <row r="1194" spans="1:28" x14ac:dyDescent="0.25">
      <c r="A1194" s="32"/>
      <c r="B1194" s="37"/>
      <c r="C1194" s="3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</row>
    <row r="1195" spans="1:28" x14ac:dyDescent="0.25">
      <c r="A1195" s="32"/>
      <c r="B1195" s="37"/>
      <c r="C1195" s="3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</row>
    <row r="1196" spans="1:28" x14ac:dyDescent="0.25">
      <c r="A1196" s="32"/>
      <c r="B1196" s="37"/>
      <c r="C1196" s="3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</row>
    <row r="1197" spans="1:28" x14ac:dyDescent="0.25">
      <c r="A1197" s="32"/>
      <c r="B1197" s="37"/>
      <c r="C1197" s="3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</row>
    <row r="1198" spans="1:28" x14ac:dyDescent="0.25">
      <c r="A1198" s="32"/>
      <c r="B1198" s="37"/>
      <c r="C1198" s="3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</row>
    <row r="1199" spans="1:28" x14ac:dyDescent="0.25">
      <c r="A1199" s="32"/>
      <c r="B1199" s="37"/>
      <c r="C1199" s="3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</row>
    <row r="1200" spans="1:28" x14ac:dyDescent="0.25">
      <c r="A1200" s="32"/>
      <c r="B1200" s="37"/>
      <c r="C1200" s="3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</row>
    <row r="1201" spans="1:28" x14ac:dyDescent="0.25">
      <c r="A1201" s="32"/>
      <c r="B1201" s="37"/>
      <c r="C1201" s="3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</row>
    <row r="1202" spans="1:28" x14ac:dyDescent="0.25">
      <c r="A1202" s="32"/>
      <c r="B1202" s="37"/>
      <c r="C1202" s="3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</row>
    <row r="1203" spans="1:28" x14ac:dyDescent="0.25">
      <c r="A1203" s="32"/>
      <c r="B1203" s="37"/>
      <c r="C1203" s="3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</row>
    <row r="1204" spans="1:28" x14ac:dyDescent="0.25">
      <c r="A1204" s="32"/>
      <c r="B1204" s="37"/>
      <c r="C1204" s="3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</row>
    <row r="1205" spans="1:28" x14ac:dyDescent="0.25">
      <c r="A1205" s="32"/>
      <c r="B1205" s="37"/>
      <c r="C1205" s="3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</row>
    <row r="1206" spans="1:28" x14ac:dyDescent="0.25">
      <c r="A1206" s="32"/>
      <c r="B1206" s="37"/>
      <c r="C1206" s="3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</row>
    <row r="1207" spans="1:28" x14ac:dyDescent="0.25">
      <c r="A1207" s="32"/>
      <c r="B1207" s="37"/>
      <c r="C1207" s="3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</row>
    <row r="1208" spans="1:28" x14ac:dyDescent="0.25">
      <c r="A1208" s="32"/>
      <c r="B1208" s="37"/>
      <c r="C1208" s="33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</row>
    <row r="1209" spans="1:28" x14ac:dyDescent="0.25">
      <c r="A1209" s="32"/>
      <c r="B1209" s="37"/>
      <c r="C1209" s="33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</row>
    <row r="1210" spans="1:28" x14ac:dyDescent="0.25">
      <c r="A1210" s="32"/>
      <c r="B1210" s="37"/>
      <c r="C1210" s="33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</row>
    <row r="1211" spans="1:28" x14ac:dyDescent="0.25">
      <c r="A1211" s="32"/>
      <c r="B1211" s="37"/>
      <c r="C1211" s="33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</row>
    <row r="1212" spans="1:28" x14ac:dyDescent="0.25">
      <c r="A1212" s="32"/>
      <c r="B1212" s="37"/>
      <c r="C1212" s="33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</row>
    <row r="1213" spans="1:28" x14ac:dyDescent="0.25">
      <c r="A1213" s="32"/>
      <c r="B1213" s="37"/>
      <c r="C1213" s="33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</row>
    <row r="1214" spans="1:28" x14ac:dyDescent="0.25">
      <c r="A1214" s="32"/>
      <c r="B1214" s="37"/>
      <c r="C1214" s="33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</row>
    <row r="1215" spans="1:28" x14ac:dyDescent="0.25">
      <c r="A1215" s="32"/>
      <c r="B1215" s="37"/>
      <c r="C1215" s="33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</row>
    <row r="1216" spans="1:28" x14ac:dyDescent="0.25">
      <c r="A1216" s="32"/>
      <c r="B1216" s="37"/>
      <c r="C1216" s="33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</row>
    <row r="1217" spans="1:28" x14ac:dyDescent="0.25">
      <c r="A1217" s="32"/>
      <c r="B1217" s="37"/>
      <c r="C1217" s="33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</row>
    <row r="1218" spans="1:28" x14ac:dyDescent="0.25">
      <c r="A1218" s="32"/>
      <c r="B1218" s="37"/>
      <c r="C1218" s="33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</row>
    <row r="1219" spans="1:28" x14ac:dyDescent="0.25">
      <c r="A1219" s="32"/>
      <c r="B1219" s="37"/>
      <c r="C1219" s="33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</row>
    <row r="1220" spans="1:28" x14ac:dyDescent="0.25">
      <c r="A1220" s="32"/>
      <c r="B1220" s="37"/>
      <c r="C1220" s="33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</row>
    <row r="1221" spans="1:28" x14ac:dyDescent="0.25">
      <c r="A1221" s="32"/>
      <c r="B1221" s="37"/>
      <c r="C1221" s="33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</row>
    <row r="1222" spans="1:28" x14ac:dyDescent="0.25">
      <c r="A1222" s="32"/>
      <c r="B1222" s="37"/>
      <c r="C1222" s="33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</row>
    <row r="1223" spans="1:28" x14ac:dyDescent="0.25">
      <c r="A1223" s="32"/>
      <c r="B1223" s="37"/>
      <c r="C1223" s="33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</row>
    <row r="1224" spans="1:28" x14ac:dyDescent="0.25">
      <c r="A1224" s="32"/>
      <c r="B1224" s="37"/>
      <c r="C1224" s="33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</row>
    <row r="1225" spans="1:28" x14ac:dyDescent="0.25">
      <c r="A1225" s="32"/>
      <c r="B1225" s="37"/>
      <c r="C1225" s="33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</row>
    <row r="1226" spans="1:28" x14ac:dyDescent="0.25">
      <c r="A1226" s="32"/>
      <c r="B1226" s="37"/>
      <c r="C1226" s="33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</row>
    <row r="1227" spans="1:28" x14ac:dyDescent="0.25">
      <c r="A1227" s="32"/>
      <c r="B1227" s="37"/>
      <c r="C1227" s="33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</row>
    <row r="1228" spans="1:28" x14ac:dyDescent="0.25">
      <c r="A1228" s="32"/>
      <c r="B1228" s="37"/>
      <c r="C1228" s="33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</row>
    <row r="1229" spans="1:28" x14ac:dyDescent="0.25">
      <c r="A1229" s="32"/>
      <c r="B1229" s="37"/>
      <c r="C1229" s="33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</row>
    <row r="1230" spans="1:28" x14ac:dyDescent="0.25">
      <c r="A1230" s="32"/>
      <c r="B1230" s="37"/>
      <c r="C1230" s="33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</row>
    <row r="1231" spans="1:28" x14ac:dyDescent="0.25">
      <c r="A1231" s="32"/>
      <c r="B1231" s="37"/>
      <c r="C1231" s="33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</row>
    <row r="1232" spans="1:28" x14ac:dyDescent="0.25">
      <c r="A1232" s="32"/>
      <c r="B1232" s="37"/>
      <c r="C1232" s="33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</row>
    <row r="1233" spans="1:28" x14ac:dyDescent="0.25">
      <c r="A1233" s="32"/>
      <c r="B1233" s="37"/>
      <c r="C1233" s="33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</row>
    <row r="1234" spans="1:28" x14ac:dyDescent="0.25">
      <c r="A1234" s="32"/>
      <c r="B1234" s="37"/>
      <c r="C1234" s="33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</row>
    <row r="1235" spans="1:28" x14ac:dyDescent="0.25">
      <c r="A1235" s="32"/>
      <c r="B1235" s="37"/>
      <c r="C1235" s="33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</row>
    <row r="1236" spans="1:28" x14ac:dyDescent="0.25">
      <c r="A1236" s="32"/>
      <c r="B1236" s="37"/>
      <c r="C1236" s="33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</row>
    <row r="1237" spans="1:28" x14ac:dyDescent="0.25">
      <c r="A1237" s="32"/>
      <c r="B1237" s="37"/>
      <c r="C1237" s="33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</row>
    <row r="1238" spans="1:28" x14ac:dyDescent="0.25">
      <c r="A1238" s="32"/>
      <c r="B1238" s="37"/>
      <c r="C1238" s="33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</row>
    <row r="1239" spans="1:28" x14ac:dyDescent="0.25">
      <c r="A1239" s="32"/>
      <c r="B1239" s="37"/>
      <c r="C1239" s="33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</row>
    <row r="1240" spans="1:28" x14ac:dyDescent="0.25">
      <c r="A1240" s="32"/>
      <c r="B1240" s="37"/>
      <c r="C1240" s="33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</row>
    <row r="1241" spans="1:28" x14ac:dyDescent="0.25">
      <c r="A1241" s="32"/>
      <c r="B1241" s="37"/>
      <c r="C1241" s="33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</row>
    <row r="1242" spans="1:28" x14ac:dyDescent="0.25">
      <c r="A1242" s="32"/>
      <c r="B1242" s="37"/>
      <c r="C1242" s="33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</row>
    <row r="1243" spans="1:28" x14ac:dyDescent="0.25">
      <c r="A1243" s="32"/>
      <c r="B1243" s="37"/>
      <c r="C1243" s="33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</row>
    <row r="1244" spans="1:28" x14ac:dyDescent="0.25">
      <c r="A1244" s="32"/>
      <c r="B1244" s="37"/>
      <c r="C1244" s="33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</row>
    <row r="1245" spans="1:28" x14ac:dyDescent="0.25">
      <c r="A1245" s="32"/>
      <c r="B1245" s="37"/>
      <c r="C1245" s="33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</row>
    <row r="1246" spans="1:28" x14ac:dyDescent="0.25">
      <c r="A1246" s="32"/>
      <c r="B1246" s="37"/>
      <c r="C1246" s="33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</row>
    <row r="1247" spans="1:28" x14ac:dyDescent="0.25">
      <c r="A1247" s="32"/>
      <c r="B1247" s="37"/>
      <c r="C1247" s="33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</row>
    <row r="1248" spans="1:28" x14ac:dyDescent="0.25">
      <c r="A1248" s="32"/>
      <c r="B1248" s="37"/>
      <c r="C1248" s="33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</row>
    <row r="1249" spans="1:28" x14ac:dyDescent="0.25">
      <c r="A1249" s="32"/>
      <c r="B1249" s="37"/>
      <c r="C1249" s="33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</row>
    <row r="1250" spans="1:28" x14ac:dyDescent="0.25">
      <c r="A1250" s="32"/>
      <c r="B1250" s="37"/>
      <c r="C1250" s="33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</row>
    <row r="1251" spans="1:28" x14ac:dyDescent="0.25">
      <c r="A1251" s="32"/>
      <c r="B1251" s="37"/>
      <c r="C1251" s="33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</row>
    <row r="1252" spans="1:28" x14ac:dyDescent="0.25">
      <c r="A1252" s="32"/>
      <c r="B1252" s="37"/>
      <c r="C1252" s="33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</row>
    <row r="1253" spans="1:28" x14ac:dyDescent="0.25">
      <c r="A1253" s="32"/>
      <c r="B1253" s="37"/>
      <c r="C1253" s="33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</row>
    <row r="1254" spans="1:28" x14ac:dyDescent="0.25">
      <c r="A1254" s="32"/>
      <c r="B1254" s="37"/>
      <c r="C1254" s="33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</row>
    <row r="1255" spans="1:28" x14ac:dyDescent="0.25">
      <c r="A1255" s="32"/>
      <c r="B1255" s="37"/>
      <c r="C1255" s="33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</row>
    <row r="1256" spans="1:28" x14ac:dyDescent="0.25">
      <c r="A1256" s="32"/>
      <c r="B1256" s="37"/>
      <c r="C1256" s="33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</row>
    <row r="1257" spans="1:28" x14ac:dyDescent="0.25">
      <c r="A1257" s="32"/>
      <c r="B1257" s="37"/>
      <c r="C1257" s="33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</row>
    <row r="1258" spans="1:28" x14ac:dyDescent="0.25">
      <c r="A1258" s="32"/>
      <c r="B1258" s="37"/>
      <c r="C1258" s="33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</row>
    <row r="1259" spans="1:28" x14ac:dyDescent="0.25">
      <c r="A1259" s="32"/>
      <c r="B1259" s="37"/>
      <c r="C1259" s="33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</row>
    <row r="1260" spans="1:28" x14ac:dyDescent="0.25">
      <c r="A1260" s="32"/>
      <c r="B1260" s="37"/>
      <c r="C1260" s="33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</row>
    <row r="1261" spans="1:28" x14ac:dyDescent="0.25">
      <c r="A1261" s="32"/>
      <c r="B1261" s="37"/>
      <c r="C1261" s="33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</row>
    <row r="1262" spans="1:28" x14ac:dyDescent="0.25">
      <c r="A1262" s="32"/>
      <c r="B1262" s="37"/>
      <c r="C1262" s="33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</row>
    <row r="1263" spans="1:28" x14ac:dyDescent="0.25">
      <c r="A1263" s="32"/>
      <c r="B1263" s="37"/>
      <c r="C1263" s="33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</row>
    <row r="1264" spans="1:28" x14ac:dyDescent="0.25">
      <c r="A1264" s="32"/>
      <c r="B1264" s="37"/>
      <c r="C1264" s="33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</row>
    <row r="1265" spans="1:28" x14ac:dyDescent="0.25">
      <c r="A1265" s="32"/>
      <c r="B1265" s="37"/>
      <c r="C1265" s="33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</row>
    <row r="1266" spans="1:28" x14ac:dyDescent="0.25">
      <c r="A1266" s="32"/>
      <c r="B1266" s="37"/>
      <c r="C1266" s="33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</row>
    <row r="1267" spans="1:28" x14ac:dyDescent="0.25">
      <c r="A1267" s="32"/>
      <c r="B1267" s="37"/>
      <c r="C1267" s="33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</row>
    <row r="1268" spans="1:28" x14ac:dyDescent="0.25">
      <c r="A1268" s="32"/>
      <c r="B1268" s="37"/>
      <c r="C1268" s="33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</row>
    <row r="1269" spans="1:28" x14ac:dyDescent="0.25">
      <c r="A1269" s="32"/>
      <c r="B1269" s="37"/>
      <c r="C1269" s="33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</row>
    <row r="1270" spans="1:28" x14ac:dyDescent="0.25">
      <c r="A1270" s="32"/>
      <c r="B1270" s="37"/>
      <c r="C1270" s="33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</row>
    <row r="1271" spans="1:28" x14ac:dyDescent="0.25">
      <c r="A1271" s="32"/>
      <c r="B1271" s="37"/>
      <c r="C1271" s="33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</row>
    <row r="1272" spans="1:28" x14ac:dyDescent="0.25">
      <c r="A1272" s="32"/>
      <c r="B1272" s="37"/>
      <c r="C1272" s="33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</row>
    <row r="1273" spans="1:28" x14ac:dyDescent="0.25">
      <c r="A1273" s="32"/>
      <c r="B1273" s="37"/>
      <c r="C1273" s="33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</row>
    <row r="1274" spans="1:28" x14ac:dyDescent="0.25">
      <c r="A1274" s="32"/>
      <c r="B1274" s="37"/>
      <c r="C1274" s="33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</row>
    <row r="1275" spans="1:28" x14ac:dyDescent="0.25">
      <c r="A1275" s="32"/>
      <c r="B1275" s="37"/>
      <c r="C1275" s="33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</row>
    <row r="1276" spans="1:28" x14ac:dyDescent="0.25">
      <c r="A1276" s="32"/>
      <c r="B1276" s="37"/>
      <c r="C1276" s="33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</row>
    <row r="1277" spans="1:28" x14ac:dyDescent="0.25">
      <c r="A1277" s="32"/>
      <c r="B1277" s="37"/>
      <c r="C1277" s="33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</row>
    <row r="1278" spans="1:28" x14ac:dyDescent="0.25">
      <c r="A1278" s="32"/>
      <c r="B1278" s="37"/>
      <c r="C1278" s="33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</row>
    <row r="1279" spans="1:28" x14ac:dyDescent="0.25">
      <c r="A1279" s="32"/>
      <c r="B1279" s="37"/>
      <c r="C1279" s="33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</row>
    <row r="1280" spans="1:28" x14ac:dyDescent="0.25">
      <c r="A1280" s="32"/>
      <c r="B1280" s="37"/>
      <c r="C1280" s="33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</row>
    <row r="1281" spans="1:28" x14ac:dyDescent="0.25">
      <c r="A1281" s="32"/>
      <c r="B1281" s="37"/>
      <c r="C1281" s="33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</row>
    <row r="1282" spans="1:28" x14ac:dyDescent="0.25">
      <c r="A1282" s="32"/>
      <c r="B1282" s="37"/>
      <c r="C1282" s="33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</row>
    <row r="1283" spans="1:28" x14ac:dyDescent="0.25">
      <c r="A1283" s="32"/>
      <c r="B1283" s="37"/>
      <c r="C1283" s="33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</row>
    <row r="1284" spans="1:28" x14ac:dyDescent="0.25">
      <c r="A1284" s="32"/>
      <c r="B1284" s="37"/>
      <c r="C1284" s="33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</row>
    <row r="1285" spans="1:28" x14ac:dyDescent="0.25">
      <c r="A1285" s="32"/>
      <c r="B1285" s="37"/>
      <c r="C1285" s="33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</row>
    <row r="1286" spans="1:28" x14ac:dyDescent="0.25">
      <c r="A1286" s="32"/>
      <c r="B1286" s="37"/>
      <c r="C1286" s="33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</row>
    <row r="1287" spans="1:28" x14ac:dyDescent="0.25">
      <c r="A1287" s="32"/>
      <c r="B1287" s="37"/>
      <c r="C1287" s="33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</row>
    <row r="1288" spans="1:28" x14ac:dyDescent="0.25">
      <c r="A1288" s="32"/>
      <c r="B1288" s="37"/>
      <c r="C1288" s="33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</row>
    <row r="1289" spans="1:28" x14ac:dyDescent="0.25">
      <c r="A1289" s="32"/>
      <c r="B1289" s="37"/>
      <c r="C1289" s="33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</row>
    <row r="1290" spans="1:28" x14ac:dyDescent="0.25">
      <c r="A1290" s="32"/>
      <c r="B1290" s="37"/>
      <c r="C1290" s="33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</row>
    <row r="1291" spans="1:28" x14ac:dyDescent="0.25">
      <c r="A1291" s="32"/>
      <c r="B1291" s="37"/>
      <c r="C1291" s="33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</row>
    <row r="1292" spans="1:28" x14ac:dyDescent="0.25">
      <c r="A1292" s="32"/>
      <c r="B1292" s="37"/>
      <c r="C1292" s="33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</row>
    <row r="1293" spans="1:28" x14ac:dyDescent="0.25">
      <c r="A1293" s="32"/>
      <c r="B1293" s="37"/>
      <c r="C1293" s="33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</row>
    <row r="1294" spans="1:28" x14ac:dyDescent="0.25">
      <c r="A1294" s="32"/>
      <c r="B1294" s="37"/>
      <c r="C1294" s="33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</row>
    <row r="1295" spans="1:28" x14ac:dyDescent="0.25">
      <c r="A1295" s="32"/>
      <c r="B1295" s="37"/>
      <c r="C1295" s="33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</row>
    <row r="1296" spans="1:28" x14ac:dyDescent="0.25">
      <c r="A1296" s="32"/>
      <c r="B1296" s="37"/>
      <c r="C1296" s="33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</row>
    <row r="1297" spans="1:28" x14ac:dyDescent="0.25">
      <c r="A1297" s="32"/>
      <c r="B1297" s="37"/>
      <c r="C1297" s="33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</row>
    <row r="1298" spans="1:28" x14ac:dyDescent="0.25">
      <c r="A1298" s="32"/>
      <c r="B1298" s="37"/>
      <c r="C1298" s="33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</row>
    <row r="1299" spans="1:28" x14ac:dyDescent="0.25">
      <c r="A1299" s="32"/>
      <c r="B1299" s="37"/>
      <c r="C1299" s="33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</row>
    <row r="1300" spans="1:28" x14ac:dyDescent="0.25">
      <c r="A1300" s="32"/>
      <c r="B1300" s="37"/>
      <c r="C1300" s="33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</row>
    <row r="1301" spans="1:28" x14ac:dyDescent="0.25">
      <c r="A1301" s="32"/>
      <c r="B1301" s="37"/>
      <c r="C1301" s="33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</row>
    <row r="1302" spans="1:28" x14ac:dyDescent="0.25">
      <c r="A1302" s="32"/>
      <c r="B1302" s="37"/>
      <c r="C1302" s="33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</row>
    <row r="1303" spans="1:28" x14ac:dyDescent="0.25">
      <c r="A1303" s="32"/>
      <c r="B1303" s="37"/>
      <c r="C1303" s="33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</row>
    <row r="1304" spans="1:28" x14ac:dyDescent="0.25">
      <c r="A1304" s="32"/>
      <c r="B1304" s="37"/>
      <c r="C1304" s="33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</row>
    <row r="1305" spans="1:28" x14ac:dyDescent="0.25">
      <c r="A1305" s="32"/>
      <c r="B1305" s="37"/>
      <c r="C1305" s="33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</row>
    <row r="1306" spans="1:28" x14ac:dyDescent="0.25">
      <c r="A1306" s="32"/>
      <c r="B1306" s="37"/>
      <c r="C1306" s="33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</row>
    <row r="1307" spans="1:28" x14ac:dyDescent="0.25">
      <c r="A1307" s="32"/>
      <c r="B1307" s="37"/>
      <c r="C1307" s="33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</row>
    <row r="1308" spans="1:28" x14ac:dyDescent="0.25">
      <c r="A1308" s="32"/>
      <c r="B1308" s="37"/>
      <c r="C1308" s="33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</row>
    <row r="1309" spans="1:28" x14ac:dyDescent="0.25">
      <c r="A1309" s="32"/>
      <c r="B1309" s="37"/>
      <c r="C1309" s="33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</row>
    <row r="1310" spans="1:28" x14ac:dyDescent="0.25">
      <c r="A1310" s="32"/>
      <c r="B1310" s="37"/>
      <c r="C1310" s="33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</row>
    <row r="1311" spans="1:28" x14ac:dyDescent="0.25">
      <c r="A1311" s="32"/>
      <c r="B1311" s="37"/>
      <c r="C1311" s="33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</row>
    <row r="1312" spans="1:28" x14ac:dyDescent="0.25">
      <c r="A1312" s="32"/>
      <c r="B1312" s="37"/>
      <c r="C1312" s="33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</row>
    <row r="1313" spans="1:28" x14ac:dyDescent="0.25">
      <c r="A1313" s="32"/>
      <c r="B1313" s="37"/>
      <c r="C1313" s="33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</row>
    <row r="1314" spans="1:28" x14ac:dyDescent="0.25">
      <c r="A1314" s="32"/>
      <c r="B1314" s="37"/>
      <c r="C1314" s="33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</row>
    <row r="1315" spans="1:28" x14ac:dyDescent="0.25">
      <c r="A1315" s="32"/>
      <c r="B1315" s="37"/>
      <c r="C1315" s="33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</row>
    <row r="1316" spans="1:28" x14ac:dyDescent="0.25">
      <c r="A1316" s="32"/>
      <c r="B1316" s="37"/>
      <c r="C1316" s="33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</row>
    <row r="1317" spans="1:28" x14ac:dyDescent="0.25">
      <c r="A1317" s="32"/>
      <c r="B1317" s="37"/>
      <c r="C1317" s="33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</row>
    <row r="1318" spans="1:28" x14ac:dyDescent="0.25">
      <c r="A1318" s="32"/>
      <c r="B1318" s="37"/>
      <c r="C1318" s="33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</row>
    <row r="1319" spans="1:28" x14ac:dyDescent="0.25">
      <c r="A1319" s="32"/>
      <c r="B1319" s="37"/>
      <c r="C1319" s="33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</row>
    <row r="1320" spans="1:28" x14ac:dyDescent="0.25">
      <c r="A1320" s="32"/>
      <c r="B1320" s="37"/>
      <c r="C1320" s="33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</row>
    <row r="1321" spans="1:28" x14ac:dyDescent="0.25">
      <c r="A1321" s="32"/>
      <c r="B1321" s="37"/>
      <c r="C1321" s="33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</row>
    <row r="1322" spans="1:28" x14ac:dyDescent="0.25">
      <c r="A1322" s="32"/>
      <c r="B1322" s="37"/>
      <c r="C1322" s="33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</row>
    <row r="1323" spans="1:28" x14ac:dyDescent="0.25">
      <c r="A1323" s="32"/>
      <c r="B1323" s="37"/>
      <c r="C1323" s="33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</row>
    <row r="1324" spans="1:28" x14ac:dyDescent="0.25">
      <c r="A1324" s="32"/>
      <c r="B1324" s="37"/>
      <c r="C1324" s="33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</row>
    <row r="1325" spans="1:28" x14ac:dyDescent="0.25">
      <c r="A1325" s="32"/>
      <c r="B1325" s="37"/>
      <c r="C1325" s="33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</row>
    <row r="1326" spans="1:28" x14ac:dyDescent="0.25">
      <c r="A1326" s="32"/>
      <c r="B1326" s="37"/>
      <c r="C1326" s="33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</row>
    <row r="1327" spans="1:28" x14ac:dyDescent="0.25">
      <c r="A1327" s="32"/>
      <c r="B1327" s="37"/>
      <c r="C1327" s="33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</row>
    <row r="1328" spans="1:28" x14ac:dyDescent="0.25">
      <c r="A1328" s="32"/>
      <c r="B1328" s="37"/>
      <c r="C1328" s="33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</row>
    <row r="1329" spans="1:28" x14ac:dyDescent="0.25">
      <c r="A1329" s="32"/>
      <c r="B1329" s="37"/>
      <c r="C1329" s="33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</row>
    <row r="1330" spans="1:28" x14ac:dyDescent="0.25">
      <c r="A1330" s="32"/>
      <c r="B1330" s="37"/>
      <c r="C1330" s="33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</row>
    <row r="1331" spans="1:28" x14ac:dyDescent="0.25">
      <c r="A1331" s="32"/>
      <c r="B1331" s="37"/>
      <c r="C1331" s="33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</row>
    <row r="1332" spans="1:28" x14ac:dyDescent="0.25">
      <c r="A1332" s="32"/>
      <c r="B1332" s="37"/>
      <c r="C1332" s="33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</row>
    <row r="1333" spans="1:28" x14ac:dyDescent="0.25">
      <c r="A1333" s="32"/>
      <c r="B1333" s="37"/>
      <c r="C1333" s="33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</row>
    <row r="1334" spans="1:28" x14ac:dyDescent="0.25">
      <c r="A1334" s="32"/>
      <c r="B1334" s="37"/>
      <c r="C1334" s="33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</row>
    <row r="1335" spans="1:28" x14ac:dyDescent="0.25">
      <c r="A1335" s="32"/>
      <c r="B1335" s="37"/>
      <c r="C1335" s="33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</row>
    <row r="1336" spans="1:28" x14ac:dyDescent="0.25">
      <c r="A1336" s="32"/>
      <c r="B1336" s="37"/>
      <c r="C1336" s="33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</row>
    <row r="1337" spans="1:28" x14ac:dyDescent="0.25">
      <c r="A1337" s="32"/>
      <c r="B1337" s="37"/>
      <c r="C1337" s="33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</row>
    <row r="1338" spans="1:28" x14ac:dyDescent="0.25">
      <c r="A1338" s="32"/>
      <c r="B1338" s="37"/>
      <c r="C1338" s="33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</row>
    <row r="1339" spans="1:28" x14ac:dyDescent="0.25">
      <c r="A1339" s="32"/>
      <c r="B1339" s="37"/>
      <c r="C1339" s="33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</row>
    <row r="1340" spans="1:28" x14ac:dyDescent="0.25">
      <c r="A1340" s="32"/>
      <c r="B1340" s="37"/>
      <c r="C1340" s="33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</row>
    <row r="1341" spans="1:28" x14ac:dyDescent="0.25">
      <c r="A1341" s="32"/>
      <c r="B1341" s="37"/>
      <c r="C1341" s="33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</row>
    <row r="1342" spans="1:28" x14ac:dyDescent="0.25">
      <c r="A1342" s="32"/>
      <c r="B1342" s="37"/>
      <c r="C1342" s="33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</row>
    <row r="1343" spans="1:28" x14ac:dyDescent="0.25">
      <c r="A1343" s="32"/>
      <c r="B1343" s="37"/>
      <c r="C1343" s="33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</row>
    <row r="1344" spans="1:28" x14ac:dyDescent="0.25">
      <c r="A1344" s="32"/>
      <c r="B1344" s="37"/>
      <c r="C1344" s="33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</row>
    <row r="1345" spans="1:28" x14ac:dyDescent="0.25">
      <c r="A1345" s="32"/>
      <c r="B1345" s="37"/>
      <c r="C1345" s="33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</row>
    <row r="1346" spans="1:28" x14ac:dyDescent="0.25">
      <c r="A1346" s="32"/>
      <c r="B1346" s="37"/>
      <c r="C1346" s="33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</row>
    <row r="1347" spans="1:28" x14ac:dyDescent="0.25">
      <c r="A1347" s="32"/>
      <c r="B1347" s="37"/>
      <c r="C1347" s="33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</row>
    <row r="1348" spans="1:28" x14ac:dyDescent="0.25">
      <c r="A1348" s="32"/>
      <c r="B1348" s="37"/>
      <c r="C1348" s="33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</row>
    <row r="1349" spans="1:28" x14ac:dyDescent="0.25">
      <c r="A1349" s="32"/>
      <c r="B1349" s="37"/>
      <c r="C1349" s="33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</row>
    <row r="1350" spans="1:28" x14ac:dyDescent="0.25">
      <c r="A1350" s="32"/>
      <c r="B1350" s="37"/>
      <c r="C1350" s="33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</row>
    <row r="1351" spans="1:28" x14ac:dyDescent="0.25">
      <c r="A1351" s="32"/>
      <c r="B1351" s="37"/>
      <c r="C1351" s="33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</row>
    <row r="1352" spans="1:28" x14ac:dyDescent="0.25">
      <c r="A1352" s="32"/>
      <c r="B1352" s="37"/>
      <c r="C1352" s="33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</row>
    <row r="1353" spans="1:28" x14ac:dyDescent="0.25">
      <c r="A1353" s="32"/>
      <c r="B1353" s="37"/>
      <c r="C1353" s="33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</row>
    <row r="1354" spans="1:28" x14ac:dyDescent="0.25">
      <c r="A1354" s="32"/>
      <c r="B1354" s="37"/>
      <c r="C1354" s="33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</row>
    <row r="1355" spans="1:28" x14ac:dyDescent="0.25">
      <c r="A1355" s="32"/>
      <c r="B1355" s="37"/>
      <c r="C1355" s="33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</row>
    <row r="1356" spans="1:28" x14ac:dyDescent="0.25">
      <c r="A1356" s="32"/>
      <c r="B1356" s="37"/>
      <c r="C1356" s="33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</row>
    <row r="1357" spans="1:28" x14ac:dyDescent="0.25">
      <c r="A1357" s="32"/>
      <c r="B1357" s="37"/>
      <c r="C1357" s="33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</row>
    <row r="1358" spans="1:28" x14ac:dyDescent="0.25">
      <c r="A1358" s="32"/>
      <c r="B1358" s="37"/>
      <c r="C1358" s="33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</row>
    <row r="1359" spans="1:28" x14ac:dyDescent="0.25">
      <c r="A1359" s="32"/>
      <c r="B1359" s="37"/>
      <c r="C1359" s="33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</row>
    <row r="1360" spans="1:28" x14ac:dyDescent="0.25">
      <c r="A1360" s="32"/>
      <c r="B1360" s="37"/>
      <c r="C1360" s="33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</row>
    <row r="1361" spans="1:28" x14ac:dyDescent="0.25">
      <c r="A1361" s="32"/>
      <c r="B1361" s="37"/>
      <c r="C1361" s="33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</row>
    <row r="1362" spans="1:28" x14ac:dyDescent="0.25">
      <c r="A1362" s="32"/>
      <c r="B1362" s="37"/>
      <c r="C1362" s="33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</row>
    <row r="1363" spans="1:28" x14ac:dyDescent="0.25">
      <c r="A1363" s="32"/>
      <c r="B1363" s="37"/>
      <c r="C1363" s="33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</row>
    <row r="1364" spans="1:28" x14ac:dyDescent="0.25">
      <c r="A1364" s="32"/>
      <c r="B1364" s="37"/>
      <c r="C1364" s="33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</row>
    <row r="1365" spans="1:28" x14ac:dyDescent="0.25">
      <c r="A1365" s="32"/>
      <c r="B1365" s="37"/>
      <c r="C1365" s="33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</row>
    <row r="1366" spans="1:28" x14ac:dyDescent="0.25">
      <c r="A1366" s="32"/>
      <c r="B1366" s="37"/>
      <c r="C1366" s="33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</row>
    <row r="1367" spans="1:28" x14ac:dyDescent="0.25">
      <c r="A1367" s="32"/>
      <c r="B1367" s="37"/>
      <c r="C1367" s="33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</row>
    <row r="1368" spans="1:28" x14ac:dyDescent="0.25">
      <c r="A1368" s="32"/>
      <c r="B1368" s="37"/>
      <c r="C1368" s="33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</row>
    <row r="1369" spans="1:28" x14ac:dyDescent="0.25">
      <c r="A1369" s="32"/>
      <c r="B1369" s="37"/>
      <c r="C1369" s="33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</row>
    <row r="1370" spans="1:28" x14ac:dyDescent="0.25">
      <c r="A1370" s="32"/>
      <c r="B1370" s="37"/>
      <c r="C1370" s="33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</row>
    <row r="1371" spans="1:28" x14ac:dyDescent="0.25">
      <c r="A1371" s="32"/>
      <c r="B1371" s="37"/>
      <c r="C1371" s="33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</row>
    <row r="1372" spans="1:28" x14ac:dyDescent="0.25">
      <c r="A1372" s="32"/>
      <c r="B1372" s="37"/>
      <c r="C1372" s="33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</row>
    <row r="1373" spans="1:28" x14ac:dyDescent="0.25">
      <c r="A1373" s="32"/>
      <c r="B1373" s="37"/>
      <c r="C1373" s="33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</row>
    <row r="1374" spans="1:28" x14ac:dyDescent="0.25">
      <c r="A1374" s="32"/>
      <c r="B1374" s="37"/>
      <c r="C1374" s="33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</row>
    <row r="1375" spans="1:28" x14ac:dyDescent="0.25">
      <c r="A1375" s="32"/>
      <c r="B1375" s="37"/>
      <c r="C1375" s="33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</row>
    <row r="1376" spans="1:28" x14ac:dyDescent="0.25">
      <c r="A1376" s="32"/>
      <c r="B1376" s="37"/>
      <c r="C1376" s="33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</row>
    <row r="1377" spans="1:28" x14ac:dyDescent="0.25">
      <c r="A1377" s="32"/>
      <c r="B1377" s="37"/>
      <c r="C1377" s="33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</row>
    <row r="1378" spans="1:28" x14ac:dyDescent="0.25">
      <c r="A1378" s="32"/>
      <c r="B1378" s="37"/>
      <c r="C1378" s="33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</row>
    <row r="1379" spans="1:28" x14ac:dyDescent="0.25">
      <c r="A1379" s="32"/>
      <c r="B1379" s="37"/>
      <c r="C1379" s="33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</row>
    <row r="1380" spans="1:28" x14ac:dyDescent="0.25">
      <c r="A1380" s="32"/>
      <c r="B1380" s="37"/>
      <c r="C1380" s="33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</row>
    <row r="1381" spans="1:28" x14ac:dyDescent="0.25">
      <c r="A1381" s="32"/>
      <c r="B1381" s="37"/>
      <c r="C1381" s="33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</row>
    <row r="1382" spans="1:28" x14ac:dyDescent="0.25">
      <c r="A1382" s="32"/>
      <c r="B1382" s="37"/>
      <c r="C1382" s="33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</row>
    <row r="1383" spans="1:28" x14ac:dyDescent="0.25">
      <c r="A1383" s="32"/>
      <c r="B1383" s="37"/>
      <c r="C1383" s="33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</row>
    <row r="1384" spans="1:28" x14ac:dyDescent="0.25">
      <c r="A1384" s="32"/>
      <c r="B1384" s="37"/>
      <c r="C1384" s="33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</row>
    <row r="1385" spans="1:28" x14ac:dyDescent="0.25">
      <c r="A1385" s="32"/>
      <c r="B1385" s="37"/>
      <c r="C1385" s="33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</row>
    <row r="1386" spans="1:28" x14ac:dyDescent="0.25">
      <c r="A1386" s="32"/>
      <c r="B1386" s="37"/>
      <c r="C1386" s="33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</row>
    <row r="1387" spans="1:28" x14ac:dyDescent="0.25">
      <c r="A1387" s="32"/>
      <c r="B1387" s="37"/>
      <c r="C1387" s="33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</row>
    <row r="1388" spans="1:28" x14ac:dyDescent="0.25">
      <c r="A1388" s="32"/>
      <c r="B1388" s="37"/>
      <c r="C1388" s="33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</row>
    <row r="1389" spans="1:28" x14ac:dyDescent="0.25">
      <c r="A1389" s="32"/>
      <c r="B1389" s="37"/>
      <c r="C1389" s="33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</row>
    <row r="1390" spans="1:28" x14ac:dyDescent="0.25">
      <c r="A1390" s="32"/>
      <c r="B1390" s="37"/>
      <c r="C1390" s="33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</row>
    <row r="1391" spans="1:28" x14ac:dyDescent="0.25">
      <c r="A1391" s="32"/>
      <c r="B1391" s="37"/>
      <c r="C1391" s="33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</row>
    <row r="1392" spans="1:28" x14ac:dyDescent="0.25">
      <c r="A1392" s="32"/>
      <c r="B1392" s="37"/>
      <c r="C1392" s="33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</row>
    <row r="1393" spans="1:28" x14ac:dyDescent="0.25">
      <c r="A1393" s="32"/>
      <c r="B1393" s="37"/>
      <c r="C1393" s="33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</row>
    <row r="1394" spans="1:28" x14ac:dyDescent="0.25">
      <c r="A1394" s="32"/>
      <c r="B1394" s="37"/>
      <c r="C1394" s="33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</row>
    <row r="1395" spans="1:28" x14ac:dyDescent="0.25">
      <c r="A1395" s="32"/>
      <c r="B1395" s="37"/>
      <c r="C1395" s="33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</row>
    <row r="1396" spans="1:28" x14ac:dyDescent="0.25">
      <c r="A1396" s="32"/>
      <c r="B1396" s="37"/>
      <c r="C1396" s="33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</row>
    <row r="1397" spans="1:28" x14ac:dyDescent="0.25">
      <c r="A1397" s="32"/>
      <c r="B1397" s="37"/>
      <c r="C1397" s="33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</row>
    <row r="1398" spans="1:28" x14ac:dyDescent="0.25">
      <c r="A1398" s="32"/>
      <c r="B1398" s="37"/>
      <c r="C1398" s="33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</row>
    <row r="1399" spans="1:28" x14ac:dyDescent="0.25">
      <c r="A1399" s="32"/>
      <c r="B1399" s="37"/>
      <c r="C1399" s="33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</row>
    <row r="1400" spans="1:28" x14ac:dyDescent="0.25">
      <c r="A1400" s="32"/>
      <c r="B1400" s="37"/>
      <c r="C1400" s="33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</row>
    <row r="1401" spans="1:28" x14ac:dyDescent="0.25">
      <c r="A1401" s="32"/>
      <c r="B1401" s="37"/>
      <c r="C1401" s="33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</row>
    <row r="1402" spans="1:28" x14ac:dyDescent="0.25">
      <c r="A1402" s="32"/>
      <c r="B1402" s="37"/>
      <c r="C1402" s="33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</row>
    <row r="1403" spans="1:28" x14ac:dyDescent="0.25">
      <c r="A1403" s="32"/>
      <c r="B1403" s="37"/>
      <c r="C1403" s="33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</row>
    <row r="1404" spans="1:28" x14ac:dyDescent="0.25">
      <c r="A1404" s="32"/>
      <c r="B1404" s="37"/>
      <c r="C1404" s="33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</row>
    <row r="1405" spans="1:28" x14ac:dyDescent="0.25">
      <c r="A1405" s="32"/>
      <c r="B1405" s="37"/>
      <c r="C1405" s="33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</row>
    <row r="1406" spans="1:28" x14ac:dyDescent="0.25">
      <c r="A1406" s="32"/>
      <c r="B1406" s="37"/>
      <c r="C1406" s="33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</row>
    <row r="1407" spans="1:28" x14ac:dyDescent="0.25">
      <c r="A1407" s="32"/>
      <c r="B1407" s="37"/>
      <c r="C1407" s="33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</row>
    <row r="1408" spans="1:28" x14ac:dyDescent="0.25">
      <c r="A1408" s="32"/>
      <c r="B1408" s="37"/>
      <c r="C1408" s="33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</row>
    <row r="1409" spans="1:28" x14ac:dyDescent="0.25">
      <c r="A1409" s="32"/>
      <c r="B1409" s="37"/>
      <c r="C1409" s="33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</row>
    <row r="1410" spans="1:28" x14ac:dyDescent="0.25">
      <c r="A1410" s="32"/>
      <c r="B1410" s="37"/>
      <c r="C1410" s="33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</row>
    <row r="1411" spans="1:28" x14ac:dyDescent="0.25">
      <c r="A1411" s="32"/>
      <c r="B1411" s="37"/>
      <c r="C1411" s="33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</row>
    <row r="1412" spans="1:28" x14ac:dyDescent="0.25">
      <c r="A1412" s="32"/>
      <c r="B1412" s="37"/>
      <c r="C1412" s="33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</row>
    <row r="1413" spans="1:28" x14ac:dyDescent="0.25">
      <c r="A1413" s="32"/>
      <c r="B1413" s="37"/>
      <c r="C1413" s="33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</row>
    <row r="1414" spans="1:28" x14ac:dyDescent="0.25">
      <c r="A1414" s="32"/>
      <c r="B1414" s="37"/>
      <c r="C1414" s="33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</row>
    <row r="1415" spans="1:28" x14ac:dyDescent="0.25">
      <c r="A1415" s="32"/>
      <c r="B1415" s="37"/>
      <c r="C1415" s="33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</row>
    <row r="1416" spans="1:28" x14ac:dyDescent="0.25">
      <c r="A1416" s="32"/>
      <c r="B1416" s="37"/>
      <c r="C1416" s="33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</row>
    <row r="1417" spans="1:28" x14ac:dyDescent="0.25">
      <c r="A1417" s="32"/>
      <c r="B1417" s="37"/>
      <c r="C1417" s="33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</row>
    <row r="1418" spans="1:28" x14ac:dyDescent="0.25">
      <c r="A1418" s="32"/>
      <c r="B1418" s="37"/>
      <c r="C1418" s="33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</row>
    <row r="1419" spans="1:28" x14ac:dyDescent="0.25">
      <c r="A1419" s="32"/>
      <c r="B1419" s="37"/>
      <c r="C1419" s="33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</row>
    <row r="1420" spans="1:28" x14ac:dyDescent="0.25">
      <c r="A1420" s="32"/>
      <c r="B1420" s="37"/>
      <c r="C1420" s="33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</row>
    <row r="1421" spans="1:28" x14ac:dyDescent="0.25">
      <c r="A1421" s="32"/>
      <c r="B1421" s="37"/>
      <c r="C1421" s="33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</row>
    <row r="1422" spans="1:28" x14ac:dyDescent="0.25">
      <c r="A1422" s="32"/>
      <c r="B1422" s="37"/>
      <c r="C1422" s="33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</row>
    <row r="1423" spans="1:28" x14ac:dyDescent="0.25">
      <c r="A1423" s="32"/>
      <c r="B1423" s="37"/>
      <c r="C1423" s="33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</row>
    <row r="1424" spans="1:28" x14ac:dyDescent="0.25">
      <c r="A1424" s="32"/>
      <c r="B1424" s="37"/>
      <c r="C1424" s="33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</row>
    <row r="1425" spans="1:28" x14ac:dyDescent="0.25">
      <c r="A1425" s="32"/>
      <c r="B1425" s="37"/>
      <c r="C1425" s="33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</row>
    <row r="1426" spans="1:28" x14ac:dyDescent="0.25">
      <c r="A1426" s="32"/>
      <c r="B1426" s="37"/>
      <c r="C1426" s="33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</row>
    <row r="1427" spans="1:28" x14ac:dyDescent="0.25">
      <c r="A1427" s="32"/>
      <c r="B1427" s="37"/>
      <c r="C1427" s="33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</row>
    <row r="1428" spans="1:28" x14ac:dyDescent="0.25">
      <c r="A1428" s="32"/>
      <c r="B1428" s="37"/>
      <c r="C1428" s="33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</row>
    <row r="1429" spans="1:28" x14ac:dyDescent="0.25">
      <c r="A1429" s="32"/>
      <c r="B1429" s="37"/>
      <c r="C1429" s="33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</row>
    <row r="1430" spans="1:28" x14ac:dyDescent="0.25">
      <c r="A1430" s="32"/>
      <c r="B1430" s="37"/>
      <c r="C1430" s="33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</row>
    <row r="1431" spans="1:28" x14ac:dyDescent="0.25">
      <c r="A1431" s="32"/>
      <c r="B1431" s="37"/>
      <c r="C1431" s="33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</row>
    <row r="1432" spans="1:28" x14ac:dyDescent="0.25">
      <c r="A1432" s="32"/>
      <c r="B1432" s="37"/>
      <c r="C1432" s="33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</row>
    <row r="1433" spans="1:28" x14ac:dyDescent="0.25">
      <c r="A1433" s="32"/>
      <c r="B1433" s="37"/>
      <c r="C1433" s="33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</row>
    <row r="1434" spans="1:28" x14ac:dyDescent="0.25">
      <c r="A1434" s="32"/>
      <c r="B1434" s="37"/>
      <c r="C1434" s="33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</row>
    <row r="1435" spans="1:28" x14ac:dyDescent="0.25">
      <c r="A1435" s="32"/>
      <c r="B1435" s="37"/>
      <c r="C1435" s="33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</row>
    <row r="1436" spans="1:28" x14ac:dyDescent="0.25">
      <c r="A1436" s="32"/>
      <c r="B1436" s="37"/>
      <c r="C1436" s="33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</row>
    <row r="1437" spans="1:28" x14ac:dyDescent="0.25">
      <c r="A1437" s="32"/>
      <c r="B1437" s="37"/>
      <c r="C1437" s="33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</row>
    <row r="1438" spans="1:28" x14ac:dyDescent="0.25">
      <c r="A1438" s="32"/>
      <c r="B1438" s="37"/>
      <c r="C1438" s="33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</row>
    <row r="1439" spans="1:28" x14ac:dyDescent="0.25">
      <c r="A1439" s="32"/>
      <c r="B1439" s="37"/>
      <c r="C1439" s="33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</row>
    <row r="1440" spans="1:28" x14ac:dyDescent="0.25">
      <c r="A1440" s="32"/>
      <c r="B1440" s="37"/>
      <c r="C1440" s="33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</row>
    <row r="1441" spans="1:28" x14ac:dyDescent="0.25">
      <c r="A1441" s="32"/>
      <c r="B1441" s="37"/>
      <c r="C1441" s="33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</row>
    <row r="1442" spans="1:28" x14ac:dyDescent="0.25">
      <c r="A1442" s="32"/>
      <c r="B1442" s="37"/>
      <c r="C1442" s="33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</row>
    <row r="1443" spans="1:28" x14ac:dyDescent="0.25">
      <c r="A1443" s="32"/>
      <c r="B1443" s="37"/>
      <c r="C1443" s="33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</row>
    <row r="1444" spans="1:28" x14ac:dyDescent="0.25">
      <c r="A1444" s="32"/>
      <c r="B1444" s="37"/>
      <c r="C1444" s="33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</row>
    <row r="1445" spans="1:28" x14ac:dyDescent="0.25">
      <c r="A1445" s="32"/>
      <c r="B1445" s="37"/>
      <c r="C1445" s="33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</row>
    <row r="1446" spans="1:28" x14ac:dyDescent="0.25">
      <c r="A1446" s="32"/>
      <c r="B1446" s="37"/>
      <c r="C1446" s="33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</row>
    <row r="1447" spans="1:28" x14ac:dyDescent="0.25">
      <c r="A1447" s="32"/>
      <c r="B1447" s="37"/>
      <c r="C1447" s="33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</row>
    <row r="1448" spans="1:28" x14ac:dyDescent="0.25">
      <c r="A1448" s="32"/>
      <c r="B1448" s="37"/>
      <c r="C1448" s="33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</row>
    <row r="1449" spans="1:28" x14ac:dyDescent="0.25">
      <c r="A1449" s="32"/>
      <c r="B1449" s="37"/>
      <c r="C1449" s="33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</row>
    <row r="1450" spans="1:28" x14ac:dyDescent="0.25">
      <c r="A1450" s="32"/>
      <c r="B1450" s="37"/>
      <c r="C1450" s="33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</row>
    <row r="1451" spans="1:28" x14ac:dyDescent="0.25">
      <c r="A1451" s="32"/>
      <c r="B1451" s="37"/>
      <c r="C1451" s="33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</row>
    <row r="1452" spans="1:28" x14ac:dyDescent="0.25">
      <c r="A1452" s="32"/>
      <c r="B1452" s="37"/>
      <c r="C1452" s="33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</row>
    <row r="1453" spans="1:28" x14ac:dyDescent="0.25">
      <c r="A1453" s="32"/>
      <c r="B1453" s="37"/>
      <c r="C1453" s="33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</row>
    <row r="1454" spans="1:28" x14ac:dyDescent="0.25">
      <c r="A1454" s="32"/>
      <c r="B1454" s="37"/>
      <c r="C1454" s="33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</row>
    <row r="1455" spans="1:28" x14ac:dyDescent="0.25">
      <c r="A1455" s="32"/>
      <c r="B1455" s="37"/>
      <c r="C1455" s="33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</row>
    <row r="1456" spans="1:28" x14ac:dyDescent="0.25">
      <c r="A1456" s="32"/>
      <c r="B1456" s="37"/>
      <c r="C1456" s="33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</row>
    <row r="1457" spans="1:28" x14ac:dyDescent="0.25">
      <c r="A1457" s="32"/>
      <c r="B1457" s="37"/>
      <c r="C1457" s="33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</row>
    <row r="1458" spans="1:28" x14ac:dyDescent="0.25">
      <c r="A1458" s="32"/>
      <c r="B1458" s="37"/>
      <c r="C1458" s="33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</row>
    <row r="1459" spans="1:28" x14ac:dyDescent="0.25">
      <c r="A1459" s="32"/>
      <c r="B1459" s="37"/>
      <c r="C1459" s="33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</row>
    <row r="1460" spans="1:28" x14ac:dyDescent="0.25">
      <c r="A1460" s="32"/>
      <c r="B1460" s="37"/>
      <c r="C1460" s="33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</row>
    <row r="1461" spans="1:28" x14ac:dyDescent="0.25">
      <c r="A1461" s="32"/>
      <c r="B1461" s="37"/>
      <c r="C1461" s="33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</row>
    <row r="1462" spans="1:28" x14ac:dyDescent="0.25">
      <c r="A1462" s="32"/>
      <c r="B1462" s="37"/>
      <c r="C1462" s="33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</row>
    <row r="1463" spans="1:28" x14ac:dyDescent="0.25">
      <c r="A1463" s="32"/>
      <c r="B1463" s="37"/>
      <c r="C1463" s="33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</row>
    <row r="1464" spans="1:28" x14ac:dyDescent="0.25">
      <c r="A1464" s="32"/>
      <c r="B1464" s="37"/>
      <c r="C1464" s="33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</row>
    <row r="1465" spans="1:28" x14ac:dyDescent="0.25">
      <c r="A1465" s="32"/>
      <c r="B1465" s="37"/>
      <c r="C1465" s="33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</row>
    <row r="1466" spans="1:28" x14ac:dyDescent="0.25">
      <c r="A1466" s="32"/>
      <c r="B1466" s="37"/>
      <c r="C1466" s="33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</row>
    <row r="1467" spans="1:28" x14ac:dyDescent="0.25">
      <c r="A1467" s="32"/>
      <c r="B1467" s="37"/>
      <c r="C1467" s="33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</row>
    <row r="1468" spans="1:28" x14ac:dyDescent="0.25">
      <c r="A1468" s="32"/>
      <c r="B1468" s="37"/>
      <c r="C1468" s="33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</row>
    <row r="1469" spans="1:28" x14ac:dyDescent="0.25">
      <c r="A1469" s="32"/>
      <c r="B1469" s="37"/>
      <c r="C1469" s="33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</row>
    <row r="1470" spans="1:28" x14ac:dyDescent="0.25">
      <c r="A1470" s="32"/>
      <c r="B1470" s="37"/>
      <c r="C1470" s="33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</row>
    <row r="1471" spans="1:28" x14ac:dyDescent="0.25">
      <c r="A1471" s="32"/>
      <c r="B1471" s="37"/>
      <c r="C1471" s="33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</row>
    <row r="1472" spans="1:28" x14ac:dyDescent="0.25">
      <c r="A1472" s="32"/>
      <c r="B1472" s="37"/>
      <c r="C1472" s="33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</row>
    <row r="1473" spans="1:28" x14ac:dyDescent="0.25">
      <c r="A1473" s="32"/>
      <c r="B1473" s="37"/>
      <c r="C1473" s="33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</row>
    <row r="1474" spans="1:28" x14ac:dyDescent="0.25">
      <c r="A1474" s="32"/>
      <c r="B1474" s="37"/>
      <c r="C1474" s="33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</row>
    <row r="1475" spans="1:28" x14ac:dyDescent="0.25">
      <c r="A1475" s="32"/>
      <c r="B1475" s="37"/>
      <c r="C1475" s="33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</row>
    <row r="1476" spans="1:28" x14ac:dyDescent="0.25">
      <c r="A1476" s="32"/>
      <c r="B1476" s="37"/>
      <c r="C1476" s="33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</row>
    <row r="1477" spans="1:28" x14ac:dyDescent="0.25">
      <c r="A1477" s="32"/>
      <c r="B1477" s="37"/>
      <c r="C1477" s="33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</row>
    <row r="1478" spans="1:28" x14ac:dyDescent="0.25">
      <c r="A1478" s="32"/>
      <c r="B1478" s="37"/>
      <c r="C1478" s="33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</row>
    <row r="1479" spans="1:28" x14ac:dyDescent="0.25">
      <c r="A1479" s="32"/>
      <c r="B1479" s="37"/>
      <c r="C1479" s="33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</row>
    <row r="1480" spans="1:28" x14ac:dyDescent="0.25">
      <c r="A1480" s="32"/>
      <c r="B1480" s="37"/>
      <c r="C1480" s="33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</row>
    <row r="1481" spans="1:28" x14ac:dyDescent="0.25">
      <c r="A1481" s="32"/>
      <c r="B1481" s="37"/>
      <c r="C1481" s="33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</row>
    <row r="1482" spans="1:28" x14ac:dyDescent="0.25">
      <c r="A1482" s="32"/>
      <c r="B1482" s="37"/>
      <c r="C1482" s="33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</row>
    <row r="1483" spans="1:28" x14ac:dyDescent="0.25">
      <c r="A1483" s="32"/>
      <c r="B1483" s="37"/>
      <c r="C1483" s="33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</row>
    <row r="1484" spans="1:28" x14ac:dyDescent="0.25">
      <c r="A1484" s="32"/>
      <c r="B1484" s="37"/>
      <c r="C1484" s="33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</row>
    <row r="1485" spans="1:28" x14ac:dyDescent="0.25">
      <c r="A1485" s="32"/>
      <c r="B1485" s="37"/>
      <c r="C1485" s="33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</row>
    <row r="1486" spans="1:28" x14ac:dyDescent="0.25">
      <c r="A1486" s="32"/>
      <c r="B1486" s="37"/>
      <c r="C1486" s="33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</row>
    <row r="1487" spans="1:28" x14ac:dyDescent="0.25">
      <c r="A1487" s="32"/>
      <c r="B1487" s="37"/>
      <c r="C1487" s="33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</row>
    <row r="1488" spans="1:28" x14ac:dyDescent="0.25">
      <c r="A1488" s="32"/>
      <c r="B1488" s="37"/>
      <c r="C1488" s="33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</row>
    <row r="1489" spans="1:28" x14ac:dyDescent="0.25">
      <c r="A1489" s="32"/>
      <c r="B1489" s="37"/>
      <c r="C1489" s="33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</row>
    <row r="1490" spans="1:28" x14ac:dyDescent="0.25">
      <c r="A1490" s="32"/>
      <c r="B1490" s="37"/>
      <c r="C1490" s="33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</row>
    <row r="1491" spans="1:28" x14ac:dyDescent="0.25">
      <c r="A1491" s="32"/>
      <c r="B1491" s="37"/>
      <c r="C1491" s="33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</row>
    <row r="1492" spans="1:28" x14ac:dyDescent="0.25">
      <c r="A1492" s="32"/>
      <c r="B1492" s="37"/>
      <c r="C1492" s="33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</row>
    <row r="1493" spans="1:28" x14ac:dyDescent="0.25">
      <c r="A1493" s="32"/>
      <c r="B1493" s="37"/>
      <c r="C1493" s="33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</row>
    <row r="1494" spans="1:28" x14ac:dyDescent="0.25">
      <c r="A1494" s="32"/>
      <c r="B1494" s="37"/>
      <c r="C1494" s="33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</row>
    <row r="1495" spans="1:28" x14ac:dyDescent="0.25">
      <c r="A1495" s="32"/>
      <c r="B1495" s="37"/>
      <c r="C1495" s="33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</row>
    <row r="1496" spans="1:28" x14ac:dyDescent="0.25">
      <c r="A1496" s="32"/>
      <c r="B1496" s="37"/>
      <c r="C1496" s="33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</row>
    <row r="1497" spans="1:28" x14ac:dyDescent="0.25">
      <c r="A1497" s="32"/>
      <c r="B1497" s="37"/>
      <c r="C1497" s="33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</row>
    <row r="1498" spans="1:28" x14ac:dyDescent="0.25">
      <c r="A1498" s="32"/>
      <c r="B1498" s="37"/>
      <c r="C1498" s="33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</row>
    <row r="1499" spans="1:28" x14ac:dyDescent="0.25">
      <c r="A1499" s="32"/>
      <c r="B1499" s="37"/>
      <c r="C1499" s="33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</row>
    <row r="1500" spans="1:28" x14ac:dyDescent="0.25">
      <c r="A1500" s="32"/>
      <c r="B1500" s="37"/>
      <c r="C1500" s="33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</row>
    <row r="1501" spans="1:28" x14ac:dyDescent="0.25">
      <c r="A1501" s="32"/>
      <c r="B1501" s="37"/>
      <c r="C1501" s="33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</row>
    <row r="1502" spans="1:28" x14ac:dyDescent="0.25">
      <c r="A1502" s="32"/>
      <c r="B1502" s="37"/>
      <c r="C1502" s="33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</row>
    <row r="1503" spans="1:28" x14ac:dyDescent="0.25">
      <c r="A1503" s="32"/>
      <c r="B1503" s="37"/>
      <c r="C1503" s="33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</row>
    <row r="1504" spans="1:28" x14ac:dyDescent="0.25">
      <c r="A1504" s="32"/>
      <c r="B1504" s="37"/>
      <c r="C1504" s="33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</row>
    <row r="1505" spans="1:28" x14ac:dyDescent="0.25">
      <c r="A1505" s="32"/>
      <c r="B1505" s="37"/>
      <c r="C1505" s="33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</row>
    <row r="1506" spans="1:28" x14ac:dyDescent="0.25">
      <c r="A1506" s="32"/>
      <c r="B1506" s="37"/>
      <c r="C1506" s="33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</row>
    <row r="1507" spans="1:28" x14ac:dyDescent="0.25">
      <c r="A1507" s="32"/>
      <c r="B1507" s="37"/>
      <c r="C1507" s="33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</row>
    <row r="1508" spans="1:28" x14ac:dyDescent="0.25">
      <c r="A1508" s="32"/>
      <c r="B1508" s="37"/>
      <c r="C1508" s="33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</row>
    <row r="1509" spans="1:28" x14ac:dyDescent="0.25">
      <c r="A1509" s="32"/>
      <c r="B1509" s="37"/>
      <c r="C1509" s="33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</row>
    <row r="1510" spans="1:28" x14ac:dyDescent="0.25">
      <c r="A1510" s="32"/>
      <c r="B1510" s="37"/>
      <c r="C1510" s="33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</row>
    <row r="1511" spans="1:28" x14ac:dyDescent="0.25">
      <c r="A1511" s="32"/>
      <c r="B1511" s="37"/>
      <c r="C1511" s="33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</row>
    <row r="1512" spans="1:28" x14ac:dyDescent="0.25">
      <c r="A1512" s="32"/>
      <c r="B1512" s="37"/>
      <c r="C1512" s="33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</row>
    <row r="1513" spans="1:28" x14ac:dyDescent="0.25">
      <c r="A1513" s="32"/>
      <c r="B1513" s="37"/>
      <c r="C1513" s="33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</row>
    <row r="1514" spans="1:28" x14ac:dyDescent="0.25">
      <c r="A1514" s="32"/>
      <c r="B1514" s="37"/>
      <c r="C1514" s="33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</row>
    <row r="1515" spans="1:28" x14ac:dyDescent="0.25">
      <c r="A1515" s="32"/>
      <c r="B1515" s="37"/>
      <c r="C1515" s="33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</row>
    <row r="1516" spans="1:28" x14ac:dyDescent="0.25">
      <c r="A1516" s="32"/>
      <c r="B1516" s="37"/>
      <c r="C1516" s="33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</row>
    <row r="1517" spans="1:28" x14ac:dyDescent="0.25">
      <c r="A1517" s="32"/>
      <c r="B1517" s="37"/>
      <c r="C1517" s="33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</row>
    <row r="1518" spans="1:28" x14ac:dyDescent="0.25">
      <c r="A1518" s="32"/>
      <c r="B1518" s="37"/>
      <c r="C1518" s="33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</row>
    <row r="1519" spans="1:28" x14ac:dyDescent="0.25">
      <c r="A1519" s="32"/>
      <c r="B1519" s="37"/>
      <c r="C1519" s="33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</row>
    <row r="1520" spans="1:28" x14ac:dyDescent="0.25">
      <c r="A1520" s="32"/>
      <c r="B1520" s="37"/>
      <c r="C1520" s="33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</row>
    <row r="1521" spans="1:28" x14ac:dyDescent="0.25">
      <c r="A1521" s="32"/>
      <c r="B1521" s="37"/>
      <c r="C1521" s="33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</row>
    <row r="1522" spans="1:28" x14ac:dyDescent="0.25">
      <c r="A1522" s="32"/>
      <c r="B1522" s="37"/>
      <c r="C1522" s="33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</row>
    <row r="1523" spans="1:28" x14ac:dyDescent="0.25">
      <c r="A1523" s="32"/>
      <c r="B1523" s="37"/>
      <c r="C1523" s="33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</row>
    <row r="1524" spans="1:28" x14ac:dyDescent="0.25">
      <c r="A1524" s="32"/>
      <c r="B1524" s="37"/>
      <c r="C1524" s="33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</row>
    <row r="1525" spans="1:28" x14ac:dyDescent="0.25">
      <c r="A1525" s="32"/>
      <c r="B1525" s="37"/>
      <c r="C1525" s="33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</row>
    <row r="1526" spans="1:28" x14ac:dyDescent="0.25">
      <c r="A1526" s="32"/>
      <c r="B1526" s="37"/>
      <c r="C1526" s="33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</row>
    <row r="1527" spans="1:28" x14ac:dyDescent="0.25">
      <c r="A1527" s="32"/>
      <c r="B1527" s="37"/>
      <c r="C1527" s="33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</row>
    <row r="1528" spans="1:28" x14ac:dyDescent="0.25">
      <c r="A1528" s="32"/>
      <c r="B1528" s="37"/>
      <c r="C1528" s="33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</row>
    <row r="1529" spans="1:28" x14ac:dyDescent="0.25">
      <c r="A1529" s="32"/>
      <c r="B1529" s="37"/>
      <c r="C1529" s="33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</row>
    <row r="1530" spans="1:28" x14ac:dyDescent="0.25">
      <c r="A1530" s="32"/>
      <c r="B1530" s="37"/>
      <c r="C1530" s="33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</row>
    <row r="1531" spans="1:28" x14ac:dyDescent="0.25">
      <c r="A1531" s="32"/>
      <c r="B1531" s="37"/>
      <c r="C1531" s="33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</row>
    <row r="1532" spans="1:28" x14ac:dyDescent="0.25">
      <c r="A1532" s="32"/>
      <c r="B1532" s="37"/>
      <c r="C1532" s="33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</row>
    <row r="1533" spans="1:28" x14ac:dyDescent="0.25">
      <c r="A1533" s="32"/>
      <c r="B1533" s="37"/>
      <c r="C1533" s="33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</row>
    <row r="1534" spans="1:28" x14ac:dyDescent="0.25">
      <c r="A1534" s="32"/>
      <c r="B1534" s="37"/>
      <c r="C1534" s="33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</row>
    <row r="1535" spans="1:28" x14ac:dyDescent="0.25">
      <c r="A1535" s="32"/>
      <c r="B1535" s="37"/>
      <c r="C1535" s="33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</row>
    <row r="1536" spans="1:28" x14ac:dyDescent="0.25">
      <c r="A1536" s="32"/>
      <c r="B1536" s="37"/>
      <c r="C1536" s="33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</row>
    <row r="1537" spans="1:28" x14ac:dyDescent="0.25">
      <c r="A1537" s="32"/>
      <c r="B1537" s="37"/>
      <c r="C1537" s="33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</row>
    <row r="1538" spans="1:28" x14ac:dyDescent="0.25">
      <c r="A1538" s="32"/>
      <c r="B1538" s="37"/>
      <c r="C1538" s="33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</row>
    <row r="1539" spans="1:28" x14ac:dyDescent="0.25">
      <c r="A1539" s="32"/>
      <c r="B1539" s="37"/>
      <c r="C1539" s="33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</row>
    <row r="1540" spans="1:28" x14ac:dyDescent="0.25">
      <c r="A1540" s="32"/>
      <c r="B1540" s="37"/>
      <c r="C1540" s="33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</row>
    <row r="1541" spans="1:28" x14ac:dyDescent="0.25">
      <c r="A1541" s="32"/>
      <c r="B1541" s="37"/>
      <c r="C1541" s="33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</row>
    <row r="1542" spans="1:28" x14ac:dyDescent="0.25">
      <c r="A1542" s="32"/>
      <c r="B1542" s="37"/>
      <c r="C1542" s="33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</row>
    <row r="1543" spans="1:28" x14ac:dyDescent="0.25">
      <c r="A1543" s="32"/>
      <c r="B1543" s="37"/>
      <c r="C1543" s="33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</row>
    <row r="1544" spans="1:28" x14ac:dyDescent="0.25">
      <c r="A1544" s="32"/>
      <c r="B1544" s="37"/>
      <c r="C1544" s="33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</row>
    <row r="1545" spans="1:28" x14ac:dyDescent="0.25">
      <c r="A1545" s="32"/>
      <c r="B1545" s="37"/>
      <c r="C1545" s="33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</row>
    <row r="1546" spans="1:28" x14ac:dyDescent="0.25">
      <c r="A1546" s="32"/>
      <c r="B1546" s="37"/>
      <c r="C1546" s="33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</row>
    <row r="1547" spans="1:28" x14ac:dyDescent="0.25">
      <c r="A1547" s="32"/>
      <c r="B1547" s="37"/>
      <c r="C1547" s="33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</row>
    <row r="1548" spans="1:28" x14ac:dyDescent="0.25">
      <c r="A1548" s="32"/>
      <c r="B1548" s="37"/>
      <c r="C1548" s="33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</row>
    <row r="1549" spans="1:28" x14ac:dyDescent="0.25">
      <c r="A1549" s="32"/>
      <c r="B1549" s="37"/>
      <c r="C1549" s="33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</row>
    <row r="1550" spans="1:28" x14ac:dyDescent="0.25">
      <c r="A1550" s="32"/>
      <c r="B1550" s="37"/>
      <c r="C1550" s="33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</row>
    <row r="1551" spans="1:28" x14ac:dyDescent="0.25">
      <c r="A1551" s="32"/>
      <c r="B1551" s="37"/>
      <c r="C1551" s="33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</row>
    <row r="1552" spans="1:28" x14ac:dyDescent="0.25">
      <c r="A1552" s="32"/>
      <c r="B1552" s="37"/>
      <c r="C1552" s="33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</row>
    <row r="1553" spans="1:28" x14ac:dyDescent="0.25">
      <c r="A1553" s="32"/>
      <c r="B1553" s="37"/>
      <c r="C1553" s="33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</row>
    <row r="1554" spans="1:28" x14ac:dyDescent="0.25">
      <c r="A1554" s="32"/>
      <c r="B1554" s="37"/>
      <c r="C1554" s="33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</row>
    <row r="1555" spans="1:28" x14ac:dyDescent="0.25">
      <c r="A1555" s="32"/>
      <c r="B1555" s="37"/>
      <c r="C1555" s="33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</row>
    <row r="1556" spans="1:28" x14ac:dyDescent="0.25">
      <c r="A1556" s="32"/>
      <c r="B1556" s="37"/>
      <c r="C1556" s="33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</row>
    <row r="1557" spans="1:28" x14ac:dyDescent="0.25">
      <c r="A1557" s="32"/>
      <c r="B1557" s="37"/>
      <c r="C1557" s="33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</row>
    <row r="1558" spans="1:28" x14ac:dyDescent="0.25">
      <c r="A1558" s="32"/>
      <c r="B1558" s="37"/>
      <c r="C1558" s="33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</row>
    <row r="1559" spans="1:28" x14ac:dyDescent="0.25">
      <c r="A1559" s="32"/>
      <c r="B1559" s="37"/>
      <c r="C1559" s="33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</row>
    <row r="1560" spans="1:28" x14ac:dyDescent="0.25">
      <c r="A1560" s="32"/>
      <c r="B1560" s="37"/>
      <c r="C1560" s="33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</row>
    <row r="1561" spans="1:28" x14ac:dyDescent="0.25">
      <c r="A1561" s="32"/>
      <c r="B1561" s="37"/>
      <c r="C1561" s="33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</row>
    <row r="1562" spans="1:28" x14ac:dyDescent="0.25">
      <c r="A1562" s="32"/>
      <c r="B1562" s="37"/>
      <c r="C1562" s="33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</row>
    <row r="1563" spans="1:28" x14ac:dyDescent="0.25">
      <c r="A1563" s="32"/>
      <c r="B1563" s="37"/>
      <c r="C1563" s="33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</row>
    <row r="1564" spans="1:28" x14ac:dyDescent="0.25">
      <c r="A1564" s="32"/>
      <c r="B1564" s="37"/>
      <c r="C1564" s="33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</row>
    <row r="1565" spans="1:28" x14ac:dyDescent="0.25">
      <c r="A1565" s="32"/>
      <c r="B1565" s="37"/>
      <c r="C1565" s="33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</row>
    <row r="1566" spans="1:28" x14ac:dyDescent="0.25">
      <c r="A1566" s="32"/>
      <c r="B1566" s="37"/>
      <c r="C1566" s="33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</row>
    <row r="1567" spans="1:28" x14ac:dyDescent="0.25">
      <c r="A1567" s="32"/>
      <c r="B1567" s="37"/>
      <c r="C1567" s="33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</row>
    <row r="1568" spans="1:28" x14ac:dyDescent="0.25">
      <c r="A1568" s="32"/>
      <c r="B1568" s="37"/>
      <c r="C1568" s="33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</row>
    <row r="1569" spans="1:28" x14ac:dyDescent="0.25">
      <c r="A1569" s="32"/>
      <c r="B1569" s="37"/>
      <c r="C1569" s="33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</row>
    <row r="1570" spans="1:28" x14ac:dyDescent="0.25">
      <c r="A1570" s="32"/>
      <c r="B1570" s="37"/>
      <c r="C1570" s="33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</row>
    <row r="1571" spans="1:28" x14ac:dyDescent="0.25">
      <c r="A1571" s="32"/>
      <c r="B1571" s="37"/>
      <c r="C1571" s="33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</row>
    <row r="1572" spans="1:28" x14ac:dyDescent="0.25">
      <c r="A1572" s="32"/>
      <c r="B1572" s="37"/>
      <c r="C1572" s="33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</row>
    <row r="1573" spans="1:28" x14ac:dyDescent="0.25">
      <c r="A1573" s="32"/>
      <c r="B1573" s="37"/>
      <c r="C1573" s="33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</row>
    <row r="1574" spans="1:28" x14ac:dyDescent="0.25">
      <c r="A1574" s="32"/>
      <c r="B1574" s="37"/>
      <c r="C1574" s="33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</row>
    <row r="1575" spans="1:28" x14ac:dyDescent="0.25">
      <c r="A1575" s="32"/>
      <c r="B1575" s="37"/>
      <c r="C1575" s="33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</row>
    <row r="1576" spans="1:28" x14ac:dyDescent="0.25">
      <c r="A1576" s="32"/>
      <c r="B1576" s="37"/>
      <c r="C1576" s="33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</row>
    <row r="1577" spans="1:28" x14ac:dyDescent="0.25">
      <c r="A1577" s="32"/>
      <c r="B1577" s="37"/>
      <c r="C1577" s="33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</row>
    <row r="1578" spans="1:28" x14ac:dyDescent="0.25">
      <c r="A1578" s="32"/>
      <c r="B1578" s="37"/>
      <c r="C1578" s="33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</row>
    <row r="1579" spans="1:28" x14ac:dyDescent="0.25">
      <c r="A1579" s="32"/>
      <c r="B1579" s="37"/>
      <c r="C1579" s="33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</row>
    <row r="1580" spans="1:28" x14ac:dyDescent="0.25">
      <c r="A1580" s="32"/>
      <c r="B1580" s="37"/>
      <c r="C1580" s="33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</row>
    <row r="1581" spans="1:28" x14ac:dyDescent="0.25">
      <c r="A1581" s="32"/>
      <c r="B1581" s="37"/>
      <c r="C1581" s="33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</row>
    <row r="1582" spans="1:28" x14ac:dyDescent="0.25">
      <c r="A1582" s="32"/>
      <c r="B1582" s="37"/>
      <c r="C1582" s="33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</row>
    <row r="1583" spans="1:28" x14ac:dyDescent="0.25">
      <c r="A1583" s="32"/>
      <c r="B1583" s="37"/>
      <c r="C1583" s="33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</row>
    <row r="1584" spans="1:28" x14ac:dyDescent="0.25">
      <c r="A1584" s="32"/>
      <c r="B1584" s="37"/>
      <c r="C1584" s="33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</row>
    <row r="1585" spans="1:28" x14ac:dyDescent="0.25">
      <c r="A1585" s="32"/>
      <c r="B1585" s="37"/>
      <c r="C1585" s="33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</row>
    <row r="1586" spans="1:28" x14ac:dyDescent="0.25">
      <c r="A1586" s="32"/>
      <c r="B1586" s="37"/>
      <c r="C1586" s="33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</row>
    <row r="1587" spans="1:28" x14ac:dyDescent="0.25">
      <c r="A1587" s="32"/>
      <c r="B1587" s="37"/>
      <c r="C1587" s="33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</row>
    <row r="1588" spans="1:28" x14ac:dyDescent="0.25">
      <c r="A1588" s="32"/>
      <c r="B1588" s="37"/>
      <c r="C1588" s="33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</row>
    <row r="1589" spans="1:28" x14ac:dyDescent="0.25">
      <c r="A1589" s="32"/>
      <c r="B1589" s="37"/>
      <c r="C1589" s="33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</row>
    <row r="1590" spans="1:28" x14ac:dyDescent="0.25">
      <c r="A1590" s="32"/>
      <c r="B1590" s="37"/>
      <c r="C1590" s="33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</row>
    <row r="1591" spans="1:28" x14ac:dyDescent="0.25">
      <c r="A1591" s="32"/>
      <c r="B1591" s="37"/>
      <c r="C1591" s="33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</row>
    <row r="1592" spans="1:28" x14ac:dyDescent="0.25">
      <c r="A1592" s="32"/>
      <c r="B1592" s="37"/>
      <c r="C1592" s="33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</row>
    <row r="1593" spans="1:28" x14ac:dyDescent="0.25">
      <c r="A1593" s="32"/>
      <c r="B1593" s="37"/>
      <c r="C1593" s="33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</row>
    <row r="1594" spans="1:28" x14ac:dyDescent="0.25">
      <c r="A1594" s="32"/>
      <c r="B1594" s="37"/>
      <c r="C1594" s="33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</row>
    <row r="1595" spans="1:28" x14ac:dyDescent="0.25">
      <c r="A1595" s="32"/>
      <c r="B1595" s="37"/>
      <c r="C1595" s="33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</row>
    <row r="1596" spans="1:28" x14ac:dyDescent="0.25">
      <c r="A1596" s="32"/>
      <c r="B1596" s="37"/>
      <c r="C1596" s="33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</row>
    <row r="1597" spans="1:28" x14ac:dyDescent="0.25">
      <c r="A1597" s="32"/>
      <c r="B1597" s="37"/>
      <c r="C1597" s="33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</row>
    <row r="1598" spans="1:28" x14ac:dyDescent="0.25">
      <c r="A1598" s="32"/>
      <c r="B1598" s="37"/>
      <c r="C1598" s="33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</row>
    <row r="1599" spans="1:28" x14ac:dyDescent="0.25">
      <c r="A1599" s="32"/>
      <c r="B1599" s="37"/>
      <c r="C1599" s="33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</row>
    <row r="1600" spans="1:28" x14ac:dyDescent="0.25">
      <c r="A1600" s="32"/>
      <c r="B1600" s="37"/>
      <c r="C1600" s="33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</row>
    <row r="1601" spans="1:28" x14ac:dyDescent="0.25">
      <c r="A1601" s="32"/>
      <c r="B1601" s="37"/>
      <c r="C1601" s="33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</row>
    <row r="1602" spans="1:28" x14ac:dyDescent="0.25">
      <c r="A1602" s="32"/>
      <c r="B1602" s="37"/>
      <c r="C1602" s="33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</row>
    <row r="1603" spans="1:28" x14ac:dyDescent="0.25">
      <c r="A1603" s="32"/>
      <c r="B1603" s="37"/>
      <c r="C1603" s="33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</row>
    <row r="1604" spans="1:28" x14ac:dyDescent="0.25">
      <c r="A1604" s="32"/>
      <c r="B1604" s="37"/>
      <c r="C1604" s="33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</row>
    <row r="1605" spans="1:28" x14ac:dyDescent="0.25">
      <c r="A1605" s="32"/>
      <c r="B1605" s="37"/>
      <c r="C1605" s="33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</row>
    <row r="1606" spans="1:28" x14ac:dyDescent="0.25">
      <c r="A1606" s="32"/>
      <c r="B1606" s="37"/>
      <c r="C1606" s="33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</row>
    <row r="1607" spans="1:28" x14ac:dyDescent="0.25">
      <c r="A1607" s="32"/>
      <c r="B1607" s="37"/>
      <c r="C1607" s="33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</row>
    <row r="1608" spans="1:28" x14ac:dyDescent="0.25">
      <c r="A1608" s="32"/>
      <c r="B1608" s="37"/>
      <c r="C1608" s="33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</row>
    <row r="1609" spans="1:28" x14ac:dyDescent="0.25">
      <c r="A1609" s="32"/>
      <c r="B1609" s="37"/>
      <c r="C1609" s="33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</row>
    <row r="1610" spans="1:28" x14ac:dyDescent="0.25">
      <c r="A1610" s="32"/>
      <c r="B1610" s="37"/>
      <c r="C1610" s="33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</row>
    <row r="1611" spans="1:28" x14ac:dyDescent="0.25">
      <c r="A1611" s="32"/>
      <c r="B1611" s="37"/>
      <c r="C1611" s="33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</row>
    <row r="1612" spans="1:28" x14ac:dyDescent="0.25">
      <c r="A1612" s="32"/>
      <c r="B1612" s="37"/>
      <c r="C1612" s="33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</row>
    <row r="1613" spans="1:28" x14ac:dyDescent="0.25">
      <c r="A1613" s="32"/>
      <c r="B1613" s="37"/>
      <c r="C1613" s="33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</row>
    <row r="1614" spans="1:28" x14ac:dyDescent="0.25">
      <c r="A1614" s="32"/>
      <c r="B1614" s="37"/>
      <c r="C1614" s="33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</row>
    <row r="1615" spans="1:28" x14ac:dyDescent="0.25">
      <c r="A1615" s="32"/>
      <c r="B1615" s="37"/>
      <c r="C1615" s="33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</row>
    <row r="1616" spans="1:28" x14ac:dyDescent="0.25">
      <c r="A1616" s="32"/>
      <c r="B1616" s="37"/>
      <c r="C1616" s="33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</row>
    <row r="1617" spans="1:28" x14ac:dyDescent="0.25">
      <c r="A1617" s="32"/>
      <c r="B1617" s="37"/>
      <c r="C1617" s="33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</row>
    <row r="1618" spans="1:28" x14ac:dyDescent="0.25">
      <c r="A1618" s="32"/>
      <c r="B1618" s="37"/>
      <c r="C1618" s="33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</row>
    <row r="1619" spans="1:28" x14ac:dyDescent="0.25">
      <c r="A1619" s="32"/>
      <c r="B1619" s="37"/>
      <c r="C1619" s="33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</row>
    <row r="1620" spans="1:28" x14ac:dyDescent="0.25">
      <c r="A1620" s="32"/>
      <c r="B1620" s="37"/>
      <c r="C1620" s="33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</row>
    <row r="1621" spans="1:28" x14ac:dyDescent="0.25">
      <c r="A1621" s="32"/>
      <c r="B1621" s="37"/>
      <c r="C1621" s="33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</row>
    <row r="1622" spans="1:28" x14ac:dyDescent="0.25">
      <c r="A1622" s="32"/>
      <c r="B1622" s="37"/>
      <c r="C1622" s="33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</row>
    <row r="1623" spans="1:28" x14ac:dyDescent="0.25">
      <c r="A1623" s="32"/>
      <c r="B1623" s="37"/>
      <c r="C1623" s="33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</row>
    <row r="1624" spans="1:28" x14ac:dyDescent="0.25">
      <c r="A1624" s="32"/>
      <c r="B1624" s="37"/>
      <c r="C1624" s="33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</row>
    <row r="1625" spans="1:28" x14ac:dyDescent="0.25">
      <c r="A1625" s="32"/>
      <c r="B1625" s="37"/>
      <c r="C1625" s="33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</row>
    <row r="1626" spans="1:28" x14ac:dyDescent="0.25">
      <c r="A1626" s="32"/>
      <c r="B1626" s="37"/>
      <c r="C1626" s="33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</row>
    <row r="1627" spans="1:28" x14ac:dyDescent="0.25">
      <c r="A1627" s="32"/>
      <c r="B1627" s="37"/>
      <c r="C1627" s="33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</row>
    <row r="1628" spans="1:28" x14ac:dyDescent="0.25">
      <c r="A1628" s="32"/>
      <c r="B1628" s="37"/>
      <c r="C1628" s="33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</row>
    <row r="1629" spans="1:28" x14ac:dyDescent="0.25">
      <c r="A1629" s="32"/>
      <c r="B1629" s="37"/>
      <c r="C1629" s="33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</row>
    <row r="1630" spans="1:28" x14ac:dyDescent="0.25">
      <c r="A1630" s="32"/>
      <c r="B1630" s="37"/>
      <c r="C1630" s="33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</row>
    <row r="1631" spans="1:28" x14ac:dyDescent="0.25">
      <c r="A1631" s="32"/>
      <c r="B1631" s="37"/>
      <c r="C1631" s="33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</row>
    <row r="1632" spans="1:28" x14ac:dyDescent="0.25">
      <c r="A1632" s="32"/>
      <c r="B1632" s="37"/>
      <c r="C1632" s="33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</row>
    <row r="1633" spans="1:28" x14ac:dyDescent="0.25">
      <c r="A1633" s="32"/>
      <c r="B1633" s="37"/>
      <c r="C1633" s="33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</row>
    <row r="1634" spans="1:28" x14ac:dyDescent="0.25">
      <c r="A1634" s="32"/>
      <c r="B1634" s="37"/>
      <c r="C1634" s="33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</row>
    <row r="1635" spans="1:28" x14ac:dyDescent="0.25">
      <c r="A1635" s="32"/>
      <c r="B1635" s="37"/>
      <c r="C1635" s="33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</row>
    <row r="1636" spans="1:28" x14ac:dyDescent="0.25">
      <c r="A1636" s="32"/>
      <c r="B1636" s="37"/>
      <c r="C1636" s="33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</row>
    <row r="1637" spans="1:28" x14ac:dyDescent="0.25">
      <c r="A1637" s="32"/>
      <c r="B1637" s="37"/>
      <c r="C1637" s="33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</row>
    <row r="1638" spans="1:28" x14ac:dyDescent="0.25">
      <c r="A1638" s="32"/>
      <c r="B1638" s="37"/>
      <c r="C1638" s="33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</row>
    <row r="1639" spans="1:28" x14ac:dyDescent="0.25">
      <c r="A1639" s="32"/>
      <c r="B1639" s="37"/>
      <c r="C1639" s="33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</row>
    <row r="1640" spans="1:28" x14ac:dyDescent="0.25">
      <c r="A1640" s="32"/>
      <c r="B1640" s="37"/>
      <c r="C1640" s="33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</row>
    <row r="1641" spans="1:28" x14ac:dyDescent="0.25">
      <c r="A1641" s="32"/>
      <c r="B1641" s="37"/>
      <c r="C1641" s="33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</row>
    <row r="1642" spans="1:28" x14ac:dyDescent="0.25">
      <c r="A1642" s="32"/>
      <c r="B1642" s="37"/>
      <c r="C1642" s="33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</row>
    <row r="1643" spans="1:28" x14ac:dyDescent="0.25">
      <c r="A1643" s="32"/>
      <c r="B1643" s="37"/>
      <c r="C1643" s="33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</row>
    <row r="1644" spans="1:28" x14ac:dyDescent="0.25">
      <c r="A1644" s="32"/>
      <c r="B1644" s="37"/>
      <c r="C1644" s="33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</row>
    <row r="1645" spans="1:28" x14ac:dyDescent="0.25">
      <c r="A1645" s="32"/>
      <c r="B1645" s="37"/>
      <c r="C1645" s="33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</row>
    <row r="1646" spans="1:28" x14ac:dyDescent="0.25">
      <c r="A1646" s="32"/>
      <c r="B1646" s="37"/>
      <c r="C1646" s="33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</row>
    <row r="1647" spans="1:28" x14ac:dyDescent="0.25">
      <c r="A1647" s="32"/>
      <c r="B1647" s="37"/>
      <c r="C1647" s="33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</row>
    <row r="1648" spans="1:28" x14ac:dyDescent="0.25">
      <c r="A1648" s="32"/>
      <c r="B1648" s="37"/>
      <c r="C1648" s="33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</row>
    <row r="1649" spans="1:28" x14ac:dyDescent="0.25">
      <c r="A1649" s="32"/>
      <c r="B1649" s="37"/>
      <c r="C1649" s="33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</row>
    <row r="1650" spans="1:28" x14ac:dyDescent="0.25">
      <c r="A1650" s="32"/>
      <c r="B1650" s="37"/>
      <c r="C1650" s="33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</row>
    <row r="1651" spans="1:28" x14ac:dyDescent="0.25">
      <c r="A1651" s="32"/>
      <c r="B1651" s="37"/>
      <c r="C1651" s="33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</row>
    <row r="1652" spans="1:28" x14ac:dyDescent="0.25">
      <c r="A1652" s="32"/>
      <c r="B1652" s="37"/>
      <c r="C1652" s="33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</row>
    <row r="1653" spans="1:28" x14ac:dyDescent="0.25">
      <c r="A1653" s="32"/>
      <c r="B1653" s="37"/>
      <c r="C1653" s="33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</row>
    <row r="1654" spans="1:28" x14ac:dyDescent="0.25">
      <c r="A1654" s="32"/>
      <c r="B1654" s="37"/>
      <c r="C1654" s="33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</row>
    <row r="1655" spans="1:28" x14ac:dyDescent="0.25">
      <c r="A1655" s="32"/>
      <c r="B1655" s="37"/>
      <c r="C1655" s="33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</row>
    <row r="1656" spans="1:28" x14ac:dyDescent="0.25">
      <c r="A1656" s="32"/>
      <c r="B1656" s="37"/>
      <c r="C1656" s="33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</row>
    <row r="1657" spans="1:28" x14ac:dyDescent="0.25">
      <c r="A1657" s="32"/>
      <c r="B1657" s="37"/>
      <c r="C1657" s="33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</row>
    <row r="1658" spans="1:28" x14ac:dyDescent="0.25">
      <c r="A1658" s="32"/>
      <c r="B1658" s="37"/>
      <c r="C1658" s="33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</row>
    <row r="1659" spans="1:28" x14ac:dyDescent="0.25">
      <c r="A1659" s="32"/>
      <c r="B1659" s="37"/>
      <c r="C1659" s="33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</row>
    <row r="1660" spans="1:28" x14ac:dyDescent="0.25">
      <c r="A1660" s="32"/>
      <c r="B1660" s="37"/>
      <c r="C1660" s="33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</row>
    <row r="1661" spans="1:28" x14ac:dyDescent="0.25">
      <c r="A1661" s="32"/>
      <c r="B1661" s="37"/>
      <c r="C1661" s="33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</row>
    <row r="1662" spans="1:28" x14ac:dyDescent="0.25">
      <c r="A1662" s="32"/>
      <c r="B1662" s="37"/>
      <c r="C1662" s="33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</row>
    <row r="1663" spans="1:28" x14ac:dyDescent="0.25">
      <c r="A1663" s="32"/>
      <c r="B1663" s="37"/>
      <c r="C1663" s="33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</row>
    <row r="1664" spans="1:28" x14ac:dyDescent="0.25">
      <c r="A1664" s="32"/>
      <c r="B1664" s="37"/>
      <c r="C1664" s="33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</row>
    <row r="1665" spans="1:28" x14ac:dyDescent="0.25">
      <c r="A1665" s="32"/>
      <c r="B1665" s="37"/>
      <c r="C1665" s="33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</row>
    <row r="1666" spans="1:28" x14ac:dyDescent="0.25">
      <c r="A1666" s="32"/>
      <c r="B1666" s="37"/>
      <c r="C1666" s="33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</row>
    <row r="1667" spans="1:28" x14ac:dyDescent="0.25">
      <c r="A1667" s="32"/>
      <c r="B1667" s="37"/>
      <c r="C1667" s="33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</row>
    <row r="1668" spans="1:28" x14ac:dyDescent="0.25">
      <c r="A1668" s="32"/>
      <c r="B1668" s="37"/>
      <c r="C1668" s="33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</row>
    <row r="1669" spans="1:28" x14ac:dyDescent="0.25">
      <c r="A1669" s="32"/>
      <c r="B1669" s="37"/>
      <c r="C1669" s="33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</row>
    <row r="1670" spans="1:28" x14ac:dyDescent="0.25">
      <c r="A1670" s="32"/>
      <c r="B1670" s="37"/>
      <c r="C1670" s="33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</row>
    <row r="1671" spans="1:28" x14ac:dyDescent="0.25">
      <c r="A1671" s="32"/>
      <c r="B1671" s="37"/>
      <c r="C1671" s="33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</row>
    <row r="1672" spans="1:28" x14ac:dyDescent="0.25">
      <c r="A1672" s="32"/>
      <c r="B1672" s="37"/>
      <c r="C1672" s="33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</row>
    <row r="1673" spans="1:28" x14ac:dyDescent="0.25">
      <c r="A1673" s="32"/>
      <c r="B1673" s="37"/>
      <c r="C1673" s="33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</row>
    <row r="1674" spans="1:28" x14ac:dyDescent="0.25">
      <c r="A1674" s="32"/>
      <c r="B1674" s="37"/>
      <c r="C1674" s="33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</row>
    <row r="1675" spans="1:28" x14ac:dyDescent="0.25">
      <c r="A1675" s="32"/>
      <c r="B1675" s="37"/>
      <c r="C1675" s="33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</row>
    <row r="1676" spans="1:28" x14ac:dyDescent="0.25">
      <c r="A1676" s="32"/>
      <c r="B1676" s="37"/>
      <c r="C1676" s="33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</row>
    <row r="1677" spans="1:28" x14ac:dyDescent="0.25">
      <c r="A1677" s="32"/>
      <c r="B1677" s="37"/>
      <c r="C1677" s="33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</row>
    <row r="1678" spans="1:28" x14ac:dyDescent="0.25">
      <c r="A1678" s="32"/>
      <c r="B1678" s="37"/>
      <c r="C1678" s="33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</row>
    <row r="1679" spans="1:28" x14ac:dyDescent="0.25">
      <c r="A1679" s="32"/>
      <c r="B1679" s="37"/>
      <c r="C1679" s="33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</row>
    <row r="1680" spans="1:28" x14ac:dyDescent="0.25">
      <c r="A1680" s="32"/>
      <c r="B1680" s="37"/>
      <c r="C1680" s="33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</row>
    <row r="1681" spans="1:28" x14ac:dyDescent="0.25">
      <c r="A1681" s="32"/>
      <c r="B1681" s="37"/>
      <c r="C1681" s="33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</row>
    <row r="1682" spans="1:28" x14ac:dyDescent="0.25">
      <c r="A1682" s="32"/>
      <c r="B1682" s="37"/>
      <c r="C1682" s="33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</row>
    <row r="1683" spans="1:28" x14ac:dyDescent="0.25">
      <c r="A1683" s="32"/>
      <c r="B1683" s="37"/>
      <c r="C1683" s="33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</row>
    <row r="1684" spans="1:28" x14ac:dyDescent="0.25">
      <c r="A1684" s="32"/>
      <c r="B1684" s="37"/>
      <c r="C1684" s="33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</row>
    <row r="1685" spans="1:28" x14ac:dyDescent="0.25">
      <c r="A1685" s="32"/>
      <c r="B1685" s="37"/>
      <c r="C1685" s="33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</row>
    <row r="1686" spans="1:28" x14ac:dyDescent="0.25">
      <c r="A1686" s="32"/>
      <c r="B1686" s="37"/>
      <c r="C1686" s="33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</row>
    <row r="1687" spans="1:28" x14ac:dyDescent="0.25">
      <c r="A1687" s="32"/>
      <c r="B1687" s="37"/>
      <c r="C1687" s="33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</row>
    <row r="1688" spans="1:28" x14ac:dyDescent="0.25">
      <c r="A1688" s="32"/>
      <c r="B1688" s="37"/>
      <c r="C1688" s="33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</row>
    <row r="1689" spans="1:28" x14ac:dyDescent="0.25">
      <c r="A1689" s="32"/>
      <c r="B1689" s="37"/>
      <c r="C1689" s="33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</row>
    <row r="1690" spans="1:28" x14ac:dyDescent="0.25">
      <c r="A1690" s="32"/>
      <c r="B1690" s="37"/>
      <c r="C1690" s="33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</row>
    <row r="1691" spans="1:28" x14ac:dyDescent="0.25">
      <c r="A1691" s="32"/>
      <c r="B1691" s="37"/>
      <c r="C1691" s="33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</row>
    <row r="1692" spans="1:28" x14ac:dyDescent="0.25">
      <c r="A1692" s="32"/>
      <c r="B1692" s="37"/>
      <c r="C1692" s="33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</row>
    <row r="1693" spans="1:28" x14ac:dyDescent="0.25">
      <c r="A1693" s="32"/>
      <c r="B1693" s="37"/>
      <c r="C1693" s="33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</row>
    <row r="1694" spans="1:28" x14ac:dyDescent="0.25">
      <c r="A1694" s="32"/>
      <c r="B1694" s="37"/>
      <c r="C1694" s="33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</row>
    <row r="1695" spans="1:28" x14ac:dyDescent="0.25">
      <c r="A1695" s="32"/>
      <c r="B1695" s="37"/>
      <c r="C1695" s="33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</row>
    <row r="1696" spans="1:28" x14ac:dyDescent="0.25">
      <c r="A1696" s="32"/>
      <c r="B1696" s="37"/>
      <c r="C1696" s="33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</row>
    <row r="1697" spans="1:28" x14ac:dyDescent="0.25">
      <c r="A1697" s="32"/>
      <c r="B1697" s="37"/>
      <c r="C1697" s="33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</row>
    <row r="1698" spans="1:28" x14ac:dyDescent="0.25">
      <c r="A1698" s="32"/>
      <c r="B1698" s="37"/>
      <c r="C1698" s="33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</row>
    <row r="1699" spans="1:28" x14ac:dyDescent="0.25">
      <c r="A1699" s="32"/>
      <c r="B1699" s="37"/>
      <c r="C1699" s="33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</row>
    <row r="1700" spans="1:28" x14ac:dyDescent="0.25">
      <c r="A1700" s="32"/>
      <c r="B1700" s="37"/>
      <c r="C1700" s="33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</row>
    <row r="1701" spans="1:28" x14ac:dyDescent="0.25">
      <c r="A1701" s="32"/>
      <c r="B1701" s="37"/>
      <c r="C1701" s="33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</row>
    <row r="1702" spans="1:28" x14ac:dyDescent="0.25">
      <c r="A1702" s="32"/>
      <c r="B1702" s="37"/>
      <c r="C1702" s="33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</row>
    <row r="1703" spans="1:28" x14ac:dyDescent="0.25">
      <c r="A1703" s="32"/>
      <c r="B1703" s="37"/>
      <c r="C1703" s="33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</row>
    <row r="1704" spans="1:28" x14ac:dyDescent="0.25">
      <c r="A1704" s="32"/>
      <c r="B1704" s="37"/>
      <c r="C1704" s="33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</row>
    <row r="1705" spans="1:28" x14ac:dyDescent="0.25">
      <c r="A1705" s="32"/>
      <c r="B1705" s="37"/>
      <c r="C1705" s="33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</row>
    <row r="1706" spans="1:28" x14ac:dyDescent="0.25">
      <c r="A1706" s="32"/>
      <c r="B1706" s="37"/>
      <c r="C1706" s="33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</row>
    <row r="1707" spans="1:28" x14ac:dyDescent="0.25">
      <c r="A1707" s="32"/>
      <c r="B1707" s="37"/>
      <c r="C1707" s="33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</row>
    <row r="1708" spans="1:28" x14ac:dyDescent="0.25">
      <c r="A1708" s="32"/>
      <c r="B1708" s="37"/>
      <c r="C1708" s="33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</row>
    <row r="1709" spans="1:28" x14ac:dyDescent="0.25">
      <c r="A1709" s="32"/>
      <c r="B1709" s="37"/>
      <c r="C1709" s="33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</row>
    <row r="1710" spans="1:28" x14ac:dyDescent="0.25">
      <c r="A1710" s="32"/>
      <c r="B1710" s="37"/>
      <c r="C1710" s="33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</row>
    <row r="1711" spans="1:28" x14ac:dyDescent="0.25">
      <c r="A1711" s="32"/>
      <c r="B1711" s="37"/>
      <c r="C1711" s="33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</row>
    <row r="1712" spans="1:28" x14ac:dyDescent="0.25">
      <c r="A1712" s="32"/>
      <c r="B1712" s="37"/>
      <c r="C1712" s="33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</row>
    <row r="1713" spans="1:28" x14ac:dyDescent="0.25">
      <c r="A1713" s="32"/>
      <c r="B1713" s="37"/>
      <c r="C1713" s="33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</row>
    <row r="1714" spans="1:28" x14ac:dyDescent="0.25">
      <c r="A1714" s="32"/>
      <c r="B1714" s="37"/>
      <c r="C1714" s="33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</row>
    <row r="1715" spans="1:28" x14ac:dyDescent="0.25">
      <c r="A1715" s="32"/>
      <c r="B1715" s="37"/>
      <c r="C1715" s="33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</row>
    <row r="1716" spans="1:28" x14ac:dyDescent="0.25">
      <c r="A1716" s="32"/>
      <c r="B1716" s="37"/>
      <c r="C1716" s="33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</row>
    <row r="1717" spans="1:28" x14ac:dyDescent="0.25">
      <c r="A1717" s="32"/>
      <c r="B1717" s="37"/>
      <c r="C1717" s="33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</row>
    <row r="1718" spans="1:28" x14ac:dyDescent="0.25">
      <c r="A1718" s="32"/>
      <c r="B1718" s="37"/>
      <c r="C1718" s="33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</row>
    <row r="1719" spans="1:28" x14ac:dyDescent="0.25">
      <c r="A1719" s="32"/>
      <c r="B1719" s="37"/>
      <c r="C1719" s="33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</row>
    <row r="1720" spans="1:28" x14ac:dyDescent="0.25">
      <c r="A1720" s="32"/>
      <c r="B1720" s="37"/>
      <c r="C1720" s="33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</row>
    <row r="1721" spans="1:28" x14ac:dyDescent="0.25">
      <c r="A1721" s="32"/>
      <c r="B1721" s="37"/>
      <c r="C1721" s="33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</row>
    <row r="1722" spans="1:28" x14ac:dyDescent="0.25">
      <c r="A1722" s="32"/>
      <c r="B1722" s="37"/>
      <c r="C1722" s="33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</row>
    <row r="1723" spans="1:28" x14ac:dyDescent="0.25">
      <c r="A1723" s="32"/>
      <c r="B1723" s="37"/>
      <c r="C1723" s="33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</row>
    <row r="1724" spans="1:28" x14ac:dyDescent="0.25">
      <c r="A1724" s="32"/>
      <c r="B1724" s="37"/>
      <c r="C1724" s="33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</row>
    <row r="1725" spans="1:28" x14ac:dyDescent="0.25">
      <c r="A1725" s="32"/>
      <c r="B1725" s="37"/>
      <c r="C1725" s="33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</row>
    <row r="1726" spans="1:28" x14ac:dyDescent="0.25">
      <c r="A1726" s="32"/>
      <c r="B1726" s="37"/>
      <c r="C1726" s="33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</row>
    <row r="1727" spans="1:28" x14ac:dyDescent="0.25">
      <c r="A1727" s="32"/>
      <c r="B1727" s="37"/>
      <c r="C1727" s="33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</row>
    <row r="1728" spans="1:28" x14ac:dyDescent="0.25">
      <c r="A1728" s="32"/>
      <c r="B1728" s="37"/>
      <c r="C1728" s="33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</row>
    <row r="1729" spans="1:28" x14ac:dyDescent="0.25">
      <c r="A1729" s="32"/>
      <c r="B1729" s="37"/>
      <c r="C1729" s="33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</row>
    <row r="1730" spans="1:28" x14ac:dyDescent="0.25">
      <c r="A1730" s="32"/>
      <c r="B1730" s="37"/>
      <c r="C1730" s="33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</row>
    <row r="1731" spans="1:28" x14ac:dyDescent="0.25">
      <c r="A1731" s="32"/>
      <c r="B1731" s="37"/>
      <c r="C1731" s="33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</row>
    <row r="1732" spans="1:28" x14ac:dyDescent="0.25">
      <c r="A1732" s="32"/>
      <c r="B1732" s="37"/>
      <c r="C1732" s="33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</row>
    <row r="1733" spans="1:28" x14ac:dyDescent="0.25">
      <c r="A1733" s="32"/>
      <c r="B1733" s="37"/>
      <c r="C1733" s="33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</row>
    <row r="1734" spans="1:28" x14ac:dyDescent="0.25">
      <c r="A1734" s="32"/>
      <c r="B1734" s="37"/>
      <c r="C1734" s="33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</row>
    <row r="1735" spans="1:28" x14ac:dyDescent="0.25">
      <c r="A1735" s="32"/>
      <c r="B1735" s="37"/>
      <c r="C1735" s="33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</row>
    <row r="1736" spans="1:28" x14ac:dyDescent="0.25">
      <c r="A1736" s="32"/>
      <c r="B1736" s="37"/>
      <c r="C1736" s="33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</row>
    <row r="1737" spans="1:28" x14ac:dyDescent="0.25">
      <c r="A1737" s="32"/>
      <c r="B1737" s="37"/>
      <c r="C1737" s="33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</row>
    <row r="1738" spans="1:28" x14ac:dyDescent="0.25">
      <c r="A1738" s="32"/>
      <c r="B1738" s="37"/>
      <c r="C1738" s="33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</row>
    <row r="1739" spans="1:28" x14ac:dyDescent="0.25">
      <c r="A1739" s="32"/>
      <c r="B1739" s="37"/>
      <c r="C1739" s="33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</row>
    <row r="1740" spans="1:28" x14ac:dyDescent="0.25">
      <c r="A1740" s="32"/>
      <c r="B1740" s="37"/>
      <c r="C1740" s="33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</row>
    <row r="1741" spans="1:28" x14ac:dyDescent="0.25">
      <c r="A1741" s="32"/>
      <c r="B1741" s="37"/>
      <c r="C1741" s="33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</row>
    <row r="1742" spans="1:28" x14ac:dyDescent="0.25">
      <c r="A1742" s="32"/>
      <c r="B1742" s="37"/>
      <c r="C1742" s="33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</row>
    <row r="1743" spans="1:28" x14ac:dyDescent="0.25">
      <c r="A1743" s="32"/>
      <c r="B1743" s="37"/>
      <c r="C1743" s="33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</row>
    <row r="1744" spans="1:28" x14ac:dyDescent="0.25">
      <c r="A1744" s="32"/>
      <c r="B1744" s="37"/>
      <c r="C1744" s="33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</row>
    <row r="1745" spans="1:28" x14ac:dyDescent="0.25">
      <c r="A1745" s="32"/>
      <c r="B1745" s="37"/>
      <c r="C1745" s="33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</row>
    <row r="1746" spans="1:28" x14ac:dyDescent="0.25">
      <c r="A1746" s="32"/>
      <c r="B1746" s="37"/>
      <c r="C1746" s="33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</row>
    <row r="1747" spans="1:28" x14ac:dyDescent="0.25">
      <c r="A1747" s="32"/>
      <c r="B1747" s="37"/>
      <c r="C1747" s="33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</row>
    <row r="1748" spans="1:28" x14ac:dyDescent="0.25">
      <c r="A1748" s="32"/>
      <c r="B1748" s="37"/>
      <c r="C1748" s="33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</row>
    <row r="1749" spans="1:28" x14ac:dyDescent="0.25">
      <c r="A1749" s="32"/>
      <c r="B1749" s="37"/>
      <c r="C1749" s="33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</row>
    <row r="1750" spans="1:28" x14ac:dyDescent="0.25">
      <c r="A1750" s="32"/>
      <c r="B1750" s="37"/>
      <c r="C1750" s="33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</row>
    <row r="1751" spans="1:28" x14ac:dyDescent="0.25">
      <c r="A1751" s="32"/>
      <c r="B1751" s="37"/>
      <c r="C1751" s="33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</row>
    <row r="1752" spans="1:28" x14ac:dyDescent="0.25">
      <c r="A1752" s="32"/>
      <c r="B1752" s="37"/>
      <c r="C1752" s="33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</row>
    <row r="1753" spans="1:28" x14ac:dyDescent="0.25">
      <c r="A1753" s="32"/>
      <c r="B1753" s="37"/>
      <c r="C1753" s="33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</row>
    <row r="1754" spans="1:28" x14ac:dyDescent="0.25">
      <c r="A1754" s="32"/>
      <c r="B1754" s="37"/>
      <c r="C1754" s="33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</row>
    <row r="1755" spans="1:28" x14ac:dyDescent="0.25">
      <c r="A1755" s="32"/>
      <c r="B1755" s="37"/>
      <c r="C1755" s="33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</row>
    <row r="1756" spans="1:28" x14ac:dyDescent="0.25">
      <c r="A1756" s="32"/>
      <c r="B1756" s="37"/>
      <c r="C1756" s="33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</row>
    <row r="1757" spans="1:28" x14ac:dyDescent="0.25">
      <c r="A1757" s="32"/>
      <c r="B1757" s="37"/>
      <c r="C1757" s="33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</row>
    <row r="1758" spans="1:28" x14ac:dyDescent="0.25">
      <c r="A1758" s="32"/>
      <c r="B1758" s="37"/>
      <c r="C1758" s="33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</row>
    <row r="1759" spans="1:28" x14ac:dyDescent="0.25">
      <c r="A1759" s="32"/>
      <c r="B1759" s="37"/>
      <c r="C1759" s="33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</row>
    <row r="1760" spans="1:28" x14ac:dyDescent="0.25">
      <c r="A1760" s="32"/>
      <c r="B1760" s="37"/>
      <c r="C1760" s="33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</row>
    <row r="1761" spans="1:28" x14ac:dyDescent="0.25">
      <c r="A1761" s="32"/>
      <c r="B1761" s="37"/>
      <c r="C1761" s="33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</row>
    <row r="1762" spans="1:28" x14ac:dyDescent="0.25">
      <c r="A1762" s="32"/>
      <c r="B1762" s="37"/>
      <c r="C1762" s="33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</row>
    <row r="1763" spans="1:28" x14ac:dyDescent="0.25">
      <c r="A1763" s="32"/>
      <c r="B1763" s="37"/>
      <c r="C1763" s="33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</row>
    <row r="1764" spans="1:28" x14ac:dyDescent="0.25">
      <c r="A1764" s="32"/>
      <c r="B1764" s="37"/>
      <c r="C1764" s="33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</row>
    <row r="1765" spans="1:28" x14ac:dyDescent="0.25">
      <c r="A1765" s="32"/>
      <c r="B1765" s="37"/>
      <c r="C1765" s="33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</row>
    <row r="1766" spans="1:28" x14ac:dyDescent="0.25">
      <c r="A1766" s="32"/>
      <c r="B1766" s="37"/>
      <c r="C1766" s="33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</row>
    <row r="1767" spans="1:28" x14ac:dyDescent="0.25">
      <c r="A1767" s="32"/>
      <c r="B1767" s="37"/>
      <c r="C1767" s="33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</row>
    <row r="1768" spans="1:28" x14ac:dyDescent="0.25">
      <c r="A1768" s="32"/>
      <c r="B1768" s="37"/>
      <c r="C1768" s="33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</row>
    <row r="1769" spans="1:28" x14ac:dyDescent="0.25">
      <c r="A1769" s="32"/>
      <c r="B1769" s="37"/>
      <c r="C1769" s="33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</row>
    <row r="1770" spans="1:28" x14ac:dyDescent="0.25">
      <c r="A1770" s="32"/>
      <c r="B1770" s="37"/>
      <c r="C1770" s="33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</row>
    <row r="1771" spans="1:28" x14ac:dyDescent="0.25">
      <c r="A1771" s="32"/>
      <c r="B1771" s="37"/>
      <c r="C1771" s="33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</row>
    <row r="1772" spans="1:28" x14ac:dyDescent="0.25">
      <c r="A1772" s="32"/>
      <c r="B1772" s="37"/>
      <c r="C1772" s="33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</row>
    <row r="1773" spans="1:28" x14ac:dyDescent="0.25">
      <c r="A1773" s="32"/>
      <c r="B1773" s="37"/>
      <c r="C1773" s="33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</row>
    <row r="1774" spans="1:28" x14ac:dyDescent="0.25">
      <c r="A1774" s="32"/>
      <c r="B1774" s="37"/>
      <c r="C1774" s="33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</row>
    <row r="1775" spans="1:28" x14ac:dyDescent="0.25">
      <c r="A1775" s="32"/>
      <c r="B1775" s="37"/>
      <c r="C1775" s="33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</row>
    <row r="1776" spans="1:28" x14ac:dyDescent="0.25">
      <c r="A1776" s="32"/>
      <c r="B1776" s="37"/>
      <c r="C1776" s="33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</row>
    <row r="1777" spans="1:28" x14ac:dyDescent="0.25">
      <c r="A1777" s="32"/>
      <c r="B1777" s="37"/>
      <c r="C1777" s="33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</row>
    <row r="1778" spans="1:28" x14ac:dyDescent="0.25">
      <c r="A1778" s="32"/>
      <c r="B1778" s="37"/>
      <c r="C1778" s="33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</row>
    <row r="1779" spans="1:28" x14ac:dyDescent="0.25">
      <c r="A1779" s="32"/>
      <c r="B1779" s="37"/>
      <c r="C1779" s="33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</row>
    <row r="1780" spans="1:28" x14ac:dyDescent="0.25">
      <c r="A1780" s="32"/>
      <c r="B1780" s="37"/>
      <c r="C1780" s="33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</row>
    <row r="1781" spans="1:28" x14ac:dyDescent="0.25">
      <c r="A1781" s="32"/>
      <c r="B1781" s="37"/>
      <c r="C1781" s="33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</row>
    <row r="1782" spans="1:28" x14ac:dyDescent="0.25">
      <c r="A1782" s="32"/>
      <c r="B1782" s="37"/>
      <c r="C1782" s="33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</row>
    <row r="1783" spans="1:28" x14ac:dyDescent="0.25">
      <c r="A1783" s="32"/>
      <c r="B1783" s="37"/>
      <c r="C1783" s="33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</row>
    <row r="1784" spans="1:28" x14ac:dyDescent="0.25">
      <c r="A1784" s="32"/>
      <c r="B1784" s="37"/>
      <c r="C1784" s="33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</row>
    <row r="1785" spans="1:28" x14ac:dyDescent="0.25">
      <c r="A1785" s="32"/>
      <c r="B1785" s="37"/>
      <c r="C1785" s="33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</row>
    <row r="1786" spans="1:28" x14ac:dyDescent="0.25">
      <c r="A1786" s="32"/>
      <c r="B1786" s="37"/>
      <c r="C1786" s="33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</row>
    <row r="1787" spans="1:28" x14ac:dyDescent="0.25">
      <c r="A1787" s="32"/>
      <c r="B1787" s="37"/>
      <c r="C1787" s="33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</row>
    <row r="1788" spans="1:28" x14ac:dyDescent="0.25">
      <c r="A1788" s="32"/>
      <c r="B1788" s="37"/>
      <c r="C1788" s="33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</row>
    <row r="1789" spans="1:28" x14ac:dyDescent="0.25">
      <c r="A1789" s="32"/>
      <c r="B1789" s="37"/>
      <c r="C1789" s="33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</row>
    <row r="1790" spans="1:28" x14ac:dyDescent="0.25">
      <c r="A1790" s="32"/>
      <c r="B1790" s="37"/>
      <c r="C1790" s="33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</row>
    <row r="1791" spans="1:28" x14ac:dyDescent="0.25">
      <c r="A1791" s="32"/>
      <c r="B1791" s="37"/>
      <c r="C1791" s="33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</row>
    <row r="1792" spans="1:28" x14ac:dyDescent="0.25">
      <c r="A1792" s="32"/>
      <c r="B1792" s="37"/>
      <c r="C1792" s="33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</row>
    <row r="1793" spans="1:28" x14ac:dyDescent="0.25">
      <c r="A1793" s="32"/>
      <c r="B1793" s="37"/>
      <c r="C1793" s="33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</row>
    <row r="1794" spans="1:28" x14ac:dyDescent="0.25">
      <c r="A1794" s="32"/>
      <c r="B1794" s="37"/>
      <c r="C1794" s="33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</row>
    <row r="1795" spans="1:28" x14ac:dyDescent="0.25">
      <c r="A1795" s="32"/>
      <c r="B1795" s="37"/>
      <c r="C1795" s="33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</row>
    <row r="1796" spans="1:28" x14ac:dyDescent="0.25">
      <c r="A1796" s="32"/>
      <c r="B1796" s="37"/>
      <c r="C1796" s="33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</row>
    <row r="1797" spans="1:28" x14ac:dyDescent="0.25">
      <c r="A1797" s="32"/>
      <c r="B1797" s="37"/>
      <c r="C1797" s="33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</row>
    <row r="1798" spans="1:28" x14ac:dyDescent="0.25">
      <c r="A1798" s="32"/>
      <c r="B1798" s="37"/>
      <c r="C1798" s="33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</row>
    <row r="1799" spans="1:28" x14ac:dyDescent="0.25">
      <c r="A1799" s="32"/>
      <c r="B1799" s="37"/>
      <c r="C1799" s="33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</row>
    <row r="1800" spans="1:28" x14ac:dyDescent="0.25">
      <c r="A1800" s="32"/>
      <c r="B1800" s="37"/>
      <c r="C1800" s="33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</row>
    <row r="1801" spans="1:28" x14ac:dyDescent="0.25">
      <c r="A1801" s="32"/>
      <c r="B1801" s="37"/>
      <c r="C1801" s="33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</row>
    <row r="1802" spans="1:28" x14ac:dyDescent="0.25">
      <c r="A1802" s="32"/>
      <c r="B1802" s="37"/>
      <c r="C1802" s="33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</row>
    <row r="1803" spans="1:28" x14ac:dyDescent="0.25">
      <c r="A1803" s="32"/>
      <c r="B1803" s="37"/>
      <c r="C1803" s="33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</row>
    <row r="1804" spans="1:28" x14ac:dyDescent="0.25">
      <c r="A1804" s="32"/>
      <c r="B1804" s="37"/>
      <c r="C1804" s="33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</row>
    <row r="1805" spans="1:28" x14ac:dyDescent="0.25">
      <c r="A1805" s="32"/>
      <c r="B1805" s="37"/>
      <c r="C1805" s="33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</row>
    <row r="1806" spans="1:28" x14ac:dyDescent="0.25">
      <c r="A1806" s="32"/>
      <c r="B1806" s="37"/>
      <c r="C1806" s="33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</row>
    <row r="1807" spans="1:28" x14ac:dyDescent="0.25">
      <c r="A1807" s="32"/>
      <c r="B1807" s="37"/>
      <c r="C1807" s="33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</row>
    <row r="1808" spans="1:28" x14ac:dyDescent="0.25">
      <c r="A1808" s="32"/>
      <c r="B1808" s="37"/>
      <c r="C1808" s="33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</row>
    <row r="1809" spans="1:28" x14ac:dyDescent="0.25">
      <c r="A1809" s="32"/>
      <c r="B1809" s="37"/>
      <c r="C1809" s="33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</row>
    <row r="1810" spans="1:28" x14ac:dyDescent="0.25">
      <c r="A1810" s="32"/>
      <c r="B1810" s="37"/>
      <c r="C1810" s="33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</row>
    <row r="1811" spans="1:28" x14ac:dyDescent="0.25">
      <c r="A1811" s="32"/>
      <c r="B1811" s="37"/>
      <c r="C1811" s="33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</row>
    <row r="1812" spans="1:28" x14ac:dyDescent="0.25">
      <c r="A1812" s="32"/>
      <c r="B1812" s="37"/>
      <c r="C1812" s="33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</row>
    <row r="1813" spans="1:28" x14ac:dyDescent="0.25">
      <c r="A1813" s="32"/>
      <c r="B1813" s="37"/>
      <c r="C1813" s="33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</row>
    <row r="1814" spans="1:28" x14ac:dyDescent="0.25">
      <c r="A1814" s="32"/>
      <c r="B1814" s="37"/>
      <c r="C1814" s="33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</row>
    <row r="1815" spans="1:28" x14ac:dyDescent="0.25">
      <c r="A1815" s="32"/>
      <c r="B1815" s="37"/>
      <c r="C1815" s="33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</row>
    <row r="1816" spans="1:28" x14ac:dyDescent="0.25">
      <c r="A1816" s="32"/>
      <c r="B1816" s="37"/>
      <c r="C1816" s="33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</row>
    <row r="1817" spans="1:28" x14ac:dyDescent="0.25">
      <c r="A1817" s="32"/>
      <c r="B1817" s="37"/>
      <c r="C1817" s="33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</row>
    <row r="1818" spans="1:28" x14ac:dyDescent="0.25">
      <c r="A1818" s="32"/>
      <c r="B1818" s="37"/>
      <c r="C1818" s="33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</row>
    <row r="1819" spans="1:28" x14ac:dyDescent="0.25">
      <c r="A1819" s="32"/>
      <c r="B1819" s="37"/>
      <c r="C1819" s="33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</row>
    <row r="1820" spans="1:28" x14ac:dyDescent="0.25">
      <c r="A1820" s="32"/>
      <c r="B1820" s="37"/>
      <c r="C1820" s="33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</row>
    <row r="1821" spans="1:28" x14ac:dyDescent="0.25">
      <c r="A1821" s="32"/>
      <c r="B1821" s="37"/>
      <c r="C1821" s="33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</row>
    <row r="1822" spans="1:28" x14ac:dyDescent="0.25">
      <c r="A1822" s="32"/>
      <c r="B1822" s="37"/>
      <c r="C1822" s="33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</row>
    <row r="1823" spans="1:28" x14ac:dyDescent="0.25">
      <c r="A1823" s="32"/>
      <c r="B1823" s="37"/>
      <c r="C1823" s="33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</row>
    <row r="1824" spans="1:28" x14ac:dyDescent="0.25">
      <c r="A1824" s="32"/>
      <c r="B1824" s="37"/>
      <c r="C1824" s="33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</row>
    <row r="1825" spans="1:28" x14ac:dyDescent="0.25">
      <c r="A1825" s="32"/>
      <c r="B1825" s="37"/>
      <c r="C1825" s="33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</row>
    <row r="1826" spans="1:28" x14ac:dyDescent="0.25">
      <c r="A1826" s="32"/>
      <c r="B1826" s="37"/>
      <c r="C1826" s="33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</row>
    <row r="1827" spans="1:28" x14ac:dyDescent="0.25">
      <c r="A1827" s="32"/>
      <c r="B1827" s="37"/>
      <c r="C1827" s="33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</row>
    <row r="1828" spans="1:28" x14ac:dyDescent="0.25">
      <c r="A1828" s="32"/>
      <c r="B1828" s="37"/>
      <c r="C1828" s="33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</row>
    <row r="1829" spans="1:28" x14ac:dyDescent="0.25">
      <c r="A1829" s="32"/>
      <c r="B1829" s="37"/>
      <c r="C1829" s="33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</row>
    <row r="1830" spans="1:28" x14ac:dyDescent="0.25">
      <c r="A1830" s="32"/>
      <c r="B1830" s="37"/>
      <c r="C1830" s="33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</row>
    <row r="1831" spans="1:28" x14ac:dyDescent="0.25">
      <c r="A1831" s="32"/>
      <c r="B1831" s="37"/>
      <c r="C1831" s="33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</row>
    <row r="1832" spans="1:28" x14ac:dyDescent="0.25">
      <c r="A1832" s="32"/>
      <c r="B1832" s="37"/>
      <c r="C1832" s="33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</row>
    <row r="1833" spans="1:28" x14ac:dyDescent="0.25">
      <c r="A1833" s="32"/>
      <c r="B1833" s="37"/>
      <c r="C1833" s="33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</row>
    <row r="1834" spans="1:28" x14ac:dyDescent="0.25">
      <c r="A1834" s="32"/>
      <c r="B1834" s="37"/>
      <c r="C1834" s="33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</row>
    <row r="1835" spans="1:28" x14ac:dyDescent="0.25">
      <c r="A1835" s="32"/>
      <c r="B1835" s="37"/>
      <c r="C1835" s="33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</row>
    <row r="1836" spans="1:28" x14ac:dyDescent="0.25">
      <c r="A1836" s="32"/>
      <c r="B1836" s="37"/>
      <c r="C1836" s="33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</row>
    <row r="1837" spans="1:28" x14ac:dyDescent="0.25">
      <c r="A1837" s="32"/>
      <c r="B1837" s="37"/>
      <c r="C1837" s="33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</row>
    <row r="1838" spans="1:28" x14ac:dyDescent="0.25">
      <c r="A1838" s="32"/>
      <c r="B1838" s="37"/>
      <c r="C1838" s="33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</row>
    <row r="1839" spans="1:28" x14ac:dyDescent="0.25">
      <c r="A1839" s="32"/>
      <c r="B1839" s="37"/>
      <c r="C1839" s="33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</row>
    <row r="1840" spans="1:28" x14ac:dyDescent="0.25">
      <c r="A1840" s="32"/>
      <c r="B1840" s="37"/>
      <c r="C1840" s="33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</row>
    <row r="1841" spans="1:28" x14ac:dyDescent="0.25">
      <c r="A1841" s="32"/>
      <c r="B1841" s="37"/>
      <c r="C1841" s="33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</row>
    <row r="1842" spans="1:28" x14ac:dyDescent="0.25">
      <c r="A1842" s="32"/>
      <c r="B1842" s="37"/>
      <c r="C1842" s="33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</row>
    <row r="1843" spans="1:28" x14ac:dyDescent="0.25">
      <c r="A1843" s="32"/>
      <c r="B1843" s="37"/>
      <c r="C1843" s="33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</row>
    <row r="1844" spans="1:28" x14ac:dyDescent="0.25">
      <c r="A1844" s="32"/>
      <c r="B1844" s="37"/>
      <c r="C1844" s="33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</row>
    <row r="1845" spans="1:28" x14ac:dyDescent="0.25">
      <c r="A1845" s="32"/>
      <c r="B1845" s="37"/>
      <c r="C1845" s="33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</row>
    <row r="1846" spans="1:28" x14ac:dyDescent="0.25">
      <c r="A1846" s="32"/>
      <c r="B1846" s="37"/>
      <c r="C1846" s="33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</row>
    <row r="1847" spans="1:28" x14ac:dyDescent="0.25">
      <c r="A1847" s="32"/>
      <c r="B1847" s="37"/>
      <c r="C1847" s="33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</row>
    <row r="1848" spans="1:28" x14ac:dyDescent="0.25">
      <c r="A1848" s="32"/>
      <c r="B1848" s="37"/>
      <c r="C1848" s="33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</row>
    <row r="1849" spans="1:28" x14ac:dyDescent="0.25">
      <c r="A1849" s="32"/>
      <c r="B1849" s="37"/>
      <c r="C1849" s="33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</row>
    <row r="1850" spans="1:28" x14ac:dyDescent="0.25">
      <c r="A1850" s="32"/>
      <c r="B1850" s="37"/>
      <c r="C1850" s="33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</row>
    <row r="1851" spans="1:28" x14ac:dyDescent="0.25">
      <c r="A1851" s="32"/>
      <c r="B1851" s="37"/>
      <c r="C1851" s="33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</row>
    <row r="1852" spans="1:28" x14ac:dyDescent="0.25">
      <c r="A1852" s="32"/>
      <c r="B1852" s="37"/>
      <c r="C1852" s="33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</row>
    <row r="1853" spans="1:28" x14ac:dyDescent="0.25">
      <c r="A1853" s="32"/>
      <c r="B1853" s="37"/>
      <c r="C1853" s="33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</row>
    <row r="1854" spans="1:28" x14ac:dyDescent="0.25">
      <c r="A1854" s="32"/>
      <c r="B1854" s="37"/>
      <c r="C1854" s="33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</row>
    <row r="1855" spans="1:28" x14ac:dyDescent="0.25">
      <c r="A1855" s="32"/>
      <c r="B1855" s="37"/>
      <c r="C1855" s="33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</row>
    <row r="1856" spans="1:28" x14ac:dyDescent="0.25">
      <c r="A1856" s="32"/>
      <c r="B1856" s="37"/>
      <c r="C1856" s="33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</row>
    <row r="1857" spans="1:28" x14ac:dyDescent="0.25">
      <c r="A1857" s="32"/>
      <c r="B1857" s="37"/>
      <c r="C1857" s="33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</row>
    <row r="1858" spans="1:28" x14ac:dyDescent="0.25">
      <c r="A1858" s="32"/>
      <c r="B1858" s="37"/>
      <c r="C1858" s="33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</row>
    <row r="1859" spans="1:28" x14ac:dyDescent="0.25">
      <c r="A1859" s="32"/>
      <c r="B1859" s="37"/>
      <c r="C1859" s="33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</row>
    <row r="1860" spans="1:28" x14ac:dyDescent="0.25">
      <c r="A1860" s="32"/>
      <c r="B1860" s="37"/>
      <c r="C1860" s="33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</row>
    <row r="1861" spans="1:28" x14ac:dyDescent="0.25">
      <c r="A1861" s="32"/>
      <c r="B1861" s="37"/>
      <c r="C1861" s="33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</row>
    <row r="1862" spans="1:28" x14ac:dyDescent="0.25">
      <c r="A1862" s="32"/>
      <c r="B1862" s="37"/>
      <c r="C1862" s="33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</row>
    <row r="1863" spans="1:28" x14ac:dyDescent="0.25">
      <c r="A1863" s="32"/>
      <c r="B1863" s="37"/>
      <c r="C1863" s="33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</row>
    <row r="1864" spans="1:28" x14ac:dyDescent="0.25">
      <c r="A1864" s="32"/>
      <c r="B1864" s="37"/>
      <c r="C1864" s="33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</row>
    <row r="1865" spans="1:28" x14ac:dyDescent="0.25">
      <c r="A1865" s="32"/>
      <c r="B1865" s="37"/>
      <c r="C1865" s="33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</row>
    <row r="1866" spans="1:28" x14ac:dyDescent="0.25">
      <c r="A1866" s="32"/>
      <c r="B1866" s="37"/>
      <c r="C1866" s="33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</row>
    <row r="1867" spans="1:28" x14ac:dyDescent="0.25">
      <c r="A1867" s="32"/>
      <c r="B1867" s="37"/>
      <c r="C1867" s="33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</row>
    <row r="1868" spans="1:28" x14ac:dyDescent="0.25">
      <c r="A1868" s="32"/>
      <c r="B1868" s="37"/>
      <c r="C1868" s="33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</row>
    <row r="1869" spans="1:28" x14ac:dyDescent="0.25">
      <c r="A1869" s="32"/>
      <c r="B1869" s="37"/>
      <c r="C1869" s="33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</row>
    <row r="1870" spans="1:28" x14ac:dyDescent="0.25">
      <c r="A1870" s="32"/>
      <c r="B1870" s="37"/>
      <c r="C1870" s="33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</row>
    <row r="1871" spans="1:28" x14ac:dyDescent="0.25">
      <c r="A1871" s="32"/>
      <c r="B1871" s="37"/>
      <c r="C1871" s="33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</row>
    <row r="1872" spans="1:28" x14ac:dyDescent="0.25">
      <c r="A1872" s="32"/>
      <c r="B1872" s="37"/>
      <c r="C1872" s="33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</row>
    <row r="1873" spans="1:28" x14ac:dyDescent="0.25">
      <c r="A1873" s="32"/>
      <c r="B1873" s="37"/>
      <c r="C1873" s="33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</row>
    <row r="1874" spans="1:28" x14ac:dyDescent="0.25">
      <c r="A1874" s="32"/>
      <c r="B1874" s="37"/>
      <c r="C1874" s="33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</row>
    <row r="1875" spans="1:28" x14ac:dyDescent="0.25">
      <c r="A1875" s="32"/>
      <c r="B1875" s="37"/>
      <c r="C1875" s="33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</row>
    <row r="1876" spans="1:28" x14ac:dyDescent="0.25">
      <c r="A1876" s="32"/>
      <c r="B1876" s="37"/>
      <c r="C1876" s="33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</row>
    <row r="1877" spans="1:28" x14ac:dyDescent="0.25">
      <c r="A1877" s="32"/>
      <c r="B1877" s="37"/>
      <c r="C1877" s="33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</row>
    <row r="1878" spans="1:28" x14ac:dyDescent="0.25">
      <c r="A1878" s="32"/>
      <c r="B1878" s="37"/>
      <c r="C1878" s="33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</row>
    <row r="1879" spans="1:28" x14ac:dyDescent="0.25">
      <c r="A1879" s="32"/>
      <c r="B1879" s="37"/>
      <c r="C1879" s="33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</row>
    <row r="1880" spans="1:28" x14ac:dyDescent="0.25">
      <c r="A1880" s="32"/>
      <c r="B1880" s="37"/>
      <c r="C1880" s="33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</row>
    <row r="1881" spans="1:28" x14ac:dyDescent="0.25">
      <c r="A1881" s="32"/>
      <c r="B1881" s="37"/>
      <c r="C1881" s="33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</row>
    <row r="1882" spans="1:28" x14ac:dyDescent="0.25">
      <c r="A1882" s="32"/>
      <c r="B1882" s="37"/>
      <c r="C1882" s="33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</row>
    <row r="1883" spans="1:28" x14ac:dyDescent="0.25">
      <c r="A1883" s="32"/>
      <c r="B1883" s="37"/>
      <c r="C1883" s="33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</row>
    <row r="1884" spans="1:28" x14ac:dyDescent="0.25">
      <c r="A1884" s="32"/>
      <c r="B1884" s="37"/>
      <c r="C1884" s="33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</row>
    <row r="1885" spans="1:28" x14ac:dyDescent="0.25">
      <c r="A1885" s="32"/>
      <c r="B1885" s="37"/>
      <c r="C1885" s="33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</row>
    <row r="1886" spans="1:28" x14ac:dyDescent="0.25">
      <c r="A1886" s="32"/>
      <c r="B1886" s="37"/>
      <c r="C1886" s="33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</row>
    <row r="1887" spans="1:28" x14ac:dyDescent="0.25">
      <c r="A1887" s="32"/>
      <c r="B1887" s="37"/>
      <c r="C1887" s="33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</row>
    <row r="1888" spans="1:28" x14ac:dyDescent="0.25">
      <c r="A1888" s="32"/>
      <c r="B1888" s="37"/>
      <c r="C1888" s="33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</row>
    <row r="1889" spans="1:28" x14ac:dyDescent="0.25">
      <c r="A1889" s="32"/>
      <c r="B1889" s="37"/>
      <c r="C1889" s="33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</row>
    <row r="1890" spans="1:28" x14ac:dyDescent="0.25">
      <c r="A1890" s="32"/>
      <c r="B1890" s="37"/>
      <c r="C1890" s="33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</row>
    <row r="1891" spans="1:28" x14ac:dyDescent="0.25">
      <c r="A1891" s="32"/>
      <c r="B1891" s="37"/>
      <c r="C1891" s="33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</row>
    <row r="1892" spans="1:28" x14ac:dyDescent="0.25">
      <c r="A1892" s="32"/>
      <c r="B1892" s="37"/>
      <c r="C1892" s="33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</row>
    <row r="1893" spans="1:28" x14ac:dyDescent="0.25">
      <c r="A1893" s="32"/>
      <c r="B1893" s="37"/>
      <c r="C1893" s="33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</row>
    <row r="1894" spans="1:28" x14ac:dyDescent="0.25">
      <c r="A1894" s="32"/>
      <c r="B1894" s="37"/>
      <c r="C1894" s="33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</row>
    <row r="1895" spans="1:28" x14ac:dyDescent="0.25">
      <c r="A1895" s="32"/>
      <c r="B1895" s="37"/>
      <c r="C1895" s="33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</row>
    <row r="1896" spans="1:28" x14ac:dyDescent="0.25">
      <c r="A1896" s="32"/>
      <c r="B1896" s="37"/>
      <c r="C1896" s="33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</row>
    <row r="1897" spans="1:28" x14ac:dyDescent="0.25">
      <c r="A1897" s="32"/>
      <c r="B1897" s="37"/>
      <c r="C1897" s="33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</row>
    <row r="1898" spans="1:28" x14ac:dyDescent="0.25">
      <c r="A1898" s="32"/>
      <c r="B1898" s="37"/>
      <c r="C1898" s="33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</row>
    <row r="1899" spans="1:28" x14ac:dyDescent="0.25">
      <c r="A1899" s="32"/>
      <c r="B1899" s="37"/>
      <c r="C1899" s="33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</row>
    <row r="1900" spans="1:28" x14ac:dyDescent="0.25">
      <c r="A1900" s="32"/>
      <c r="B1900" s="37"/>
      <c r="C1900" s="33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</row>
    <row r="1901" spans="1:28" x14ac:dyDescent="0.25">
      <c r="A1901" s="32"/>
      <c r="B1901" s="37"/>
      <c r="C1901" s="33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</row>
    <row r="1902" spans="1:28" x14ac:dyDescent="0.25">
      <c r="A1902" s="32"/>
      <c r="B1902" s="37"/>
      <c r="C1902" s="33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</row>
    <row r="1903" spans="1:28" x14ac:dyDescent="0.25">
      <c r="A1903" s="32"/>
      <c r="B1903" s="37"/>
      <c r="C1903" s="33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</row>
    <row r="1904" spans="1:28" x14ac:dyDescent="0.25">
      <c r="A1904" s="32"/>
      <c r="B1904" s="37"/>
      <c r="C1904" s="33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</row>
    <row r="1905" spans="1:28" x14ac:dyDescent="0.25">
      <c r="A1905" s="32"/>
      <c r="B1905" s="37"/>
      <c r="C1905" s="33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</row>
    <row r="1906" spans="1:28" x14ac:dyDescent="0.25">
      <c r="A1906" s="32"/>
      <c r="B1906" s="37"/>
      <c r="C1906" s="33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</row>
    <row r="1907" spans="1:28" x14ac:dyDescent="0.25">
      <c r="A1907" s="32"/>
      <c r="B1907" s="37"/>
      <c r="C1907" s="33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</row>
    <row r="1908" spans="1:28" x14ac:dyDescent="0.25">
      <c r="A1908" s="32"/>
      <c r="B1908" s="37"/>
      <c r="C1908" s="33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</row>
    <row r="1909" spans="1:28" x14ac:dyDescent="0.25">
      <c r="A1909" s="32"/>
      <c r="B1909" s="37"/>
      <c r="C1909" s="33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</row>
    <row r="1910" spans="1:28" x14ac:dyDescent="0.25">
      <c r="A1910" s="32"/>
      <c r="B1910" s="37"/>
      <c r="C1910" s="33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</row>
    <row r="1911" spans="1:28" x14ac:dyDescent="0.25">
      <c r="A1911" s="32"/>
      <c r="B1911" s="37"/>
      <c r="C1911" s="33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</row>
    <row r="1912" spans="1:28" x14ac:dyDescent="0.25">
      <c r="A1912" s="32"/>
      <c r="B1912" s="37"/>
      <c r="C1912" s="33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</row>
    <row r="1913" spans="1:28" x14ac:dyDescent="0.25">
      <c r="A1913" s="32"/>
      <c r="B1913" s="37"/>
      <c r="C1913" s="33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</row>
    <row r="1914" spans="1:28" x14ac:dyDescent="0.25">
      <c r="A1914" s="32"/>
      <c r="B1914" s="37"/>
      <c r="C1914" s="33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</row>
    <row r="1915" spans="1:28" x14ac:dyDescent="0.25">
      <c r="A1915" s="32"/>
      <c r="B1915" s="37"/>
      <c r="C1915" s="33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</row>
    <row r="1916" spans="1:28" x14ac:dyDescent="0.25">
      <c r="A1916" s="32"/>
      <c r="B1916" s="37"/>
      <c r="C1916" s="33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</row>
    <row r="1917" spans="1:28" x14ac:dyDescent="0.25">
      <c r="A1917" s="32"/>
      <c r="B1917" s="37"/>
      <c r="C1917" s="33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</row>
    <row r="1918" spans="1:28" x14ac:dyDescent="0.25">
      <c r="A1918" s="32"/>
      <c r="B1918" s="37"/>
      <c r="C1918" s="33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</row>
    <row r="1919" spans="1:28" x14ac:dyDescent="0.25">
      <c r="A1919" s="32"/>
      <c r="B1919" s="37"/>
      <c r="C1919" s="33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</row>
    <row r="1920" spans="1:28" x14ac:dyDescent="0.25">
      <c r="A1920" s="32"/>
      <c r="B1920" s="37"/>
      <c r="C1920" s="33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</row>
    <row r="1921" spans="1:28" x14ac:dyDescent="0.25">
      <c r="A1921" s="32"/>
      <c r="B1921" s="37"/>
      <c r="C1921" s="33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</row>
    <row r="1922" spans="1:28" x14ac:dyDescent="0.25">
      <c r="A1922" s="32"/>
      <c r="B1922" s="37"/>
      <c r="C1922" s="33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</row>
    <row r="1923" spans="1:28" x14ac:dyDescent="0.25">
      <c r="A1923" s="32"/>
      <c r="B1923" s="37"/>
      <c r="C1923" s="33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</row>
    <row r="1924" spans="1:28" x14ac:dyDescent="0.25">
      <c r="A1924" s="32"/>
      <c r="B1924" s="37"/>
      <c r="C1924" s="33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</row>
    <row r="1925" spans="1:28" x14ac:dyDescent="0.25">
      <c r="A1925" s="32"/>
      <c r="B1925" s="37"/>
      <c r="C1925" s="33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</row>
    <row r="1926" spans="1:28" x14ac:dyDescent="0.25">
      <c r="A1926" s="32"/>
      <c r="B1926" s="37"/>
      <c r="C1926" s="33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</row>
    <row r="1927" spans="1:28" x14ac:dyDescent="0.25">
      <c r="A1927" s="32"/>
      <c r="B1927" s="37"/>
      <c r="C1927" s="33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</row>
    <row r="1928" spans="1:28" x14ac:dyDescent="0.25">
      <c r="A1928" s="32"/>
      <c r="B1928" s="37"/>
      <c r="C1928" s="33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</row>
    <row r="1929" spans="1:28" x14ac:dyDescent="0.25">
      <c r="A1929" s="32"/>
      <c r="B1929" s="37"/>
      <c r="C1929" s="33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</row>
    <row r="1930" spans="1:28" x14ac:dyDescent="0.25">
      <c r="A1930" s="32"/>
      <c r="B1930" s="37"/>
      <c r="C1930" s="33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</row>
    <row r="1931" spans="1:28" x14ac:dyDescent="0.25">
      <c r="A1931" s="32"/>
      <c r="B1931" s="37"/>
      <c r="C1931" s="33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</row>
    <row r="1932" spans="1:28" x14ac:dyDescent="0.25">
      <c r="A1932" s="32"/>
      <c r="B1932" s="37"/>
      <c r="C1932" s="33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</row>
    <row r="1933" spans="1:28" x14ac:dyDescent="0.25">
      <c r="A1933" s="32"/>
      <c r="B1933" s="37"/>
      <c r="C1933" s="33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</row>
    <row r="1934" spans="1:28" x14ac:dyDescent="0.25">
      <c r="A1934" s="32"/>
      <c r="B1934" s="37"/>
      <c r="C1934" s="33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</row>
    <row r="1935" spans="1:28" x14ac:dyDescent="0.25">
      <c r="A1935" s="32"/>
      <c r="B1935" s="37"/>
      <c r="C1935" s="33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</row>
    <row r="1936" spans="1:28" x14ac:dyDescent="0.25">
      <c r="A1936" s="32"/>
      <c r="B1936" s="37"/>
      <c r="C1936" s="33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</row>
    <row r="1937" spans="1:28" x14ac:dyDescent="0.25">
      <c r="A1937" s="32"/>
      <c r="B1937" s="37"/>
      <c r="C1937" s="33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</row>
    <row r="1938" spans="1:28" x14ac:dyDescent="0.25">
      <c r="A1938" s="32"/>
      <c r="B1938" s="37"/>
      <c r="C1938" s="33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</row>
    <row r="1939" spans="1:28" x14ac:dyDescent="0.25">
      <c r="A1939" s="32"/>
      <c r="B1939" s="37"/>
      <c r="C1939" s="33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</row>
    <row r="1940" spans="1:28" x14ac:dyDescent="0.25">
      <c r="A1940" s="32"/>
      <c r="B1940" s="37"/>
      <c r="C1940" s="33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</row>
    <row r="1941" spans="1:28" x14ac:dyDescent="0.25">
      <c r="A1941" s="32"/>
      <c r="B1941" s="37"/>
      <c r="C1941" s="33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</row>
    <row r="1942" spans="1:28" x14ac:dyDescent="0.25">
      <c r="A1942" s="32"/>
      <c r="B1942" s="37"/>
      <c r="C1942" s="33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</row>
    <row r="1943" spans="1:28" x14ac:dyDescent="0.25">
      <c r="A1943" s="32"/>
      <c r="B1943" s="37"/>
      <c r="C1943" s="33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</row>
    <row r="1944" spans="1:28" x14ac:dyDescent="0.25">
      <c r="A1944" s="32"/>
      <c r="B1944" s="37"/>
      <c r="C1944" s="33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</row>
    <row r="1945" spans="1:28" x14ac:dyDescent="0.25">
      <c r="A1945" s="32"/>
      <c r="B1945" s="37"/>
      <c r="C1945" s="33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</row>
    <row r="1946" spans="1:28" x14ac:dyDescent="0.25">
      <c r="A1946" s="32"/>
      <c r="B1946" s="37"/>
      <c r="C1946" s="33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</row>
    <row r="1947" spans="1:28" x14ac:dyDescent="0.25">
      <c r="A1947" s="32"/>
      <c r="B1947" s="37"/>
      <c r="C1947" s="33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</row>
    <row r="1948" spans="1:28" x14ac:dyDescent="0.25">
      <c r="A1948" s="32"/>
      <c r="B1948" s="37"/>
      <c r="C1948" s="33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</row>
    <row r="1949" spans="1:28" x14ac:dyDescent="0.25">
      <c r="A1949" s="32"/>
      <c r="B1949" s="37"/>
      <c r="C1949" s="33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</row>
    <row r="1950" spans="1:28" x14ac:dyDescent="0.25">
      <c r="A1950" s="32"/>
      <c r="B1950" s="37"/>
      <c r="C1950" s="33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</row>
    <row r="1951" spans="1:28" x14ac:dyDescent="0.25">
      <c r="A1951" s="32"/>
      <c r="B1951" s="37"/>
      <c r="C1951" s="33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</row>
    <row r="1952" spans="1:28" x14ac:dyDescent="0.25">
      <c r="A1952" s="32"/>
      <c r="B1952" s="37"/>
      <c r="C1952" s="33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</row>
    <row r="1953" spans="1:28" x14ac:dyDescent="0.25">
      <c r="A1953" s="32"/>
      <c r="B1953" s="37"/>
      <c r="C1953" s="33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</row>
    <row r="1954" spans="1:28" x14ac:dyDescent="0.25">
      <c r="A1954" s="32"/>
      <c r="B1954" s="37"/>
      <c r="C1954" s="33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</row>
    <row r="1955" spans="1:28" x14ac:dyDescent="0.25">
      <c r="A1955" s="32"/>
      <c r="B1955" s="37"/>
      <c r="C1955" s="33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</row>
    <row r="1956" spans="1:28" x14ac:dyDescent="0.25">
      <c r="A1956" s="32"/>
      <c r="B1956" s="37"/>
      <c r="C1956" s="33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</row>
    <row r="1957" spans="1:28" x14ac:dyDescent="0.25">
      <c r="A1957" s="32"/>
      <c r="B1957" s="37"/>
      <c r="C1957" s="33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</row>
    <row r="1958" spans="1:28" x14ac:dyDescent="0.25">
      <c r="A1958" s="32"/>
      <c r="B1958" s="37"/>
      <c r="C1958" s="33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</row>
    <row r="1959" spans="1:28" x14ac:dyDescent="0.25">
      <c r="A1959" s="32"/>
      <c r="B1959" s="37"/>
      <c r="C1959" s="33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</row>
    <row r="1960" spans="1:28" x14ac:dyDescent="0.25">
      <c r="A1960" s="32"/>
      <c r="B1960" s="37"/>
      <c r="C1960" s="33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</row>
    <row r="1961" spans="1:28" x14ac:dyDescent="0.25">
      <c r="A1961" s="32"/>
      <c r="B1961" s="37"/>
      <c r="C1961" s="33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</row>
    <row r="1962" spans="1:28" x14ac:dyDescent="0.25">
      <c r="A1962" s="32"/>
      <c r="B1962" s="37"/>
      <c r="C1962" s="33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</row>
    <row r="1963" spans="1:28" x14ac:dyDescent="0.25">
      <c r="A1963" s="32"/>
      <c r="B1963" s="37"/>
      <c r="C1963" s="33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</row>
    <row r="1964" spans="1:28" x14ac:dyDescent="0.25">
      <c r="A1964" s="32"/>
      <c r="B1964" s="37"/>
      <c r="C1964" s="33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</row>
    <row r="1965" spans="1:28" x14ac:dyDescent="0.25">
      <c r="A1965" s="32"/>
      <c r="B1965" s="37"/>
      <c r="C1965" s="33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</row>
    <row r="1966" spans="1:28" x14ac:dyDescent="0.25">
      <c r="A1966" s="32"/>
      <c r="B1966" s="37"/>
      <c r="C1966" s="33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</row>
    <row r="1967" spans="1:28" x14ac:dyDescent="0.25">
      <c r="A1967" s="32"/>
      <c r="B1967" s="37"/>
      <c r="C1967" s="33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</row>
    <row r="1968" spans="1:28" x14ac:dyDescent="0.25">
      <c r="A1968" s="32"/>
      <c r="B1968" s="37"/>
      <c r="C1968" s="33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</row>
    <row r="1969" spans="1:28" x14ac:dyDescent="0.25">
      <c r="A1969" s="32"/>
      <c r="B1969" s="37"/>
      <c r="C1969" s="33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</row>
    <row r="1970" spans="1:28" x14ac:dyDescent="0.25">
      <c r="A1970" s="32"/>
      <c r="B1970" s="37"/>
      <c r="C1970" s="33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</row>
    <row r="1971" spans="1:28" x14ac:dyDescent="0.25">
      <c r="A1971" s="32"/>
      <c r="B1971" s="37"/>
      <c r="C1971" s="33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</row>
    <row r="1972" spans="1:28" x14ac:dyDescent="0.25">
      <c r="A1972" s="32"/>
      <c r="B1972" s="37"/>
      <c r="C1972" s="33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</row>
    <row r="1973" spans="1:28" x14ac:dyDescent="0.25">
      <c r="A1973" s="32"/>
      <c r="B1973" s="37"/>
      <c r="C1973" s="33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</row>
    <row r="1974" spans="1:28" x14ac:dyDescent="0.25">
      <c r="A1974" s="32"/>
      <c r="B1974" s="37"/>
      <c r="C1974" s="33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</row>
    <row r="1975" spans="1:28" x14ac:dyDescent="0.25">
      <c r="A1975" s="32"/>
      <c r="B1975" s="37"/>
      <c r="C1975" s="33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</row>
    <row r="1976" spans="1:28" x14ac:dyDescent="0.25">
      <c r="A1976" s="32"/>
      <c r="B1976" s="37"/>
      <c r="C1976" s="33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</row>
    <row r="1977" spans="1:28" x14ac:dyDescent="0.25">
      <c r="A1977" s="32"/>
      <c r="B1977" s="37"/>
      <c r="C1977" s="33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</row>
    <row r="1978" spans="1:28" x14ac:dyDescent="0.25">
      <c r="A1978" s="32"/>
      <c r="B1978" s="37"/>
      <c r="C1978" s="33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</row>
    <row r="1979" spans="1:28" x14ac:dyDescent="0.25">
      <c r="A1979" s="32"/>
      <c r="B1979" s="37"/>
      <c r="C1979" s="33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</row>
    <row r="1980" spans="1:28" x14ac:dyDescent="0.25">
      <c r="A1980" s="32"/>
      <c r="B1980" s="37"/>
      <c r="C1980" s="33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</row>
    <row r="1981" spans="1:28" x14ac:dyDescent="0.25">
      <c r="A1981" s="32"/>
      <c r="B1981" s="37"/>
      <c r="C1981" s="33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</row>
    <row r="1982" spans="1:28" x14ac:dyDescent="0.25">
      <c r="A1982" s="32"/>
      <c r="B1982" s="37"/>
      <c r="C1982" s="33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</row>
    <row r="1983" spans="1:28" x14ac:dyDescent="0.25">
      <c r="A1983" s="32"/>
      <c r="B1983" s="37"/>
      <c r="C1983" s="33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</row>
    <row r="1984" spans="1:28" x14ac:dyDescent="0.25">
      <c r="A1984" s="32"/>
      <c r="B1984" s="37"/>
      <c r="C1984" s="33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</row>
    <row r="1985" spans="1:28" x14ac:dyDescent="0.25">
      <c r="A1985" s="32"/>
      <c r="B1985" s="37"/>
      <c r="C1985" s="33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</row>
    <row r="1986" spans="1:28" x14ac:dyDescent="0.25">
      <c r="A1986" s="32"/>
      <c r="B1986" s="37"/>
      <c r="C1986" s="33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</row>
    <row r="1987" spans="1:28" x14ac:dyDescent="0.25">
      <c r="A1987" s="32"/>
      <c r="B1987" s="37"/>
      <c r="C1987" s="33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</row>
    <row r="1988" spans="1:28" x14ac:dyDescent="0.25">
      <c r="A1988" s="32"/>
      <c r="B1988" s="37"/>
      <c r="C1988" s="33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</row>
    <row r="1989" spans="1:28" x14ac:dyDescent="0.25">
      <c r="A1989" s="32"/>
      <c r="B1989" s="37"/>
      <c r="C1989" s="33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</row>
    <row r="1990" spans="1:28" x14ac:dyDescent="0.25">
      <c r="A1990" s="32"/>
      <c r="B1990" s="37"/>
      <c r="C1990" s="33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</row>
    <row r="1991" spans="1:28" x14ac:dyDescent="0.25">
      <c r="A1991" s="32"/>
      <c r="B1991" s="37"/>
      <c r="C1991" s="33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</row>
    <row r="1992" spans="1:28" x14ac:dyDescent="0.25">
      <c r="A1992" s="32"/>
      <c r="B1992" s="37"/>
      <c r="C1992" s="33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</row>
    <row r="1993" spans="1:28" x14ac:dyDescent="0.25">
      <c r="A1993" s="32"/>
      <c r="B1993" s="37"/>
      <c r="C1993" s="33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</row>
    <row r="1994" spans="1:28" x14ac:dyDescent="0.25">
      <c r="A1994" s="32"/>
      <c r="B1994" s="37"/>
      <c r="C1994" s="33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</row>
    <row r="1995" spans="1:28" x14ac:dyDescent="0.25">
      <c r="A1995" s="32"/>
      <c r="B1995" s="37"/>
      <c r="C1995" s="33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</row>
    <row r="1996" spans="1:28" x14ac:dyDescent="0.25">
      <c r="A1996" s="32"/>
      <c r="B1996" s="37"/>
      <c r="C1996" s="33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</row>
    <row r="1997" spans="1:28" x14ac:dyDescent="0.25">
      <c r="A1997" s="32"/>
      <c r="B1997" s="37"/>
      <c r="C1997" s="33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</row>
    <row r="1998" spans="1:28" x14ac:dyDescent="0.25">
      <c r="A1998" s="32"/>
      <c r="B1998" s="37"/>
      <c r="C1998" s="33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</row>
    <row r="1999" spans="1:28" x14ac:dyDescent="0.25">
      <c r="A1999" s="32"/>
      <c r="B1999" s="37"/>
      <c r="C1999" s="33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</row>
    <row r="2000" spans="1:28" x14ac:dyDescent="0.25">
      <c r="A2000" s="32"/>
      <c r="B2000" s="37"/>
      <c r="C2000" s="33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</row>
    <row r="2001" spans="1:28" x14ac:dyDescent="0.25">
      <c r="A2001" s="32"/>
      <c r="B2001" s="37"/>
      <c r="C2001" s="33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</row>
    <row r="2002" spans="1:28" x14ac:dyDescent="0.25">
      <c r="A2002" s="32"/>
      <c r="B2002" s="37"/>
      <c r="C2002" s="33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</row>
    <row r="2003" spans="1:28" x14ac:dyDescent="0.25">
      <c r="A2003" s="32"/>
      <c r="B2003" s="37"/>
      <c r="C2003" s="33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</row>
    <row r="2004" spans="1:28" x14ac:dyDescent="0.25">
      <c r="A2004" s="32"/>
      <c r="B2004" s="37"/>
      <c r="C2004" s="33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</row>
    <row r="2005" spans="1:28" x14ac:dyDescent="0.25">
      <c r="A2005" s="32"/>
      <c r="B2005" s="37"/>
      <c r="C2005" s="33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</row>
    <row r="2006" spans="1:28" x14ac:dyDescent="0.25">
      <c r="A2006" s="32"/>
      <c r="B2006" s="37"/>
      <c r="C2006" s="33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</row>
    <row r="2007" spans="1:28" x14ac:dyDescent="0.25">
      <c r="A2007" s="32"/>
      <c r="B2007" s="37"/>
      <c r="C2007" s="33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</row>
    <row r="2008" spans="1:28" x14ac:dyDescent="0.25">
      <c r="A2008" s="32"/>
      <c r="B2008" s="37"/>
      <c r="C2008" s="33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</row>
    <row r="2009" spans="1:28" x14ac:dyDescent="0.25">
      <c r="A2009" s="32"/>
      <c r="B2009" s="37"/>
      <c r="C2009" s="33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</row>
    <row r="2010" spans="1:28" x14ac:dyDescent="0.25">
      <c r="A2010" s="32"/>
      <c r="B2010" s="37"/>
      <c r="C2010" s="33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</row>
    <row r="2011" spans="1:28" x14ac:dyDescent="0.25">
      <c r="A2011" s="32"/>
      <c r="B2011" s="37"/>
      <c r="C2011" s="33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</row>
    <row r="2012" spans="1:28" x14ac:dyDescent="0.25">
      <c r="A2012" s="32"/>
      <c r="B2012" s="37"/>
      <c r="C2012" s="33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</row>
    <row r="2013" spans="1:28" x14ac:dyDescent="0.25">
      <c r="A2013" s="32"/>
      <c r="B2013" s="37"/>
      <c r="C2013" s="33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</row>
    <row r="2014" spans="1:28" x14ac:dyDescent="0.25">
      <c r="A2014" s="32"/>
      <c r="B2014" s="37"/>
      <c r="C2014" s="33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</row>
    <row r="2015" spans="1:28" x14ac:dyDescent="0.25">
      <c r="A2015" s="32"/>
      <c r="B2015" s="37"/>
      <c r="C2015" s="33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</row>
    <row r="2016" spans="1:28" x14ac:dyDescent="0.25">
      <c r="A2016" s="32"/>
      <c r="B2016" s="37"/>
      <c r="C2016" s="33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</row>
    <row r="2017" spans="1:28" x14ac:dyDescent="0.25">
      <c r="A2017" s="32"/>
      <c r="B2017" s="37"/>
      <c r="C2017" s="33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</row>
    <row r="2018" spans="1:28" x14ac:dyDescent="0.25">
      <c r="A2018" s="32"/>
      <c r="B2018" s="37"/>
      <c r="C2018" s="33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</row>
    <row r="2019" spans="1:28" x14ac:dyDescent="0.25">
      <c r="A2019" s="32"/>
      <c r="B2019" s="37"/>
      <c r="C2019" s="33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</row>
    <row r="2020" spans="1:28" x14ac:dyDescent="0.25">
      <c r="A2020" s="32"/>
      <c r="B2020" s="37"/>
      <c r="C2020" s="33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</row>
    <row r="2021" spans="1:28" x14ac:dyDescent="0.25">
      <c r="A2021" s="32"/>
      <c r="B2021" s="37"/>
      <c r="C2021" s="33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</row>
    <row r="2022" spans="1:28" x14ac:dyDescent="0.25">
      <c r="A2022" s="32"/>
      <c r="B2022" s="37"/>
      <c r="C2022" s="33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</row>
    <row r="2023" spans="1:28" x14ac:dyDescent="0.25">
      <c r="A2023" s="32"/>
      <c r="B2023" s="37"/>
      <c r="C2023" s="33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</row>
    <row r="2024" spans="1:28" x14ac:dyDescent="0.25">
      <c r="A2024" s="32"/>
      <c r="B2024" s="37"/>
      <c r="C2024" s="33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</row>
    <row r="2025" spans="1:28" x14ac:dyDescent="0.25">
      <c r="A2025" s="32"/>
      <c r="B2025" s="37"/>
      <c r="C2025" s="33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</row>
    <row r="2026" spans="1:28" x14ac:dyDescent="0.25">
      <c r="A2026" s="32"/>
      <c r="B2026" s="37"/>
      <c r="C2026" s="33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</row>
    <row r="2027" spans="1:28" x14ac:dyDescent="0.25">
      <c r="A2027" s="32"/>
      <c r="B2027" s="37"/>
      <c r="C2027" s="33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</row>
    <row r="2028" spans="1:28" x14ac:dyDescent="0.25">
      <c r="A2028" s="32"/>
      <c r="B2028" s="37"/>
      <c r="C2028" s="33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</row>
    <row r="2029" spans="1:28" x14ac:dyDescent="0.25">
      <c r="A2029" s="32"/>
      <c r="B2029" s="37"/>
      <c r="C2029" s="33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</row>
    <row r="2030" spans="1:28" x14ac:dyDescent="0.25">
      <c r="A2030" s="32"/>
      <c r="B2030" s="37"/>
      <c r="C2030" s="33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</row>
    <row r="2031" spans="1:28" x14ac:dyDescent="0.25">
      <c r="A2031" s="32"/>
      <c r="B2031" s="37"/>
      <c r="C2031" s="33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</row>
    <row r="2032" spans="1:28" x14ac:dyDescent="0.25">
      <c r="A2032" s="32"/>
      <c r="B2032" s="37"/>
      <c r="C2032" s="33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</row>
    <row r="2033" spans="1:28" x14ac:dyDescent="0.25">
      <c r="A2033" s="32"/>
      <c r="B2033" s="37"/>
      <c r="C2033" s="33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</row>
    <row r="2034" spans="1:28" x14ac:dyDescent="0.25">
      <c r="A2034" s="32"/>
      <c r="B2034" s="37"/>
      <c r="C2034" s="33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</row>
    <row r="2035" spans="1:28" x14ac:dyDescent="0.25">
      <c r="A2035" s="32"/>
      <c r="B2035" s="37"/>
      <c r="C2035" s="33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</row>
    <row r="2036" spans="1:28" x14ac:dyDescent="0.25">
      <c r="A2036" s="32"/>
      <c r="B2036" s="37"/>
      <c r="C2036" s="33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</row>
    <row r="2037" spans="1:28" x14ac:dyDescent="0.25">
      <c r="A2037" s="32"/>
      <c r="B2037" s="37"/>
      <c r="C2037" s="33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</row>
    <row r="2038" spans="1:28" x14ac:dyDescent="0.25">
      <c r="A2038" s="32"/>
      <c r="B2038" s="37"/>
      <c r="C2038" s="33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</row>
    <row r="2039" spans="1:28" x14ac:dyDescent="0.25">
      <c r="A2039" s="32"/>
      <c r="B2039" s="37"/>
      <c r="C2039" s="33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</row>
    <row r="2040" spans="1:28" x14ac:dyDescent="0.25">
      <c r="A2040" s="32"/>
      <c r="B2040" s="37"/>
      <c r="C2040" s="33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</row>
    <row r="2041" spans="1:28" x14ac:dyDescent="0.25">
      <c r="A2041" s="32"/>
      <c r="B2041" s="37"/>
      <c r="C2041" s="33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</row>
    <row r="2042" spans="1:28" x14ac:dyDescent="0.25">
      <c r="A2042" s="32"/>
      <c r="B2042" s="37"/>
      <c r="C2042" s="33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</row>
    <row r="2043" spans="1:28" x14ac:dyDescent="0.25">
      <c r="A2043" s="32"/>
      <c r="B2043" s="37"/>
      <c r="C2043" s="33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</row>
    <row r="2044" spans="1:28" x14ac:dyDescent="0.25">
      <c r="A2044" s="32"/>
      <c r="B2044" s="37"/>
      <c r="C2044" s="33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</row>
    <row r="2045" spans="1:28" x14ac:dyDescent="0.25">
      <c r="A2045" s="32"/>
      <c r="B2045" s="37"/>
      <c r="C2045" s="33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</row>
    <row r="2046" spans="1:28" x14ac:dyDescent="0.25">
      <c r="A2046" s="32"/>
      <c r="B2046" s="37"/>
      <c r="C2046" s="33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</row>
    <row r="2047" spans="1:28" x14ac:dyDescent="0.25">
      <c r="A2047" s="32"/>
      <c r="B2047" s="37"/>
      <c r="C2047" s="33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</row>
    <row r="2048" spans="1:28" x14ac:dyDescent="0.25">
      <c r="A2048" s="32"/>
      <c r="B2048" s="37"/>
      <c r="C2048" s="33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</row>
    <row r="2049" spans="1:28" x14ac:dyDescent="0.25">
      <c r="A2049" s="32"/>
      <c r="B2049" s="37"/>
      <c r="C2049" s="33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</row>
    <row r="2050" spans="1:28" x14ac:dyDescent="0.25">
      <c r="A2050" s="32"/>
      <c r="B2050" s="37"/>
      <c r="C2050" s="33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</row>
    <row r="2051" spans="1:28" x14ac:dyDescent="0.25">
      <c r="A2051" s="32"/>
      <c r="B2051" s="37"/>
      <c r="C2051" s="33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</row>
    <row r="2052" spans="1:28" x14ac:dyDescent="0.25">
      <c r="A2052" s="32"/>
      <c r="B2052" s="37"/>
      <c r="C2052" s="33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</row>
    <row r="2053" spans="1:28" x14ac:dyDescent="0.25">
      <c r="A2053" s="32"/>
      <c r="B2053" s="37"/>
      <c r="C2053" s="33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</row>
    <row r="2054" spans="1:28" x14ac:dyDescent="0.25">
      <c r="A2054" s="32"/>
      <c r="B2054" s="37"/>
      <c r="C2054" s="33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</row>
    <row r="2055" spans="1:28" x14ac:dyDescent="0.25">
      <c r="A2055" s="32"/>
      <c r="B2055" s="37"/>
      <c r="C2055" s="33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</row>
    <row r="2056" spans="1:28" x14ac:dyDescent="0.25">
      <c r="A2056" s="32"/>
      <c r="B2056" s="37"/>
      <c r="C2056" s="33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</row>
    <row r="2057" spans="1:28" x14ac:dyDescent="0.25">
      <c r="A2057" s="32"/>
      <c r="B2057" s="37"/>
      <c r="C2057" s="33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</row>
    <row r="2058" spans="1:28" x14ac:dyDescent="0.25">
      <c r="A2058" s="32"/>
      <c r="B2058" s="37"/>
      <c r="C2058" s="33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</row>
    <row r="2059" spans="1:28" x14ac:dyDescent="0.25">
      <c r="A2059" s="32"/>
      <c r="B2059" s="37"/>
      <c r="C2059" s="33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</row>
    <row r="2060" spans="1:28" x14ac:dyDescent="0.25">
      <c r="A2060" s="32"/>
      <c r="B2060" s="37"/>
      <c r="C2060" s="33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</row>
    <row r="2061" spans="1:28" x14ac:dyDescent="0.25">
      <c r="A2061" s="32"/>
      <c r="B2061" s="37"/>
      <c r="C2061" s="33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</row>
    <row r="2062" spans="1:28" x14ac:dyDescent="0.25">
      <c r="A2062" s="34"/>
      <c r="B2062" s="38"/>
      <c r="C2062" s="35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000"/>
  <sheetViews>
    <sheetView workbookViewId="0">
      <selection activeCell="A31" sqref="A31"/>
    </sheetView>
  </sheetViews>
  <sheetFormatPr defaultColWidth="12.5703125" defaultRowHeight="15" customHeight="1" x14ac:dyDescent="0.25"/>
  <cols>
    <col min="1" max="1" width="85.85546875" customWidth="1"/>
    <col min="2" max="2" width="97" customWidth="1"/>
    <col min="3" max="3" width="7.5703125" customWidth="1"/>
    <col min="4" max="4" width="9.140625" customWidth="1"/>
    <col min="5" max="26" width="7.5703125" customWidth="1"/>
  </cols>
  <sheetData>
    <row r="1" spans="1:2" ht="18.75" x14ac:dyDescent="0.3">
      <c r="A1" s="1" t="s">
        <v>0</v>
      </c>
    </row>
    <row r="2" spans="1:2" x14ac:dyDescent="0.25">
      <c r="A2" s="2"/>
    </row>
    <row r="3" spans="1:2" x14ac:dyDescent="0.25">
      <c r="A3" s="2"/>
    </row>
    <row r="4" spans="1:2" ht="18.75" x14ac:dyDescent="0.3">
      <c r="A4" s="1" t="s">
        <v>1</v>
      </c>
      <c r="B4" s="1"/>
    </row>
    <row r="5" spans="1:2" x14ac:dyDescent="0.25">
      <c r="A5" s="3" t="s">
        <v>2</v>
      </c>
      <c r="B5" s="3"/>
    </row>
    <row r="6" spans="1:2" x14ac:dyDescent="0.25">
      <c r="A6" s="17" t="s">
        <v>3</v>
      </c>
      <c r="B6" s="4"/>
    </row>
    <row r="7" spans="1:2" x14ac:dyDescent="0.25">
      <c r="A7" s="17" t="s">
        <v>4</v>
      </c>
      <c r="B7" s="4"/>
    </row>
    <row r="8" spans="1:2" x14ac:dyDescent="0.25">
      <c r="A8" s="17" t="s">
        <v>5</v>
      </c>
      <c r="B8" s="4"/>
    </row>
    <row r="9" spans="1:2" x14ac:dyDescent="0.25">
      <c r="A9" s="17" t="s">
        <v>6</v>
      </c>
      <c r="B9" s="4"/>
    </row>
    <row r="10" spans="1:2" x14ac:dyDescent="0.25">
      <c r="A10" s="17" t="s">
        <v>7</v>
      </c>
      <c r="B10" s="4"/>
    </row>
    <row r="11" spans="1:2" x14ac:dyDescent="0.25">
      <c r="A11" s="17" t="s">
        <v>8</v>
      </c>
      <c r="B11" s="4"/>
    </row>
    <row r="12" spans="1:2" x14ac:dyDescent="0.25">
      <c r="A12" s="17" t="s">
        <v>9</v>
      </c>
      <c r="B12" s="4"/>
    </row>
    <row r="14" spans="1:2" x14ac:dyDescent="0.25">
      <c r="A14" s="2" t="s">
        <v>10</v>
      </c>
      <c r="B14" s="3"/>
    </row>
    <row r="15" spans="1:2" x14ac:dyDescent="0.25">
      <c r="A15" s="17" t="s">
        <v>11</v>
      </c>
      <c r="B15" s="4"/>
    </row>
    <row r="16" spans="1:2" x14ac:dyDescent="0.25">
      <c r="A16" s="17" t="s">
        <v>12</v>
      </c>
      <c r="B16" s="4"/>
    </row>
    <row r="17" spans="1:2" x14ac:dyDescent="0.25">
      <c r="A17" s="17" t="s">
        <v>14</v>
      </c>
      <c r="B17" s="4"/>
    </row>
    <row r="18" spans="1:2" x14ac:dyDescent="0.25">
      <c r="A18" s="18" t="s">
        <v>15</v>
      </c>
      <c r="B18" s="4"/>
    </row>
    <row r="20" spans="1:2" x14ac:dyDescent="0.25">
      <c r="A20" s="2" t="s">
        <v>16</v>
      </c>
      <c r="B20" s="3"/>
    </row>
    <row r="21" spans="1:2" ht="15.75" customHeight="1" x14ac:dyDescent="0.25">
      <c r="A21" s="17" t="s">
        <v>17</v>
      </c>
      <c r="B21" s="4"/>
    </row>
    <row r="22" spans="1:2" ht="15.75" customHeight="1" x14ac:dyDescent="0.25">
      <c r="A22" s="17" t="s">
        <v>18</v>
      </c>
      <c r="B22" s="4"/>
    </row>
    <row r="23" spans="1:2" ht="15.75" customHeight="1" x14ac:dyDescent="0.25"/>
    <row r="24" spans="1:2" ht="15.75" customHeight="1" x14ac:dyDescent="0.25">
      <c r="A24" s="2" t="s">
        <v>19</v>
      </c>
      <c r="B24" s="2"/>
    </row>
    <row r="25" spans="1:2" ht="15.75" customHeight="1" x14ac:dyDescent="0.25">
      <c r="A25" s="17" t="s">
        <v>20</v>
      </c>
      <c r="B25" s="4"/>
    </row>
    <row r="26" spans="1:2" ht="15.75" customHeight="1" x14ac:dyDescent="0.25">
      <c r="A26" s="17" t="s">
        <v>21</v>
      </c>
      <c r="B26" s="4"/>
    </row>
    <row r="27" spans="1:2" ht="15.75" customHeight="1" x14ac:dyDescent="0.25">
      <c r="A27" s="17" t="s">
        <v>22</v>
      </c>
      <c r="B27" s="4"/>
    </row>
    <row r="28" spans="1:2" ht="15.75" customHeight="1" x14ac:dyDescent="0.25">
      <c r="A28" s="17" t="s">
        <v>23</v>
      </c>
      <c r="B28" s="4"/>
    </row>
    <row r="29" spans="1:2" ht="15.75" customHeight="1" x14ac:dyDescent="0.25"/>
    <row r="30" spans="1:2" ht="15.75" customHeight="1" x14ac:dyDescent="0.25">
      <c r="A30" s="2" t="s">
        <v>24</v>
      </c>
      <c r="B30" s="2"/>
    </row>
    <row r="31" spans="1:2" ht="15.75" customHeight="1" x14ac:dyDescent="0.25">
      <c r="A31" s="4" t="s">
        <v>25</v>
      </c>
      <c r="B31" s="4"/>
    </row>
    <row r="32" spans="1:2" ht="15.75" customHeight="1" x14ac:dyDescent="0.25">
      <c r="A32" s="4" t="s">
        <v>26</v>
      </c>
      <c r="B32" s="4"/>
    </row>
    <row r="33" spans="1:2" ht="15.75" customHeight="1" x14ac:dyDescent="0.25"/>
    <row r="34" spans="1:2" ht="15.75" customHeight="1" x14ac:dyDescent="0.25">
      <c r="A34" s="2" t="s">
        <v>27</v>
      </c>
      <c r="B34" s="2"/>
    </row>
    <row r="35" spans="1:2" ht="15.75" customHeight="1" x14ac:dyDescent="0.25">
      <c r="A35" s="4" t="s">
        <v>28</v>
      </c>
      <c r="B35" s="4"/>
    </row>
    <row r="36" spans="1:2" ht="15.75" customHeight="1" x14ac:dyDescent="0.25">
      <c r="A36" s="4" t="s">
        <v>29</v>
      </c>
      <c r="B36" s="4"/>
    </row>
    <row r="37" spans="1:2" ht="15.75" customHeight="1" x14ac:dyDescent="0.25">
      <c r="A37" s="4" t="s">
        <v>30</v>
      </c>
      <c r="B37" s="4"/>
    </row>
    <row r="38" spans="1:2" ht="15.75" customHeight="1" x14ac:dyDescent="0.25">
      <c r="A38" s="4" t="s">
        <v>31</v>
      </c>
      <c r="B38" s="4"/>
    </row>
    <row r="39" spans="1:2" ht="15.75" customHeight="1" x14ac:dyDescent="0.25">
      <c r="A39" s="4" t="s">
        <v>32</v>
      </c>
      <c r="B39" s="4"/>
    </row>
    <row r="40" spans="1:2" ht="15.75" customHeight="1" x14ac:dyDescent="0.25"/>
    <row r="41" spans="1:2" ht="15.75" customHeight="1" x14ac:dyDescent="0.25">
      <c r="A41" s="2" t="s">
        <v>33</v>
      </c>
      <c r="B41" s="2"/>
    </row>
    <row r="42" spans="1:2" ht="15.75" customHeight="1" x14ac:dyDescent="0.25">
      <c r="A42" s="4" t="s">
        <v>34</v>
      </c>
      <c r="B42" s="4"/>
    </row>
    <row r="43" spans="1:2" ht="15.75" customHeight="1" x14ac:dyDescent="0.25">
      <c r="A43" s="4" t="s">
        <v>35</v>
      </c>
      <c r="B43" s="4"/>
    </row>
    <row r="44" spans="1:2" ht="15.75" customHeight="1" x14ac:dyDescent="0.25">
      <c r="A44" s="17" t="s">
        <v>36</v>
      </c>
      <c r="B44" s="4"/>
    </row>
    <row r="45" spans="1:2" ht="15.75" customHeight="1" x14ac:dyDescent="0.25">
      <c r="A45" s="17" t="s">
        <v>37</v>
      </c>
      <c r="B45" s="4"/>
    </row>
    <row r="46" spans="1:2" ht="15.75" customHeight="1" x14ac:dyDescent="0.25">
      <c r="A46" s="17" t="s">
        <v>38</v>
      </c>
      <c r="B46" s="4"/>
    </row>
    <row r="47" spans="1:2" ht="15.75" customHeight="1" x14ac:dyDescent="0.25"/>
    <row r="48" spans="1:2" ht="15.75" customHeight="1" x14ac:dyDescent="0.25">
      <c r="A48" s="2" t="s">
        <v>39</v>
      </c>
      <c r="B48" s="2"/>
    </row>
    <row r="49" spans="1:2" ht="15.75" customHeight="1" x14ac:dyDescent="0.25">
      <c r="A49" s="4" t="s">
        <v>40</v>
      </c>
      <c r="B49" s="4"/>
    </row>
    <row r="50" spans="1:2" ht="15.75" customHeight="1" x14ac:dyDescent="0.25">
      <c r="A50" s="4" t="s">
        <v>41</v>
      </c>
      <c r="B50" s="4"/>
    </row>
    <row r="51" spans="1:2" ht="15.75" customHeight="1" x14ac:dyDescent="0.25">
      <c r="A51" s="4" t="s">
        <v>42</v>
      </c>
      <c r="B51" s="4"/>
    </row>
    <row r="52" spans="1:2" ht="15.75" customHeight="1" x14ac:dyDescent="0.25"/>
    <row r="53" spans="1:2" ht="15.75" customHeight="1" x14ac:dyDescent="0.25">
      <c r="A53" s="2" t="s">
        <v>43</v>
      </c>
      <c r="B53" s="2"/>
    </row>
    <row r="54" spans="1:2" ht="15.75" customHeight="1" x14ac:dyDescent="0.25">
      <c r="A54" s="4" t="s">
        <v>44</v>
      </c>
      <c r="B54" s="4"/>
    </row>
    <row r="55" spans="1:2" ht="15.75" customHeight="1" x14ac:dyDescent="0.25">
      <c r="A55" s="4" t="s">
        <v>45</v>
      </c>
      <c r="B55" s="4"/>
    </row>
    <row r="56" spans="1:2" ht="15.75" customHeight="1" x14ac:dyDescent="0.25"/>
    <row r="57" spans="1:2" ht="15.75" customHeight="1" x14ac:dyDescent="0.25">
      <c r="A57" s="2" t="s">
        <v>46</v>
      </c>
      <c r="B57" s="2"/>
    </row>
    <row r="58" spans="1:2" ht="15.75" customHeight="1" x14ac:dyDescent="0.25">
      <c r="A58" s="4" t="s">
        <v>47</v>
      </c>
      <c r="B58" s="4"/>
    </row>
    <row r="59" spans="1:2" ht="15.75" customHeight="1" x14ac:dyDescent="0.25">
      <c r="A59" s="4" t="s">
        <v>48</v>
      </c>
      <c r="B59" s="4"/>
    </row>
    <row r="60" spans="1:2" ht="15.75" customHeight="1" x14ac:dyDescent="0.25">
      <c r="A60" s="5" t="s">
        <v>49</v>
      </c>
      <c r="B60" s="4"/>
    </row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29F6-F00B-4C11-86FD-8412A8BA1751}">
  <dimension ref="A1:I1892"/>
  <sheetViews>
    <sheetView topLeftCell="A143" zoomScaleNormal="100" workbookViewId="0">
      <selection activeCell="A159" sqref="A159"/>
    </sheetView>
  </sheetViews>
  <sheetFormatPr defaultColWidth="9.140625" defaultRowHeight="15" x14ac:dyDescent="0.25"/>
  <cols>
    <col min="1" max="1" width="17.7109375" style="14" customWidth="1"/>
    <col min="2" max="2" width="35.140625" style="14" customWidth="1"/>
    <col min="3" max="3" width="28.85546875" style="14" bestFit="1" customWidth="1"/>
    <col min="4" max="7" width="11.85546875" style="14" customWidth="1"/>
    <col min="8" max="8" width="15.42578125" style="14" bestFit="1" customWidth="1"/>
    <col min="9" max="9" width="16.42578125" style="14" bestFit="1" customWidth="1"/>
    <col min="10" max="16384" width="9.140625" style="14"/>
  </cols>
  <sheetData>
    <row r="1" spans="1:9" x14ac:dyDescent="0.25">
      <c r="B1" s="13"/>
      <c r="C1" s="13"/>
      <c r="D1" s="13"/>
      <c r="E1" s="13"/>
      <c r="F1" s="13"/>
      <c r="G1" s="13"/>
      <c r="H1" s="13"/>
      <c r="I1" s="13"/>
    </row>
    <row r="2" spans="1:9" ht="20.25" x14ac:dyDescent="0.25">
      <c r="B2" s="15" t="s">
        <v>195</v>
      </c>
      <c r="C2" s="15"/>
      <c r="D2" s="15"/>
      <c r="E2" s="15"/>
      <c r="F2" s="15"/>
      <c r="G2" s="15"/>
      <c r="H2" s="15"/>
      <c r="I2" s="15"/>
    </row>
    <row r="3" spans="1:9" x14ac:dyDescent="0.25">
      <c r="B3" s="16"/>
      <c r="C3" s="16"/>
      <c r="D3" s="16"/>
      <c r="E3" s="16"/>
      <c r="F3" s="16"/>
      <c r="G3" s="16"/>
      <c r="H3" s="16"/>
      <c r="I3" s="16"/>
    </row>
    <row r="4" spans="1:9" x14ac:dyDescent="0.25">
      <c r="B4" s="7" t="s">
        <v>196</v>
      </c>
      <c r="C4" s="7"/>
      <c r="D4" s="8" t="s">
        <v>215</v>
      </c>
      <c r="E4" s="8" t="s">
        <v>216</v>
      </c>
      <c r="F4" s="8" t="s">
        <v>217</v>
      </c>
      <c r="G4" s="8" t="s">
        <v>218</v>
      </c>
      <c r="H4" s="8" t="s">
        <v>219</v>
      </c>
      <c r="I4" s="8" t="s">
        <v>220</v>
      </c>
    </row>
    <row r="5" spans="1:9" x14ac:dyDescent="0.25">
      <c r="B5" s="9" t="s">
        <v>222</v>
      </c>
      <c r="C5" s="9"/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10" t="s">
        <v>246</v>
      </c>
    </row>
    <row r="6" spans="1:9" x14ac:dyDescent="0.25">
      <c r="A6" s="30" t="s">
        <v>497</v>
      </c>
      <c r="B6" s="36" t="s">
        <v>185</v>
      </c>
      <c r="C6" s="31" t="s">
        <v>186</v>
      </c>
      <c r="D6" s="12">
        <v>1717.4</v>
      </c>
      <c r="E6" s="12">
        <v>1839.9</v>
      </c>
      <c r="F6" s="12">
        <v>2146.9</v>
      </c>
      <c r="G6" s="12">
        <v>2831.6</v>
      </c>
      <c r="H6" s="12">
        <v>2886.9</v>
      </c>
      <c r="I6" s="12">
        <v>2949.8</v>
      </c>
    </row>
    <row r="7" spans="1:9" x14ac:dyDescent="0.25">
      <c r="A7" s="30" t="s">
        <v>497</v>
      </c>
      <c r="B7" s="37" t="s">
        <v>187</v>
      </c>
      <c r="C7" s="33" t="s">
        <v>188</v>
      </c>
      <c r="D7" s="12">
        <v>206.9</v>
      </c>
      <c r="E7" s="12">
        <v>241.7</v>
      </c>
      <c r="F7" s="12">
        <v>346.2</v>
      </c>
      <c r="G7" s="12">
        <v>661.8</v>
      </c>
      <c r="H7" s="12">
        <v>585.9</v>
      </c>
      <c r="I7" s="12">
        <v>593.4</v>
      </c>
    </row>
    <row r="8" spans="1:9" x14ac:dyDescent="0.25">
      <c r="A8" s="32" t="s">
        <v>497</v>
      </c>
      <c r="B8" s="37" t="s">
        <v>189</v>
      </c>
      <c r="C8" s="33" t="s">
        <v>190</v>
      </c>
      <c r="D8" s="12">
        <v>1978.9</v>
      </c>
      <c r="E8" s="12">
        <v>2341.4</v>
      </c>
      <c r="F8" s="12">
        <v>2793.8</v>
      </c>
      <c r="G8" s="12">
        <v>3313.8</v>
      </c>
      <c r="H8" s="12">
        <v>3616.8</v>
      </c>
      <c r="I8" s="12">
        <v>3829.5</v>
      </c>
    </row>
    <row r="9" spans="1:9" x14ac:dyDescent="0.25">
      <c r="A9" s="32" t="s">
        <v>497</v>
      </c>
      <c r="B9" s="37" t="s">
        <v>191</v>
      </c>
      <c r="C9" s="33" t="s">
        <v>192</v>
      </c>
      <c r="D9" s="12">
        <v>7262.0300999999999</v>
      </c>
      <c r="E9" s="12">
        <v>11123.0182</v>
      </c>
      <c r="F9" s="12">
        <v>20944.311600000001</v>
      </c>
      <c r="G9" s="12">
        <v>34744.127099999998</v>
      </c>
      <c r="H9" s="12">
        <v>17423.663499999999</v>
      </c>
      <c r="I9" s="12">
        <v>26053.242600000001</v>
      </c>
    </row>
    <row r="10" spans="1:9" x14ac:dyDescent="0.25">
      <c r="A10" s="32" t="s">
        <v>497</v>
      </c>
      <c r="B10" s="37" t="s">
        <v>193</v>
      </c>
      <c r="C10" s="33" t="s">
        <v>194</v>
      </c>
      <c r="D10" s="12">
        <v>94151952</v>
      </c>
      <c r="E10" s="12">
        <v>95161684</v>
      </c>
      <c r="F10" s="12">
        <v>145571470</v>
      </c>
      <c r="G10" s="12">
        <v>99163147</v>
      </c>
      <c r="H10" s="12">
        <v>127897331</v>
      </c>
      <c r="I10" s="12">
        <v>109705714</v>
      </c>
    </row>
    <row r="11" spans="1:9" x14ac:dyDescent="0.25">
      <c r="A11" s="32" t="s">
        <v>497</v>
      </c>
      <c r="B11" s="37" t="s">
        <v>248</v>
      </c>
      <c r="C11" s="33" t="s">
        <v>248</v>
      </c>
      <c r="D11" s="12">
        <v>344.7</v>
      </c>
      <c r="E11" s="12">
        <v>412.9</v>
      </c>
      <c r="F11" s="12">
        <v>528.79999999999995</v>
      </c>
      <c r="G11" s="12">
        <v>887.3</v>
      </c>
      <c r="H11" s="12">
        <v>870.1</v>
      </c>
      <c r="I11" s="12">
        <v>833.6</v>
      </c>
    </row>
    <row r="12" spans="1:9" x14ac:dyDescent="0.25">
      <c r="A12" s="32" t="s">
        <v>497</v>
      </c>
      <c r="B12" s="37" t="s">
        <v>249</v>
      </c>
      <c r="C12" s="33" t="s">
        <v>251</v>
      </c>
      <c r="D12" s="12">
        <v>-141.30000000000001</v>
      </c>
      <c r="E12" s="12">
        <v>-109.8</v>
      </c>
      <c r="F12" s="12">
        <v>-289.8</v>
      </c>
      <c r="G12" s="12">
        <v>-437.3</v>
      </c>
      <c r="H12" s="12">
        <v>-576.4</v>
      </c>
      <c r="I12" s="12">
        <v>-544.9</v>
      </c>
    </row>
    <row r="13" spans="1:9" x14ac:dyDescent="0.25">
      <c r="A13" s="32" t="s">
        <v>497</v>
      </c>
      <c r="B13" s="37" t="s">
        <v>250</v>
      </c>
      <c r="C13" s="33" t="s">
        <v>252</v>
      </c>
      <c r="D13" s="12">
        <v>1396.3</v>
      </c>
      <c r="E13" s="12">
        <v>1573.2</v>
      </c>
      <c r="F13" s="12">
        <v>1854.5</v>
      </c>
      <c r="G13" s="12">
        <v>2335.4</v>
      </c>
      <c r="H13" s="12">
        <v>2684.9</v>
      </c>
      <c r="I13" s="12">
        <v>2881</v>
      </c>
    </row>
    <row r="14" spans="1:9" x14ac:dyDescent="0.25">
      <c r="A14" s="32" t="s">
        <v>497</v>
      </c>
      <c r="B14" s="37" t="s">
        <v>13</v>
      </c>
      <c r="C14" s="33" t="s">
        <v>253</v>
      </c>
      <c r="D14" s="12">
        <v>13.2498</v>
      </c>
      <c r="E14" s="12">
        <v>14.181800000000001</v>
      </c>
      <c r="F14" s="12">
        <v>17.117599999999999</v>
      </c>
      <c r="G14" s="12">
        <v>27.3538</v>
      </c>
      <c r="H14" s="12">
        <v>24.3216</v>
      </c>
      <c r="I14" s="12">
        <v>18.715399999999999</v>
      </c>
    </row>
    <row r="15" spans="1:9" x14ac:dyDescent="0.25">
      <c r="A15" s="32" t="s">
        <v>497</v>
      </c>
      <c r="B15" s="37" t="s">
        <v>254</v>
      </c>
      <c r="C15" s="33" t="s">
        <v>254</v>
      </c>
      <c r="D15" s="12">
        <v>240.3</v>
      </c>
      <c r="E15" s="12">
        <v>296.60000000000002</v>
      </c>
      <c r="F15" s="12">
        <v>406.9</v>
      </c>
      <c r="G15" s="12">
        <v>752.3</v>
      </c>
      <c r="H15" s="12">
        <v>734</v>
      </c>
      <c r="I15" s="12">
        <v>676</v>
      </c>
    </row>
    <row r="16" spans="1:9" x14ac:dyDescent="0.25">
      <c r="A16" s="32" t="s">
        <v>497</v>
      </c>
      <c r="B16" s="37" t="s">
        <v>256</v>
      </c>
      <c r="C16" s="33" t="s">
        <v>255</v>
      </c>
      <c r="D16" s="12">
        <v>6.3</v>
      </c>
      <c r="E16" s="12">
        <v>4.7</v>
      </c>
      <c r="F16" s="12">
        <v>6.8</v>
      </c>
      <c r="G16" s="12">
        <v>7.2</v>
      </c>
      <c r="H16" s="12">
        <v>2.8</v>
      </c>
      <c r="I16" s="12">
        <v>-19</v>
      </c>
    </row>
    <row r="17" spans="1:9" x14ac:dyDescent="0.25">
      <c r="A17" s="32" t="s">
        <v>497</v>
      </c>
      <c r="B17" s="37" t="s">
        <v>257</v>
      </c>
      <c r="C17" s="33" t="s">
        <v>258</v>
      </c>
      <c r="D17" s="12">
        <v>-104.7</v>
      </c>
      <c r="E17" s="12">
        <v>-126.4</v>
      </c>
      <c r="F17" s="12">
        <v>-174.4</v>
      </c>
      <c r="G17" s="12">
        <v>-253.4</v>
      </c>
      <c r="H17" s="12">
        <v>-284.60000000000002</v>
      </c>
      <c r="I17" s="12">
        <v>-362</v>
      </c>
    </row>
    <row r="18" spans="1:9" x14ac:dyDescent="0.25">
      <c r="A18" s="32" t="s">
        <v>497</v>
      </c>
      <c r="B18" s="37" t="s">
        <v>260</v>
      </c>
      <c r="C18" s="33" t="s">
        <v>259</v>
      </c>
      <c r="D18" s="12">
        <v>582.6</v>
      </c>
      <c r="E18" s="12">
        <v>768.2</v>
      </c>
      <c r="F18" s="12">
        <v>939.3</v>
      </c>
      <c r="G18" s="12">
        <v>978.4</v>
      </c>
      <c r="H18" s="12">
        <v>931.9</v>
      </c>
      <c r="I18" s="12">
        <v>948.5</v>
      </c>
    </row>
    <row r="19" spans="1:9" x14ac:dyDescent="0.25">
      <c r="A19" s="32" t="s">
        <v>497</v>
      </c>
      <c r="B19" s="37" t="s">
        <v>261</v>
      </c>
      <c r="C19" s="33" t="s">
        <v>262</v>
      </c>
      <c r="D19" s="12">
        <v>196.1</v>
      </c>
      <c r="E19" s="12">
        <v>329.3</v>
      </c>
      <c r="F19" s="12">
        <v>325.7</v>
      </c>
      <c r="G19" s="12">
        <v>325.3</v>
      </c>
      <c r="H19" s="12">
        <v>317.89999999999998</v>
      </c>
      <c r="I19" s="12">
        <v>309</v>
      </c>
    </row>
    <row r="20" spans="1:9" x14ac:dyDescent="0.25">
      <c r="A20" s="32" t="s">
        <v>497</v>
      </c>
      <c r="B20" s="37" t="s">
        <v>25</v>
      </c>
      <c r="C20" s="33" t="s">
        <v>263</v>
      </c>
      <c r="D20" s="12">
        <v>2.2050999999999998</v>
      </c>
      <c r="E20" s="12">
        <v>2.2201</v>
      </c>
      <c r="F20" s="12">
        <v>1.9881</v>
      </c>
      <c r="G20" s="12">
        <v>2.1067</v>
      </c>
      <c r="H20" s="12">
        <v>2.7008000000000001</v>
      </c>
      <c r="I20" s="12">
        <v>2.0331999999999999</v>
      </c>
    </row>
    <row r="21" spans="1:9" x14ac:dyDescent="0.25">
      <c r="A21" s="32" t="s">
        <v>497</v>
      </c>
      <c r="B21" s="37" t="s">
        <v>265</v>
      </c>
      <c r="C21" s="33" t="s">
        <v>264</v>
      </c>
      <c r="D21" s="12">
        <v>337.4</v>
      </c>
      <c r="E21" s="12">
        <v>439.1</v>
      </c>
      <c r="F21" s="12">
        <v>615.5</v>
      </c>
      <c r="G21" s="12">
        <v>762.6</v>
      </c>
      <c r="H21" s="12">
        <v>894.3</v>
      </c>
      <c r="I21" s="12">
        <v>853.9</v>
      </c>
    </row>
    <row r="22" spans="1:9" x14ac:dyDescent="0.25">
      <c r="A22" s="32" t="s">
        <v>497</v>
      </c>
      <c r="B22" s="37" t="s">
        <v>266</v>
      </c>
      <c r="C22" s="33" t="s">
        <v>267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</row>
    <row r="23" spans="1:9" x14ac:dyDescent="0.25">
      <c r="A23" s="32" t="s">
        <v>498</v>
      </c>
      <c r="B23" s="37" t="s">
        <v>185</v>
      </c>
      <c r="C23" s="33" t="s">
        <v>186</v>
      </c>
      <c r="D23" s="12">
        <v>6.8597999999999999</v>
      </c>
      <c r="E23" s="12">
        <v>2.7421000000000002</v>
      </c>
      <c r="F23" s="12">
        <v>0.39710000000000001</v>
      </c>
      <c r="G23" s="12">
        <v>0.4012</v>
      </c>
      <c r="H23" s="12">
        <v>0.59730000000000005</v>
      </c>
      <c r="I23" s="12">
        <v>32.054299999999998</v>
      </c>
    </row>
    <row r="24" spans="1:9" x14ac:dyDescent="0.25">
      <c r="A24" s="32" t="s">
        <v>498</v>
      </c>
      <c r="B24" s="37" t="s">
        <v>187</v>
      </c>
      <c r="C24" s="33" t="s">
        <v>188</v>
      </c>
      <c r="D24" s="12">
        <v>-24.771599999999999</v>
      </c>
      <c r="E24" s="12">
        <v>16.6432</v>
      </c>
      <c r="F24" s="12">
        <v>-3.8563000000000001</v>
      </c>
      <c r="G24" s="12">
        <v>-169.67519999999999</v>
      </c>
      <c r="H24" s="12">
        <v>-107.742</v>
      </c>
      <c r="I24" s="12">
        <v>-32.65</v>
      </c>
    </row>
    <row r="25" spans="1:9" x14ac:dyDescent="0.25">
      <c r="A25" s="32" t="s">
        <v>498</v>
      </c>
      <c r="B25" s="37" t="s">
        <v>189</v>
      </c>
      <c r="C25" s="33" t="s">
        <v>190</v>
      </c>
      <c r="D25" s="12">
        <v>14.267899999999999</v>
      </c>
      <c r="E25" s="12">
        <v>8.5827000000000009</v>
      </c>
      <c r="F25" s="12">
        <v>9.6951999999999998</v>
      </c>
      <c r="G25" s="12">
        <v>46.4041</v>
      </c>
      <c r="H25" s="12">
        <v>34.6967</v>
      </c>
      <c r="I25" s="12">
        <v>101.7119</v>
      </c>
    </row>
    <row r="26" spans="1:9" x14ac:dyDescent="0.25">
      <c r="A26" s="32" t="s">
        <v>498</v>
      </c>
      <c r="B26" s="37" t="s">
        <v>191</v>
      </c>
      <c r="C26" s="33" t="s">
        <v>192</v>
      </c>
      <c r="D26" s="12" t="s">
        <v>268</v>
      </c>
      <c r="E26" s="12" t="s">
        <v>268</v>
      </c>
      <c r="F26" s="12" t="s">
        <v>268</v>
      </c>
      <c r="G26" s="12" t="s">
        <v>268</v>
      </c>
      <c r="H26" s="12" t="s">
        <v>268</v>
      </c>
      <c r="I26" s="12" t="s">
        <v>268</v>
      </c>
    </row>
    <row r="27" spans="1:9" x14ac:dyDescent="0.25">
      <c r="A27" s="32" t="s">
        <v>498</v>
      </c>
      <c r="B27" s="37" t="s">
        <v>193</v>
      </c>
      <c r="C27" s="33" t="s">
        <v>194</v>
      </c>
      <c r="D27" s="12" t="s">
        <v>268</v>
      </c>
      <c r="E27" s="12" t="s">
        <v>268</v>
      </c>
      <c r="F27" s="12" t="s">
        <v>268</v>
      </c>
      <c r="G27" s="12" t="s">
        <v>268</v>
      </c>
      <c r="H27" s="12" t="s">
        <v>268</v>
      </c>
      <c r="I27" s="12" t="s">
        <v>268</v>
      </c>
    </row>
    <row r="28" spans="1:9" x14ac:dyDescent="0.25">
      <c r="A28" s="32" t="s">
        <v>498</v>
      </c>
      <c r="B28" s="37" t="s">
        <v>248</v>
      </c>
      <c r="C28" s="33" t="s">
        <v>248</v>
      </c>
      <c r="D28" s="12">
        <v>-17.186199999999999</v>
      </c>
      <c r="E28" s="12">
        <v>19.088899999999999</v>
      </c>
      <c r="F28" s="12">
        <v>-5.0068000000000001</v>
      </c>
      <c r="G28" s="12">
        <v>-5.4211</v>
      </c>
      <c r="H28" s="12">
        <v>-4.3685</v>
      </c>
      <c r="I28" s="12">
        <v>-5.9917999999999996</v>
      </c>
    </row>
    <row r="29" spans="1:9" x14ac:dyDescent="0.25">
      <c r="A29" s="32" t="s">
        <v>498</v>
      </c>
      <c r="B29" s="37" t="s">
        <v>249</v>
      </c>
      <c r="C29" s="33" t="s">
        <v>251</v>
      </c>
      <c r="D29" s="12">
        <v>35.178699999999999</v>
      </c>
      <c r="E29" s="12">
        <v>-7.7786999999999997</v>
      </c>
      <c r="F29" s="12">
        <v>-0.65659999999999996</v>
      </c>
      <c r="G29" s="12">
        <v>15.6456</v>
      </c>
      <c r="H29" s="12">
        <v>32.761200000000002</v>
      </c>
      <c r="I29" s="12">
        <v>47.366599999999998</v>
      </c>
    </row>
    <row r="30" spans="1:9" x14ac:dyDescent="0.25">
      <c r="A30" s="32" t="s">
        <v>498</v>
      </c>
      <c r="B30" s="37" t="s">
        <v>250</v>
      </c>
      <c r="C30" s="33" t="s">
        <v>252</v>
      </c>
      <c r="D30" s="12">
        <v>-26.9633</v>
      </c>
      <c r="E30" s="12">
        <v>6.1750999999999996</v>
      </c>
      <c r="F30" s="12">
        <v>7.6247999999999996</v>
      </c>
      <c r="G30" s="12">
        <v>-71.813599999999994</v>
      </c>
      <c r="H30" s="12">
        <v>-17.1236</v>
      </c>
      <c r="I30" s="12">
        <v>24.297699999999999</v>
      </c>
    </row>
    <row r="31" spans="1:9" x14ac:dyDescent="0.25">
      <c r="A31" s="32" t="s">
        <v>498</v>
      </c>
      <c r="B31" s="37" t="s">
        <v>13</v>
      </c>
      <c r="C31" s="33" t="s">
        <v>253</v>
      </c>
      <c r="D31" s="12">
        <v>-92.224199999999996</v>
      </c>
      <c r="E31" s="12">
        <v>227.20079999999999</v>
      </c>
      <c r="F31" s="12">
        <v>-68.252099999999999</v>
      </c>
      <c r="G31" s="12" t="s">
        <v>268</v>
      </c>
      <c r="H31" s="12" t="s">
        <v>268</v>
      </c>
      <c r="I31" s="12">
        <v>-27.882000000000001</v>
      </c>
    </row>
    <row r="32" spans="1:9" x14ac:dyDescent="0.25">
      <c r="A32" s="32" t="s">
        <v>498</v>
      </c>
      <c r="B32" s="37" t="s">
        <v>254</v>
      </c>
      <c r="C32" s="33" t="s">
        <v>254</v>
      </c>
      <c r="D32" s="12">
        <v>-18.666699999999999</v>
      </c>
      <c r="E32" s="12">
        <v>18.610099999999999</v>
      </c>
      <c r="F32" s="12">
        <v>-5.0273000000000003</v>
      </c>
      <c r="G32" s="12">
        <v>-5.4333999999999998</v>
      </c>
      <c r="H32" s="12">
        <v>-4.3826000000000001</v>
      </c>
      <c r="I32" s="12">
        <v>-6.9943999999999997</v>
      </c>
    </row>
    <row r="33" spans="1:9" x14ac:dyDescent="0.25">
      <c r="A33" s="32" t="s">
        <v>498</v>
      </c>
      <c r="B33" s="37" t="s">
        <v>256</v>
      </c>
      <c r="C33" s="33" t="s">
        <v>255</v>
      </c>
      <c r="D33" s="12">
        <v>6.0187999999999997</v>
      </c>
      <c r="E33" s="12">
        <v>2.4380999999999999</v>
      </c>
      <c r="F33" s="12">
        <v>1.4800000000000001E-2</v>
      </c>
      <c r="G33" s="12">
        <v>1.9793000000000001</v>
      </c>
      <c r="H33" s="12">
        <v>4.7055999999999996</v>
      </c>
      <c r="I33" s="12">
        <v>1.4080999999999999</v>
      </c>
    </row>
    <row r="34" spans="1:9" x14ac:dyDescent="0.25">
      <c r="A34" s="32" t="s">
        <v>498</v>
      </c>
      <c r="B34" s="37" t="s">
        <v>257</v>
      </c>
      <c r="C34" s="33" t="s">
        <v>258</v>
      </c>
      <c r="D34" s="12">
        <v>-2.0476000000000001</v>
      </c>
      <c r="E34" s="12">
        <v>-2.0960000000000001</v>
      </c>
      <c r="F34" s="12">
        <v>0</v>
      </c>
      <c r="G34" s="12">
        <v>0</v>
      </c>
      <c r="H34" s="12">
        <v>0</v>
      </c>
      <c r="I34" s="12">
        <v>-0.24529999999999999</v>
      </c>
    </row>
    <row r="35" spans="1:9" x14ac:dyDescent="0.25">
      <c r="A35" s="32" t="s">
        <v>498</v>
      </c>
      <c r="B35" s="37" t="s">
        <v>260</v>
      </c>
      <c r="C35" s="33" t="s">
        <v>259</v>
      </c>
      <c r="D35" s="12">
        <v>41.231099999999998</v>
      </c>
      <c r="E35" s="12">
        <v>2.4076</v>
      </c>
      <c r="F35" s="12">
        <v>2.0703999999999998</v>
      </c>
      <c r="G35" s="12">
        <v>118.2176</v>
      </c>
      <c r="H35" s="12">
        <v>51.820300000000003</v>
      </c>
      <c r="I35" s="12">
        <v>77.414199999999994</v>
      </c>
    </row>
    <row r="36" spans="1:9" x14ac:dyDescent="0.25">
      <c r="A36" s="32" t="s">
        <v>498</v>
      </c>
      <c r="B36" s="37" t="s">
        <v>261</v>
      </c>
      <c r="C36" s="33" t="s">
        <v>262</v>
      </c>
      <c r="D36" s="12">
        <v>35.939</v>
      </c>
      <c r="E36" s="12">
        <v>0</v>
      </c>
      <c r="F36" s="12">
        <v>0</v>
      </c>
      <c r="G36" s="12">
        <v>21.5</v>
      </c>
      <c r="H36" s="12">
        <v>33.927799999999998</v>
      </c>
      <c r="I36" s="12">
        <v>48.272599999999997</v>
      </c>
    </row>
    <row r="37" spans="1:9" x14ac:dyDescent="0.25">
      <c r="A37" s="32" t="s">
        <v>498</v>
      </c>
      <c r="B37" s="37" t="s">
        <v>25</v>
      </c>
      <c r="C37" s="33" t="s">
        <v>263</v>
      </c>
      <c r="D37" s="12">
        <v>3.5200000000000002E-2</v>
      </c>
      <c r="E37" s="12">
        <v>3.7587999999999999</v>
      </c>
      <c r="F37" s="12">
        <v>0.44950000000000001</v>
      </c>
      <c r="G37" s="12">
        <v>6.08E-2</v>
      </c>
      <c r="H37" s="12">
        <v>6.54E-2</v>
      </c>
      <c r="I37" s="12">
        <v>0.29730000000000001</v>
      </c>
    </row>
    <row r="38" spans="1:9" x14ac:dyDescent="0.25">
      <c r="A38" s="32" t="s">
        <v>498</v>
      </c>
      <c r="B38" s="37" t="s">
        <v>265</v>
      </c>
      <c r="C38" s="33" t="s">
        <v>264</v>
      </c>
      <c r="D38" s="12">
        <v>0.76029999999999998</v>
      </c>
      <c r="E38" s="12">
        <v>7.7786999999999997</v>
      </c>
      <c r="F38" s="12">
        <v>0.65659999999999996</v>
      </c>
      <c r="G38" s="12">
        <v>5.8544</v>
      </c>
      <c r="H38" s="12">
        <v>1.1666000000000001</v>
      </c>
      <c r="I38" s="12">
        <v>0.90610000000000002</v>
      </c>
    </row>
    <row r="39" spans="1:9" x14ac:dyDescent="0.25">
      <c r="A39" s="32" t="s">
        <v>498</v>
      </c>
      <c r="B39" s="37" t="s">
        <v>266</v>
      </c>
      <c r="C39" s="33" t="s">
        <v>267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9" x14ac:dyDescent="0.25">
      <c r="A40" s="32" t="s">
        <v>500</v>
      </c>
      <c r="B40" s="37" t="s">
        <v>185</v>
      </c>
      <c r="C40" s="33" t="s">
        <v>186</v>
      </c>
      <c r="D40" s="12" t="s">
        <v>268</v>
      </c>
      <c r="E40" s="12" t="s">
        <v>268</v>
      </c>
      <c r="F40" s="12">
        <v>57.181399999999996</v>
      </c>
      <c r="G40" s="12">
        <v>70.961100000000002</v>
      </c>
      <c r="H40" s="12">
        <v>72.415300000000002</v>
      </c>
      <c r="I40" s="12">
        <v>73.455600000000004</v>
      </c>
    </row>
    <row r="41" spans="1:9" x14ac:dyDescent="0.25">
      <c r="A41" s="32" t="s">
        <v>501</v>
      </c>
      <c r="B41" s="37" t="s">
        <v>187</v>
      </c>
      <c r="C41" s="33" t="s">
        <v>188</v>
      </c>
      <c r="D41" s="12" t="s">
        <v>268</v>
      </c>
      <c r="E41" s="12" t="s">
        <v>268</v>
      </c>
      <c r="F41" s="12">
        <v>2.2422</v>
      </c>
      <c r="G41" s="12">
        <v>2.9584000000000001</v>
      </c>
      <c r="H41" s="12">
        <v>2.6957</v>
      </c>
      <c r="I41" s="12">
        <v>2.1440000000000001</v>
      </c>
    </row>
    <row r="42" spans="1:9" x14ac:dyDescent="0.25">
      <c r="A42" s="32" t="s">
        <v>502</v>
      </c>
      <c r="B42" s="37" t="s">
        <v>189</v>
      </c>
      <c r="C42" s="33" t="s">
        <v>190</v>
      </c>
      <c r="D42" s="12" t="s">
        <v>268</v>
      </c>
      <c r="E42" s="12" t="s">
        <v>268</v>
      </c>
      <c r="F42" s="12" t="s">
        <v>268</v>
      </c>
      <c r="G42" s="12">
        <v>8.0018999999999991</v>
      </c>
      <c r="H42" s="12">
        <v>6.2314999999999996</v>
      </c>
      <c r="I42" s="12">
        <v>7.9874999999999998</v>
      </c>
    </row>
    <row r="43" spans="1:9" x14ac:dyDescent="0.25">
      <c r="A43" s="32" t="s">
        <v>503</v>
      </c>
      <c r="B43" s="37" t="s">
        <v>191</v>
      </c>
      <c r="C43" s="33" t="s">
        <v>192</v>
      </c>
      <c r="D43" s="12" t="s">
        <v>268</v>
      </c>
      <c r="E43" s="12" t="s">
        <v>268</v>
      </c>
      <c r="F43" s="12" t="s">
        <v>268</v>
      </c>
      <c r="G43" s="12" t="s">
        <v>268</v>
      </c>
      <c r="H43" s="12" t="s">
        <v>268</v>
      </c>
      <c r="I43" s="12">
        <v>6.5430000000000001</v>
      </c>
    </row>
    <row r="44" spans="1:9" x14ac:dyDescent="0.25">
      <c r="A44" s="32" t="s">
        <v>504</v>
      </c>
      <c r="B44" s="37" t="s">
        <v>193</v>
      </c>
      <c r="C44" s="33" t="s">
        <v>194</v>
      </c>
      <c r="D44" s="12" t="s">
        <v>268</v>
      </c>
      <c r="E44" s="12" t="s">
        <v>268</v>
      </c>
      <c r="F44" s="12" t="s">
        <v>268</v>
      </c>
      <c r="G44" s="12" t="s">
        <v>268</v>
      </c>
      <c r="H44" s="12" t="s">
        <v>268</v>
      </c>
      <c r="I44" s="12" t="s">
        <v>268</v>
      </c>
    </row>
    <row r="45" spans="1:9" x14ac:dyDescent="0.25">
      <c r="A45" s="32" t="s">
        <v>505</v>
      </c>
      <c r="B45" s="37" t="s">
        <v>248</v>
      </c>
      <c r="C45" s="33" t="s">
        <v>248</v>
      </c>
      <c r="D45" s="12" t="s">
        <v>268</v>
      </c>
      <c r="E45" s="12" t="s">
        <v>268</v>
      </c>
      <c r="F45" s="12" t="s">
        <v>268</v>
      </c>
      <c r="G45" s="12">
        <v>0.6573</v>
      </c>
      <c r="H45" s="12">
        <v>1.3734999999999999</v>
      </c>
      <c r="I45" s="12" t="s">
        <v>268</v>
      </c>
    </row>
    <row r="46" spans="1:9" x14ac:dyDescent="0.25">
      <c r="A46" s="32" t="s">
        <v>506</v>
      </c>
      <c r="B46" s="37" t="s">
        <v>249</v>
      </c>
      <c r="C46" s="33" t="s">
        <v>251</v>
      </c>
      <c r="D46" s="12" t="s">
        <v>268</v>
      </c>
      <c r="E46" s="12" t="s">
        <v>268</v>
      </c>
      <c r="F46" s="12" t="s">
        <v>268</v>
      </c>
      <c r="G46" s="12">
        <v>-3.1951000000000001</v>
      </c>
      <c r="H46" s="12">
        <v>-3.1393</v>
      </c>
      <c r="I46" s="12">
        <v>-2.8685999999999998</v>
      </c>
    </row>
    <row r="47" spans="1:9" x14ac:dyDescent="0.25">
      <c r="A47" s="32" t="s">
        <v>507</v>
      </c>
      <c r="B47" s="37" t="s">
        <v>250</v>
      </c>
      <c r="C47" s="33" t="s">
        <v>252</v>
      </c>
      <c r="D47" s="12" t="s">
        <v>268</v>
      </c>
      <c r="E47" s="12" t="s">
        <v>268</v>
      </c>
      <c r="F47" s="12" t="s">
        <v>268</v>
      </c>
      <c r="G47" s="12">
        <v>5.5094000000000003</v>
      </c>
      <c r="H47" s="12">
        <v>6.8307000000000002</v>
      </c>
      <c r="I47" s="12">
        <v>19.031600000000001</v>
      </c>
    </row>
    <row r="48" spans="1:9" x14ac:dyDescent="0.25">
      <c r="A48" s="32" t="s">
        <v>508</v>
      </c>
      <c r="B48" s="37" t="s">
        <v>13</v>
      </c>
      <c r="C48" s="33" t="s">
        <v>253</v>
      </c>
      <c r="D48" s="12" t="s">
        <v>268</v>
      </c>
      <c r="E48" s="12" t="s">
        <v>268</v>
      </c>
      <c r="F48" s="12" t="s">
        <v>268</v>
      </c>
      <c r="G48" s="12" t="s">
        <v>268</v>
      </c>
      <c r="H48" s="12">
        <v>-5.2332000000000001</v>
      </c>
      <c r="I48" s="12">
        <v>8.4641000000000002</v>
      </c>
    </row>
    <row r="49" spans="1:9" x14ac:dyDescent="0.25">
      <c r="A49" s="32" t="s">
        <v>509</v>
      </c>
      <c r="B49" s="37" t="s">
        <v>254</v>
      </c>
      <c r="C49" s="33" t="s">
        <v>254</v>
      </c>
      <c r="D49" s="12" t="s">
        <v>268</v>
      </c>
      <c r="E49" s="12" t="s">
        <v>268</v>
      </c>
      <c r="F49" s="12" t="s">
        <v>268</v>
      </c>
      <c r="G49" s="12">
        <v>0.55120000000000002</v>
      </c>
      <c r="H49" s="12">
        <v>1.0582</v>
      </c>
      <c r="I49" s="12">
        <v>2.4188999999999998</v>
      </c>
    </row>
    <row r="50" spans="1:9" x14ac:dyDescent="0.25">
      <c r="A50" s="32" t="s">
        <v>510</v>
      </c>
      <c r="B50" s="37" t="s">
        <v>256</v>
      </c>
      <c r="C50" s="33" t="s">
        <v>255</v>
      </c>
      <c r="D50" s="12" t="s">
        <v>268</v>
      </c>
      <c r="E50" s="12" t="s">
        <v>268</v>
      </c>
      <c r="F50" s="12" t="s">
        <v>268</v>
      </c>
      <c r="G50" s="12">
        <v>5.5999999999999999E-3</v>
      </c>
      <c r="H50" s="12">
        <v>3.3999999999999998E-3</v>
      </c>
      <c r="I50" s="12">
        <v>1.4E-3</v>
      </c>
    </row>
    <row r="51" spans="1:9" x14ac:dyDescent="0.25">
      <c r="A51" s="32" t="s">
        <v>511</v>
      </c>
      <c r="B51" s="37" t="s">
        <v>257</v>
      </c>
      <c r="C51" s="33" t="s">
        <v>258</v>
      </c>
      <c r="D51" s="12" t="s">
        <v>268</v>
      </c>
      <c r="E51" s="12" t="s">
        <v>268</v>
      </c>
      <c r="F51" s="12" t="s">
        <v>268</v>
      </c>
      <c r="G51" s="12">
        <v>-0.40160000000000001</v>
      </c>
      <c r="H51" s="12">
        <v>-0.80430000000000001</v>
      </c>
      <c r="I51" s="12">
        <v>-0.60099999999999998</v>
      </c>
    </row>
    <row r="52" spans="1:9" x14ac:dyDescent="0.25">
      <c r="A52" s="32" t="s">
        <v>512</v>
      </c>
      <c r="B52" s="37" t="s">
        <v>260</v>
      </c>
      <c r="C52" s="33" t="s">
        <v>259</v>
      </c>
      <c r="D52" s="12" t="s">
        <v>268</v>
      </c>
      <c r="E52" s="12" t="s">
        <v>268</v>
      </c>
      <c r="F52" s="12" t="s">
        <v>268</v>
      </c>
      <c r="G52" s="12">
        <v>100.0031</v>
      </c>
      <c r="H52" s="12">
        <v>115.3802</v>
      </c>
      <c r="I52" s="12">
        <v>151.1516</v>
      </c>
    </row>
    <row r="53" spans="1:9" x14ac:dyDescent="0.25">
      <c r="A53" s="32" t="s">
        <v>513</v>
      </c>
      <c r="B53" s="37" t="s">
        <v>261</v>
      </c>
      <c r="C53" s="33" t="s">
        <v>262</v>
      </c>
      <c r="D53" s="12" t="s">
        <v>268</v>
      </c>
      <c r="E53" s="12" t="s">
        <v>268</v>
      </c>
      <c r="F53" s="12" t="s">
        <v>268</v>
      </c>
      <c r="G53" s="12">
        <v>0</v>
      </c>
      <c r="H53" s="12">
        <v>0</v>
      </c>
      <c r="I53" s="12">
        <v>0</v>
      </c>
    </row>
    <row r="54" spans="1:9" x14ac:dyDescent="0.25">
      <c r="A54" s="32" t="s">
        <v>514</v>
      </c>
      <c r="B54" s="37" t="s">
        <v>25</v>
      </c>
      <c r="C54" s="33" t="s">
        <v>263</v>
      </c>
      <c r="D54" s="12" t="s">
        <v>268</v>
      </c>
      <c r="E54" s="12" t="s">
        <v>268</v>
      </c>
      <c r="F54" s="12" t="s">
        <v>268</v>
      </c>
      <c r="G54" s="12" t="s">
        <v>268</v>
      </c>
      <c r="H54" s="12">
        <v>0.94950000000000001</v>
      </c>
      <c r="I54" s="12">
        <v>0.91239999999999999</v>
      </c>
    </row>
    <row r="55" spans="1:9" x14ac:dyDescent="0.25">
      <c r="A55" s="32" t="s">
        <v>515</v>
      </c>
      <c r="B55" s="37" t="s">
        <v>265</v>
      </c>
      <c r="C55" s="33" t="s">
        <v>264</v>
      </c>
      <c r="D55" s="12" t="s">
        <v>268</v>
      </c>
      <c r="E55" s="12" t="s">
        <v>268</v>
      </c>
      <c r="F55" s="12" t="s">
        <v>268</v>
      </c>
      <c r="G55" s="12" t="s">
        <v>268</v>
      </c>
      <c r="H55" s="12">
        <v>2.6838000000000002</v>
      </c>
      <c r="I55" s="12">
        <v>2.927</v>
      </c>
    </row>
    <row r="56" spans="1:9" x14ac:dyDescent="0.25">
      <c r="A56" s="32" t="s">
        <v>516</v>
      </c>
      <c r="B56" s="37" t="s">
        <v>266</v>
      </c>
      <c r="C56" s="33" t="s">
        <v>267</v>
      </c>
      <c r="D56" s="12" t="s">
        <v>268</v>
      </c>
      <c r="E56" s="12" t="s">
        <v>268</v>
      </c>
      <c r="F56" s="12" t="s">
        <v>268</v>
      </c>
      <c r="G56" s="12" t="s">
        <v>268</v>
      </c>
      <c r="H56" s="12">
        <v>0</v>
      </c>
      <c r="I56" s="12">
        <v>0</v>
      </c>
    </row>
    <row r="57" spans="1:9" x14ac:dyDescent="0.25">
      <c r="A57" s="39" t="s">
        <v>519</v>
      </c>
      <c r="B57" s="37" t="s">
        <v>185</v>
      </c>
      <c r="C57" s="33" t="s">
        <v>186</v>
      </c>
      <c r="D57" s="12">
        <v>134.85599999999999</v>
      </c>
      <c r="E57" s="12">
        <v>124.7859</v>
      </c>
      <c r="F57" s="12">
        <v>95.241699999999994</v>
      </c>
      <c r="G57" s="12">
        <v>438.96780000000001</v>
      </c>
      <c r="H57" s="12">
        <v>92.986500000000007</v>
      </c>
      <c r="I57" s="12">
        <v>85.116100000000003</v>
      </c>
    </row>
    <row r="58" spans="1:9" x14ac:dyDescent="0.25">
      <c r="A58" s="32" t="s">
        <v>519</v>
      </c>
      <c r="B58" s="37" t="s">
        <v>187</v>
      </c>
      <c r="C58" s="33" t="s">
        <v>188</v>
      </c>
      <c r="D58" s="12">
        <v>-0.2442</v>
      </c>
      <c r="E58" s="12">
        <v>8.3312000000000008</v>
      </c>
      <c r="F58" s="12">
        <v>9.9208999999999996</v>
      </c>
      <c r="G58" s="12">
        <v>238.8124</v>
      </c>
      <c r="H58" s="12">
        <v>-11.062099999999999</v>
      </c>
      <c r="I58" s="12">
        <v>-2.0125000000000002</v>
      </c>
    </row>
    <row r="59" spans="1:9" x14ac:dyDescent="0.25">
      <c r="A59" s="32" t="s">
        <v>519</v>
      </c>
      <c r="B59" s="37" t="s">
        <v>189</v>
      </c>
      <c r="C59" s="33" t="s">
        <v>190</v>
      </c>
      <c r="D59" s="12">
        <v>924.37530000000004</v>
      </c>
      <c r="E59" s="12">
        <v>1321.5585000000001</v>
      </c>
      <c r="F59" s="12">
        <v>948.20389999999998</v>
      </c>
      <c r="G59" s="12">
        <v>878.19889999999998</v>
      </c>
      <c r="H59" s="12">
        <v>770.77319999999997</v>
      </c>
      <c r="I59" s="12">
        <v>825.23789999999997</v>
      </c>
    </row>
    <row r="60" spans="1:9" x14ac:dyDescent="0.25">
      <c r="A60" s="32" t="s">
        <v>519</v>
      </c>
      <c r="B60" s="37" t="s">
        <v>191</v>
      </c>
      <c r="C60" s="33" t="s">
        <v>192</v>
      </c>
      <c r="D60" s="12">
        <v>268.82369999999997</v>
      </c>
      <c r="E60" s="12">
        <v>1044.8875</v>
      </c>
      <c r="F60" s="12">
        <v>404.4461</v>
      </c>
      <c r="G60" s="12">
        <v>197.66200000000001</v>
      </c>
      <c r="H60" s="12">
        <v>119.8536</v>
      </c>
      <c r="I60" s="12">
        <v>150.56360000000001</v>
      </c>
    </row>
    <row r="61" spans="1:9" x14ac:dyDescent="0.25">
      <c r="A61" s="32" t="s">
        <v>519</v>
      </c>
      <c r="B61" s="37" t="s">
        <v>193</v>
      </c>
      <c r="C61" s="33" t="s">
        <v>194</v>
      </c>
      <c r="D61" s="12">
        <v>5056600</v>
      </c>
      <c r="E61" s="12">
        <v>21704100</v>
      </c>
      <c r="F61" s="12">
        <v>104556700</v>
      </c>
      <c r="G61" s="12">
        <v>179536700</v>
      </c>
      <c r="H61" s="12">
        <v>146460400</v>
      </c>
      <c r="I61" s="12">
        <v>84683800</v>
      </c>
    </row>
    <row r="62" spans="1:9" x14ac:dyDescent="0.25">
      <c r="A62" s="32" t="s">
        <v>519</v>
      </c>
      <c r="B62" s="37" t="s">
        <v>248</v>
      </c>
      <c r="C62" s="33" t="s">
        <v>248</v>
      </c>
      <c r="D62" s="12">
        <v>70.319000000000003</v>
      </c>
      <c r="E62" s="12">
        <v>79.337299999999999</v>
      </c>
      <c r="F62" s="12">
        <v>59.992199999999997</v>
      </c>
      <c r="G62" s="12">
        <v>315.80829999999997</v>
      </c>
      <c r="H62" s="12">
        <v>40.749499999999998</v>
      </c>
      <c r="I62" s="12">
        <v>47.753500000000003</v>
      </c>
    </row>
    <row r="63" spans="1:9" x14ac:dyDescent="0.25">
      <c r="A63" s="32" t="s">
        <v>519</v>
      </c>
      <c r="B63" s="37" t="s">
        <v>249</v>
      </c>
      <c r="C63" s="33" t="s">
        <v>251</v>
      </c>
      <c r="D63" s="12">
        <v>391.0059</v>
      </c>
      <c r="E63" s="12">
        <v>398.94900000000001</v>
      </c>
      <c r="F63" s="12">
        <v>256.98559999999998</v>
      </c>
      <c r="G63" s="12">
        <v>207.02809999999999</v>
      </c>
      <c r="H63" s="12">
        <v>167.60830000000001</v>
      </c>
      <c r="I63" s="12">
        <v>166.49690000000001</v>
      </c>
    </row>
    <row r="64" spans="1:9" x14ac:dyDescent="0.25">
      <c r="A64" s="32" t="s">
        <v>519</v>
      </c>
      <c r="B64" s="37" t="s">
        <v>250</v>
      </c>
      <c r="C64" s="33" t="s">
        <v>252</v>
      </c>
      <c r="D64" s="12">
        <v>457.11439999999999</v>
      </c>
      <c r="E64" s="12">
        <v>786.92200000000003</v>
      </c>
      <c r="F64" s="12">
        <v>566.08450000000005</v>
      </c>
      <c r="G64" s="12">
        <v>497.98009999999999</v>
      </c>
      <c r="H64" s="12">
        <v>486.94420000000002</v>
      </c>
      <c r="I64" s="12">
        <v>528.67100000000005</v>
      </c>
    </row>
    <row r="65" spans="1:9" x14ac:dyDescent="0.25">
      <c r="A65" s="32" t="s">
        <v>519</v>
      </c>
      <c r="B65" s="37" t="s">
        <v>13</v>
      </c>
      <c r="C65" s="33" t="s">
        <v>253</v>
      </c>
      <c r="D65" s="12">
        <v>3.5617999999999999</v>
      </c>
      <c r="E65" s="12">
        <v>4.2466999999999997</v>
      </c>
      <c r="F65" s="12">
        <v>4.0705</v>
      </c>
      <c r="G65" s="12">
        <v>34.818199999999997</v>
      </c>
      <c r="H65" s="12">
        <v>1.6416999999999999</v>
      </c>
      <c r="I65" s="12">
        <v>0.62180000000000002</v>
      </c>
    </row>
    <row r="66" spans="1:9" x14ac:dyDescent="0.25">
      <c r="A66" s="32" t="s">
        <v>519</v>
      </c>
      <c r="B66" s="37" t="s">
        <v>254</v>
      </c>
      <c r="C66" s="33" t="s">
        <v>254</v>
      </c>
      <c r="D66" s="12">
        <v>58.961500000000001</v>
      </c>
      <c r="E66" s="12">
        <v>68.139799999999994</v>
      </c>
      <c r="F66" s="12">
        <v>46.597200000000001</v>
      </c>
      <c r="G66" s="12">
        <v>302.0206</v>
      </c>
      <c r="H66" s="12">
        <v>28.286200000000001</v>
      </c>
      <c r="I66" s="12">
        <v>35.050899999999999</v>
      </c>
    </row>
    <row r="67" spans="1:9" x14ac:dyDescent="0.25">
      <c r="A67" s="32" t="s">
        <v>519</v>
      </c>
      <c r="B67" s="37" t="s">
        <v>256</v>
      </c>
      <c r="C67" s="33" t="s">
        <v>255</v>
      </c>
      <c r="D67" s="12">
        <v>41.4758</v>
      </c>
      <c r="E67" s="12">
        <v>37.297899999999998</v>
      </c>
      <c r="F67" s="12">
        <v>20.7226</v>
      </c>
      <c r="G67" s="12">
        <v>30.4877</v>
      </c>
      <c r="H67" s="12">
        <v>41.072000000000003</v>
      </c>
      <c r="I67" s="12">
        <v>37.965600000000002</v>
      </c>
    </row>
    <row r="68" spans="1:9" x14ac:dyDescent="0.25">
      <c r="A68" s="32" t="s">
        <v>519</v>
      </c>
      <c r="B68" s="37" t="s">
        <v>257</v>
      </c>
      <c r="C68" s="33" t="s">
        <v>258</v>
      </c>
      <c r="D68" s="12">
        <v>0</v>
      </c>
      <c r="E68" s="12">
        <v>0</v>
      </c>
      <c r="F68" s="12">
        <v>-26.999300000000002</v>
      </c>
      <c r="G68" s="12">
        <v>-184.54920000000001</v>
      </c>
      <c r="H68" s="12">
        <v>-0.66600000000000004</v>
      </c>
      <c r="I68" s="12">
        <v>-6.4100000000000004E-2</v>
      </c>
    </row>
    <row r="69" spans="1:9" x14ac:dyDescent="0.25">
      <c r="A69" s="32" t="s">
        <v>519</v>
      </c>
      <c r="B69" s="37" t="s">
        <v>260</v>
      </c>
      <c r="C69" s="33" t="s">
        <v>259</v>
      </c>
      <c r="D69" s="12">
        <v>467.26089999999999</v>
      </c>
      <c r="E69" s="12">
        <v>534.63649999999996</v>
      </c>
      <c r="F69" s="12">
        <v>382.11939999999998</v>
      </c>
      <c r="G69" s="12">
        <v>380.21879999999999</v>
      </c>
      <c r="H69" s="12">
        <v>283.82900000000001</v>
      </c>
      <c r="I69" s="12">
        <v>296.56689999999998</v>
      </c>
    </row>
    <row r="70" spans="1:9" x14ac:dyDescent="0.25">
      <c r="A70" s="32" t="s">
        <v>519</v>
      </c>
      <c r="B70" s="37" t="s">
        <v>261</v>
      </c>
      <c r="C70" s="33" t="s">
        <v>262</v>
      </c>
      <c r="D70" s="12">
        <v>446.62060000000002</v>
      </c>
      <c r="E70" s="12">
        <v>498.79500000000002</v>
      </c>
      <c r="F70" s="12">
        <v>287.03480000000002</v>
      </c>
      <c r="G70" s="12">
        <v>287.26159999999999</v>
      </c>
      <c r="H70" s="12">
        <v>192.6499</v>
      </c>
      <c r="I70" s="12">
        <v>200.57130000000001</v>
      </c>
    </row>
    <row r="71" spans="1:9" x14ac:dyDescent="0.25">
      <c r="A71" s="32" t="s">
        <v>519</v>
      </c>
      <c r="B71" s="37" t="s">
        <v>25</v>
      </c>
      <c r="C71" s="33" t="s">
        <v>263</v>
      </c>
      <c r="D71" s="12" t="s">
        <v>268</v>
      </c>
      <c r="E71" s="12" t="s">
        <v>268</v>
      </c>
      <c r="F71" s="12" t="s">
        <v>268</v>
      </c>
      <c r="G71" s="12" t="s">
        <v>268</v>
      </c>
      <c r="H71" s="12" t="s">
        <v>268</v>
      </c>
      <c r="I71" s="12" t="s">
        <v>268</v>
      </c>
    </row>
    <row r="72" spans="1:9" x14ac:dyDescent="0.25">
      <c r="A72" s="32" t="s">
        <v>519</v>
      </c>
      <c r="B72" s="37" t="s">
        <v>265</v>
      </c>
      <c r="C72" s="33" t="s">
        <v>264</v>
      </c>
      <c r="D72" s="12">
        <v>55.614600000000003</v>
      </c>
      <c r="E72" s="12">
        <v>99.846000000000004</v>
      </c>
      <c r="F72" s="12">
        <v>30.049299999999999</v>
      </c>
      <c r="G72" s="12">
        <v>80.233500000000006</v>
      </c>
      <c r="H72" s="12">
        <v>25.041599999999999</v>
      </c>
      <c r="I72" s="12">
        <v>34.074399999999997</v>
      </c>
    </row>
    <row r="73" spans="1:9" ht="16.5" customHeight="1" x14ac:dyDescent="0.25">
      <c r="A73" s="32" t="s">
        <v>519</v>
      </c>
      <c r="B73" s="37" t="s">
        <v>266</v>
      </c>
      <c r="C73" s="33" t="s">
        <v>267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</row>
    <row r="74" spans="1:9" x14ac:dyDescent="0.25">
      <c r="A74" s="32" t="s">
        <v>522</v>
      </c>
      <c r="B74" s="37" t="s">
        <v>185</v>
      </c>
      <c r="C74" s="33" t="s">
        <v>186</v>
      </c>
      <c r="D74" s="12">
        <v>9817.4094000000005</v>
      </c>
      <c r="E74" s="12">
        <v>6889.7241999999997</v>
      </c>
      <c r="F74" s="12">
        <v>6517.8586999999998</v>
      </c>
      <c r="G74" s="12">
        <v>8725.7834999999995</v>
      </c>
      <c r="H74" s="12">
        <v>17820.052299999999</v>
      </c>
      <c r="I74" s="12">
        <v>17188.370599999998</v>
      </c>
    </row>
    <row r="75" spans="1:9" x14ac:dyDescent="0.25">
      <c r="A75" s="32" t="s">
        <v>522</v>
      </c>
      <c r="B75" s="37" t="s">
        <v>187</v>
      </c>
      <c r="C75" s="33" t="s">
        <v>188</v>
      </c>
      <c r="D75" s="12">
        <v>309.31229999999999</v>
      </c>
      <c r="E75" s="12">
        <v>-127.7868</v>
      </c>
      <c r="F75" s="12">
        <v>-123.50360000000001</v>
      </c>
      <c r="G75" s="12">
        <v>177.6885</v>
      </c>
      <c r="H75" s="12">
        <v>-5079.1113999999998</v>
      </c>
      <c r="I75" s="12">
        <v>-2151.404</v>
      </c>
    </row>
    <row r="76" spans="1:9" x14ac:dyDescent="0.25">
      <c r="A76" s="32" t="s">
        <v>522</v>
      </c>
      <c r="B76" s="37" t="s">
        <v>189</v>
      </c>
      <c r="C76" s="33" t="s">
        <v>190</v>
      </c>
      <c r="D76" s="12">
        <v>15189.189899999999</v>
      </c>
      <c r="E76" s="12">
        <v>9657.1273000000001</v>
      </c>
      <c r="F76" s="12">
        <v>13491.1993</v>
      </c>
      <c r="G76" s="12">
        <v>20457.684000000001</v>
      </c>
      <c r="H76" s="12">
        <v>30396.0978</v>
      </c>
      <c r="I76" s="12">
        <v>14753.9782</v>
      </c>
    </row>
    <row r="77" spans="1:9" x14ac:dyDescent="0.25">
      <c r="A77" s="32" t="s">
        <v>522</v>
      </c>
      <c r="B77" s="37" t="s">
        <v>191</v>
      </c>
      <c r="C77" s="33" t="s">
        <v>192</v>
      </c>
      <c r="D77" s="12">
        <v>6702.2771000000002</v>
      </c>
      <c r="E77" s="12">
        <v>4897.4630999999999</v>
      </c>
      <c r="F77" s="12">
        <v>2825.6387</v>
      </c>
      <c r="G77" s="12">
        <v>2196.7618000000002</v>
      </c>
      <c r="H77" s="12">
        <v>2347.5198999999998</v>
      </c>
      <c r="I77" s="12">
        <v>3079.7739000000001</v>
      </c>
    </row>
    <row r="78" spans="1:9" x14ac:dyDescent="0.25">
      <c r="A78" s="32" t="s">
        <v>522</v>
      </c>
      <c r="B78" s="37" t="s">
        <v>193</v>
      </c>
      <c r="C78" s="33" t="s">
        <v>194</v>
      </c>
      <c r="D78" s="12">
        <v>69199574</v>
      </c>
      <c r="E78" s="12">
        <v>86340320</v>
      </c>
      <c r="F78" s="12">
        <v>54458417</v>
      </c>
      <c r="G78" s="12">
        <v>76752480</v>
      </c>
      <c r="H78" s="12">
        <v>28739042</v>
      </c>
      <c r="I78" s="12">
        <v>33637458</v>
      </c>
    </row>
    <row r="79" spans="1:9" x14ac:dyDescent="0.25">
      <c r="A79" s="32" t="s">
        <v>522</v>
      </c>
      <c r="B79" s="37" t="s">
        <v>248</v>
      </c>
      <c r="C79" s="33" t="s">
        <v>248</v>
      </c>
      <c r="D79" s="12">
        <v>3170.9353999999998</v>
      </c>
      <c r="E79" s="12">
        <v>2166.0976999999998</v>
      </c>
      <c r="F79" s="12">
        <v>2215.4052999999999</v>
      </c>
      <c r="G79" s="12">
        <v>2696.3852000000002</v>
      </c>
      <c r="H79" s="12">
        <v>-1118.1832999999999</v>
      </c>
      <c r="I79" s="12">
        <v>4833.8990999999996</v>
      </c>
    </row>
    <row r="80" spans="1:9" x14ac:dyDescent="0.25">
      <c r="A80" s="32" t="s">
        <v>522</v>
      </c>
      <c r="B80" s="37" t="s">
        <v>249</v>
      </c>
      <c r="C80" s="33" t="s">
        <v>251</v>
      </c>
      <c r="D80" s="12">
        <v>2903.1075999999998</v>
      </c>
      <c r="E80" s="12">
        <v>2209.806</v>
      </c>
      <c r="F80" s="12">
        <v>3351.1129999999998</v>
      </c>
      <c r="G80" s="12">
        <v>4838.6104999999998</v>
      </c>
      <c r="H80" s="12">
        <v>7905.2407000000003</v>
      </c>
      <c r="I80" s="12">
        <v>5206.4769999999999</v>
      </c>
    </row>
    <row r="81" spans="1:9" x14ac:dyDescent="0.25">
      <c r="A81" s="32" t="s">
        <v>522</v>
      </c>
      <c r="B81" s="37" t="s">
        <v>250</v>
      </c>
      <c r="C81" s="33" t="s">
        <v>252</v>
      </c>
      <c r="D81" s="12">
        <v>9353.2536999999993</v>
      </c>
      <c r="E81" s="12">
        <v>5175.5119999999997</v>
      </c>
      <c r="F81" s="12">
        <v>6975.7192999999997</v>
      </c>
      <c r="G81" s="12">
        <v>10425.5833</v>
      </c>
      <c r="H81" s="12">
        <v>14285.0344</v>
      </c>
      <c r="I81" s="12">
        <v>6048.0886</v>
      </c>
    </row>
    <row r="82" spans="1:9" x14ac:dyDescent="0.25">
      <c r="A82" s="32" t="s">
        <v>522</v>
      </c>
      <c r="B82" s="37" t="s">
        <v>13</v>
      </c>
      <c r="C82" s="33" t="s">
        <v>253</v>
      </c>
      <c r="D82" s="12">
        <v>11.3695</v>
      </c>
      <c r="E82" s="12">
        <v>8.5599999999999996E-2</v>
      </c>
      <c r="F82" s="12">
        <v>-4.5975000000000001</v>
      </c>
      <c r="G82" s="12">
        <v>1.0812999999999999</v>
      </c>
      <c r="H82" s="12">
        <v>-21.918500000000002</v>
      </c>
      <c r="I82" s="12">
        <v>3.9157999999999999</v>
      </c>
    </row>
    <row r="83" spans="1:9" x14ac:dyDescent="0.25">
      <c r="A83" s="32" t="s">
        <v>522</v>
      </c>
      <c r="B83" s="37" t="s">
        <v>254</v>
      </c>
      <c r="C83" s="33" t="s">
        <v>254</v>
      </c>
      <c r="D83" s="12">
        <v>1241.8443</v>
      </c>
      <c r="E83" s="12">
        <v>459.11419999999998</v>
      </c>
      <c r="F83" s="12">
        <v>438.57679999999999</v>
      </c>
      <c r="G83" s="12">
        <v>-57.155500000000004</v>
      </c>
      <c r="H83" s="12">
        <v>-7207.8935000000001</v>
      </c>
      <c r="I83" s="12">
        <v>-1043.9815000000001</v>
      </c>
    </row>
    <row r="84" spans="1:9" x14ac:dyDescent="0.25">
      <c r="A84" s="32" t="s">
        <v>522</v>
      </c>
      <c r="B84" s="37" t="s">
        <v>256</v>
      </c>
      <c r="C84" s="33" t="s">
        <v>255</v>
      </c>
      <c r="D84" s="12">
        <v>143.35839999999999</v>
      </c>
      <c r="E84" s="12">
        <v>281.30169999999998</v>
      </c>
      <c r="F84" s="12">
        <v>373.8612</v>
      </c>
      <c r="G84" s="12">
        <v>371.04250000000002</v>
      </c>
      <c r="H84" s="12">
        <v>323.00459999999998</v>
      </c>
      <c r="I84" s="12">
        <v>72.472200000000001</v>
      </c>
    </row>
    <row r="85" spans="1:9" x14ac:dyDescent="0.25">
      <c r="A85" s="32" t="s">
        <v>522</v>
      </c>
      <c r="B85" s="37" t="s">
        <v>257</v>
      </c>
      <c r="C85" s="33" t="s">
        <v>258</v>
      </c>
      <c r="D85" s="12">
        <v>-1802.9737</v>
      </c>
      <c r="E85" s="12">
        <v>-1429.2474</v>
      </c>
      <c r="F85" s="12">
        <v>-1130.0023000000001</v>
      </c>
      <c r="G85" s="12">
        <v>-1509.0681999999999</v>
      </c>
      <c r="H85" s="12">
        <v>-2865.5266999999999</v>
      </c>
      <c r="I85" s="12">
        <v>-2203.2339999999999</v>
      </c>
    </row>
    <row r="86" spans="1:9" x14ac:dyDescent="0.25">
      <c r="A86" s="32" t="s">
        <v>522</v>
      </c>
      <c r="B86" s="37" t="s">
        <v>260</v>
      </c>
      <c r="C86" s="33" t="s">
        <v>259</v>
      </c>
      <c r="D86" s="12">
        <v>5835.9363000000003</v>
      </c>
      <c r="E86" s="12">
        <v>4481.6153000000004</v>
      </c>
      <c r="F86" s="12">
        <v>6515.48</v>
      </c>
      <c r="G86" s="12">
        <v>10032.1008</v>
      </c>
      <c r="H86" s="12">
        <v>16111.063399999999</v>
      </c>
      <c r="I86" s="12">
        <v>8705.8896000000004</v>
      </c>
    </row>
    <row r="87" spans="1:9" x14ac:dyDescent="0.25">
      <c r="A87" s="32" t="s">
        <v>522</v>
      </c>
      <c r="B87" s="37" t="s">
        <v>261</v>
      </c>
      <c r="C87" s="33" t="s">
        <v>262</v>
      </c>
      <c r="D87" s="12">
        <v>3240.6905999999999</v>
      </c>
      <c r="E87" s="12">
        <v>2644.2806</v>
      </c>
      <c r="F87" s="12">
        <v>3776.2208999999998</v>
      </c>
      <c r="G87" s="12">
        <v>5419.4512000000004</v>
      </c>
      <c r="H87" s="12">
        <v>8756.5727000000006</v>
      </c>
      <c r="I87" s="12">
        <v>5970.7416999999996</v>
      </c>
    </row>
    <row r="88" spans="1:9" x14ac:dyDescent="0.25">
      <c r="A88" s="32" t="s">
        <v>522</v>
      </c>
      <c r="B88" s="37" t="s">
        <v>25</v>
      </c>
      <c r="C88" s="33" t="s">
        <v>263</v>
      </c>
      <c r="D88" s="12">
        <v>0.48039999999999999</v>
      </c>
      <c r="E88" s="12">
        <v>0.49980000000000002</v>
      </c>
      <c r="F88" s="12">
        <v>0.4022</v>
      </c>
      <c r="G88" s="12">
        <v>0.32119999999999999</v>
      </c>
      <c r="H88" s="12">
        <v>0.2984</v>
      </c>
      <c r="I88" s="12">
        <v>0.37640000000000001</v>
      </c>
    </row>
    <row r="89" spans="1:9" x14ac:dyDescent="0.25">
      <c r="A89" s="32" t="s">
        <v>522</v>
      </c>
      <c r="B89" s="37" t="s">
        <v>265</v>
      </c>
      <c r="C89" s="33" t="s">
        <v>264</v>
      </c>
      <c r="D89" s="12">
        <v>281.56709999999998</v>
      </c>
      <c r="E89" s="12">
        <v>427.30889999999999</v>
      </c>
      <c r="F89" s="12">
        <v>332.35879999999997</v>
      </c>
      <c r="G89" s="12">
        <v>376.34199999999998</v>
      </c>
      <c r="H89" s="12">
        <v>704.13189999999997</v>
      </c>
      <c r="I89" s="12">
        <v>430.35340000000002</v>
      </c>
    </row>
    <row r="90" spans="1:9" x14ac:dyDescent="0.25">
      <c r="A90" s="32" t="s">
        <v>522</v>
      </c>
      <c r="B90" s="37" t="s">
        <v>266</v>
      </c>
      <c r="C90" s="33" t="s">
        <v>267</v>
      </c>
      <c r="D90" s="12">
        <v>56.015900000000002</v>
      </c>
      <c r="E90" s="12">
        <v>7.1657999999999999</v>
      </c>
      <c r="F90" s="12">
        <v>92.749099999999999</v>
      </c>
      <c r="G90" s="12">
        <v>204.49879999999999</v>
      </c>
      <c r="H90" s="12">
        <v>147.20009999999999</v>
      </c>
      <c r="I90" s="12">
        <v>333.91129999999998</v>
      </c>
    </row>
    <row r="91" spans="1:9" x14ac:dyDescent="0.25">
      <c r="A91" s="32" t="s">
        <v>523</v>
      </c>
      <c r="B91" s="37" t="s">
        <v>185</v>
      </c>
      <c r="C91" s="33" t="s">
        <v>186</v>
      </c>
      <c r="D91" s="12">
        <v>68.462500000000006</v>
      </c>
      <c r="E91" s="12">
        <v>74.191000000000003</v>
      </c>
      <c r="F91" s="12">
        <v>42.518900000000002</v>
      </c>
      <c r="G91" s="12">
        <v>37.252699999999997</v>
      </c>
      <c r="H91" s="12" t="s">
        <v>268</v>
      </c>
      <c r="I91" s="12" t="s">
        <v>268</v>
      </c>
    </row>
    <row r="92" spans="1:9" x14ac:dyDescent="0.25">
      <c r="A92" s="32" t="s">
        <v>523</v>
      </c>
      <c r="B92" s="37" t="s">
        <v>187</v>
      </c>
      <c r="C92" s="33" t="s">
        <v>188</v>
      </c>
      <c r="D92" s="12">
        <v>-14.582700000000001</v>
      </c>
      <c r="E92" s="12">
        <v>-2.6536</v>
      </c>
      <c r="F92" s="12">
        <v>-24.430199999999999</v>
      </c>
      <c r="G92" s="12">
        <v>17.960100000000001</v>
      </c>
      <c r="H92" s="12" t="s">
        <v>268</v>
      </c>
      <c r="I92" s="12" t="s">
        <v>268</v>
      </c>
    </row>
    <row r="93" spans="1:9" x14ac:dyDescent="0.25">
      <c r="A93" s="32" t="s">
        <v>523</v>
      </c>
      <c r="B93" s="37" t="s">
        <v>189</v>
      </c>
      <c r="C93" s="33" t="s">
        <v>190</v>
      </c>
      <c r="D93" s="12">
        <v>167.1069</v>
      </c>
      <c r="E93" s="12">
        <v>198.76490000000001</v>
      </c>
      <c r="F93" s="12">
        <v>147.26300000000001</v>
      </c>
      <c r="G93" s="12">
        <v>131.6524</v>
      </c>
      <c r="H93" s="12" t="s">
        <v>268</v>
      </c>
      <c r="I93" s="12" t="s">
        <v>268</v>
      </c>
    </row>
    <row r="94" spans="1:9" x14ac:dyDescent="0.25">
      <c r="A94" s="32" t="s">
        <v>523</v>
      </c>
      <c r="B94" s="37" t="s">
        <v>191</v>
      </c>
      <c r="C94" s="33" t="s">
        <v>192</v>
      </c>
      <c r="D94" s="12">
        <v>41.14</v>
      </c>
      <c r="E94" s="12">
        <v>19.130800000000001</v>
      </c>
      <c r="F94" s="12">
        <v>7.6772</v>
      </c>
      <c r="G94" s="12">
        <v>27.425799999999999</v>
      </c>
      <c r="H94" s="12" t="s">
        <v>268</v>
      </c>
      <c r="I94" s="12" t="s">
        <v>268</v>
      </c>
    </row>
    <row r="95" spans="1:9" x14ac:dyDescent="0.25">
      <c r="A95" s="32" t="s">
        <v>523</v>
      </c>
      <c r="B95" s="37" t="s">
        <v>193</v>
      </c>
      <c r="C95" s="33" t="s">
        <v>194</v>
      </c>
      <c r="D95" s="12">
        <v>4044803</v>
      </c>
      <c r="E95" s="12">
        <v>6683441</v>
      </c>
      <c r="F95" s="12">
        <v>5840994</v>
      </c>
      <c r="G95" s="12">
        <v>13788512</v>
      </c>
      <c r="H95" s="12" t="s">
        <v>268</v>
      </c>
      <c r="I95" s="12" t="s">
        <v>268</v>
      </c>
    </row>
    <row r="96" spans="1:9" x14ac:dyDescent="0.25">
      <c r="A96" s="32" t="s">
        <v>523</v>
      </c>
      <c r="B96" s="37" t="s">
        <v>248</v>
      </c>
      <c r="C96" s="33" t="s">
        <v>248</v>
      </c>
      <c r="D96" s="12">
        <v>8.9418000000000006</v>
      </c>
      <c r="E96" s="12">
        <v>10.1675</v>
      </c>
      <c r="F96" s="12">
        <v>5.3244999999999996</v>
      </c>
      <c r="G96" s="12">
        <v>4.7352999999999996</v>
      </c>
      <c r="H96" s="12" t="s">
        <v>268</v>
      </c>
      <c r="I96" s="12" t="s">
        <v>268</v>
      </c>
    </row>
    <row r="97" spans="1:9" x14ac:dyDescent="0.25">
      <c r="A97" s="32" t="s">
        <v>523</v>
      </c>
      <c r="B97" s="37" t="s">
        <v>249</v>
      </c>
      <c r="C97" s="33" t="s">
        <v>251</v>
      </c>
      <c r="D97" s="12">
        <v>88.477099999999993</v>
      </c>
      <c r="E97" s="12">
        <v>65.200400000000002</v>
      </c>
      <c r="F97" s="12">
        <v>77.659499999999994</v>
      </c>
      <c r="G97" s="12">
        <v>19.597200000000001</v>
      </c>
      <c r="H97" s="12" t="s">
        <v>268</v>
      </c>
      <c r="I97" s="12" t="s">
        <v>268</v>
      </c>
    </row>
    <row r="98" spans="1:9" x14ac:dyDescent="0.25">
      <c r="A98" s="32" t="s">
        <v>523</v>
      </c>
      <c r="B98" s="37" t="s">
        <v>250</v>
      </c>
      <c r="C98" s="33" t="s">
        <v>252</v>
      </c>
      <c r="D98" s="12">
        <v>37.690800000000003</v>
      </c>
      <c r="E98" s="12">
        <v>71.955699999999993</v>
      </c>
      <c r="F98" s="12">
        <v>40.543500000000002</v>
      </c>
      <c r="G98" s="12">
        <v>40.22</v>
      </c>
      <c r="H98" s="12" t="s">
        <v>268</v>
      </c>
      <c r="I98" s="12" t="s">
        <v>268</v>
      </c>
    </row>
    <row r="99" spans="1:9" x14ac:dyDescent="0.25">
      <c r="A99" s="32" t="s">
        <v>523</v>
      </c>
      <c r="B99" s="37" t="s">
        <v>13</v>
      </c>
      <c r="C99" s="33" t="s">
        <v>253</v>
      </c>
      <c r="D99" s="12">
        <v>-5.1247999999999996</v>
      </c>
      <c r="E99" s="12">
        <v>-5.7049000000000003</v>
      </c>
      <c r="F99" s="12">
        <v>-12.426500000000001</v>
      </c>
      <c r="G99" s="12">
        <v>-12.145</v>
      </c>
      <c r="H99" s="12" t="s">
        <v>268</v>
      </c>
      <c r="I99" s="12" t="s">
        <v>268</v>
      </c>
    </row>
    <row r="100" spans="1:9" x14ac:dyDescent="0.25">
      <c r="A100" s="32" t="s">
        <v>523</v>
      </c>
      <c r="B100" s="37" t="s">
        <v>254</v>
      </c>
      <c r="C100" s="33" t="s">
        <v>254</v>
      </c>
      <c r="D100" s="12">
        <v>-3.3984000000000001</v>
      </c>
      <c r="E100" s="12">
        <v>-11.0832</v>
      </c>
      <c r="F100" s="12">
        <v>-12.4482</v>
      </c>
      <c r="G100" s="12">
        <v>-11.2958</v>
      </c>
      <c r="H100" s="12" t="s">
        <v>268</v>
      </c>
      <c r="I100" s="12" t="s">
        <v>268</v>
      </c>
    </row>
    <row r="101" spans="1:9" x14ac:dyDescent="0.25">
      <c r="A101" s="32" t="s">
        <v>523</v>
      </c>
      <c r="B101" s="37" t="s">
        <v>256</v>
      </c>
      <c r="C101" s="33" t="s">
        <v>255</v>
      </c>
      <c r="D101" s="12">
        <v>8.7161000000000008</v>
      </c>
      <c r="E101" s="12">
        <v>11.063499999999999</v>
      </c>
      <c r="F101" s="12">
        <v>4.7408999999999999</v>
      </c>
      <c r="G101" s="12">
        <v>6.6936</v>
      </c>
      <c r="H101" s="12" t="s">
        <v>268</v>
      </c>
      <c r="I101" s="12" t="s">
        <v>268</v>
      </c>
    </row>
    <row r="102" spans="1:9" x14ac:dyDescent="0.25">
      <c r="A102" s="32" t="s">
        <v>523</v>
      </c>
      <c r="B102" s="37" t="s">
        <v>257</v>
      </c>
      <c r="C102" s="33" t="s">
        <v>258</v>
      </c>
      <c r="D102" s="12">
        <v>-10.651999999999999</v>
      </c>
      <c r="E102" s="12">
        <v>-11.0053</v>
      </c>
      <c r="F102" s="12">
        <v>-3.9295</v>
      </c>
      <c r="G102" s="12">
        <v>-5.1234000000000002</v>
      </c>
      <c r="H102" s="12" t="s">
        <v>268</v>
      </c>
      <c r="I102" s="12" t="s">
        <v>268</v>
      </c>
    </row>
    <row r="103" spans="1:9" x14ac:dyDescent="0.25">
      <c r="A103" s="32" t="s">
        <v>523</v>
      </c>
      <c r="B103" s="37" t="s">
        <v>260</v>
      </c>
      <c r="C103" s="33" t="s">
        <v>259</v>
      </c>
      <c r="D103" s="12">
        <v>129.4161</v>
      </c>
      <c r="E103" s="12">
        <v>126.8092</v>
      </c>
      <c r="F103" s="12">
        <v>106.7195</v>
      </c>
      <c r="G103" s="12">
        <v>91.432400000000001</v>
      </c>
      <c r="H103" s="12" t="s">
        <v>268</v>
      </c>
      <c r="I103" s="12" t="s">
        <v>268</v>
      </c>
    </row>
    <row r="104" spans="1:9" x14ac:dyDescent="0.25">
      <c r="A104" s="32" t="s">
        <v>523</v>
      </c>
      <c r="B104" s="37" t="s">
        <v>261</v>
      </c>
      <c r="C104" s="33" t="s">
        <v>262</v>
      </c>
      <c r="D104" s="12">
        <v>111.6926</v>
      </c>
      <c r="E104" s="12">
        <v>81.753200000000007</v>
      </c>
      <c r="F104" s="12">
        <v>80.789699999999996</v>
      </c>
      <c r="G104" s="12">
        <v>22.061499999999999</v>
      </c>
      <c r="H104" s="12" t="s">
        <v>268</v>
      </c>
      <c r="I104" s="12" t="s">
        <v>268</v>
      </c>
    </row>
    <row r="105" spans="1:9" x14ac:dyDescent="0.25">
      <c r="A105" s="32" t="s">
        <v>523</v>
      </c>
      <c r="B105" s="37" t="s">
        <v>25</v>
      </c>
      <c r="C105" s="33" t="s">
        <v>263</v>
      </c>
      <c r="D105" s="12">
        <v>1.7635000000000001</v>
      </c>
      <c r="E105" s="12">
        <v>0.66510000000000002</v>
      </c>
      <c r="F105" s="12">
        <v>0.27400000000000002</v>
      </c>
      <c r="G105" s="12">
        <v>0.36149999999999999</v>
      </c>
      <c r="H105" s="12" t="s">
        <v>268</v>
      </c>
      <c r="I105" s="12" t="s">
        <v>268</v>
      </c>
    </row>
    <row r="106" spans="1:9" x14ac:dyDescent="0.25">
      <c r="A106" s="32" t="s">
        <v>523</v>
      </c>
      <c r="B106" s="37" t="s">
        <v>265</v>
      </c>
      <c r="C106" s="33" t="s">
        <v>264</v>
      </c>
      <c r="D106" s="12">
        <v>23.215499999999999</v>
      </c>
      <c r="E106" s="12">
        <v>16.552900000000001</v>
      </c>
      <c r="F106" s="12">
        <v>3.1301000000000001</v>
      </c>
      <c r="G106" s="12">
        <v>2.4643000000000002</v>
      </c>
      <c r="H106" s="12" t="s">
        <v>268</v>
      </c>
      <c r="I106" s="12" t="s">
        <v>268</v>
      </c>
    </row>
    <row r="107" spans="1:9" x14ac:dyDescent="0.25">
      <c r="A107" s="32" t="s">
        <v>523</v>
      </c>
      <c r="B107" s="37" t="s">
        <v>266</v>
      </c>
      <c r="C107" s="33" t="s">
        <v>267</v>
      </c>
      <c r="D107" s="12">
        <v>0</v>
      </c>
      <c r="E107" s="12">
        <v>0</v>
      </c>
      <c r="F107" s="12">
        <v>0</v>
      </c>
      <c r="G107" s="12">
        <v>0</v>
      </c>
      <c r="H107" s="12" t="s">
        <v>268</v>
      </c>
      <c r="I107" s="12" t="s">
        <v>268</v>
      </c>
    </row>
    <row r="108" spans="1:9" x14ac:dyDescent="0.25">
      <c r="A108" s="32" t="s">
        <v>524</v>
      </c>
      <c r="B108" s="37" t="s">
        <v>185</v>
      </c>
      <c r="C108" s="33" t="s">
        <v>186</v>
      </c>
      <c r="D108" s="12">
        <v>6074.1660000000002</v>
      </c>
      <c r="E108" s="12">
        <v>2664.1783999999998</v>
      </c>
      <c r="F108" s="12">
        <v>2140.5740999999998</v>
      </c>
      <c r="G108" s="12">
        <v>1945.7617</v>
      </c>
      <c r="H108" s="12">
        <v>2034.8602000000001</v>
      </c>
      <c r="I108" s="12">
        <v>1947.5328999999999</v>
      </c>
    </row>
    <row r="109" spans="1:9" x14ac:dyDescent="0.25">
      <c r="A109" s="32" t="s">
        <v>524</v>
      </c>
      <c r="B109" s="37" t="s">
        <v>187</v>
      </c>
      <c r="C109" s="33" t="s">
        <v>188</v>
      </c>
      <c r="D109" s="12">
        <v>6771.1048000000001</v>
      </c>
      <c r="E109" s="12">
        <v>-2285.4119999999998</v>
      </c>
      <c r="F109" s="12">
        <v>-2062.1873999999998</v>
      </c>
      <c r="G109" s="12">
        <v>-1936.1039000000001</v>
      </c>
      <c r="H109" s="12">
        <v>-3739.4216000000001</v>
      </c>
      <c r="I109" s="12">
        <v>-1088.4150999999999</v>
      </c>
    </row>
    <row r="110" spans="1:9" x14ac:dyDescent="0.25">
      <c r="A110" s="32" t="s">
        <v>524</v>
      </c>
      <c r="B110" s="37" t="s">
        <v>189</v>
      </c>
      <c r="C110" s="33" t="s">
        <v>190</v>
      </c>
      <c r="D110" s="12">
        <v>16856.722600000001</v>
      </c>
      <c r="E110" s="12">
        <v>17887.097399999999</v>
      </c>
      <c r="F110" s="12">
        <v>14216.362499999999</v>
      </c>
      <c r="G110" s="12">
        <v>13647.171700000001</v>
      </c>
      <c r="H110" s="12">
        <v>5601.683</v>
      </c>
      <c r="I110" s="12">
        <v>5383.6086999999998</v>
      </c>
    </row>
    <row r="111" spans="1:9" x14ac:dyDescent="0.25">
      <c r="A111" s="32" t="s">
        <v>524</v>
      </c>
      <c r="B111" s="37" t="s">
        <v>191</v>
      </c>
      <c r="C111" s="33" t="s">
        <v>192</v>
      </c>
      <c r="D111" s="12">
        <v>801.45699999999999</v>
      </c>
      <c r="E111" s="12">
        <v>1289.8103000000001</v>
      </c>
      <c r="F111" s="12">
        <v>2552.3231000000001</v>
      </c>
      <c r="G111" s="12">
        <v>916.63400000000001</v>
      </c>
      <c r="H111" s="12">
        <v>22.252700000000001</v>
      </c>
      <c r="I111" s="12">
        <v>90.237099999999998</v>
      </c>
    </row>
    <row r="112" spans="1:9" x14ac:dyDescent="0.25">
      <c r="A112" s="32" t="s">
        <v>524</v>
      </c>
      <c r="B112" s="37" t="s">
        <v>193</v>
      </c>
      <c r="C112" s="33" t="s">
        <v>194</v>
      </c>
      <c r="D112" s="12">
        <v>20986926</v>
      </c>
      <c r="E112" s="12">
        <v>209376796</v>
      </c>
      <c r="F112" s="12">
        <v>472908234</v>
      </c>
      <c r="G112" s="12">
        <v>242024523</v>
      </c>
      <c r="H112" s="12">
        <v>221354567</v>
      </c>
      <c r="I112" s="12">
        <v>327640972</v>
      </c>
    </row>
    <row r="113" spans="1:9" x14ac:dyDescent="0.25">
      <c r="A113" s="32" t="s">
        <v>524</v>
      </c>
      <c r="B113" s="37" t="s">
        <v>248</v>
      </c>
      <c r="C113" s="33" t="s">
        <v>248</v>
      </c>
      <c r="D113" s="12">
        <v>153.19139999999999</v>
      </c>
      <c r="E113" s="12">
        <v>242.94460000000001</v>
      </c>
      <c r="F113" s="12">
        <v>497.37119999999999</v>
      </c>
      <c r="G113" s="12">
        <v>19.679600000000001</v>
      </c>
      <c r="H113" s="12">
        <v>-2724.5363000000002</v>
      </c>
      <c r="I113" s="12">
        <v>-72.871799999999993</v>
      </c>
    </row>
    <row r="114" spans="1:9" x14ac:dyDescent="0.25">
      <c r="A114" s="32" t="s">
        <v>524</v>
      </c>
      <c r="B114" s="37" t="s">
        <v>249</v>
      </c>
      <c r="C114" s="33" t="s">
        <v>251</v>
      </c>
      <c r="D114" s="12">
        <v>3046.2687000000001</v>
      </c>
      <c r="E114" s="12">
        <v>5990.5051000000003</v>
      </c>
      <c r="F114" s="12">
        <v>4689.7869000000001</v>
      </c>
      <c r="G114" s="12">
        <v>5900.7542000000003</v>
      </c>
      <c r="H114" s="12">
        <v>4201.1382999999996</v>
      </c>
      <c r="I114" s="12">
        <v>5560.7343000000001</v>
      </c>
    </row>
    <row r="115" spans="1:9" x14ac:dyDescent="0.25">
      <c r="A115" s="32" t="s">
        <v>524</v>
      </c>
      <c r="B115" s="37" t="s">
        <v>250</v>
      </c>
      <c r="C115" s="33" t="s">
        <v>252</v>
      </c>
      <c r="D115" s="12">
        <v>5897.942</v>
      </c>
      <c r="E115" s="12">
        <v>4427.8726999999999</v>
      </c>
      <c r="F115" s="12">
        <v>1495.9395</v>
      </c>
      <c r="G115" s="12">
        <v>-473.52420000000001</v>
      </c>
      <c r="H115" s="12">
        <v>-4132.0222999999996</v>
      </c>
      <c r="I115" s="12">
        <v>-5622.5439999999999</v>
      </c>
    </row>
    <row r="116" spans="1:9" x14ac:dyDescent="0.25">
      <c r="A116" s="32" t="s">
        <v>524</v>
      </c>
      <c r="B116" s="37" t="s">
        <v>13</v>
      </c>
      <c r="C116" s="33" t="s">
        <v>253</v>
      </c>
      <c r="D116" s="12">
        <v>19.5246</v>
      </c>
      <c r="E116" s="12">
        <v>-14.163500000000001</v>
      </c>
      <c r="F116" s="12">
        <v>-4.8249000000000004</v>
      </c>
      <c r="G116" s="12">
        <v>-16.379000000000001</v>
      </c>
      <c r="H116" s="12">
        <v>-136.79939999999999</v>
      </c>
      <c r="I116" s="12">
        <v>-99.343999999999994</v>
      </c>
    </row>
    <row r="117" spans="1:9" x14ac:dyDescent="0.25">
      <c r="A117" s="32" t="s">
        <v>524</v>
      </c>
      <c r="B117" s="37" t="s">
        <v>254</v>
      </c>
      <c r="C117" s="33" t="s">
        <v>254</v>
      </c>
      <c r="D117" s="12">
        <v>-1446.8858</v>
      </c>
      <c r="E117" s="12">
        <v>-1166.1359</v>
      </c>
      <c r="F117" s="12">
        <v>-267.35719999999998</v>
      </c>
      <c r="G117" s="12">
        <v>-745.98559999999998</v>
      </c>
      <c r="H117" s="12">
        <v>-3544.0738999999999</v>
      </c>
      <c r="I117" s="12">
        <v>-383.85520000000002</v>
      </c>
    </row>
    <row r="118" spans="1:9" x14ac:dyDescent="0.25">
      <c r="A118" s="32" t="s">
        <v>524</v>
      </c>
      <c r="B118" s="37" t="s">
        <v>256</v>
      </c>
      <c r="C118" s="33" t="s">
        <v>255</v>
      </c>
      <c r="D118" s="12">
        <v>-491.2604</v>
      </c>
      <c r="E118" s="12">
        <v>440.52589999999998</v>
      </c>
      <c r="F118" s="12">
        <v>1815.6387999999999</v>
      </c>
      <c r="G118" s="12">
        <v>753.09320000000002</v>
      </c>
      <c r="H118" s="12">
        <v>711.22310000000004</v>
      </c>
      <c r="I118" s="12">
        <v>702.2758</v>
      </c>
    </row>
    <row r="119" spans="1:9" x14ac:dyDescent="0.25">
      <c r="A119" s="32" t="s">
        <v>524</v>
      </c>
      <c r="B119" s="37" t="s">
        <v>257</v>
      </c>
      <c r="C119" s="33" t="s">
        <v>258</v>
      </c>
      <c r="D119" s="12">
        <v>-1444.5385000000001</v>
      </c>
      <c r="E119" s="12">
        <v>-1055.6362999999999</v>
      </c>
      <c r="F119" s="12">
        <v>-676.65359999999998</v>
      </c>
      <c r="G119" s="12">
        <v>-649.58690000000001</v>
      </c>
      <c r="H119" s="12">
        <v>-278.98320000000001</v>
      </c>
      <c r="I119" s="12">
        <v>-149.3252</v>
      </c>
    </row>
    <row r="120" spans="1:9" x14ac:dyDescent="0.25">
      <c r="A120" s="32" t="s">
        <v>524</v>
      </c>
      <c r="B120" s="37" t="s">
        <v>260</v>
      </c>
      <c r="C120" s="33" t="s">
        <v>259</v>
      </c>
      <c r="D120" s="12">
        <v>10958.780500000001</v>
      </c>
      <c r="E120" s="12">
        <v>13459.224700000001</v>
      </c>
      <c r="F120" s="12">
        <v>12720.423000000001</v>
      </c>
      <c r="G120" s="12">
        <v>14120.695900000001</v>
      </c>
      <c r="H120" s="12">
        <v>9733.7052999999996</v>
      </c>
      <c r="I120" s="12">
        <v>11006.152700000001</v>
      </c>
    </row>
    <row r="121" spans="1:9" x14ac:dyDescent="0.25">
      <c r="A121" s="32" t="s">
        <v>524</v>
      </c>
      <c r="B121" s="37" t="s">
        <v>261</v>
      </c>
      <c r="C121" s="33" t="s">
        <v>262</v>
      </c>
      <c r="D121" s="12">
        <v>4237.4822000000004</v>
      </c>
      <c r="E121" s="12">
        <v>6562.6927999999998</v>
      </c>
      <c r="F121" s="12">
        <v>5519.9750000000004</v>
      </c>
      <c r="G121" s="12">
        <v>6459.8927000000003</v>
      </c>
      <c r="H121" s="12">
        <v>4810.7761</v>
      </c>
      <c r="I121" s="12">
        <v>6012.8571000000002</v>
      </c>
    </row>
    <row r="122" spans="1:9" x14ac:dyDescent="0.25">
      <c r="A122" s="32" t="s">
        <v>524</v>
      </c>
      <c r="B122" s="37" t="s">
        <v>25</v>
      </c>
      <c r="C122" s="33" t="s">
        <v>263</v>
      </c>
      <c r="D122" s="12">
        <v>1.0387999999999999</v>
      </c>
      <c r="E122" s="12">
        <v>0.72660000000000002</v>
      </c>
      <c r="F122" s="12">
        <v>0.50160000000000005</v>
      </c>
      <c r="G122" s="12">
        <v>0.21129999999999999</v>
      </c>
      <c r="H122" s="12">
        <v>0.51600000000000001</v>
      </c>
      <c r="I122" s="12">
        <v>0.27879999999999999</v>
      </c>
    </row>
    <row r="123" spans="1:9" x14ac:dyDescent="0.25">
      <c r="A123" s="32" t="s">
        <v>524</v>
      </c>
      <c r="B123" s="37" t="s">
        <v>265</v>
      </c>
      <c r="C123" s="33" t="s">
        <v>264</v>
      </c>
      <c r="D123" s="12">
        <v>1129.6570999999999</v>
      </c>
      <c r="E123" s="12">
        <v>517.99990000000003</v>
      </c>
      <c r="F123" s="12">
        <v>790.90120000000002</v>
      </c>
      <c r="G123" s="12">
        <v>523.60239999999999</v>
      </c>
      <c r="H123" s="12">
        <v>568.51350000000002</v>
      </c>
      <c r="I123" s="12">
        <v>368.94979999999998</v>
      </c>
    </row>
    <row r="124" spans="1:9" x14ac:dyDescent="0.25">
      <c r="A124" s="32" t="s">
        <v>524</v>
      </c>
      <c r="B124" s="37" t="s">
        <v>266</v>
      </c>
      <c r="C124" s="33" t="s">
        <v>267</v>
      </c>
      <c r="D124" s="12">
        <v>52.028599999999997</v>
      </c>
      <c r="E124" s="12">
        <v>45.742899999999999</v>
      </c>
      <c r="F124" s="12">
        <v>37.295900000000003</v>
      </c>
      <c r="G124" s="12">
        <v>33.844700000000003</v>
      </c>
      <c r="H124" s="12">
        <v>39.2014</v>
      </c>
      <c r="I124" s="12">
        <v>81.0304</v>
      </c>
    </row>
    <row r="125" spans="1:9" x14ac:dyDescent="0.25">
      <c r="A125" s="32" t="s">
        <v>528</v>
      </c>
      <c r="B125" s="37" t="s">
        <v>185</v>
      </c>
      <c r="C125" s="33" t="s">
        <v>186</v>
      </c>
      <c r="D125" s="12" t="s">
        <v>268</v>
      </c>
      <c r="E125" s="12">
        <v>322.55900000000003</v>
      </c>
      <c r="F125" s="12">
        <v>331.16800000000001</v>
      </c>
      <c r="G125" s="12">
        <v>352.66399999999999</v>
      </c>
      <c r="H125" s="12">
        <v>362.42200000000003</v>
      </c>
      <c r="I125" s="12">
        <v>362.56200000000001</v>
      </c>
    </row>
    <row r="126" spans="1:9" x14ac:dyDescent="0.25">
      <c r="A126" s="32" t="s">
        <v>528</v>
      </c>
      <c r="B126" s="37" t="s">
        <v>187</v>
      </c>
      <c r="C126" s="33" t="s">
        <v>188</v>
      </c>
      <c r="D126" s="12" t="s">
        <v>268</v>
      </c>
      <c r="E126" s="12">
        <v>212.96700000000001</v>
      </c>
      <c r="F126" s="12">
        <v>152.91300000000001</v>
      </c>
      <c r="G126" s="12">
        <v>109.001</v>
      </c>
      <c r="H126" s="12">
        <v>72.713999999999999</v>
      </c>
      <c r="I126" s="12">
        <v>77.295000000000002</v>
      </c>
    </row>
    <row r="127" spans="1:9" x14ac:dyDescent="0.25">
      <c r="A127" s="32" t="s">
        <v>528</v>
      </c>
      <c r="B127" s="37" t="s">
        <v>189</v>
      </c>
      <c r="C127" s="33" t="s">
        <v>190</v>
      </c>
      <c r="D127" s="12" t="s">
        <v>268</v>
      </c>
      <c r="E127" s="12" t="s">
        <v>268</v>
      </c>
      <c r="F127" s="12">
        <v>1491.42</v>
      </c>
      <c r="G127" s="12">
        <v>562.81200000000001</v>
      </c>
      <c r="H127" s="12">
        <v>633.899</v>
      </c>
      <c r="I127" s="12">
        <v>647.255</v>
      </c>
    </row>
    <row r="128" spans="1:9" x14ac:dyDescent="0.25">
      <c r="A128" s="32" t="s">
        <v>528</v>
      </c>
      <c r="B128" s="37" t="s">
        <v>191</v>
      </c>
      <c r="C128" s="33" t="s">
        <v>192</v>
      </c>
      <c r="D128" s="12" t="s">
        <v>268</v>
      </c>
      <c r="E128" s="12" t="s">
        <v>268</v>
      </c>
      <c r="F128" s="12" t="s">
        <v>268</v>
      </c>
      <c r="G128" s="12">
        <v>1151.7822000000001</v>
      </c>
      <c r="H128" s="12">
        <v>1065.9445000000001</v>
      </c>
      <c r="I128" s="12">
        <v>502.01589999999999</v>
      </c>
    </row>
    <row r="129" spans="1:9" x14ac:dyDescent="0.25">
      <c r="A129" s="32" t="s">
        <v>528</v>
      </c>
      <c r="B129" s="37" t="s">
        <v>193</v>
      </c>
      <c r="C129" s="33" t="s">
        <v>194</v>
      </c>
      <c r="D129" s="12" t="s">
        <v>268</v>
      </c>
      <c r="E129" s="12" t="s">
        <v>268</v>
      </c>
      <c r="F129" s="12" t="s">
        <v>268</v>
      </c>
      <c r="G129" s="12">
        <v>15896588</v>
      </c>
      <c r="H129" s="12">
        <v>25226571</v>
      </c>
      <c r="I129" s="12">
        <v>35290329</v>
      </c>
    </row>
    <row r="130" spans="1:9" x14ac:dyDescent="0.25">
      <c r="A130" s="32" t="s">
        <v>528</v>
      </c>
      <c r="B130" s="37" t="s">
        <v>248</v>
      </c>
      <c r="C130" s="33" t="s">
        <v>248</v>
      </c>
      <c r="D130" s="12" t="s">
        <v>268</v>
      </c>
      <c r="E130" s="12">
        <v>270.79700000000003</v>
      </c>
      <c r="F130" s="12">
        <v>279.43099999999998</v>
      </c>
      <c r="G130" s="12">
        <v>229.62200000000001</v>
      </c>
      <c r="H130" s="12">
        <v>169.34100000000001</v>
      </c>
      <c r="I130" s="12">
        <v>167.31299999999999</v>
      </c>
    </row>
    <row r="131" spans="1:9" x14ac:dyDescent="0.25">
      <c r="A131" s="32" t="s">
        <v>528</v>
      </c>
      <c r="B131" s="37" t="s">
        <v>249</v>
      </c>
      <c r="C131" s="33" t="s">
        <v>251</v>
      </c>
      <c r="D131" s="12" t="s">
        <v>268</v>
      </c>
      <c r="E131" s="12" t="s">
        <v>268</v>
      </c>
      <c r="F131" s="12">
        <v>-38.082999999999998</v>
      </c>
      <c r="G131" s="12">
        <v>741.79100000000005</v>
      </c>
      <c r="H131" s="12">
        <v>716.37099999999998</v>
      </c>
      <c r="I131" s="12">
        <v>660.51499999999999</v>
      </c>
    </row>
    <row r="132" spans="1:9" x14ac:dyDescent="0.25">
      <c r="A132" s="32" t="s">
        <v>528</v>
      </c>
      <c r="B132" s="37" t="s">
        <v>250</v>
      </c>
      <c r="C132" s="33" t="s">
        <v>252</v>
      </c>
      <c r="D132" s="12" t="s">
        <v>268</v>
      </c>
      <c r="E132" s="12" t="s">
        <v>268</v>
      </c>
      <c r="F132" s="12">
        <v>1122.5419999999999</v>
      </c>
      <c r="G132" s="12">
        <v>-332.66500000000002</v>
      </c>
      <c r="H132" s="12">
        <v>-255.261</v>
      </c>
      <c r="I132" s="12">
        <v>-176.12200000000001</v>
      </c>
    </row>
    <row r="133" spans="1:9" x14ac:dyDescent="0.25">
      <c r="A133" s="32" t="s">
        <v>528</v>
      </c>
      <c r="B133" s="37" t="s">
        <v>13</v>
      </c>
      <c r="C133" s="33" t="s">
        <v>253</v>
      </c>
      <c r="D133" s="12" t="s">
        <v>268</v>
      </c>
      <c r="E133" s="12" t="s">
        <v>268</v>
      </c>
      <c r="F133" s="12" t="s">
        <v>268</v>
      </c>
      <c r="G133" s="12">
        <v>16.812899999999999</v>
      </c>
      <c r="H133" s="12">
        <v>22.854500000000002</v>
      </c>
      <c r="I133" s="12">
        <v>20.5213</v>
      </c>
    </row>
    <row r="134" spans="1:9" x14ac:dyDescent="0.25">
      <c r="A134" s="32" t="s">
        <v>528</v>
      </c>
      <c r="B134" s="37" t="s">
        <v>254</v>
      </c>
      <c r="C134" s="33" t="s">
        <v>254</v>
      </c>
      <c r="D134" s="12" t="s">
        <v>268</v>
      </c>
      <c r="E134" s="12">
        <v>189.827</v>
      </c>
      <c r="F134" s="12">
        <v>196.67500000000001</v>
      </c>
      <c r="G134" s="12">
        <v>175.136</v>
      </c>
      <c r="H134" s="12">
        <v>151.91800000000001</v>
      </c>
      <c r="I134" s="12">
        <v>147.22900000000001</v>
      </c>
    </row>
    <row r="135" spans="1:9" x14ac:dyDescent="0.25">
      <c r="A135" s="32" t="s">
        <v>528</v>
      </c>
      <c r="B135" s="37" t="s">
        <v>256</v>
      </c>
      <c r="C135" s="33" t="s">
        <v>255</v>
      </c>
      <c r="D135" s="12" t="s">
        <v>268</v>
      </c>
      <c r="E135" s="12">
        <v>42.66</v>
      </c>
      <c r="F135" s="12" t="s">
        <v>268</v>
      </c>
      <c r="G135" s="12">
        <v>14.212</v>
      </c>
      <c r="H135" s="12">
        <v>51.423000000000002</v>
      </c>
      <c r="I135" s="12">
        <v>41.652000000000001</v>
      </c>
    </row>
    <row r="136" spans="1:9" x14ac:dyDescent="0.25">
      <c r="A136" s="32" t="s">
        <v>528</v>
      </c>
      <c r="B136" s="37" t="s">
        <v>257</v>
      </c>
      <c r="C136" s="33" t="s">
        <v>258</v>
      </c>
      <c r="D136" s="12" t="s">
        <v>268</v>
      </c>
      <c r="E136" s="12">
        <v>-22.943000000000001</v>
      </c>
      <c r="F136" s="12">
        <v>-32.463000000000001</v>
      </c>
      <c r="G136" s="12">
        <v>-32.997999999999998</v>
      </c>
      <c r="H136" s="12">
        <v>-30.045000000000002</v>
      </c>
      <c r="I136" s="12">
        <v>-36.460999999999999</v>
      </c>
    </row>
    <row r="137" spans="1:9" x14ac:dyDescent="0.25">
      <c r="A137" s="32" t="s">
        <v>528</v>
      </c>
      <c r="B137" s="37" t="s">
        <v>260</v>
      </c>
      <c r="C137" s="33" t="s">
        <v>259</v>
      </c>
      <c r="D137" s="12" t="s">
        <v>268</v>
      </c>
      <c r="E137" s="12" t="s">
        <v>268</v>
      </c>
      <c r="F137" s="12">
        <v>368.87799999999999</v>
      </c>
      <c r="G137" s="12">
        <v>895.47699999999998</v>
      </c>
      <c r="H137" s="12">
        <v>889.16</v>
      </c>
      <c r="I137" s="12">
        <v>823.37699999999995</v>
      </c>
    </row>
    <row r="138" spans="1:9" x14ac:dyDescent="0.25">
      <c r="A138" s="32" t="s">
        <v>528</v>
      </c>
      <c r="B138" s="37" t="s">
        <v>261</v>
      </c>
      <c r="C138" s="33" t="s">
        <v>262</v>
      </c>
      <c r="D138" s="12" t="s">
        <v>268</v>
      </c>
      <c r="E138" s="12" t="s">
        <v>268</v>
      </c>
      <c r="F138" s="12">
        <v>28.126999999999999</v>
      </c>
      <c r="G138" s="12">
        <v>808.56899999999996</v>
      </c>
      <c r="H138" s="12">
        <v>810.53499999999997</v>
      </c>
      <c r="I138" s="12">
        <v>749.23</v>
      </c>
    </row>
    <row r="139" spans="1:9" x14ac:dyDescent="0.25">
      <c r="A139" s="32" t="s">
        <v>528</v>
      </c>
      <c r="B139" s="37" t="s">
        <v>25</v>
      </c>
      <c r="C139" s="33" t="s">
        <v>263</v>
      </c>
      <c r="D139" s="12" t="s">
        <v>268</v>
      </c>
      <c r="E139" s="12" t="s">
        <v>268</v>
      </c>
      <c r="F139" s="12">
        <v>0.40200000000000002</v>
      </c>
      <c r="G139" s="12">
        <v>1.175</v>
      </c>
      <c r="H139" s="12">
        <v>1.7133</v>
      </c>
      <c r="I139" s="12">
        <v>1.6117999999999999</v>
      </c>
    </row>
    <row r="140" spans="1:9" x14ac:dyDescent="0.25">
      <c r="A140" s="32" t="s">
        <v>528</v>
      </c>
      <c r="B140" s="37" t="s">
        <v>265</v>
      </c>
      <c r="C140" s="33" t="s">
        <v>264</v>
      </c>
      <c r="D140" s="12" t="s">
        <v>268</v>
      </c>
      <c r="E140" s="12" t="s">
        <v>268</v>
      </c>
      <c r="F140" s="12">
        <v>66.209999999999994</v>
      </c>
      <c r="G140" s="12">
        <v>66.778000000000006</v>
      </c>
      <c r="H140" s="12">
        <v>94.164000000000001</v>
      </c>
      <c r="I140" s="12">
        <v>88.715000000000003</v>
      </c>
    </row>
    <row r="141" spans="1:9" x14ac:dyDescent="0.25">
      <c r="A141" s="32" t="s">
        <v>528</v>
      </c>
      <c r="B141" s="37" t="s">
        <v>266</v>
      </c>
      <c r="C141" s="33" t="s">
        <v>267</v>
      </c>
      <c r="D141" s="12" t="s">
        <v>268</v>
      </c>
      <c r="E141" s="12" t="s">
        <v>268</v>
      </c>
      <c r="F141" s="12">
        <v>0</v>
      </c>
      <c r="G141" s="12">
        <v>0</v>
      </c>
      <c r="H141" s="12">
        <v>0</v>
      </c>
      <c r="I141" s="12">
        <v>0</v>
      </c>
    </row>
    <row r="142" spans="1:9" x14ac:dyDescent="0.25">
      <c r="A142" s="32" t="s">
        <v>529</v>
      </c>
      <c r="B142" s="37" t="s">
        <v>185</v>
      </c>
      <c r="C142" s="33" t="s">
        <v>186</v>
      </c>
      <c r="D142" s="12" t="s">
        <v>268</v>
      </c>
      <c r="E142" s="12" t="s">
        <v>268</v>
      </c>
      <c r="F142" s="12">
        <v>2936.9</v>
      </c>
      <c r="G142" s="12">
        <v>3408</v>
      </c>
      <c r="H142" s="12">
        <v>2035</v>
      </c>
      <c r="I142" s="12">
        <v>2086.4</v>
      </c>
    </row>
    <row r="143" spans="1:9" x14ac:dyDescent="0.25">
      <c r="A143" s="32" t="s">
        <v>529</v>
      </c>
      <c r="B143" s="37" t="s">
        <v>187</v>
      </c>
      <c r="C143" s="33" t="s">
        <v>188</v>
      </c>
      <c r="D143" s="12" t="s">
        <v>268</v>
      </c>
      <c r="E143" s="12" t="s">
        <v>268</v>
      </c>
      <c r="F143" s="12">
        <v>181</v>
      </c>
      <c r="G143" s="12">
        <v>435.4</v>
      </c>
      <c r="H143" s="12">
        <v>401.1</v>
      </c>
      <c r="I143" s="12">
        <v>255.9</v>
      </c>
    </row>
    <row r="144" spans="1:9" x14ac:dyDescent="0.25">
      <c r="A144" s="32" t="s">
        <v>529</v>
      </c>
      <c r="B144" s="37" t="s">
        <v>189</v>
      </c>
      <c r="C144" s="33" t="s">
        <v>190</v>
      </c>
      <c r="D144" s="12" t="s">
        <v>268</v>
      </c>
      <c r="E144" s="12" t="s">
        <v>268</v>
      </c>
      <c r="F144" s="12" t="s">
        <v>268</v>
      </c>
      <c r="G144" s="12">
        <v>4486.6000000000004</v>
      </c>
      <c r="H144" s="12">
        <v>4391.6000000000004</v>
      </c>
      <c r="I144" s="12">
        <v>2333.6</v>
      </c>
    </row>
    <row r="145" spans="1:9" x14ac:dyDescent="0.25">
      <c r="A145" s="32" t="s">
        <v>529</v>
      </c>
      <c r="B145" s="37" t="s">
        <v>191</v>
      </c>
      <c r="C145" s="33" t="s">
        <v>192</v>
      </c>
      <c r="D145" s="12" t="s">
        <v>268</v>
      </c>
      <c r="E145" s="12" t="s">
        <v>268</v>
      </c>
      <c r="F145" s="12" t="s">
        <v>268</v>
      </c>
      <c r="G145" s="12" t="s">
        <v>268</v>
      </c>
      <c r="H145" s="12" t="s">
        <v>268</v>
      </c>
      <c r="I145" s="12">
        <v>6712.1040000000003</v>
      </c>
    </row>
    <row r="146" spans="1:9" x14ac:dyDescent="0.25">
      <c r="A146" s="32" t="s">
        <v>529</v>
      </c>
      <c r="B146" s="37" t="s">
        <v>193</v>
      </c>
      <c r="C146" s="33" t="s">
        <v>194</v>
      </c>
      <c r="D146" s="12" t="s">
        <v>268</v>
      </c>
      <c r="E146" s="12" t="s">
        <v>268</v>
      </c>
      <c r="F146" s="12" t="s">
        <v>268</v>
      </c>
      <c r="G146" s="12" t="s">
        <v>268</v>
      </c>
      <c r="H146" s="12" t="s">
        <v>268</v>
      </c>
      <c r="I146" s="12">
        <v>56670467</v>
      </c>
    </row>
    <row r="147" spans="1:9" x14ac:dyDescent="0.25">
      <c r="A147" s="32" t="s">
        <v>529</v>
      </c>
      <c r="B147" s="37" t="s">
        <v>248</v>
      </c>
      <c r="C147" s="33" t="s">
        <v>248</v>
      </c>
      <c r="D147" s="12" t="s">
        <v>268</v>
      </c>
      <c r="E147" s="12" t="s">
        <v>268</v>
      </c>
      <c r="F147" s="12">
        <v>390.4</v>
      </c>
      <c r="G147" s="12">
        <v>682.2</v>
      </c>
      <c r="H147" s="12">
        <v>95.5</v>
      </c>
      <c r="I147" s="12">
        <v>340</v>
      </c>
    </row>
    <row r="148" spans="1:9" x14ac:dyDescent="0.25">
      <c r="A148" s="32" t="s">
        <v>529</v>
      </c>
      <c r="B148" s="37" t="s">
        <v>249</v>
      </c>
      <c r="C148" s="33" t="s">
        <v>251</v>
      </c>
      <c r="D148" s="12" t="s">
        <v>268</v>
      </c>
      <c r="E148" s="12" t="s">
        <v>268</v>
      </c>
      <c r="F148" s="12" t="s">
        <v>268</v>
      </c>
      <c r="G148" s="12">
        <v>465.9</v>
      </c>
      <c r="H148" s="12">
        <v>33.9</v>
      </c>
      <c r="I148" s="12">
        <v>-14</v>
      </c>
    </row>
    <row r="149" spans="1:9" x14ac:dyDescent="0.25">
      <c r="A149" s="32" t="s">
        <v>529</v>
      </c>
      <c r="B149" s="37" t="s">
        <v>250</v>
      </c>
      <c r="C149" s="33" t="s">
        <v>252</v>
      </c>
      <c r="D149" s="12" t="s">
        <v>268</v>
      </c>
      <c r="E149" s="12" t="s">
        <v>268</v>
      </c>
      <c r="F149" s="12" t="s">
        <v>268</v>
      </c>
      <c r="G149" s="12">
        <v>1835.1</v>
      </c>
      <c r="H149" s="12">
        <v>1904</v>
      </c>
      <c r="I149" s="12">
        <v>1360.3</v>
      </c>
    </row>
    <row r="150" spans="1:9" x14ac:dyDescent="0.25">
      <c r="A150" s="32" t="s">
        <v>529</v>
      </c>
      <c r="B150" s="37" t="s">
        <v>13</v>
      </c>
      <c r="C150" s="33" t="s">
        <v>253</v>
      </c>
      <c r="D150" s="12" t="s">
        <v>268</v>
      </c>
      <c r="E150" s="12" t="s">
        <v>268</v>
      </c>
      <c r="F150" s="12" t="s">
        <v>268</v>
      </c>
      <c r="G150" s="12" t="s">
        <v>268</v>
      </c>
      <c r="H150" s="12">
        <v>0.93159999999999998</v>
      </c>
      <c r="I150" s="12">
        <v>10.7218</v>
      </c>
    </row>
    <row r="151" spans="1:9" x14ac:dyDescent="0.25">
      <c r="A151" s="32" t="s">
        <v>529</v>
      </c>
      <c r="B151" s="37" t="s">
        <v>254</v>
      </c>
      <c r="C151" s="33" t="s">
        <v>254</v>
      </c>
      <c r="D151" s="12" t="s">
        <v>268</v>
      </c>
      <c r="E151" s="12" t="s">
        <v>268</v>
      </c>
      <c r="F151" s="12">
        <v>262.89999999999998</v>
      </c>
      <c r="G151" s="12">
        <v>529.20000000000005</v>
      </c>
      <c r="H151" s="12">
        <v>37.9</v>
      </c>
      <c r="I151" s="12">
        <v>283.8</v>
      </c>
    </row>
    <row r="152" spans="1:9" x14ac:dyDescent="0.25">
      <c r="A152" s="32" t="s">
        <v>529</v>
      </c>
      <c r="B152" s="37" t="s">
        <v>256</v>
      </c>
      <c r="C152" s="33" t="s">
        <v>255</v>
      </c>
      <c r="D152" s="12" t="s">
        <v>268</v>
      </c>
      <c r="E152" s="12" t="s">
        <v>268</v>
      </c>
      <c r="F152" s="12">
        <v>53.3</v>
      </c>
      <c r="G152" s="12">
        <v>45.5</v>
      </c>
      <c r="H152" s="12">
        <v>6.9</v>
      </c>
      <c r="I152" s="12">
        <v>17.600000000000001</v>
      </c>
    </row>
    <row r="153" spans="1:9" x14ac:dyDescent="0.25">
      <c r="A153" s="32" t="s">
        <v>529</v>
      </c>
      <c r="B153" s="37" t="s">
        <v>257</v>
      </c>
      <c r="C153" s="33" t="s">
        <v>258</v>
      </c>
      <c r="D153" s="12" t="s">
        <v>268</v>
      </c>
      <c r="E153" s="12" t="s">
        <v>268</v>
      </c>
      <c r="F153" s="12">
        <v>-34.1</v>
      </c>
      <c r="G153" s="12">
        <v>-53.9</v>
      </c>
      <c r="H153" s="12">
        <v>-37.1</v>
      </c>
      <c r="I153" s="12">
        <v>-42.7</v>
      </c>
    </row>
    <row r="154" spans="1:9" x14ac:dyDescent="0.25">
      <c r="A154" s="32" t="s">
        <v>529</v>
      </c>
      <c r="B154" s="37" t="s">
        <v>260</v>
      </c>
      <c r="C154" s="33" t="s">
        <v>259</v>
      </c>
      <c r="D154" s="12" t="s">
        <v>268</v>
      </c>
      <c r="E154" s="12" t="s">
        <v>268</v>
      </c>
      <c r="F154" s="12" t="s">
        <v>268</v>
      </c>
      <c r="G154" s="12">
        <v>2651.5</v>
      </c>
      <c r="H154" s="12">
        <v>2487.6</v>
      </c>
      <c r="I154" s="12">
        <v>973.3</v>
      </c>
    </row>
    <row r="155" spans="1:9" x14ac:dyDescent="0.25">
      <c r="A155" s="32" t="s">
        <v>529</v>
      </c>
      <c r="B155" s="37" t="s">
        <v>261</v>
      </c>
      <c r="C155" s="33" t="s">
        <v>262</v>
      </c>
      <c r="D155" s="12" t="s">
        <v>268</v>
      </c>
      <c r="E155" s="12" t="s">
        <v>268</v>
      </c>
      <c r="F155" s="12" t="s">
        <v>268</v>
      </c>
      <c r="G155" s="12">
        <v>944.5</v>
      </c>
      <c r="H155" s="12">
        <v>460.9</v>
      </c>
      <c r="I155" s="12">
        <v>315.60000000000002</v>
      </c>
    </row>
    <row r="156" spans="1:9" x14ac:dyDescent="0.25">
      <c r="A156" s="32" t="s">
        <v>529</v>
      </c>
      <c r="B156" s="37" t="s">
        <v>25</v>
      </c>
      <c r="C156" s="33" t="s">
        <v>263</v>
      </c>
      <c r="D156" s="12" t="s">
        <v>268</v>
      </c>
      <c r="E156" s="12" t="s">
        <v>268</v>
      </c>
      <c r="F156" s="12" t="s">
        <v>268</v>
      </c>
      <c r="G156" s="12">
        <v>1.2182999999999999</v>
      </c>
      <c r="H156" s="12">
        <v>0.46810000000000002</v>
      </c>
      <c r="I156" s="12">
        <v>1.3615999999999999</v>
      </c>
    </row>
    <row r="157" spans="1:9" x14ac:dyDescent="0.25">
      <c r="A157" s="32" t="s">
        <v>529</v>
      </c>
      <c r="B157" s="37" t="s">
        <v>265</v>
      </c>
      <c r="C157" s="33" t="s">
        <v>264</v>
      </c>
      <c r="D157" s="12" t="s">
        <v>268</v>
      </c>
      <c r="E157" s="12" t="s">
        <v>268</v>
      </c>
      <c r="F157" s="12" t="s">
        <v>268</v>
      </c>
      <c r="G157" s="12">
        <v>478.6</v>
      </c>
      <c r="H157" s="12">
        <v>427</v>
      </c>
      <c r="I157" s="12">
        <v>329.6</v>
      </c>
    </row>
    <row r="158" spans="1:9" x14ac:dyDescent="0.25">
      <c r="A158" s="32" t="s">
        <v>529</v>
      </c>
      <c r="B158" s="37" t="s">
        <v>266</v>
      </c>
      <c r="C158" s="33" t="s">
        <v>267</v>
      </c>
      <c r="D158" s="12" t="s">
        <v>268</v>
      </c>
      <c r="E158" s="12" t="s">
        <v>268</v>
      </c>
      <c r="F158" s="12" t="s">
        <v>268</v>
      </c>
      <c r="G158" s="12">
        <v>0</v>
      </c>
      <c r="H158" s="12">
        <v>0</v>
      </c>
      <c r="I158" s="12">
        <v>0</v>
      </c>
    </row>
    <row r="159" spans="1:9" x14ac:dyDescent="0.25">
      <c r="A159" s="32" t="s">
        <v>531</v>
      </c>
      <c r="B159" s="37" t="s">
        <v>185</v>
      </c>
      <c r="C159" s="33" t="s">
        <v>186</v>
      </c>
      <c r="D159" s="12">
        <v>372.29300000000001</v>
      </c>
      <c r="E159" s="12">
        <v>479.94099999999997</v>
      </c>
      <c r="F159" s="12">
        <v>794.19100000000003</v>
      </c>
      <c r="G159" s="12">
        <v>869.25800000000004</v>
      </c>
      <c r="H159" s="12" t="s">
        <v>268</v>
      </c>
      <c r="I159" s="12" t="s">
        <v>268</v>
      </c>
    </row>
    <row r="160" spans="1:9" x14ac:dyDescent="0.25">
      <c r="A160" s="32" t="s">
        <v>531</v>
      </c>
      <c r="B160" s="37" t="s">
        <v>187</v>
      </c>
      <c r="C160" s="33" t="s">
        <v>188</v>
      </c>
      <c r="D160" s="12">
        <v>-369.67200000000003</v>
      </c>
      <c r="E160" s="12">
        <v>-192.649</v>
      </c>
      <c r="F160" s="12">
        <v>-336.58199999999999</v>
      </c>
      <c r="G160" s="12">
        <v>-162.73400000000001</v>
      </c>
      <c r="H160" s="12" t="s">
        <v>268</v>
      </c>
      <c r="I160" s="12" t="s">
        <v>268</v>
      </c>
    </row>
    <row r="161" spans="1:9" x14ac:dyDescent="0.25">
      <c r="A161" s="32" t="s">
        <v>531</v>
      </c>
      <c r="B161" s="37" t="s">
        <v>189</v>
      </c>
      <c r="C161" s="33" t="s">
        <v>190</v>
      </c>
      <c r="D161" s="12">
        <v>751.81100000000004</v>
      </c>
      <c r="E161" s="12">
        <v>2196.643</v>
      </c>
      <c r="F161" s="12">
        <v>2299.79</v>
      </c>
      <c r="G161" s="12">
        <v>2508.6010000000001</v>
      </c>
      <c r="H161" s="12" t="s">
        <v>268</v>
      </c>
      <c r="I161" s="12" t="s">
        <v>268</v>
      </c>
    </row>
    <row r="162" spans="1:9" x14ac:dyDescent="0.25">
      <c r="A162" s="32" t="s">
        <v>531</v>
      </c>
      <c r="B162" s="37" t="s">
        <v>191</v>
      </c>
      <c r="C162" s="33" t="s">
        <v>192</v>
      </c>
      <c r="D162" s="12">
        <v>2643.8863000000001</v>
      </c>
      <c r="E162" s="12">
        <v>3584.4766</v>
      </c>
      <c r="F162" s="12">
        <v>2954.7889</v>
      </c>
      <c r="G162" s="12">
        <v>4775.7650000000003</v>
      </c>
      <c r="H162" s="12" t="s">
        <v>268</v>
      </c>
      <c r="I162" s="12" t="s">
        <v>268</v>
      </c>
    </row>
    <row r="163" spans="1:9" x14ac:dyDescent="0.25">
      <c r="A163" s="32" t="s">
        <v>531</v>
      </c>
      <c r="B163" s="37" t="s">
        <v>193</v>
      </c>
      <c r="C163" s="33" t="s">
        <v>194</v>
      </c>
      <c r="D163" s="12">
        <v>66455051</v>
      </c>
      <c r="E163" s="12">
        <v>144131970</v>
      </c>
      <c r="F163" s="12">
        <v>299390910</v>
      </c>
      <c r="G163" s="12">
        <v>275932932</v>
      </c>
      <c r="H163" s="12" t="s">
        <v>268</v>
      </c>
      <c r="I163" s="12" t="s">
        <v>268</v>
      </c>
    </row>
    <row r="164" spans="1:9" x14ac:dyDescent="0.25">
      <c r="A164" s="32" t="s">
        <v>531</v>
      </c>
      <c r="B164" s="37" t="s">
        <v>248</v>
      </c>
      <c r="C164" s="33" t="s">
        <v>248</v>
      </c>
      <c r="D164" s="12">
        <v>-362.07</v>
      </c>
      <c r="E164" s="12">
        <v>-176.33600000000001</v>
      </c>
      <c r="F164" s="12">
        <v>-217.68799999999999</v>
      </c>
      <c r="G164" s="12">
        <v>-35.854999999999997</v>
      </c>
      <c r="H164" s="12" t="s">
        <v>268</v>
      </c>
      <c r="I164" s="12" t="s">
        <v>268</v>
      </c>
    </row>
    <row r="165" spans="1:9" x14ac:dyDescent="0.25">
      <c r="A165" s="32" t="s">
        <v>531</v>
      </c>
      <c r="B165" s="37" t="s">
        <v>249</v>
      </c>
      <c r="C165" s="33" t="s">
        <v>251</v>
      </c>
      <c r="D165" s="12">
        <v>-442.66899999999998</v>
      </c>
      <c r="E165" s="12">
        <v>-537.21799999999996</v>
      </c>
      <c r="F165" s="12">
        <v>-271.68700000000001</v>
      </c>
      <c r="G165" s="12">
        <v>-93.715000000000003</v>
      </c>
      <c r="H165" s="12" t="s">
        <v>268</v>
      </c>
      <c r="I165" s="12" t="s">
        <v>268</v>
      </c>
    </row>
    <row r="166" spans="1:9" x14ac:dyDescent="0.25">
      <c r="A166" s="32" t="s">
        <v>531</v>
      </c>
      <c r="B166" s="37" t="s">
        <v>250</v>
      </c>
      <c r="C166" s="33" t="s">
        <v>252</v>
      </c>
      <c r="D166" s="12">
        <v>428.17399999999998</v>
      </c>
      <c r="E166" s="12">
        <v>1562.069</v>
      </c>
      <c r="F166" s="12">
        <v>1438.3689999999999</v>
      </c>
      <c r="G166" s="12">
        <v>1127.93</v>
      </c>
      <c r="H166" s="12" t="s">
        <v>268</v>
      </c>
      <c r="I166" s="12" t="s">
        <v>268</v>
      </c>
    </row>
    <row r="167" spans="1:9" x14ac:dyDescent="0.25">
      <c r="A167" s="32" t="s">
        <v>531</v>
      </c>
      <c r="B167" s="37" t="s">
        <v>13</v>
      </c>
      <c r="C167" s="33" t="s">
        <v>253</v>
      </c>
      <c r="D167" s="12">
        <v>-124.43689999999999</v>
      </c>
      <c r="E167" s="12">
        <v>-19.873000000000001</v>
      </c>
      <c r="F167" s="12">
        <v>-21.535499999999999</v>
      </c>
      <c r="G167" s="12">
        <v>-9.4541000000000004</v>
      </c>
      <c r="H167" s="12" t="s">
        <v>268</v>
      </c>
      <c r="I167" s="12" t="s">
        <v>268</v>
      </c>
    </row>
    <row r="168" spans="1:9" x14ac:dyDescent="0.25">
      <c r="A168" s="32" t="s">
        <v>531</v>
      </c>
      <c r="B168" s="37" t="s">
        <v>254</v>
      </c>
      <c r="C168" s="33" t="s">
        <v>254</v>
      </c>
      <c r="D168" s="12">
        <v>-374.17200000000003</v>
      </c>
      <c r="E168" s="12">
        <v>-193.76400000000001</v>
      </c>
      <c r="F168" s="12">
        <v>-339.75400000000002</v>
      </c>
      <c r="G168" s="12">
        <v>-156.26499999999999</v>
      </c>
      <c r="H168" s="12" t="s">
        <v>268</v>
      </c>
      <c r="I168" s="12" t="s">
        <v>268</v>
      </c>
    </row>
    <row r="169" spans="1:9" x14ac:dyDescent="0.25">
      <c r="A169" s="32" t="s">
        <v>531</v>
      </c>
      <c r="B169" s="37" t="s">
        <v>256</v>
      </c>
      <c r="C169" s="33" t="s">
        <v>255</v>
      </c>
      <c r="D169" s="12">
        <v>-5.15</v>
      </c>
      <c r="E169" s="12">
        <v>-9.0109999999999992</v>
      </c>
      <c r="F169" s="12">
        <v>-11.686999999999999</v>
      </c>
      <c r="G169" s="12">
        <v>-3.9940000000000002</v>
      </c>
      <c r="H169" s="12" t="s">
        <v>268</v>
      </c>
      <c r="I169" s="12" t="s">
        <v>268</v>
      </c>
    </row>
    <row r="170" spans="1:9" x14ac:dyDescent="0.25">
      <c r="A170" s="32" t="s">
        <v>531</v>
      </c>
      <c r="B170" s="37" t="s">
        <v>257</v>
      </c>
      <c r="C170" s="33" t="s">
        <v>258</v>
      </c>
      <c r="D170" s="12">
        <v>-12.954000000000001</v>
      </c>
      <c r="E170" s="12">
        <v>-10.086</v>
      </c>
      <c r="F170" s="12">
        <v>-7.2030000000000003</v>
      </c>
      <c r="G170" s="12">
        <v>-10.053000000000001</v>
      </c>
      <c r="H170" s="12" t="s">
        <v>268</v>
      </c>
      <c r="I170" s="12" t="s">
        <v>268</v>
      </c>
    </row>
    <row r="171" spans="1:9" x14ac:dyDescent="0.25">
      <c r="A171" s="32" t="s">
        <v>531</v>
      </c>
      <c r="B171" s="37" t="s">
        <v>260</v>
      </c>
      <c r="C171" s="33" t="s">
        <v>259</v>
      </c>
      <c r="D171" s="12">
        <v>323.637</v>
      </c>
      <c r="E171" s="12">
        <v>634.57399999999996</v>
      </c>
      <c r="F171" s="12">
        <v>861.42100000000005</v>
      </c>
      <c r="G171" s="12">
        <v>1380.671</v>
      </c>
      <c r="H171" s="12" t="s">
        <v>268</v>
      </c>
      <c r="I171" s="12" t="s">
        <v>268</v>
      </c>
    </row>
    <row r="172" spans="1:9" x14ac:dyDescent="0.25">
      <c r="A172" s="32" t="s">
        <v>531</v>
      </c>
      <c r="B172" s="37" t="s">
        <v>261</v>
      </c>
      <c r="C172" s="33" t="s">
        <v>262</v>
      </c>
      <c r="D172" s="12">
        <v>0</v>
      </c>
      <c r="E172" s="12">
        <v>0</v>
      </c>
      <c r="F172" s="12">
        <v>211.505</v>
      </c>
      <c r="G172" s="12">
        <v>675.95899999999995</v>
      </c>
      <c r="H172" s="12" t="s">
        <v>268</v>
      </c>
      <c r="I172" s="12" t="s">
        <v>268</v>
      </c>
    </row>
    <row r="173" spans="1:9" x14ac:dyDescent="0.25">
      <c r="A173" s="32" t="s">
        <v>531</v>
      </c>
      <c r="B173" s="37" t="s">
        <v>25</v>
      </c>
      <c r="C173" s="33" t="s">
        <v>263</v>
      </c>
      <c r="D173" s="12">
        <v>1.8105</v>
      </c>
      <c r="E173" s="12">
        <v>1.4635</v>
      </c>
      <c r="F173" s="12">
        <v>1.0535000000000001</v>
      </c>
      <c r="G173" s="12">
        <v>1.3761000000000001</v>
      </c>
      <c r="H173" s="12" t="s">
        <v>268</v>
      </c>
      <c r="I173" s="12" t="s">
        <v>268</v>
      </c>
    </row>
    <row r="174" spans="1:9" x14ac:dyDescent="0.25">
      <c r="A174" s="32" t="s">
        <v>531</v>
      </c>
      <c r="B174" s="37" t="s">
        <v>265</v>
      </c>
      <c r="C174" s="33" t="s">
        <v>264</v>
      </c>
      <c r="D174" s="12">
        <v>43.247</v>
      </c>
      <c r="E174" s="12">
        <v>158.672</v>
      </c>
      <c r="F174" s="12">
        <v>107.63800000000001</v>
      </c>
      <c r="G174" s="12">
        <v>298.67200000000003</v>
      </c>
      <c r="H174" s="12" t="s">
        <v>268</v>
      </c>
      <c r="I174" s="12" t="s">
        <v>268</v>
      </c>
    </row>
    <row r="175" spans="1:9" x14ac:dyDescent="0.25">
      <c r="A175" s="32" t="s">
        <v>531</v>
      </c>
      <c r="B175" s="37" t="s">
        <v>266</v>
      </c>
      <c r="C175" s="33" t="s">
        <v>267</v>
      </c>
      <c r="D175" s="12">
        <v>327.84199999999998</v>
      </c>
      <c r="E175" s="12">
        <v>322.005</v>
      </c>
      <c r="F175" s="12">
        <v>253.36099999999999</v>
      </c>
      <c r="G175" s="12">
        <v>297.721</v>
      </c>
      <c r="H175" s="12" t="s">
        <v>268</v>
      </c>
      <c r="I175" s="12" t="s">
        <v>268</v>
      </c>
    </row>
    <row r="176" spans="1:9" x14ac:dyDescent="0.25">
      <c r="A176" s="32"/>
      <c r="B176" s="37"/>
      <c r="C176" s="33"/>
      <c r="D176" s="12"/>
      <c r="E176" s="12"/>
      <c r="F176" s="12"/>
      <c r="G176" s="12"/>
      <c r="H176" s="12"/>
      <c r="I176" s="12"/>
    </row>
    <row r="177" spans="1:9" x14ac:dyDescent="0.25">
      <c r="A177" s="32"/>
      <c r="B177" s="37"/>
      <c r="C177" s="33"/>
      <c r="D177" s="12"/>
      <c r="E177" s="12"/>
      <c r="F177" s="12"/>
      <c r="G177" s="12"/>
      <c r="H177" s="12"/>
      <c r="I177" s="12"/>
    </row>
    <row r="178" spans="1:9" x14ac:dyDescent="0.25">
      <c r="A178" s="32"/>
      <c r="B178" s="37"/>
      <c r="C178" s="33"/>
      <c r="D178" s="12"/>
      <c r="E178" s="12"/>
      <c r="F178" s="12"/>
      <c r="G178" s="12"/>
      <c r="H178" s="12"/>
      <c r="I178" s="12"/>
    </row>
    <row r="179" spans="1:9" x14ac:dyDescent="0.25">
      <c r="A179" s="32"/>
      <c r="B179" s="37"/>
      <c r="C179" s="33"/>
      <c r="D179" s="12"/>
      <c r="E179" s="12"/>
      <c r="F179" s="12"/>
      <c r="G179" s="12"/>
      <c r="H179" s="12"/>
      <c r="I179" s="12"/>
    </row>
    <row r="180" spans="1:9" x14ac:dyDescent="0.25">
      <c r="A180" s="32"/>
      <c r="B180" s="37"/>
      <c r="C180" s="33"/>
      <c r="D180" s="12"/>
      <c r="E180" s="12"/>
      <c r="F180" s="12"/>
      <c r="G180" s="12"/>
      <c r="H180" s="12"/>
      <c r="I180" s="12"/>
    </row>
    <row r="181" spans="1:9" x14ac:dyDescent="0.25">
      <c r="A181" s="32"/>
      <c r="B181" s="37"/>
      <c r="C181" s="33"/>
      <c r="D181" s="12"/>
      <c r="E181" s="12"/>
      <c r="F181" s="12"/>
      <c r="G181" s="12"/>
      <c r="H181" s="12"/>
      <c r="I181" s="12"/>
    </row>
    <row r="182" spans="1:9" x14ac:dyDescent="0.25">
      <c r="A182" s="32"/>
      <c r="B182" s="37"/>
      <c r="C182" s="33"/>
      <c r="D182" s="12"/>
      <c r="E182" s="12"/>
      <c r="F182" s="12"/>
      <c r="G182" s="12"/>
      <c r="H182" s="12"/>
      <c r="I182" s="12"/>
    </row>
    <row r="183" spans="1:9" x14ac:dyDescent="0.25">
      <c r="A183" s="32"/>
      <c r="B183" s="37"/>
      <c r="C183" s="33"/>
      <c r="D183" s="12"/>
      <c r="E183" s="12"/>
      <c r="F183" s="12"/>
      <c r="G183" s="12"/>
      <c r="H183" s="12"/>
      <c r="I183" s="12"/>
    </row>
    <row r="184" spans="1:9" x14ac:dyDescent="0.25">
      <c r="A184" s="32"/>
      <c r="B184" s="37"/>
      <c r="C184" s="33"/>
      <c r="D184" s="12"/>
      <c r="E184" s="12"/>
      <c r="F184" s="12"/>
      <c r="G184" s="12"/>
      <c r="H184" s="12"/>
      <c r="I184" s="12"/>
    </row>
    <row r="185" spans="1:9" x14ac:dyDescent="0.25">
      <c r="A185" s="32"/>
      <c r="B185" s="37"/>
      <c r="C185" s="33"/>
      <c r="D185" s="12"/>
      <c r="E185" s="12"/>
      <c r="F185" s="12"/>
      <c r="G185" s="12"/>
      <c r="H185" s="12"/>
      <c r="I185" s="12"/>
    </row>
    <row r="186" spans="1:9" x14ac:dyDescent="0.25">
      <c r="A186" s="32"/>
      <c r="B186" s="37"/>
      <c r="C186" s="33"/>
      <c r="D186" s="12"/>
      <c r="E186" s="12"/>
      <c r="F186" s="12"/>
      <c r="G186" s="12"/>
      <c r="H186" s="12"/>
      <c r="I186" s="12"/>
    </row>
    <row r="187" spans="1:9" x14ac:dyDescent="0.25">
      <c r="A187" s="32"/>
      <c r="B187" s="37"/>
      <c r="C187" s="33"/>
      <c r="D187" s="12"/>
      <c r="E187" s="12"/>
      <c r="F187" s="12"/>
      <c r="G187" s="12"/>
      <c r="H187" s="12"/>
      <c r="I187" s="12"/>
    </row>
    <row r="188" spans="1:9" x14ac:dyDescent="0.25">
      <c r="A188" s="32"/>
      <c r="B188" s="37"/>
      <c r="C188" s="33"/>
      <c r="D188" s="12"/>
      <c r="E188" s="12"/>
      <c r="F188" s="12"/>
      <c r="G188" s="12"/>
      <c r="H188" s="12"/>
      <c r="I188" s="12"/>
    </row>
    <row r="189" spans="1:9" x14ac:dyDescent="0.25">
      <c r="A189" s="32"/>
      <c r="B189" s="37"/>
      <c r="C189" s="33"/>
      <c r="D189" s="12"/>
      <c r="E189" s="12"/>
      <c r="F189" s="12"/>
      <c r="G189" s="12"/>
      <c r="H189" s="12"/>
      <c r="I189" s="12"/>
    </row>
    <row r="190" spans="1:9" x14ac:dyDescent="0.25">
      <c r="A190" s="32"/>
      <c r="B190" s="37"/>
      <c r="C190" s="33"/>
      <c r="D190" s="12"/>
      <c r="E190" s="12"/>
      <c r="F190" s="12"/>
      <c r="G190" s="12"/>
      <c r="H190" s="12"/>
      <c r="I190" s="12"/>
    </row>
    <row r="191" spans="1:9" x14ac:dyDescent="0.25">
      <c r="A191" s="32"/>
      <c r="B191" s="37"/>
      <c r="C191" s="33"/>
      <c r="D191" s="12"/>
      <c r="E191" s="12"/>
      <c r="F191" s="12"/>
      <c r="G191" s="12"/>
      <c r="H191" s="12"/>
      <c r="I191" s="12"/>
    </row>
    <row r="192" spans="1:9" x14ac:dyDescent="0.25">
      <c r="A192" s="32"/>
      <c r="B192" s="37"/>
      <c r="C192" s="33"/>
      <c r="D192" s="12"/>
      <c r="E192" s="12"/>
      <c r="F192" s="12"/>
      <c r="G192" s="12"/>
      <c r="H192" s="12"/>
      <c r="I192" s="12"/>
    </row>
    <row r="193" spans="1:9" x14ac:dyDescent="0.25">
      <c r="A193" s="32"/>
      <c r="B193" s="37"/>
      <c r="C193" s="33"/>
      <c r="D193" s="12"/>
      <c r="E193" s="12"/>
      <c r="F193" s="12"/>
      <c r="G193" s="12"/>
      <c r="H193" s="12"/>
      <c r="I193" s="12"/>
    </row>
    <row r="194" spans="1:9" x14ac:dyDescent="0.25">
      <c r="A194" s="32"/>
      <c r="B194" s="37"/>
      <c r="C194" s="33"/>
      <c r="D194" s="12"/>
      <c r="E194" s="12"/>
      <c r="F194" s="12"/>
      <c r="G194" s="12"/>
      <c r="H194" s="12"/>
      <c r="I194" s="12"/>
    </row>
    <row r="195" spans="1:9" x14ac:dyDescent="0.25">
      <c r="A195" s="32"/>
      <c r="B195" s="37"/>
      <c r="C195" s="33"/>
      <c r="D195" s="12"/>
      <c r="E195" s="12"/>
      <c r="F195" s="12"/>
      <c r="G195" s="12"/>
      <c r="H195" s="12"/>
      <c r="I195" s="12"/>
    </row>
    <row r="196" spans="1:9" x14ac:dyDescent="0.25">
      <c r="A196" s="32"/>
      <c r="B196" s="37"/>
      <c r="C196" s="33"/>
      <c r="D196" s="12"/>
      <c r="E196" s="12"/>
      <c r="F196" s="12"/>
      <c r="G196" s="12"/>
      <c r="H196" s="12"/>
      <c r="I196" s="12"/>
    </row>
    <row r="197" spans="1:9" x14ac:dyDescent="0.25">
      <c r="A197" s="32"/>
      <c r="B197" s="37"/>
      <c r="C197" s="33"/>
      <c r="D197" s="12"/>
      <c r="E197" s="12"/>
      <c r="F197" s="12"/>
      <c r="G197" s="12"/>
      <c r="H197" s="12"/>
      <c r="I197" s="12"/>
    </row>
    <row r="198" spans="1:9" x14ac:dyDescent="0.25">
      <c r="A198" s="32"/>
      <c r="B198" s="37"/>
      <c r="C198" s="33"/>
      <c r="D198" s="12"/>
      <c r="E198" s="12"/>
      <c r="F198" s="12"/>
      <c r="G198" s="12"/>
      <c r="H198" s="12"/>
      <c r="I198" s="12"/>
    </row>
    <row r="199" spans="1:9" x14ac:dyDescent="0.25">
      <c r="A199" s="32"/>
      <c r="B199" s="37"/>
      <c r="C199" s="33"/>
      <c r="D199" s="12"/>
      <c r="E199" s="12"/>
      <c r="F199" s="12"/>
      <c r="G199" s="12"/>
      <c r="H199" s="12"/>
      <c r="I199" s="12"/>
    </row>
    <row r="200" spans="1:9" x14ac:dyDescent="0.25">
      <c r="A200" s="32"/>
      <c r="B200" s="37"/>
      <c r="C200" s="33"/>
      <c r="D200" s="12"/>
      <c r="E200" s="12"/>
      <c r="F200" s="12"/>
      <c r="G200" s="12"/>
      <c r="H200" s="12"/>
      <c r="I200" s="12"/>
    </row>
    <row r="201" spans="1:9" x14ac:dyDescent="0.25">
      <c r="A201" s="32"/>
      <c r="B201" s="37"/>
      <c r="C201" s="33"/>
      <c r="D201" s="12"/>
      <c r="E201" s="12"/>
      <c r="F201" s="12"/>
      <c r="G201" s="12"/>
      <c r="H201" s="12"/>
      <c r="I201" s="12"/>
    </row>
    <row r="202" spans="1:9" x14ac:dyDescent="0.25">
      <c r="A202" s="32"/>
      <c r="B202" s="37"/>
      <c r="C202" s="33"/>
      <c r="D202" s="12"/>
      <c r="E202" s="12"/>
      <c r="F202" s="12"/>
      <c r="G202" s="12"/>
      <c r="H202" s="12"/>
      <c r="I202" s="12"/>
    </row>
    <row r="203" spans="1:9" x14ac:dyDescent="0.25">
      <c r="A203" s="32"/>
      <c r="B203" s="37"/>
      <c r="C203" s="33"/>
      <c r="D203" s="12"/>
      <c r="E203" s="12"/>
      <c r="F203" s="12"/>
      <c r="G203" s="12"/>
      <c r="H203" s="12"/>
      <c r="I203" s="12"/>
    </row>
    <row r="204" spans="1:9" x14ac:dyDescent="0.25">
      <c r="A204" s="32"/>
      <c r="B204" s="37"/>
      <c r="C204" s="33"/>
      <c r="D204" s="12"/>
      <c r="E204" s="12"/>
      <c r="F204" s="12"/>
      <c r="G204" s="12"/>
      <c r="H204" s="12"/>
      <c r="I204" s="12"/>
    </row>
    <row r="205" spans="1:9" x14ac:dyDescent="0.25">
      <c r="A205" s="32"/>
      <c r="B205" s="37"/>
      <c r="C205" s="33"/>
      <c r="D205" s="12"/>
      <c r="E205" s="12"/>
      <c r="F205" s="12"/>
      <c r="G205" s="12"/>
      <c r="H205" s="12"/>
      <c r="I205" s="12"/>
    </row>
    <row r="206" spans="1:9" x14ac:dyDescent="0.25">
      <c r="A206" s="32"/>
      <c r="B206" s="37"/>
      <c r="C206" s="33"/>
      <c r="D206" s="12"/>
      <c r="E206" s="12"/>
      <c r="F206" s="12"/>
      <c r="G206" s="12"/>
      <c r="H206" s="12"/>
      <c r="I206" s="12"/>
    </row>
    <row r="207" spans="1:9" x14ac:dyDescent="0.25">
      <c r="A207" s="32"/>
      <c r="B207" s="37"/>
      <c r="C207" s="33"/>
      <c r="D207" s="12"/>
      <c r="E207" s="12"/>
      <c r="F207" s="12"/>
      <c r="G207" s="12"/>
      <c r="H207" s="12"/>
      <c r="I207" s="12"/>
    </row>
    <row r="208" spans="1:9" x14ac:dyDescent="0.25">
      <c r="A208" s="32"/>
      <c r="B208" s="37"/>
      <c r="C208" s="33"/>
      <c r="D208" s="12"/>
      <c r="E208" s="12"/>
      <c r="F208" s="12"/>
      <c r="G208" s="12"/>
      <c r="H208" s="12"/>
      <c r="I208" s="12"/>
    </row>
    <row r="209" spans="1:9" x14ac:dyDescent="0.25">
      <c r="A209" s="32"/>
      <c r="B209" s="37"/>
      <c r="C209" s="33"/>
      <c r="D209" s="12"/>
      <c r="E209" s="12"/>
      <c r="F209" s="12"/>
      <c r="G209" s="12"/>
      <c r="H209" s="12"/>
      <c r="I209" s="12"/>
    </row>
    <row r="210" spans="1:9" x14ac:dyDescent="0.25">
      <c r="A210" s="32"/>
      <c r="B210" s="37"/>
      <c r="C210" s="33"/>
      <c r="D210" s="12"/>
      <c r="E210" s="12"/>
      <c r="F210" s="12"/>
      <c r="G210" s="12"/>
      <c r="H210" s="12"/>
      <c r="I210" s="12"/>
    </row>
    <row r="211" spans="1:9" x14ac:dyDescent="0.25">
      <c r="A211" s="32"/>
      <c r="B211" s="37"/>
      <c r="C211" s="33"/>
      <c r="D211" s="12"/>
      <c r="E211" s="12"/>
      <c r="F211" s="12"/>
      <c r="G211" s="12"/>
      <c r="H211" s="12"/>
      <c r="I211" s="12"/>
    </row>
    <row r="212" spans="1:9" x14ac:dyDescent="0.25">
      <c r="A212" s="32"/>
      <c r="B212" s="37"/>
      <c r="C212" s="33"/>
      <c r="D212" s="12"/>
      <c r="E212" s="12"/>
      <c r="F212" s="12"/>
      <c r="G212" s="12"/>
      <c r="H212" s="12"/>
      <c r="I212" s="12"/>
    </row>
    <row r="213" spans="1:9" x14ac:dyDescent="0.25">
      <c r="A213" s="32"/>
      <c r="B213" s="37"/>
      <c r="C213" s="33"/>
      <c r="D213" s="12"/>
      <c r="E213" s="12"/>
      <c r="F213" s="12"/>
      <c r="G213" s="12"/>
      <c r="H213" s="12"/>
      <c r="I213" s="12"/>
    </row>
    <row r="214" spans="1:9" x14ac:dyDescent="0.25">
      <c r="A214" s="32"/>
      <c r="B214" s="37"/>
      <c r="C214" s="33"/>
      <c r="D214" s="12"/>
      <c r="E214" s="12"/>
      <c r="F214" s="12"/>
      <c r="G214" s="12"/>
      <c r="H214" s="12"/>
      <c r="I214" s="12"/>
    </row>
    <row r="215" spans="1:9" x14ac:dyDescent="0.25">
      <c r="A215" s="32"/>
      <c r="B215" s="37"/>
      <c r="C215" s="33"/>
      <c r="D215" s="12"/>
      <c r="E215" s="12"/>
      <c r="F215" s="12"/>
      <c r="G215" s="12"/>
      <c r="H215" s="12"/>
      <c r="I215" s="12"/>
    </row>
    <row r="216" spans="1:9" x14ac:dyDescent="0.25">
      <c r="A216" s="32"/>
      <c r="B216" s="37"/>
      <c r="C216" s="33"/>
      <c r="D216" s="12"/>
      <c r="E216" s="12"/>
      <c r="F216" s="12"/>
      <c r="G216" s="12"/>
      <c r="H216" s="12"/>
      <c r="I216" s="12"/>
    </row>
    <row r="217" spans="1:9" x14ac:dyDescent="0.25">
      <c r="A217" s="32"/>
      <c r="B217" s="37"/>
      <c r="C217" s="33"/>
      <c r="D217" s="12"/>
      <c r="E217" s="12"/>
      <c r="F217" s="12"/>
      <c r="G217" s="12"/>
      <c r="H217" s="12"/>
      <c r="I217" s="12"/>
    </row>
    <row r="218" spans="1:9" x14ac:dyDescent="0.25">
      <c r="A218" s="32"/>
      <c r="B218" s="37"/>
      <c r="C218" s="33"/>
      <c r="D218" s="12"/>
      <c r="E218" s="12"/>
      <c r="F218" s="12"/>
      <c r="G218" s="12"/>
      <c r="H218" s="12"/>
      <c r="I218" s="12"/>
    </row>
    <row r="219" spans="1:9" x14ac:dyDescent="0.25">
      <c r="A219" s="32"/>
      <c r="B219" s="37"/>
      <c r="C219" s="33"/>
      <c r="D219" s="12"/>
      <c r="E219" s="12"/>
      <c r="F219" s="12"/>
      <c r="G219" s="12"/>
      <c r="H219" s="12"/>
      <c r="I219" s="12"/>
    </row>
    <row r="220" spans="1:9" x14ac:dyDescent="0.25">
      <c r="A220" s="32"/>
      <c r="B220" s="37"/>
      <c r="C220" s="33"/>
      <c r="D220" s="12"/>
      <c r="E220" s="12"/>
      <c r="F220" s="12"/>
      <c r="G220" s="12"/>
      <c r="H220" s="12"/>
      <c r="I220" s="12"/>
    </row>
    <row r="221" spans="1:9" x14ac:dyDescent="0.25">
      <c r="A221" s="32"/>
      <c r="B221" s="37"/>
      <c r="C221" s="33"/>
      <c r="D221" s="12"/>
      <c r="E221" s="12"/>
      <c r="F221" s="12"/>
      <c r="G221" s="12"/>
      <c r="H221" s="12"/>
      <c r="I221" s="12"/>
    </row>
    <row r="222" spans="1:9" x14ac:dyDescent="0.25">
      <c r="A222" s="32"/>
      <c r="B222" s="37"/>
      <c r="C222" s="33"/>
      <c r="D222" s="12"/>
      <c r="E222" s="12"/>
      <c r="F222" s="12"/>
      <c r="G222" s="12"/>
      <c r="H222" s="12"/>
      <c r="I222" s="12"/>
    </row>
    <row r="223" spans="1:9" x14ac:dyDescent="0.25">
      <c r="A223" s="32"/>
      <c r="B223" s="37"/>
      <c r="C223" s="33"/>
      <c r="D223" s="12"/>
      <c r="E223" s="12"/>
      <c r="F223" s="12"/>
      <c r="G223" s="12"/>
      <c r="H223" s="12"/>
      <c r="I223" s="12"/>
    </row>
    <row r="224" spans="1:9" x14ac:dyDescent="0.25">
      <c r="A224" s="32"/>
      <c r="B224" s="37"/>
      <c r="C224" s="33"/>
      <c r="D224" s="12"/>
      <c r="E224" s="12"/>
      <c r="F224" s="12"/>
      <c r="G224" s="12"/>
      <c r="H224" s="12"/>
      <c r="I224" s="12"/>
    </row>
    <row r="225" spans="1:9" x14ac:dyDescent="0.25">
      <c r="A225" s="32"/>
      <c r="B225" s="37"/>
      <c r="C225" s="33"/>
      <c r="D225" s="12"/>
      <c r="E225" s="12"/>
      <c r="F225" s="12"/>
      <c r="G225" s="12"/>
      <c r="H225" s="12"/>
      <c r="I225" s="12"/>
    </row>
    <row r="226" spans="1:9" x14ac:dyDescent="0.25">
      <c r="A226" s="32"/>
      <c r="B226" s="37"/>
      <c r="C226" s="33"/>
      <c r="D226" s="12"/>
      <c r="E226" s="12"/>
      <c r="F226" s="12"/>
      <c r="G226" s="12"/>
      <c r="H226" s="12"/>
      <c r="I226" s="12"/>
    </row>
    <row r="227" spans="1:9" x14ac:dyDescent="0.25">
      <c r="A227" s="32"/>
      <c r="B227" s="37"/>
      <c r="C227" s="33"/>
      <c r="D227" s="12"/>
      <c r="E227" s="12"/>
      <c r="F227" s="12"/>
      <c r="G227" s="12"/>
      <c r="H227" s="12"/>
      <c r="I227" s="12"/>
    </row>
    <row r="228" spans="1:9" x14ac:dyDescent="0.25">
      <c r="A228" s="32"/>
      <c r="B228" s="37"/>
      <c r="C228" s="33"/>
      <c r="D228" s="12"/>
      <c r="E228" s="12"/>
      <c r="F228" s="12"/>
      <c r="G228" s="12"/>
      <c r="H228" s="12"/>
      <c r="I228" s="12"/>
    </row>
    <row r="229" spans="1:9" x14ac:dyDescent="0.25">
      <c r="A229" s="32"/>
      <c r="B229" s="37"/>
      <c r="C229" s="33"/>
      <c r="D229" s="12"/>
      <c r="E229" s="12"/>
      <c r="F229" s="12"/>
      <c r="G229" s="12"/>
      <c r="H229" s="12"/>
      <c r="I229" s="12"/>
    </row>
    <row r="230" spans="1:9" x14ac:dyDescent="0.25">
      <c r="A230" s="32"/>
      <c r="B230" s="37"/>
      <c r="C230" s="33"/>
      <c r="D230" s="12"/>
      <c r="E230" s="12"/>
      <c r="F230" s="12"/>
      <c r="G230" s="12"/>
      <c r="H230" s="12"/>
      <c r="I230" s="12"/>
    </row>
    <row r="231" spans="1:9" x14ac:dyDescent="0.25">
      <c r="A231" s="32"/>
      <c r="B231" s="37"/>
      <c r="C231" s="33"/>
      <c r="D231" s="12"/>
      <c r="E231" s="12"/>
      <c r="F231" s="12"/>
      <c r="G231" s="12"/>
      <c r="H231" s="12"/>
      <c r="I231" s="12"/>
    </row>
    <row r="232" spans="1:9" x14ac:dyDescent="0.25">
      <c r="A232" s="32"/>
      <c r="B232" s="37"/>
      <c r="C232" s="33"/>
      <c r="D232" s="12"/>
      <c r="E232" s="12"/>
      <c r="F232" s="12"/>
      <c r="G232" s="12"/>
      <c r="H232" s="12"/>
      <c r="I232" s="12"/>
    </row>
    <row r="233" spans="1:9" x14ac:dyDescent="0.25">
      <c r="A233" s="32"/>
      <c r="B233" s="37"/>
      <c r="C233" s="33"/>
      <c r="D233" s="12"/>
      <c r="E233" s="12"/>
      <c r="F233" s="12"/>
      <c r="G233" s="12"/>
      <c r="H233" s="12"/>
      <c r="I233" s="12"/>
    </row>
    <row r="234" spans="1:9" x14ac:dyDescent="0.25">
      <c r="A234" s="32"/>
      <c r="B234" s="37"/>
      <c r="C234" s="33"/>
      <c r="D234" s="12"/>
      <c r="E234" s="12"/>
      <c r="F234" s="12"/>
      <c r="G234" s="12"/>
      <c r="H234" s="12"/>
      <c r="I234" s="12"/>
    </row>
    <row r="235" spans="1:9" x14ac:dyDescent="0.25">
      <c r="A235" s="32"/>
      <c r="B235" s="37"/>
      <c r="C235" s="33"/>
      <c r="D235" s="12"/>
      <c r="E235" s="12"/>
      <c r="F235" s="12"/>
      <c r="G235" s="12"/>
      <c r="H235" s="12"/>
      <c r="I235" s="12"/>
    </row>
    <row r="236" spans="1:9" x14ac:dyDescent="0.25">
      <c r="A236" s="32"/>
      <c r="B236" s="37"/>
      <c r="C236" s="33"/>
      <c r="D236" s="12"/>
      <c r="E236" s="12"/>
      <c r="F236" s="12"/>
      <c r="G236" s="12"/>
      <c r="H236" s="12"/>
      <c r="I236" s="12"/>
    </row>
    <row r="237" spans="1:9" x14ac:dyDescent="0.25">
      <c r="A237" s="32"/>
      <c r="B237" s="37"/>
      <c r="C237" s="33"/>
      <c r="D237" s="12"/>
      <c r="E237" s="12"/>
      <c r="F237" s="12"/>
      <c r="G237" s="12"/>
      <c r="H237" s="12"/>
      <c r="I237" s="12"/>
    </row>
    <row r="238" spans="1:9" x14ac:dyDescent="0.25">
      <c r="A238" s="32"/>
      <c r="B238" s="37"/>
      <c r="C238" s="33"/>
      <c r="D238" s="12"/>
      <c r="E238" s="12"/>
      <c r="F238" s="12"/>
      <c r="G238" s="12"/>
      <c r="H238" s="12"/>
      <c r="I238" s="12"/>
    </row>
    <row r="239" spans="1:9" x14ac:dyDescent="0.25">
      <c r="A239" s="32"/>
      <c r="B239" s="37"/>
      <c r="C239" s="33"/>
      <c r="D239" s="12"/>
      <c r="E239" s="12"/>
      <c r="F239" s="12"/>
      <c r="G239" s="12"/>
      <c r="H239" s="12"/>
      <c r="I239" s="12"/>
    </row>
    <row r="240" spans="1:9" x14ac:dyDescent="0.25">
      <c r="A240" s="32"/>
      <c r="B240" s="37"/>
      <c r="C240" s="33"/>
      <c r="D240" s="12"/>
      <c r="E240" s="12"/>
      <c r="F240" s="12"/>
      <c r="G240" s="12"/>
      <c r="H240" s="12"/>
      <c r="I240" s="12"/>
    </row>
    <row r="241" spans="1:9" x14ac:dyDescent="0.25">
      <c r="A241" s="32"/>
      <c r="B241" s="37"/>
      <c r="C241" s="33"/>
      <c r="D241" s="12"/>
      <c r="E241" s="12"/>
      <c r="F241" s="12"/>
      <c r="G241" s="12"/>
      <c r="H241" s="12"/>
      <c r="I241" s="12"/>
    </row>
    <row r="242" spans="1:9" x14ac:dyDescent="0.25">
      <c r="A242" s="32"/>
      <c r="B242" s="37"/>
      <c r="C242" s="33"/>
      <c r="D242" s="12"/>
      <c r="E242" s="12"/>
      <c r="F242" s="12"/>
      <c r="G242" s="12"/>
      <c r="H242" s="12"/>
      <c r="I242" s="12"/>
    </row>
    <row r="243" spans="1:9" x14ac:dyDescent="0.25">
      <c r="A243" s="32"/>
      <c r="B243" s="37"/>
      <c r="C243" s="33"/>
      <c r="D243" s="12"/>
      <c r="E243" s="12"/>
      <c r="F243" s="12"/>
      <c r="G243" s="12"/>
      <c r="H243" s="12"/>
      <c r="I243" s="12"/>
    </row>
    <row r="244" spans="1:9" x14ac:dyDescent="0.25">
      <c r="A244" s="32"/>
      <c r="B244" s="37"/>
      <c r="C244" s="33"/>
      <c r="D244" s="12"/>
      <c r="E244" s="12"/>
      <c r="F244" s="12"/>
      <c r="G244" s="12"/>
      <c r="H244" s="12"/>
      <c r="I244" s="12"/>
    </row>
    <row r="245" spans="1:9" x14ac:dyDescent="0.25">
      <c r="A245" s="32"/>
      <c r="B245" s="37"/>
      <c r="C245" s="33"/>
      <c r="D245" s="12"/>
      <c r="E245" s="12"/>
      <c r="F245" s="12"/>
      <c r="G245" s="12"/>
      <c r="H245" s="12"/>
      <c r="I245" s="12"/>
    </row>
    <row r="246" spans="1:9" x14ac:dyDescent="0.25">
      <c r="A246" s="32"/>
      <c r="B246" s="37"/>
      <c r="C246" s="33"/>
      <c r="D246" s="12"/>
      <c r="E246" s="12"/>
      <c r="F246" s="12"/>
      <c r="G246" s="12"/>
      <c r="H246" s="12"/>
      <c r="I246" s="12"/>
    </row>
    <row r="247" spans="1:9" x14ac:dyDescent="0.25">
      <c r="A247" s="32"/>
      <c r="B247" s="37"/>
      <c r="C247" s="33"/>
      <c r="D247" s="12"/>
      <c r="E247" s="12"/>
      <c r="F247" s="12"/>
      <c r="G247" s="12"/>
      <c r="H247" s="12"/>
      <c r="I247" s="12"/>
    </row>
    <row r="248" spans="1:9" x14ac:dyDescent="0.25">
      <c r="A248" s="32"/>
      <c r="B248" s="37"/>
      <c r="C248" s="33"/>
      <c r="D248" s="12"/>
      <c r="E248" s="12"/>
      <c r="F248" s="12"/>
      <c r="G248" s="12"/>
      <c r="H248" s="12"/>
      <c r="I248" s="12"/>
    </row>
    <row r="249" spans="1:9" x14ac:dyDescent="0.25">
      <c r="A249" s="32"/>
      <c r="B249" s="37"/>
      <c r="C249" s="33"/>
      <c r="D249" s="12"/>
      <c r="E249" s="12"/>
      <c r="F249" s="12"/>
      <c r="G249" s="12"/>
      <c r="H249" s="12"/>
      <c r="I249" s="12"/>
    </row>
    <row r="250" spans="1:9" x14ac:dyDescent="0.25">
      <c r="A250" s="32"/>
      <c r="B250" s="37"/>
      <c r="C250" s="33"/>
      <c r="D250" s="12"/>
      <c r="E250" s="12"/>
      <c r="F250" s="12"/>
      <c r="G250" s="12"/>
      <c r="H250" s="12"/>
      <c r="I250" s="12"/>
    </row>
    <row r="251" spans="1:9" x14ac:dyDescent="0.25">
      <c r="A251" s="32"/>
      <c r="B251" s="37"/>
      <c r="C251" s="33"/>
      <c r="D251" s="12"/>
      <c r="E251" s="12"/>
      <c r="F251" s="12"/>
      <c r="G251" s="12"/>
      <c r="H251" s="12"/>
      <c r="I251" s="12"/>
    </row>
    <row r="252" spans="1:9" x14ac:dyDescent="0.25">
      <c r="A252" s="32"/>
      <c r="B252" s="37"/>
      <c r="C252" s="33"/>
      <c r="D252" s="12"/>
      <c r="E252" s="12"/>
      <c r="F252" s="12"/>
      <c r="G252" s="12"/>
      <c r="H252" s="12"/>
      <c r="I252" s="12"/>
    </row>
    <row r="253" spans="1:9" x14ac:dyDescent="0.25">
      <c r="A253" s="32"/>
      <c r="B253" s="37"/>
      <c r="C253" s="33"/>
      <c r="D253" s="12"/>
      <c r="E253" s="12"/>
      <c r="F253" s="12"/>
      <c r="G253" s="12"/>
      <c r="H253" s="12"/>
      <c r="I253" s="12"/>
    </row>
    <row r="254" spans="1:9" x14ac:dyDescent="0.25">
      <c r="A254" s="32"/>
      <c r="B254" s="37"/>
      <c r="C254" s="33"/>
      <c r="D254" s="12"/>
      <c r="E254" s="12"/>
      <c r="F254" s="12"/>
      <c r="G254" s="12"/>
      <c r="H254" s="12"/>
      <c r="I254" s="12"/>
    </row>
    <row r="255" spans="1:9" x14ac:dyDescent="0.25">
      <c r="A255" s="32"/>
      <c r="B255" s="37"/>
      <c r="C255" s="33"/>
      <c r="D255" s="12"/>
      <c r="E255" s="12"/>
      <c r="F255" s="12"/>
      <c r="G255" s="12"/>
      <c r="H255" s="12"/>
      <c r="I255" s="12"/>
    </row>
    <row r="256" spans="1:9" x14ac:dyDescent="0.25">
      <c r="A256" s="32"/>
      <c r="B256" s="37"/>
      <c r="C256" s="33"/>
      <c r="D256" s="12"/>
      <c r="E256" s="12"/>
      <c r="F256" s="12"/>
      <c r="G256" s="12"/>
      <c r="H256" s="12"/>
      <c r="I256" s="12"/>
    </row>
    <row r="257" spans="1:9" x14ac:dyDescent="0.25">
      <c r="A257" s="32"/>
      <c r="B257" s="37"/>
      <c r="C257" s="33"/>
      <c r="D257" s="12"/>
      <c r="E257" s="12"/>
      <c r="F257" s="12"/>
      <c r="G257" s="12"/>
      <c r="H257" s="12"/>
      <c r="I257" s="12"/>
    </row>
    <row r="258" spans="1:9" x14ac:dyDescent="0.25">
      <c r="A258" s="32"/>
      <c r="B258" s="37"/>
      <c r="C258" s="33"/>
      <c r="D258" s="12"/>
      <c r="E258" s="12"/>
      <c r="F258" s="12"/>
      <c r="G258" s="12"/>
      <c r="H258" s="12"/>
      <c r="I258" s="12"/>
    </row>
    <row r="259" spans="1:9" x14ac:dyDescent="0.25">
      <c r="A259" s="32"/>
      <c r="B259" s="37"/>
      <c r="C259" s="33"/>
      <c r="D259" s="12"/>
      <c r="E259" s="12"/>
      <c r="F259" s="12"/>
      <c r="G259" s="12"/>
      <c r="H259" s="12"/>
      <c r="I259" s="12"/>
    </row>
    <row r="260" spans="1:9" x14ac:dyDescent="0.25">
      <c r="A260" s="32"/>
      <c r="B260" s="37"/>
      <c r="C260" s="33"/>
      <c r="D260" s="12"/>
      <c r="E260" s="12"/>
      <c r="F260" s="12"/>
      <c r="G260" s="12"/>
      <c r="H260" s="12"/>
      <c r="I260" s="12"/>
    </row>
    <row r="261" spans="1:9" x14ac:dyDescent="0.25">
      <c r="A261" s="32"/>
      <c r="B261" s="37"/>
      <c r="C261" s="33"/>
      <c r="D261" s="12"/>
      <c r="E261" s="12"/>
      <c r="F261" s="12"/>
      <c r="G261" s="12"/>
      <c r="H261" s="12"/>
      <c r="I261" s="12"/>
    </row>
    <row r="262" spans="1:9" x14ac:dyDescent="0.25">
      <c r="A262" s="32"/>
      <c r="B262" s="37"/>
      <c r="C262" s="33"/>
      <c r="D262" s="12"/>
      <c r="E262" s="12"/>
      <c r="F262" s="12"/>
      <c r="G262" s="12"/>
      <c r="H262" s="12"/>
      <c r="I262" s="12"/>
    </row>
    <row r="263" spans="1:9" x14ac:dyDescent="0.25">
      <c r="A263" s="32"/>
      <c r="B263" s="37"/>
      <c r="C263" s="33"/>
      <c r="D263" s="12"/>
      <c r="E263" s="12"/>
      <c r="F263" s="12"/>
      <c r="G263" s="12"/>
      <c r="H263" s="12"/>
      <c r="I263" s="12"/>
    </row>
    <row r="264" spans="1:9" x14ac:dyDescent="0.25">
      <c r="A264" s="32"/>
      <c r="B264" s="37"/>
      <c r="C264" s="33"/>
      <c r="D264" s="12"/>
      <c r="E264" s="12"/>
      <c r="F264" s="12"/>
      <c r="G264" s="12"/>
      <c r="H264" s="12"/>
      <c r="I264" s="12"/>
    </row>
    <row r="265" spans="1:9" x14ac:dyDescent="0.25">
      <c r="A265" s="32"/>
      <c r="B265" s="37"/>
      <c r="C265" s="33"/>
      <c r="D265" s="12"/>
      <c r="E265" s="12"/>
      <c r="F265" s="12"/>
      <c r="G265" s="12"/>
      <c r="H265" s="12"/>
      <c r="I265" s="12"/>
    </row>
    <row r="266" spans="1:9" x14ac:dyDescent="0.25">
      <c r="A266" s="32"/>
      <c r="B266" s="37"/>
      <c r="C266" s="33"/>
      <c r="D266" s="12"/>
      <c r="E266" s="12"/>
      <c r="F266" s="12"/>
      <c r="G266" s="12"/>
      <c r="H266" s="12"/>
      <c r="I266" s="12"/>
    </row>
    <row r="267" spans="1:9" x14ac:dyDescent="0.25">
      <c r="A267" s="32"/>
      <c r="B267" s="37"/>
      <c r="C267" s="33"/>
      <c r="D267" s="12"/>
      <c r="E267" s="12"/>
      <c r="F267" s="12"/>
      <c r="G267" s="12"/>
      <c r="H267" s="12"/>
      <c r="I267" s="12"/>
    </row>
    <row r="268" spans="1:9" x14ac:dyDescent="0.25">
      <c r="A268" s="32"/>
      <c r="B268" s="37"/>
      <c r="C268" s="33"/>
      <c r="D268" s="12"/>
      <c r="E268" s="12"/>
      <c r="F268" s="12"/>
      <c r="G268" s="12"/>
      <c r="H268" s="12"/>
      <c r="I268" s="12"/>
    </row>
    <row r="269" spans="1:9" x14ac:dyDescent="0.25">
      <c r="A269" s="32"/>
      <c r="B269" s="37"/>
      <c r="C269" s="33"/>
      <c r="D269" s="12"/>
      <c r="E269" s="12"/>
      <c r="F269" s="12"/>
      <c r="G269" s="12"/>
      <c r="H269" s="12"/>
      <c r="I269" s="12"/>
    </row>
    <row r="270" spans="1:9" x14ac:dyDescent="0.25">
      <c r="A270" s="32"/>
      <c r="B270" s="37"/>
      <c r="C270" s="33"/>
      <c r="D270" s="12"/>
      <c r="E270" s="12"/>
      <c r="F270" s="12"/>
      <c r="G270" s="12"/>
      <c r="H270" s="12"/>
      <c r="I270" s="12"/>
    </row>
    <row r="271" spans="1:9" x14ac:dyDescent="0.25">
      <c r="A271" s="32"/>
      <c r="B271" s="37"/>
      <c r="C271" s="33"/>
      <c r="D271" s="12"/>
      <c r="E271" s="12"/>
      <c r="F271" s="12"/>
      <c r="G271" s="12"/>
      <c r="H271" s="12"/>
      <c r="I271" s="12"/>
    </row>
    <row r="272" spans="1:9" x14ac:dyDescent="0.25">
      <c r="A272" s="32"/>
      <c r="B272" s="37"/>
      <c r="C272" s="33"/>
      <c r="D272" s="12"/>
      <c r="E272" s="12"/>
      <c r="F272" s="12"/>
      <c r="G272" s="12"/>
      <c r="H272" s="12"/>
      <c r="I272" s="12"/>
    </row>
    <row r="273" spans="1:9" x14ac:dyDescent="0.25">
      <c r="A273" s="32"/>
      <c r="B273" s="37"/>
      <c r="C273" s="33"/>
      <c r="D273" s="12"/>
      <c r="E273" s="12"/>
      <c r="F273" s="12"/>
      <c r="G273" s="12"/>
      <c r="H273" s="12"/>
      <c r="I273" s="12"/>
    </row>
    <row r="274" spans="1:9" x14ac:dyDescent="0.25">
      <c r="A274" s="32"/>
      <c r="B274" s="37"/>
      <c r="C274" s="33"/>
      <c r="D274" s="12"/>
      <c r="E274" s="12"/>
      <c r="F274" s="12"/>
      <c r="G274" s="12"/>
      <c r="H274" s="12"/>
      <c r="I274" s="12"/>
    </row>
    <row r="275" spans="1:9" x14ac:dyDescent="0.25">
      <c r="A275" s="32"/>
      <c r="B275" s="37"/>
      <c r="C275" s="33"/>
      <c r="D275" s="12"/>
      <c r="E275" s="12"/>
      <c r="F275" s="12"/>
      <c r="G275" s="12"/>
      <c r="H275" s="12"/>
      <c r="I275" s="12"/>
    </row>
    <row r="276" spans="1:9" x14ac:dyDescent="0.25">
      <c r="A276" s="32"/>
      <c r="B276" s="37"/>
      <c r="C276" s="33"/>
      <c r="D276" s="12"/>
      <c r="E276" s="12"/>
      <c r="F276" s="12"/>
      <c r="G276" s="12"/>
      <c r="H276" s="12"/>
      <c r="I276" s="12"/>
    </row>
    <row r="277" spans="1:9" x14ac:dyDescent="0.25">
      <c r="A277" s="32"/>
      <c r="B277" s="37"/>
      <c r="C277" s="33"/>
      <c r="D277" s="12"/>
      <c r="E277" s="12"/>
      <c r="F277" s="12"/>
      <c r="G277" s="12"/>
      <c r="H277" s="12"/>
      <c r="I277" s="12"/>
    </row>
    <row r="278" spans="1:9" x14ac:dyDescent="0.25">
      <c r="A278" s="32"/>
      <c r="B278" s="37"/>
      <c r="C278" s="33"/>
      <c r="D278" s="12"/>
      <c r="E278" s="12"/>
      <c r="F278" s="12"/>
      <c r="G278" s="12"/>
      <c r="H278" s="12"/>
      <c r="I278" s="12"/>
    </row>
    <row r="279" spans="1:9" x14ac:dyDescent="0.25">
      <c r="A279" s="32"/>
      <c r="B279" s="37"/>
      <c r="C279" s="33"/>
      <c r="D279" s="12"/>
      <c r="E279" s="12"/>
      <c r="F279" s="12"/>
      <c r="G279" s="12"/>
      <c r="H279" s="12"/>
      <c r="I279" s="12"/>
    </row>
    <row r="280" spans="1:9" x14ac:dyDescent="0.25">
      <c r="A280" s="32"/>
      <c r="B280" s="37"/>
      <c r="C280" s="33"/>
      <c r="D280" s="12"/>
      <c r="E280" s="12"/>
      <c r="F280" s="12"/>
      <c r="G280" s="12"/>
      <c r="H280" s="12"/>
      <c r="I280" s="12"/>
    </row>
    <row r="281" spans="1:9" x14ac:dyDescent="0.25">
      <c r="A281" s="32"/>
      <c r="B281" s="37"/>
      <c r="C281" s="33"/>
      <c r="D281" s="12"/>
      <c r="E281" s="12"/>
      <c r="F281" s="12"/>
      <c r="G281" s="12"/>
      <c r="H281" s="12"/>
      <c r="I281" s="12"/>
    </row>
    <row r="282" spans="1:9" x14ac:dyDescent="0.25">
      <c r="A282" s="32"/>
      <c r="B282" s="37"/>
      <c r="C282" s="33"/>
      <c r="D282" s="12"/>
      <c r="E282" s="12"/>
      <c r="F282" s="12"/>
      <c r="G282" s="12"/>
      <c r="H282" s="12"/>
      <c r="I282" s="12"/>
    </row>
    <row r="283" spans="1:9" x14ac:dyDescent="0.25">
      <c r="A283" s="32"/>
      <c r="B283" s="37"/>
      <c r="C283" s="33"/>
      <c r="D283" s="12"/>
      <c r="E283" s="12"/>
      <c r="F283" s="12"/>
      <c r="G283" s="12"/>
      <c r="H283" s="12"/>
      <c r="I283" s="12"/>
    </row>
    <row r="284" spans="1:9" x14ac:dyDescent="0.25">
      <c r="A284" s="32"/>
      <c r="B284" s="37"/>
      <c r="C284" s="33"/>
      <c r="D284" s="12"/>
      <c r="E284" s="12"/>
      <c r="F284" s="12"/>
      <c r="G284" s="12"/>
      <c r="H284" s="12"/>
      <c r="I284" s="12"/>
    </row>
    <row r="285" spans="1:9" x14ac:dyDescent="0.25">
      <c r="A285" s="32"/>
      <c r="B285" s="37"/>
      <c r="C285" s="33"/>
      <c r="D285" s="12"/>
      <c r="E285" s="12"/>
      <c r="F285" s="12"/>
      <c r="G285" s="12"/>
      <c r="H285" s="12"/>
      <c r="I285" s="12"/>
    </row>
    <row r="286" spans="1:9" x14ac:dyDescent="0.25">
      <c r="A286" s="32"/>
      <c r="B286" s="37"/>
      <c r="C286" s="33"/>
      <c r="D286" s="12"/>
      <c r="E286" s="12"/>
      <c r="F286" s="12"/>
      <c r="G286" s="12"/>
      <c r="H286" s="12"/>
      <c r="I286" s="12"/>
    </row>
    <row r="287" spans="1:9" x14ac:dyDescent="0.25">
      <c r="A287" s="32"/>
      <c r="B287" s="37"/>
      <c r="C287" s="33"/>
      <c r="D287" s="12"/>
      <c r="E287" s="12"/>
      <c r="F287" s="12"/>
      <c r="G287" s="12"/>
      <c r="H287" s="12"/>
      <c r="I287" s="12"/>
    </row>
    <row r="288" spans="1:9" x14ac:dyDescent="0.25">
      <c r="A288" s="32"/>
      <c r="B288" s="37"/>
      <c r="C288" s="33"/>
      <c r="D288" s="12"/>
      <c r="E288" s="12"/>
      <c r="F288" s="12"/>
      <c r="G288" s="12"/>
      <c r="H288" s="12"/>
      <c r="I288" s="12"/>
    </row>
    <row r="289" spans="1:9" x14ac:dyDescent="0.25">
      <c r="A289" s="32"/>
      <c r="B289" s="37"/>
      <c r="C289" s="33"/>
      <c r="D289" s="12"/>
      <c r="E289" s="12"/>
      <c r="F289" s="12"/>
      <c r="G289" s="12"/>
      <c r="H289" s="12"/>
      <c r="I289" s="12"/>
    </row>
    <row r="290" spans="1:9" x14ac:dyDescent="0.25">
      <c r="A290" s="32"/>
      <c r="B290" s="37"/>
      <c r="C290" s="33"/>
      <c r="D290" s="12"/>
      <c r="E290" s="12"/>
      <c r="F290" s="12"/>
      <c r="G290" s="12"/>
      <c r="H290" s="12"/>
      <c r="I290" s="12"/>
    </row>
    <row r="291" spans="1:9" x14ac:dyDescent="0.25">
      <c r="A291" s="32"/>
      <c r="B291" s="37"/>
      <c r="C291" s="33"/>
      <c r="D291" s="12"/>
      <c r="E291" s="12"/>
      <c r="F291" s="12"/>
      <c r="G291" s="12"/>
      <c r="H291" s="12"/>
      <c r="I291" s="12"/>
    </row>
    <row r="292" spans="1:9" x14ac:dyDescent="0.25">
      <c r="A292" s="32"/>
      <c r="B292" s="37"/>
      <c r="C292" s="33"/>
      <c r="D292" s="12"/>
      <c r="E292" s="12"/>
      <c r="F292" s="12"/>
      <c r="G292" s="12"/>
      <c r="H292" s="12"/>
      <c r="I292" s="12"/>
    </row>
    <row r="293" spans="1:9" x14ac:dyDescent="0.25">
      <c r="A293" s="32"/>
      <c r="B293" s="37"/>
      <c r="C293" s="33"/>
      <c r="D293" s="12"/>
      <c r="E293" s="12"/>
      <c r="F293" s="12"/>
      <c r="G293" s="12"/>
      <c r="H293" s="12"/>
      <c r="I293" s="12"/>
    </row>
    <row r="294" spans="1:9" x14ac:dyDescent="0.25">
      <c r="A294" s="32"/>
      <c r="B294" s="37"/>
      <c r="C294" s="33"/>
      <c r="D294" s="12"/>
      <c r="E294" s="12"/>
      <c r="F294" s="12"/>
      <c r="G294" s="12"/>
      <c r="H294" s="12"/>
      <c r="I294" s="12"/>
    </row>
    <row r="295" spans="1:9" x14ac:dyDescent="0.25">
      <c r="A295" s="32"/>
      <c r="B295" s="37"/>
      <c r="C295" s="33"/>
      <c r="D295" s="12"/>
      <c r="E295" s="12"/>
      <c r="F295" s="12"/>
      <c r="G295" s="12"/>
      <c r="H295" s="12"/>
      <c r="I295" s="12"/>
    </row>
    <row r="296" spans="1:9" x14ac:dyDescent="0.25">
      <c r="A296" s="32"/>
      <c r="B296" s="37"/>
      <c r="C296" s="33"/>
      <c r="D296" s="12"/>
      <c r="E296" s="12"/>
      <c r="F296" s="12"/>
      <c r="G296" s="12"/>
      <c r="H296" s="12"/>
      <c r="I296" s="12"/>
    </row>
    <row r="297" spans="1:9" x14ac:dyDescent="0.25">
      <c r="A297" s="32"/>
      <c r="B297" s="37"/>
      <c r="C297" s="33"/>
      <c r="D297" s="12"/>
      <c r="E297" s="12"/>
      <c r="F297" s="12"/>
      <c r="G297" s="12"/>
      <c r="H297" s="12"/>
      <c r="I297" s="12"/>
    </row>
    <row r="298" spans="1:9" x14ac:dyDescent="0.25">
      <c r="A298" s="32"/>
      <c r="B298" s="37"/>
      <c r="C298" s="33"/>
      <c r="D298" s="12"/>
      <c r="E298" s="12"/>
      <c r="F298" s="12"/>
      <c r="G298" s="12"/>
      <c r="H298" s="12"/>
      <c r="I298" s="12"/>
    </row>
    <row r="299" spans="1:9" x14ac:dyDescent="0.25">
      <c r="A299" s="32"/>
      <c r="B299" s="37"/>
      <c r="C299" s="33"/>
      <c r="D299" s="12"/>
      <c r="E299" s="12"/>
      <c r="F299" s="12"/>
      <c r="G299" s="12"/>
      <c r="H299" s="12"/>
      <c r="I299" s="12"/>
    </row>
    <row r="300" spans="1:9" x14ac:dyDescent="0.25">
      <c r="A300" s="32"/>
      <c r="B300" s="37"/>
      <c r="C300" s="33"/>
      <c r="D300" s="12"/>
      <c r="E300" s="12"/>
      <c r="F300" s="12"/>
      <c r="G300" s="12"/>
      <c r="H300" s="12"/>
      <c r="I300" s="12"/>
    </row>
    <row r="301" spans="1:9" x14ac:dyDescent="0.25">
      <c r="A301" s="32"/>
      <c r="B301" s="37"/>
      <c r="C301" s="33"/>
      <c r="D301" s="12"/>
      <c r="E301" s="12"/>
      <c r="F301" s="12"/>
      <c r="G301" s="12"/>
      <c r="H301" s="12"/>
      <c r="I301" s="12"/>
    </row>
    <row r="302" spans="1:9" x14ac:dyDescent="0.25">
      <c r="A302" s="32"/>
      <c r="B302" s="37"/>
      <c r="C302" s="33"/>
      <c r="D302" s="12"/>
      <c r="E302" s="12"/>
      <c r="F302" s="12"/>
      <c r="G302" s="12"/>
      <c r="H302" s="12"/>
      <c r="I302" s="12"/>
    </row>
    <row r="303" spans="1:9" x14ac:dyDescent="0.25">
      <c r="A303" s="32"/>
      <c r="B303" s="37"/>
      <c r="C303" s="33"/>
      <c r="D303" s="12"/>
      <c r="E303" s="12"/>
      <c r="F303" s="12"/>
      <c r="G303" s="12"/>
      <c r="H303" s="12"/>
      <c r="I303" s="12"/>
    </row>
    <row r="304" spans="1:9" x14ac:dyDescent="0.25">
      <c r="A304" s="32"/>
      <c r="B304" s="37"/>
      <c r="C304" s="33"/>
      <c r="D304" s="12"/>
      <c r="E304" s="12"/>
      <c r="F304" s="12"/>
      <c r="G304" s="12"/>
      <c r="H304" s="12"/>
      <c r="I304" s="12"/>
    </row>
    <row r="305" spans="1:9" x14ac:dyDescent="0.25">
      <c r="A305" s="32"/>
      <c r="B305" s="37"/>
      <c r="C305" s="33"/>
      <c r="D305" s="12"/>
      <c r="E305" s="12"/>
      <c r="F305" s="12"/>
      <c r="G305" s="12"/>
      <c r="H305" s="12"/>
      <c r="I305" s="12"/>
    </row>
    <row r="306" spans="1:9" x14ac:dyDescent="0.25">
      <c r="A306" s="32"/>
      <c r="B306" s="37"/>
      <c r="C306" s="33"/>
      <c r="D306" s="12"/>
      <c r="E306" s="12"/>
      <c r="F306" s="12"/>
      <c r="G306" s="12"/>
      <c r="H306" s="12"/>
      <c r="I306" s="12"/>
    </row>
    <row r="307" spans="1:9" x14ac:dyDescent="0.25">
      <c r="A307" s="32"/>
      <c r="B307" s="37"/>
      <c r="C307" s="33"/>
      <c r="D307" s="12"/>
      <c r="E307" s="12"/>
      <c r="F307" s="12"/>
      <c r="G307" s="12"/>
      <c r="H307" s="12"/>
      <c r="I307" s="12"/>
    </row>
    <row r="308" spans="1:9" x14ac:dyDescent="0.25">
      <c r="A308" s="32"/>
      <c r="B308" s="37"/>
      <c r="C308" s="33"/>
      <c r="D308" s="12"/>
      <c r="E308" s="12"/>
      <c r="F308" s="12"/>
      <c r="G308" s="12"/>
      <c r="H308" s="12"/>
      <c r="I308" s="12"/>
    </row>
    <row r="309" spans="1:9" x14ac:dyDescent="0.25">
      <c r="A309" s="32"/>
      <c r="B309" s="37"/>
      <c r="C309" s="33"/>
      <c r="D309" s="12"/>
      <c r="E309" s="12"/>
      <c r="F309" s="12"/>
      <c r="G309" s="12"/>
      <c r="H309" s="12"/>
      <c r="I309" s="12"/>
    </row>
    <row r="310" spans="1:9" x14ac:dyDescent="0.25">
      <c r="A310" s="32"/>
      <c r="B310" s="37"/>
      <c r="C310" s="33"/>
      <c r="D310" s="12"/>
      <c r="E310" s="12"/>
      <c r="F310" s="12"/>
      <c r="G310" s="12"/>
      <c r="H310" s="12"/>
      <c r="I310" s="12"/>
    </row>
    <row r="311" spans="1:9" x14ac:dyDescent="0.25">
      <c r="A311" s="32"/>
      <c r="B311" s="37"/>
      <c r="C311" s="33"/>
      <c r="D311" s="12"/>
      <c r="E311" s="12"/>
      <c r="F311" s="12"/>
      <c r="G311" s="12"/>
      <c r="H311" s="12"/>
      <c r="I311" s="12"/>
    </row>
    <row r="312" spans="1:9" x14ac:dyDescent="0.25">
      <c r="A312" s="32"/>
      <c r="B312" s="37"/>
      <c r="C312" s="33"/>
      <c r="D312" s="12"/>
      <c r="E312" s="12"/>
      <c r="F312" s="12"/>
      <c r="G312" s="12"/>
      <c r="H312" s="12"/>
      <c r="I312" s="12"/>
    </row>
    <row r="313" spans="1:9" x14ac:dyDescent="0.25">
      <c r="A313" s="32"/>
      <c r="B313" s="37"/>
      <c r="C313" s="33"/>
      <c r="D313" s="12"/>
      <c r="E313" s="12"/>
      <c r="F313" s="12"/>
      <c r="G313" s="12"/>
      <c r="H313" s="12"/>
      <c r="I313" s="12"/>
    </row>
    <row r="314" spans="1:9" x14ac:dyDescent="0.25">
      <c r="A314" s="32"/>
      <c r="B314" s="37"/>
      <c r="C314" s="33"/>
      <c r="D314" s="12"/>
      <c r="E314" s="12"/>
      <c r="F314" s="12"/>
      <c r="G314" s="12"/>
      <c r="H314" s="12"/>
      <c r="I314" s="12"/>
    </row>
    <row r="315" spans="1:9" x14ac:dyDescent="0.25">
      <c r="A315" s="32"/>
      <c r="B315" s="37"/>
      <c r="C315" s="33"/>
      <c r="D315" s="12"/>
      <c r="E315" s="12"/>
      <c r="F315" s="12"/>
      <c r="G315" s="12"/>
      <c r="H315" s="12"/>
      <c r="I315" s="12"/>
    </row>
    <row r="316" spans="1:9" x14ac:dyDescent="0.25">
      <c r="A316" s="32"/>
      <c r="B316" s="37"/>
      <c r="C316" s="33"/>
      <c r="D316" s="12"/>
      <c r="E316" s="12"/>
      <c r="F316" s="12"/>
      <c r="G316" s="12"/>
      <c r="H316" s="12"/>
      <c r="I316" s="12"/>
    </row>
    <row r="317" spans="1:9" x14ac:dyDescent="0.25">
      <c r="A317" s="32"/>
      <c r="B317" s="37"/>
      <c r="C317" s="33"/>
      <c r="D317" s="12"/>
      <c r="E317" s="12"/>
      <c r="F317" s="12"/>
      <c r="G317" s="12"/>
      <c r="H317" s="12"/>
      <c r="I317" s="12"/>
    </row>
    <row r="318" spans="1:9" x14ac:dyDescent="0.25">
      <c r="A318" s="32"/>
      <c r="B318" s="37"/>
      <c r="C318" s="33"/>
      <c r="D318" s="12"/>
      <c r="E318" s="12"/>
      <c r="F318" s="12"/>
      <c r="G318" s="12"/>
      <c r="H318" s="12"/>
      <c r="I318" s="12"/>
    </row>
    <row r="319" spans="1:9" x14ac:dyDescent="0.25">
      <c r="A319" s="32"/>
      <c r="B319" s="37"/>
      <c r="C319" s="33"/>
      <c r="D319" s="12"/>
      <c r="E319" s="12"/>
      <c r="F319" s="12"/>
      <c r="G319" s="12"/>
      <c r="H319" s="12"/>
      <c r="I319" s="12"/>
    </row>
    <row r="320" spans="1:9" x14ac:dyDescent="0.25">
      <c r="A320" s="32"/>
      <c r="B320" s="37"/>
      <c r="C320" s="33"/>
      <c r="D320" s="12"/>
      <c r="E320" s="12"/>
      <c r="F320" s="12"/>
      <c r="G320" s="12"/>
      <c r="H320" s="12"/>
      <c r="I320" s="12"/>
    </row>
    <row r="321" spans="1:9" x14ac:dyDescent="0.25">
      <c r="A321" s="32"/>
      <c r="B321" s="37"/>
      <c r="C321" s="33"/>
      <c r="D321" s="12"/>
      <c r="E321" s="12"/>
      <c r="F321" s="12"/>
      <c r="G321" s="12"/>
      <c r="H321" s="12"/>
      <c r="I321" s="12"/>
    </row>
    <row r="322" spans="1:9" x14ac:dyDescent="0.25">
      <c r="A322" s="32"/>
      <c r="B322" s="37"/>
      <c r="C322" s="33"/>
      <c r="D322" s="12"/>
      <c r="E322" s="12"/>
      <c r="F322" s="12"/>
      <c r="G322" s="12"/>
      <c r="H322" s="12"/>
      <c r="I322" s="12"/>
    </row>
    <row r="323" spans="1:9" x14ac:dyDescent="0.25">
      <c r="A323" s="32"/>
      <c r="B323" s="37"/>
      <c r="C323" s="33"/>
      <c r="D323" s="12"/>
      <c r="E323" s="12"/>
      <c r="F323" s="12"/>
      <c r="G323" s="12"/>
      <c r="H323" s="12"/>
      <c r="I323" s="12"/>
    </row>
    <row r="324" spans="1:9" x14ac:dyDescent="0.25">
      <c r="A324" s="32"/>
      <c r="B324" s="37"/>
      <c r="C324" s="33"/>
      <c r="D324" s="12"/>
      <c r="E324" s="12"/>
      <c r="F324" s="12"/>
      <c r="G324" s="12"/>
      <c r="H324" s="12"/>
      <c r="I324" s="12"/>
    </row>
    <row r="325" spans="1:9" x14ac:dyDescent="0.25">
      <c r="A325" s="32"/>
      <c r="B325" s="37"/>
      <c r="C325" s="33"/>
      <c r="D325" s="12"/>
      <c r="E325" s="12"/>
      <c r="F325" s="12"/>
      <c r="G325" s="12"/>
      <c r="H325" s="12"/>
      <c r="I325" s="12"/>
    </row>
    <row r="326" spans="1:9" x14ac:dyDescent="0.25">
      <c r="A326" s="32"/>
      <c r="B326" s="37"/>
      <c r="C326" s="33"/>
      <c r="D326" s="12"/>
      <c r="E326" s="12"/>
      <c r="F326" s="12"/>
      <c r="G326" s="12"/>
      <c r="H326" s="12"/>
      <c r="I326" s="12"/>
    </row>
    <row r="327" spans="1:9" x14ac:dyDescent="0.25">
      <c r="A327" s="32"/>
      <c r="B327" s="37"/>
      <c r="C327" s="33"/>
      <c r="D327" s="12"/>
      <c r="E327" s="12"/>
      <c r="F327" s="12"/>
      <c r="G327" s="12"/>
      <c r="H327" s="12"/>
      <c r="I327" s="12"/>
    </row>
    <row r="328" spans="1:9" x14ac:dyDescent="0.25">
      <c r="A328" s="32"/>
      <c r="B328" s="37"/>
      <c r="C328" s="33"/>
      <c r="D328" s="12"/>
      <c r="E328" s="12"/>
      <c r="F328" s="12"/>
      <c r="G328" s="12"/>
      <c r="H328" s="12"/>
      <c r="I328" s="12"/>
    </row>
    <row r="329" spans="1:9" x14ac:dyDescent="0.25">
      <c r="A329" s="32"/>
      <c r="B329" s="37"/>
      <c r="C329" s="33"/>
      <c r="D329" s="12"/>
      <c r="E329" s="12"/>
      <c r="F329" s="12"/>
      <c r="G329" s="12"/>
      <c r="H329" s="12"/>
      <c r="I329" s="12"/>
    </row>
    <row r="330" spans="1:9" x14ac:dyDescent="0.25">
      <c r="A330" s="32"/>
      <c r="B330" s="37"/>
      <c r="C330" s="33"/>
      <c r="D330" s="12"/>
      <c r="E330" s="12"/>
      <c r="F330" s="12"/>
      <c r="G330" s="12"/>
      <c r="H330" s="12"/>
      <c r="I330" s="12"/>
    </row>
    <row r="331" spans="1:9" x14ac:dyDescent="0.25">
      <c r="A331" s="32"/>
      <c r="B331" s="37"/>
      <c r="C331" s="33"/>
      <c r="D331" s="12"/>
      <c r="E331" s="12"/>
      <c r="F331" s="12"/>
      <c r="G331" s="12"/>
      <c r="H331" s="12"/>
      <c r="I331" s="12"/>
    </row>
    <row r="332" spans="1:9" x14ac:dyDescent="0.25">
      <c r="A332" s="32"/>
      <c r="B332" s="37"/>
      <c r="C332" s="33"/>
      <c r="D332" s="12"/>
      <c r="E332" s="12"/>
      <c r="F332" s="12"/>
      <c r="G332" s="12"/>
      <c r="H332" s="12"/>
      <c r="I332" s="12"/>
    </row>
    <row r="333" spans="1:9" x14ac:dyDescent="0.25">
      <c r="A333" s="32"/>
      <c r="B333" s="37"/>
      <c r="C333" s="33"/>
      <c r="D333" s="12"/>
      <c r="E333" s="12"/>
      <c r="F333" s="12"/>
      <c r="G333" s="12"/>
      <c r="H333" s="12"/>
      <c r="I333" s="12"/>
    </row>
    <row r="334" spans="1:9" x14ac:dyDescent="0.25">
      <c r="A334" s="32"/>
      <c r="B334" s="37"/>
      <c r="C334" s="33"/>
      <c r="D334" s="12"/>
      <c r="E334" s="12"/>
      <c r="F334" s="12"/>
      <c r="G334" s="12"/>
      <c r="H334" s="12"/>
      <c r="I334" s="12"/>
    </row>
    <row r="335" spans="1:9" x14ac:dyDescent="0.25">
      <c r="A335" s="32"/>
      <c r="B335" s="37"/>
      <c r="C335" s="33"/>
      <c r="D335" s="12"/>
      <c r="E335" s="12"/>
      <c r="F335" s="12"/>
      <c r="G335" s="12"/>
      <c r="H335" s="12"/>
      <c r="I335" s="12"/>
    </row>
    <row r="336" spans="1:9" x14ac:dyDescent="0.25">
      <c r="A336" s="32"/>
      <c r="B336" s="37"/>
      <c r="C336" s="33"/>
      <c r="D336" s="12"/>
      <c r="E336" s="12"/>
      <c r="F336" s="12"/>
      <c r="G336" s="12"/>
      <c r="H336" s="12"/>
      <c r="I336" s="12"/>
    </row>
    <row r="337" spans="1:9" x14ac:dyDescent="0.25">
      <c r="A337" s="32"/>
      <c r="B337" s="37"/>
      <c r="C337" s="33"/>
      <c r="D337" s="12"/>
      <c r="E337" s="12"/>
      <c r="F337" s="12"/>
      <c r="G337" s="12"/>
      <c r="H337" s="12"/>
      <c r="I337" s="12"/>
    </row>
    <row r="338" spans="1:9" x14ac:dyDescent="0.25">
      <c r="A338" s="32"/>
      <c r="B338" s="37"/>
      <c r="C338" s="33"/>
      <c r="D338" s="12"/>
      <c r="E338" s="12"/>
      <c r="F338" s="12"/>
      <c r="G338" s="12"/>
      <c r="H338" s="12"/>
      <c r="I338" s="12"/>
    </row>
    <row r="339" spans="1:9" x14ac:dyDescent="0.25">
      <c r="A339" s="32"/>
      <c r="B339" s="37"/>
      <c r="C339" s="33"/>
      <c r="D339" s="12"/>
      <c r="E339" s="12"/>
      <c r="F339" s="12"/>
      <c r="G339" s="12"/>
      <c r="H339" s="12"/>
      <c r="I339" s="12"/>
    </row>
    <row r="340" spans="1:9" x14ac:dyDescent="0.25">
      <c r="A340" s="32"/>
      <c r="B340" s="37"/>
      <c r="C340" s="33"/>
      <c r="D340" s="12"/>
      <c r="E340" s="12"/>
      <c r="F340" s="12"/>
      <c r="G340" s="12"/>
      <c r="H340" s="12"/>
      <c r="I340" s="12"/>
    </row>
    <row r="341" spans="1:9" x14ac:dyDescent="0.25">
      <c r="A341" s="32"/>
      <c r="B341" s="37"/>
      <c r="C341" s="33"/>
      <c r="D341" s="12"/>
      <c r="E341" s="12"/>
      <c r="F341" s="12"/>
      <c r="G341" s="12"/>
      <c r="H341" s="12"/>
      <c r="I341" s="12"/>
    </row>
    <row r="342" spans="1:9" x14ac:dyDescent="0.25">
      <c r="A342" s="32"/>
      <c r="B342" s="37"/>
      <c r="C342" s="33"/>
      <c r="D342" s="12"/>
      <c r="E342" s="12"/>
      <c r="F342" s="12"/>
      <c r="G342" s="12"/>
      <c r="H342" s="12"/>
      <c r="I342" s="12"/>
    </row>
    <row r="343" spans="1:9" x14ac:dyDescent="0.25">
      <c r="A343" s="32"/>
      <c r="B343" s="37"/>
      <c r="C343" s="33"/>
      <c r="D343" s="12"/>
      <c r="E343" s="12"/>
      <c r="F343" s="12"/>
      <c r="G343" s="12"/>
      <c r="H343" s="12"/>
      <c r="I343" s="12"/>
    </row>
    <row r="344" spans="1:9" x14ac:dyDescent="0.25">
      <c r="A344" s="32"/>
      <c r="B344" s="37"/>
      <c r="C344" s="33"/>
      <c r="D344" s="12"/>
      <c r="E344" s="12"/>
      <c r="F344" s="12"/>
      <c r="G344" s="12"/>
      <c r="H344" s="12"/>
      <c r="I344" s="12"/>
    </row>
    <row r="345" spans="1:9" x14ac:dyDescent="0.25">
      <c r="A345" s="32"/>
      <c r="B345" s="37"/>
      <c r="C345" s="33"/>
      <c r="D345" s="12"/>
      <c r="E345" s="12"/>
      <c r="F345" s="12"/>
      <c r="G345" s="12"/>
      <c r="H345" s="12"/>
      <c r="I345" s="12"/>
    </row>
    <row r="346" spans="1:9" x14ac:dyDescent="0.25">
      <c r="A346" s="32"/>
      <c r="B346" s="37"/>
      <c r="C346" s="33"/>
      <c r="D346" s="12"/>
      <c r="E346" s="12"/>
      <c r="F346" s="12"/>
      <c r="G346" s="12"/>
      <c r="H346" s="12"/>
      <c r="I346" s="12"/>
    </row>
    <row r="347" spans="1:9" x14ac:dyDescent="0.25">
      <c r="A347" s="32"/>
      <c r="B347" s="37"/>
      <c r="C347" s="33"/>
      <c r="D347" s="12"/>
      <c r="E347" s="12"/>
      <c r="F347" s="12"/>
      <c r="G347" s="12"/>
      <c r="H347" s="12"/>
      <c r="I347" s="12"/>
    </row>
    <row r="348" spans="1:9" x14ac:dyDescent="0.25">
      <c r="A348" s="32"/>
      <c r="B348" s="37"/>
      <c r="C348" s="33"/>
      <c r="D348" s="12"/>
      <c r="E348" s="12"/>
      <c r="F348" s="12"/>
      <c r="G348" s="12"/>
      <c r="H348" s="12"/>
      <c r="I348" s="12"/>
    </row>
    <row r="349" spans="1:9" x14ac:dyDescent="0.25">
      <c r="A349" s="32"/>
      <c r="B349" s="37"/>
      <c r="C349" s="33"/>
      <c r="D349" s="12"/>
      <c r="E349" s="12"/>
      <c r="F349" s="12"/>
      <c r="G349" s="12"/>
      <c r="H349" s="12"/>
      <c r="I349" s="12"/>
    </row>
    <row r="350" spans="1:9" x14ac:dyDescent="0.25">
      <c r="A350" s="32"/>
      <c r="B350" s="37"/>
      <c r="C350" s="33"/>
      <c r="D350" s="12"/>
      <c r="E350" s="12"/>
      <c r="F350" s="12"/>
      <c r="G350" s="12"/>
      <c r="H350" s="12"/>
      <c r="I350" s="12"/>
    </row>
    <row r="351" spans="1:9" x14ac:dyDescent="0.25">
      <c r="A351" s="32"/>
      <c r="B351" s="37"/>
      <c r="C351" s="33"/>
      <c r="D351" s="12"/>
      <c r="E351" s="12"/>
      <c r="F351" s="12"/>
      <c r="G351" s="12"/>
      <c r="H351" s="12"/>
      <c r="I351" s="12"/>
    </row>
    <row r="352" spans="1:9" x14ac:dyDescent="0.25">
      <c r="A352" s="32"/>
      <c r="B352" s="37"/>
      <c r="C352" s="33"/>
      <c r="D352" s="12"/>
      <c r="E352" s="12"/>
      <c r="F352" s="12"/>
      <c r="G352" s="12"/>
      <c r="H352" s="12"/>
      <c r="I352" s="12"/>
    </row>
    <row r="353" spans="1:9" x14ac:dyDescent="0.25">
      <c r="A353" s="32"/>
      <c r="B353" s="37"/>
      <c r="C353" s="33"/>
      <c r="D353" s="12"/>
      <c r="E353" s="12"/>
      <c r="F353" s="12"/>
      <c r="G353" s="12"/>
      <c r="H353" s="12"/>
      <c r="I353" s="12"/>
    </row>
    <row r="354" spans="1:9" x14ac:dyDescent="0.25">
      <c r="A354" s="32"/>
      <c r="B354" s="37"/>
      <c r="C354" s="33"/>
      <c r="D354" s="12"/>
      <c r="E354" s="12"/>
      <c r="F354" s="12"/>
      <c r="G354" s="12"/>
      <c r="H354" s="12"/>
      <c r="I354" s="12"/>
    </row>
    <row r="355" spans="1:9" x14ac:dyDescent="0.25">
      <c r="A355" s="32"/>
      <c r="B355" s="37"/>
      <c r="C355" s="33"/>
      <c r="D355" s="12"/>
      <c r="E355" s="12"/>
      <c r="F355" s="12"/>
      <c r="G355" s="12"/>
      <c r="H355" s="12"/>
      <c r="I355" s="12"/>
    </row>
    <row r="356" spans="1:9" x14ac:dyDescent="0.25">
      <c r="A356" s="32"/>
      <c r="B356" s="37"/>
      <c r="C356" s="33"/>
      <c r="D356" s="12"/>
      <c r="E356" s="12"/>
      <c r="F356" s="12"/>
      <c r="G356" s="12"/>
      <c r="H356" s="12"/>
      <c r="I356" s="12"/>
    </row>
    <row r="357" spans="1:9" x14ac:dyDescent="0.25">
      <c r="A357" s="32"/>
      <c r="B357" s="37"/>
      <c r="C357" s="33"/>
      <c r="D357" s="12"/>
      <c r="E357" s="12"/>
      <c r="F357" s="12"/>
      <c r="G357" s="12"/>
      <c r="H357" s="12"/>
      <c r="I357" s="12"/>
    </row>
    <row r="358" spans="1:9" x14ac:dyDescent="0.25">
      <c r="A358" s="32"/>
      <c r="B358" s="37"/>
      <c r="C358" s="33"/>
      <c r="D358" s="12"/>
      <c r="E358" s="12"/>
      <c r="F358" s="12"/>
      <c r="G358" s="12"/>
      <c r="H358" s="12"/>
      <c r="I358" s="12"/>
    </row>
    <row r="359" spans="1:9" x14ac:dyDescent="0.25">
      <c r="A359" s="32"/>
      <c r="B359" s="37"/>
      <c r="C359" s="33"/>
      <c r="D359" s="12"/>
      <c r="E359" s="12"/>
      <c r="F359" s="12"/>
      <c r="G359" s="12"/>
      <c r="H359" s="12"/>
      <c r="I359" s="12"/>
    </row>
    <row r="360" spans="1:9" x14ac:dyDescent="0.25">
      <c r="A360" s="32"/>
      <c r="B360" s="37"/>
      <c r="C360" s="33"/>
      <c r="D360" s="12"/>
      <c r="E360" s="12"/>
      <c r="F360" s="12"/>
      <c r="G360" s="12"/>
      <c r="H360" s="12"/>
      <c r="I360" s="12"/>
    </row>
    <row r="361" spans="1:9" x14ac:dyDescent="0.25">
      <c r="A361" s="32"/>
      <c r="B361" s="37"/>
      <c r="C361" s="33"/>
      <c r="D361" s="12"/>
      <c r="E361" s="12"/>
      <c r="F361" s="12"/>
      <c r="G361" s="12"/>
      <c r="H361" s="12"/>
      <c r="I361" s="12"/>
    </row>
    <row r="362" spans="1:9" x14ac:dyDescent="0.25">
      <c r="A362" s="32"/>
      <c r="B362" s="37"/>
      <c r="C362" s="33"/>
      <c r="D362" s="12"/>
      <c r="E362" s="12"/>
      <c r="F362" s="12"/>
      <c r="G362" s="12"/>
      <c r="H362" s="12"/>
      <c r="I362" s="12"/>
    </row>
    <row r="363" spans="1:9" x14ac:dyDescent="0.25">
      <c r="A363" s="32"/>
      <c r="B363" s="37"/>
      <c r="C363" s="33"/>
      <c r="D363" s="12"/>
      <c r="E363" s="12"/>
      <c r="F363" s="12"/>
      <c r="G363" s="12"/>
      <c r="H363" s="12"/>
      <c r="I363" s="12"/>
    </row>
    <row r="364" spans="1:9" x14ac:dyDescent="0.25">
      <c r="A364" s="32"/>
      <c r="B364" s="37"/>
      <c r="C364" s="33"/>
      <c r="D364" s="12"/>
      <c r="E364" s="12"/>
      <c r="F364" s="12"/>
      <c r="G364" s="12"/>
      <c r="H364" s="12"/>
      <c r="I364" s="12"/>
    </row>
    <row r="365" spans="1:9" x14ac:dyDescent="0.25">
      <c r="A365" s="32"/>
      <c r="B365" s="37"/>
      <c r="C365" s="33"/>
      <c r="D365" s="12"/>
      <c r="E365" s="12"/>
      <c r="F365" s="12"/>
      <c r="G365" s="12"/>
      <c r="H365" s="12"/>
      <c r="I365" s="12"/>
    </row>
    <row r="366" spans="1:9" x14ac:dyDescent="0.25">
      <c r="A366" s="32"/>
      <c r="B366" s="37"/>
      <c r="C366" s="33"/>
      <c r="D366" s="12"/>
      <c r="E366" s="12"/>
      <c r="F366" s="12"/>
      <c r="G366" s="12"/>
      <c r="H366" s="12"/>
      <c r="I366" s="12"/>
    </row>
    <row r="367" spans="1:9" x14ac:dyDescent="0.25">
      <c r="A367" s="32"/>
      <c r="B367" s="37"/>
      <c r="C367" s="33"/>
      <c r="D367" s="12"/>
      <c r="E367" s="12"/>
      <c r="F367" s="12"/>
      <c r="G367" s="12"/>
      <c r="H367" s="12"/>
      <c r="I367" s="12"/>
    </row>
    <row r="368" spans="1:9" x14ac:dyDescent="0.25">
      <c r="A368" s="32"/>
      <c r="B368" s="37"/>
      <c r="C368" s="33"/>
      <c r="D368" s="12"/>
      <c r="E368" s="12"/>
      <c r="F368" s="12"/>
      <c r="G368" s="12"/>
      <c r="H368" s="12"/>
      <c r="I368" s="12"/>
    </row>
    <row r="369" spans="1:9" x14ac:dyDescent="0.25">
      <c r="A369" s="32"/>
      <c r="B369" s="37"/>
      <c r="C369" s="33"/>
      <c r="D369" s="12"/>
      <c r="E369" s="12"/>
      <c r="F369" s="12"/>
      <c r="G369" s="12"/>
      <c r="H369" s="12"/>
      <c r="I369" s="12"/>
    </row>
    <row r="370" spans="1:9" x14ac:dyDescent="0.25">
      <c r="A370" s="32"/>
      <c r="B370" s="37"/>
      <c r="C370" s="33"/>
      <c r="D370" s="12"/>
      <c r="E370" s="12"/>
      <c r="F370" s="12"/>
      <c r="G370" s="12"/>
      <c r="H370" s="12"/>
      <c r="I370" s="12"/>
    </row>
    <row r="371" spans="1:9" x14ac:dyDescent="0.25">
      <c r="A371" s="32"/>
      <c r="B371" s="37"/>
      <c r="C371" s="33"/>
      <c r="D371" s="12"/>
      <c r="E371" s="12"/>
      <c r="F371" s="12"/>
      <c r="G371" s="12"/>
      <c r="H371" s="12"/>
      <c r="I371" s="12"/>
    </row>
    <row r="372" spans="1:9" x14ac:dyDescent="0.25">
      <c r="A372" s="32"/>
      <c r="B372" s="37"/>
      <c r="C372" s="33"/>
      <c r="D372" s="12"/>
      <c r="E372" s="12"/>
      <c r="F372" s="12"/>
      <c r="G372" s="12"/>
      <c r="H372" s="12"/>
      <c r="I372" s="12"/>
    </row>
    <row r="373" spans="1:9" x14ac:dyDescent="0.25">
      <c r="A373" s="32"/>
      <c r="B373" s="37"/>
      <c r="C373" s="33"/>
      <c r="D373" s="12"/>
      <c r="E373" s="12"/>
      <c r="F373" s="12"/>
      <c r="G373" s="12"/>
      <c r="H373" s="12"/>
      <c r="I373" s="12"/>
    </row>
    <row r="374" spans="1:9" x14ac:dyDescent="0.25">
      <c r="A374" s="32"/>
      <c r="B374" s="37"/>
      <c r="C374" s="33"/>
      <c r="D374" s="12"/>
      <c r="E374" s="12"/>
      <c r="F374" s="12"/>
      <c r="G374" s="12"/>
      <c r="H374" s="12"/>
      <c r="I374" s="12"/>
    </row>
    <row r="375" spans="1:9" x14ac:dyDescent="0.25">
      <c r="A375" s="32"/>
      <c r="B375" s="37"/>
      <c r="C375" s="33"/>
      <c r="D375" s="12"/>
      <c r="E375" s="12"/>
      <c r="F375" s="12"/>
      <c r="G375" s="12"/>
      <c r="H375" s="12"/>
      <c r="I375" s="12"/>
    </row>
    <row r="376" spans="1:9" x14ac:dyDescent="0.25">
      <c r="A376" s="32"/>
      <c r="B376" s="37"/>
      <c r="C376" s="33"/>
      <c r="D376" s="12"/>
      <c r="E376" s="12"/>
      <c r="F376" s="12"/>
      <c r="G376" s="12"/>
      <c r="H376" s="12"/>
      <c r="I376" s="12"/>
    </row>
    <row r="377" spans="1:9" x14ac:dyDescent="0.25">
      <c r="A377" s="32"/>
      <c r="B377" s="37"/>
      <c r="C377" s="33"/>
      <c r="D377" s="12"/>
      <c r="E377" s="12"/>
      <c r="F377" s="12"/>
      <c r="G377" s="12"/>
      <c r="H377" s="12"/>
      <c r="I377" s="12"/>
    </row>
    <row r="378" spans="1:9" x14ac:dyDescent="0.25">
      <c r="A378" s="32"/>
      <c r="B378" s="37"/>
      <c r="C378" s="33"/>
      <c r="D378" s="12"/>
      <c r="E378" s="12"/>
      <c r="F378" s="12"/>
      <c r="G378" s="12"/>
      <c r="H378" s="12"/>
      <c r="I378" s="12"/>
    </row>
    <row r="379" spans="1:9" x14ac:dyDescent="0.25">
      <c r="A379" s="32"/>
      <c r="B379" s="37"/>
      <c r="C379" s="33"/>
      <c r="D379" s="12"/>
      <c r="E379" s="12"/>
      <c r="F379" s="12"/>
      <c r="G379" s="12"/>
      <c r="H379" s="12"/>
      <c r="I379" s="12"/>
    </row>
    <row r="380" spans="1:9" x14ac:dyDescent="0.25">
      <c r="A380" s="32"/>
      <c r="B380" s="37"/>
      <c r="C380" s="33"/>
      <c r="D380" s="12"/>
      <c r="E380" s="12"/>
      <c r="F380" s="12"/>
      <c r="G380" s="12"/>
      <c r="H380" s="12"/>
      <c r="I380" s="12"/>
    </row>
    <row r="381" spans="1:9" x14ac:dyDescent="0.25">
      <c r="A381" s="32"/>
      <c r="B381" s="37"/>
      <c r="C381" s="33"/>
      <c r="D381" s="12"/>
      <c r="E381" s="12"/>
      <c r="F381" s="12"/>
      <c r="G381" s="12"/>
      <c r="H381" s="12"/>
      <c r="I381" s="12"/>
    </row>
    <row r="382" spans="1:9" x14ac:dyDescent="0.25">
      <c r="A382" s="32"/>
      <c r="B382" s="37"/>
      <c r="C382" s="33"/>
      <c r="D382" s="12"/>
      <c r="E382" s="12"/>
      <c r="F382" s="12"/>
      <c r="G382" s="12"/>
      <c r="H382" s="12"/>
      <c r="I382" s="12"/>
    </row>
    <row r="383" spans="1:9" x14ac:dyDescent="0.25">
      <c r="A383" s="32"/>
      <c r="B383" s="37"/>
      <c r="C383" s="33"/>
      <c r="D383" s="12"/>
      <c r="E383" s="12"/>
      <c r="F383" s="12"/>
      <c r="G383" s="12"/>
      <c r="H383" s="12"/>
      <c r="I383" s="12"/>
    </row>
    <row r="384" spans="1:9" x14ac:dyDescent="0.25">
      <c r="A384" s="32"/>
      <c r="B384" s="37"/>
      <c r="C384" s="33"/>
      <c r="D384" s="12"/>
      <c r="E384" s="12"/>
      <c r="F384" s="12"/>
      <c r="G384" s="12"/>
      <c r="H384" s="12"/>
      <c r="I384" s="12"/>
    </row>
    <row r="385" spans="1:9" x14ac:dyDescent="0.25">
      <c r="A385" s="32"/>
      <c r="B385" s="37"/>
      <c r="C385" s="33"/>
      <c r="D385" s="12"/>
      <c r="E385" s="12"/>
      <c r="F385" s="12"/>
      <c r="G385" s="12"/>
      <c r="H385" s="12"/>
      <c r="I385" s="12"/>
    </row>
    <row r="386" spans="1:9" x14ac:dyDescent="0.25">
      <c r="A386" s="32"/>
      <c r="B386" s="37"/>
      <c r="C386" s="33"/>
      <c r="D386" s="12"/>
      <c r="E386" s="12"/>
      <c r="F386" s="12"/>
      <c r="G386" s="12"/>
      <c r="H386" s="12"/>
      <c r="I386" s="12"/>
    </row>
    <row r="387" spans="1:9" x14ac:dyDescent="0.25">
      <c r="A387" s="32"/>
      <c r="B387" s="37"/>
      <c r="C387" s="33"/>
      <c r="D387" s="12"/>
      <c r="E387" s="12"/>
      <c r="F387" s="12"/>
      <c r="G387" s="12"/>
      <c r="H387" s="12"/>
      <c r="I387" s="12"/>
    </row>
    <row r="388" spans="1:9" x14ac:dyDescent="0.25">
      <c r="A388" s="32"/>
      <c r="B388" s="37"/>
      <c r="C388" s="33"/>
      <c r="D388" s="12"/>
      <c r="E388" s="12"/>
      <c r="F388" s="12"/>
      <c r="G388" s="12"/>
      <c r="H388" s="12"/>
      <c r="I388" s="12"/>
    </row>
    <row r="389" spans="1:9" x14ac:dyDescent="0.25">
      <c r="A389" s="32"/>
      <c r="B389" s="37"/>
      <c r="C389" s="33"/>
      <c r="D389" s="12"/>
      <c r="E389" s="12"/>
      <c r="F389" s="12"/>
      <c r="G389" s="12"/>
      <c r="H389" s="12"/>
      <c r="I389" s="12"/>
    </row>
    <row r="390" spans="1:9" x14ac:dyDescent="0.25">
      <c r="A390" s="32"/>
      <c r="B390" s="37"/>
      <c r="C390" s="33"/>
      <c r="D390" s="12"/>
      <c r="E390" s="12"/>
      <c r="F390" s="12"/>
      <c r="G390" s="12"/>
      <c r="H390" s="12"/>
      <c r="I390" s="12"/>
    </row>
    <row r="391" spans="1:9" x14ac:dyDescent="0.25">
      <c r="A391" s="32"/>
      <c r="B391" s="37"/>
      <c r="C391" s="33"/>
      <c r="D391" s="12"/>
      <c r="E391" s="12"/>
      <c r="F391" s="12"/>
      <c r="G391" s="12"/>
      <c r="H391" s="12"/>
      <c r="I391" s="12"/>
    </row>
    <row r="392" spans="1:9" x14ac:dyDescent="0.25">
      <c r="A392" s="32"/>
      <c r="B392" s="37"/>
      <c r="C392" s="33"/>
      <c r="D392" s="12"/>
      <c r="E392" s="12"/>
      <c r="F392" s="12"/>
      <c r="G392" s="12"/>
      <c r="H392" s="12"/>
      <c r="I392" s="12"/>
    </row>
    <row r="393" spans="1:9" x14ac:dyDescent="0.25">
      <c r="A393" s="32"/>
      <c r="B393" s="37"/>
      <c r="C393" s="33"/>
      <c r="D393" s="12"/>
      <c r="E393" s="12"/>
      <c r="F393" s="12"/>
      <c r="G393" s="12"/>
      <c r="H393" s="12"/>
      <c r="I393" s="12"/>
    </row>
    <row r="394" spans="1:9" x14ac:dyDescent="0.25">
      <c r="A394" s="32"/>
      <c r="B394" s="37"/>
      <c r="C394" s="33"/>
      <c r="D394" s="12"/>
      <c r="E394" s="12"/>
      <c r="F394" s="12"/>
      <c r="G394" s="12"/>
      <c r="H394" s="12"/>
      <c r="I394" s="12"/>
    </row>
    <row r="395" spans="1:9" x14ac:dyDescent="0.25">
      <c r="A395" s="32"/>
      <c r="B395" s="37"/>
      <c r="C395" s="33"/>
      <c r="D395" s="12"/>
      <c r="E395" s="12"/>
      <c r="F395" s="12"/>
      <c r="G395" s="12"/>
      <c r="H395" s="12"/>
      <c r="I395" s="12"/>
    </row>
    <row r="396" spans="1:9" x14ac:dyDescent="0.25">
      <c r="A396" s="32"/>
      <c r="B396" s="37"/>
      <c r="C396" s="33"/>
      <c r="D396" s="12"/>
      <c r="E396" s="12"/>
      <c r="F396" s="12"/>
      <c r="G396" s="12"/>
      <c r="H396" s="12"/>
      <c r="I396" s="12"/>
    </row>
    <row r="397" spans="1:9" x14ac:dyDescent="0.25">
      <c r="A397" s="32"/>
      <c r="B397" s="37"/>
      <c r="C397" s="33"/>
      <c r="D397" s="12"/>
      <c r="E397" s="12"/>
      <c r="F397" s="12"/>
      <c r="G397" s="12"/>
      <c r="H397" s="12"/>
      <c r="I397" s="12"/>
    </row>
    <row r="398" spans="1:9" x14ac:dyDescent="0.25">
      <c r="A398" s="32"/>
      <c r="B398" s="37"/>
      <c r="C398" s="33"/>
      <c r="D398" s="12"/>
      <c r="E398" s="12"/>
      <c r="F398" s="12"/>
      <c r="G398" s="12"/>
      <c r="H398" s="12"/>
      <c r="I398" s="12"/>
    </row>
    <row r="399" spans="1:9" x14ac:dyDescent="0.25">
      <c r="A399" s="32"/>
      <c r="B399" s="37"/>
      <c r="C399" s="33"/>
      <c r="D399" s="12"/>
      <c r="E399" s="12"/>
      <c r="F399" s="12"/>
      <c r="G399" s="12"/>
      <c r="H399" s="12"/>
      <c r="I399" s="12"/>
    </row>
    <row r="400" spans="1:9" x14ac:dyDescent="0.25">
      <c r="A400" s="32"/>
      <c r="B400" s="37"/>
      <c r="C400" s="33"/>
      <c r="D400" s="12"/>
      <c r="E400" s="12"/>
      <c r="F400" s="12"/>
      <c r="G400" s="12"/>
      <c r="H400" s="12"/>
      <c r="I400" s="12"/>
    </row>
    <row r="401" spans="1:9" x14ac:dyDescent="0.25">
      <c r="A401" s="32"/>
      <c r="B401" s="37"/>
      <c r="C401" s="33"/>
      <c r="D401" s="12"/>
      <c r="E401" s="12"/>
      <c r="F401" s="12"/>
      <c r="G401" s="12"/>
      <c r="H401" s="12"/>
      <c r="I401" s="12"/>
    </row>
    <row r="402" spans="1:9" x14ac:dyDescent="0.25">
      <c r="A402" s="32"/>
      <c r="B402" s="37"/>
      <c r="C402" s="33"/>
      <c r="D402" s="12"/>
      <c r="E402" s="12"/>
      <c r="F402" s="12"/>
      <c r="G402" s="12"/>
      <c r="H402" s="12"/>
      <c r="I402" s="12"/>
    </row>
    <row r="403" spans="1:9" x14ac:dyDescent="0.25">
      <c r="A403" s="32"/>
      <c r="B403" s="37"/>
      <c r="C403" s="33"/>
      <c r="D403" s="12"/>
      <c r="E403" s="12"/>
      <c r="F403" s="12"/>
      <c r="G403" s="12"/>
      <c r="H403" s="12"/>
      <c r="I403" s="12"/>
    </row>
    <row r="404" spans="1:9" x14ac:dyDescent="0.25">
      <c r="A404" s="32"/>
      <c r="B404" s="37"/>
      <c r="C404" s="33"/>
      <c r="D404" s="12"/>
      <c r="E404" s="12"/>
      <c r="F404" s="12"/>
      <c r="G404" s="12"/>
      <c r="H404" s="12"/>
      <c r="I404" s="12"/>
    </row>
    <row r="405" spans="1:9" x14ac:dyDescent="0.25">
      <c r="A405" s="32"/>
      <c r="B405" s="37"/>
      <c r="C405" s="33"/>
      <c r="D405" s="12"/>
      <c r="E405" s="12"/>
      <c r="F405" s="12"/>
      <c r="G405" s="12"/>
      <c r="H405" s="12"/>
      <c r="I405" s="12"/>
    </row>
    <row r="406" spans="1:9" x14ac:dyDescent="0.25">
      <c r="A406" s="32"/>
      <c r="B406" s="37"/>
      <c r="C406" s="33"/>
      <c r="D406" s="12"/>
      <c r="E406" s="12"/>
      <c r="F406" s="12"/>
      <c r="G406" s="12"/>
      <c r="H406" s="12"/>
      <c r="I406" s="12"/>
    </row>
    <row r="407" spans="1:9" x14ac:dyDescent="0.25">
      <c r="A407" s="32"/>
      <c r="B407" s="37"/>
      <c r="C407" s="33"/>
      <c r="D407" s="12"/>
      <c r="E407" s="12"/>
      <c r="F407" s="12"/>
      <c r="G407" s="12"/>
      <c r="H407" s="12"/>
      <c r="I407" s="12"/>
    </row>
    <row r="408" spans="1:9" x14ac:dyDescent="0.25">
      <c r="A408" s="32"/>
      <c r="B408" s="37"/>
      <c r="C408" s="33"/>
      <c r="D408" s="12"/>
      <c r="E408" s="12"/>
      <c r="F408" s="12"/>
      <c r="G408" s="12"/>
      <c r="H408" s="12"/>
      <c r="I408" s="12"/>
    </row>
    <row r="409" spans="1:9" x14ac:dyDescent="0.25">
      <c r="A409" s="32"/>
      <c r="B409" s="37"/>
      <c r="C409" s="33"/>
      <c r="D409" s="12"/>
      <c r="E409" s="12"/>
      <c r="F409" s="12"/>
      <c r="G409" s="12"/>
      <c r="H409" s="12"/>
      <c r="I409" s="12"/>
    </row>
    <row r="410" spans="1:9" x14ac:dyDescent="0.25">
      <c r="A410" s="32"/>
      <c r="B410" s="37"/>
      <c r="C410" s="33"/>
      <c r="D410" s="12"/>
      <c r="E410" s="12"/>
      <c r="F410" s="12"/>
      <c r="G410" s="12"/>
      <c r="H410" s="12"/>
      <c r="I410" s="12"/>
    </row>
    <row r="411" spans="1:9" x14ac:dyDescent="0.25">
      <c r="A411" s="32"/>
      <c r="B411" s="37"/>
      <c r="C411" s="33"/>
      <c r="D411" s="12"/>
      <c r="E411" s="12"/>
      <c r="F411" s="12"/>
      <c r="G411" s="12"/>
      <c r="H411" s="12"/>
      <c r="I411" s="12"/>
    </row>
    <row r="412" spans="1:9" x14ac:dyDescent="0.25">
      <c r="A412" s="32"/>
      <c r="B412" s="37"/>
      <c r="C412" s="33"/>
      <c r="D412" s="12"/>
      <c r="E412" s="12"/>
      <c r="F412" s="12"/>
      <c r="G412" s="12"/>
      <c r="H412" s="12"/>
      <c r="I412" s="12"/>
    </row>
    <row r="413" spans="1:9" x14ac:dyDescent="0.25">
      <c r="A413" s="32"/>
      <c r="B413" s="37"/>
      <c r="C413" s="33"/>
      <c r="D413" s="12"/>
      <c r="E413" s="12"/>
      <c r="F413" s="12"/>
      <c r="G413" s="12"/>
      <c r="H413" s="12"/>
      <c r="I413" s="12"/>
    </row>
    <row r="414" spans="1:9" x14ac:dyDescent="0.25">
      <c r="A414" s="32"/>
      <c r="B414" s="37"/>
      <c r="C414" s="33"/>
      <c r="D414" s="12"/>
      <c r="E414" s="12"/>
      <c r="F414" s="12"/>
      <c r="G414" s="12"/>
      <c r="H414" s="12"/>
      <c r="I414" s="12"/>
    </row>
    <row r="415" spans="1:9" x14ac:dyDescent="0.25">
      <c r="A415" s="32"/>
      <c r="B415" s="37"/>
      <c r="C415" s="33"/>
      <c r="D415" s="12"/>
      <c r="E415" s="12"/>
      <c r="F415" s="12"/>
      <c r="G415" s="12"/>
      <c r="H415" s="12"/>
      <c r="I415" s="12"/>
    </row>
    <row r="416" spans="1:9" x14ac:dyDescent="0.25">
      <c r="A416" s="32"/>
      <c r="B416" s="37"/>
      <c r="C416" s="33"/>
      <c r="D416" s="12"/>
      <c r="E416" s="12"/>
      <c r="F416" s="12"/>
      <c r="G416" s="12"/>
      <c r="H416" s="12"/>
      <c r="I416" s="12"/>
    </row>
    <row r="417" spans="1:9" x14ac:dyDescent="0.25">
      <c r="A417" s="32"/>
      <c r="B417" s="37"/>
      <c r="C417" s="33"/>
      <c r="D417" s="12"/>
      <c r="E417" s="12"/>
      <c r="F417" s="12"/>
      <c r="G417" s="12"/>
      <c r="H417" s="12"/>
      <c r="I417" s="12"/>
    </row>
    <row r="418" spans="1:9" x14ac:dyDescent="0.25">
      <c r="A418" s="32"/>
      <c r="B418" s="37"/>
      <c r="C418" s="33"/>
      <c r="D418" s="12"/>
      <c r="E418" s="12"/>
      <c r="F418" s="12"/>
      <c r="G418" s="12"/>
      <c r="H418" s="12"/>
      <c r="I418" s="12"/>
    </row>
    <row r="419" spans="1:9" x14ac:dyDescent="0.25">
      <c r="A419" s="32"/>
      <c r="B419" s="37"/>
      <c r="C419" s="33"/>
      <c r="D419" s="12"/>
      <c r="E419" s="12"/>
      <c r="F419" s="12"/>
      <c r="G419" s="12"/>
      <c r="H419" s="12"/>
      <c r="I419" s="12"/>
    </row>
    <row r="420" spans="1:9" x14ac:dyDescent="0.25">
      <c r="A420" s="32"/>
      <c r="B420" s="37"/>
      <c r="C420" s="33"/>
      <c r="D420" s="12"/>
      <c r="E420" s="12"/>
      <c r="F420" s="12"/>
      <c r="G420" s="12"/>
      <c r="H420" s="12"/>
      <c r="I420" s="12"/>
    </row>
    <row r="421" spans="1:9" x14ac:dyDescent="0.25">
      <c r="A421" s="32"/>
      <c r="B421" s="37"/>
      <c r="C421" s="33"/>
      <c r="D421" s="12"/>
      <c r="E421" s="12"/>
      <c r="F421" s="12"/>
      <c r="G421" s="12"/>
      <c r="H421" s="12"/>
      <c r="I421" s="12"/>
    </row>
    <row r="422" spans="1:9" x14ac:dyDescent="0.25">
      <c r="A422" s="32"/>
      <c r="B422" s="37"/>
      <c r="C422" s="33"/>
      <c r="D422" s="12"/>
      <c r="E422" s="12"/>
      <c r="F422" s="12"/>
      <c r="G422" s="12"/>
      <c r="H422" s="12"/>
      <c r="I422" s="12"/>
    </row>
    <row r="423" spans="1:9" x14ac:dyDescent="0.25">
      <c r="A423" s="32"/>
      <c r="B423" s="37"/>
      <c r="C423" s="33"/>
      <c r="D423" s="12"/>
      <c r="E423" s="12"/>
      <c r="F423" s="12"/>
      <c r="G423" s="12"/>
      <c r="H423" s="12"/>
      <c r="I423" s="12"/>
    </row>
    <row r="424" spans="1:9" x14ac:dyDescent="0.25">
      <c r="A424" s="32"/>
      <c r="B424" s="37"/>
      <c r="C424" s="33"/>
      <c r="D424" s="12"/>
      <c r="E424" s="12"/>
      <c r="F424" s="12"/>
      <c r="G424" s="12"/>
      <c r="H424" s="12"/>
      <c r="I424" s="12"/>
    </row>
    <row r="425" spans="1:9" x14ac:dyDescent="0.25">
      <c r="A425" s="32"/>
      <c r="B425" s="37"/>
      <c r="C425" s="33"/>
      <c r="D425" s="12"/>
      <c r="E425" s="12"/>
      <c r="F425" s="12"/>
      <c r="G425" s="12"/>
      <c r="H425" s="12"/>
      <c r="I425" s="12"/>
    </row>
    <row r="426" spans="1:9" x14ac:dyDescent="0.25">
      <c r="A426" s="32"/>
      <c r="B426" s="37"/>
      <c r="C426" s="33"/>
      <c r="D426" s="12"/>
      <c r="E426" s="12"/>
      <c r="F426" s="12"/>
      <c r="G426" s="12"/>
      <c r="H426" s="12"/>
      <c r="I426" s="12"/>
    </row>
    <row r="427" spans="1:9" x14ac:dyDescent="0.25">
      <c r="A427" s="32"/>
      <c r="B427" s="37"/>
      <c r="C427" s="33"/>
      <c r="D427" s="12"/>
      <c r="E427" s="12"/>
      <c r="F427" s="12"/>
      <c r="G427" s="12"/>
      <c r="H427" s="12"/>
      <c r="I427" s="12"/>
    </row>
    <row r="428" spans="1:9" x14ac:dyDescent="0.25">
      <c r="A428" s="32"/>
      <c r="B428" s="37"/>
      <c r="C428" s="33"/>
      <c r="D428" s="12"/>
      <c r="E428" s="12"/>
      <c r="F428" s="12"/>
      <c r="G428" s="12"/>
      <c r="H428" s="12"/>
      <c r="I428" s="12"/>
    </row>
    <row r="429" spans="1:9" x14ac:dyDescent="0.25">
      <c r="A429" s="32"/>
      <c r="B429" s="37"/>
      <c r="C429" s="33"/>
      <c r="D429" s="12"/>
      <c r="E429" s="12"/>
      <c r="F429" s="12"/>
      <c r="G429" s="12"/>
      <c r="H429" s="12"/>
      <c r="I429" s="12"/>
    </row>
    <row r="430" spans="1:9" x14ac:dyDescent="0.25">
      <c r="A430" s="32"/>
      <c r="B430" s="37"/>
      <c r="C430" s="33"/>
      <c r="D430" s="12"/>
      <c r="E430" s="12"/>
      <c r="F430" s="12"/>
      <c r="G430" s="12"/>
      <c r="H430" s="12"/>
      <c r="I430" s="12"/>
    </row>
    <row r="431" spans="1:9" x14ac:dyDescent="0.25">
      <c r="A431" s="32"/>
      <c r="B431" s="37"/>
      <c r="C431" s="33"/>
      <c r="D431" s="12"/>
      <c r="E431" s="12"/>
      <c r="F431" s="12"/>
      <c r="G431" s="12"/>
      <c r="H431" s="12"/>
      <c r="I431" s="12"/>
    </row>
    <row r="432" spans="1:9" x14ac:dyDescent="0.25">
      <c r="A432" s="32"/>
      <c r="B432" s="37"/>
      <c r="C432" s="33"/>
      <c r="D432" s="12"/>
      <c r="E432" s="12"/>
      <c r="F432" s="12"/>
      <c r="G432" s="12"/>
      <c r="H432" s="12"/>
      <c r="I432" s="12"/>
    </row>
    <row r="433" spans="1:9" x14ac:dyDescent="0.25">
      <c r="A433" s="32"/>
      <c r="B433" s="37"/>
      <c r="C433" s="33"/>
      <c r="D433" s="12"/>
      <c r="E433" s="12"/>
      <c r="F433" s="12"/>
      <c r="G433" s="12"/>
      <c r="H433" s="12"/>
      <c r="I433" s="12"/>
    </row>
    <row r="434" spans="1:9" x14ac:dyDescent="0.25">
      <c r="A434" s="32"/>
      <c r="B434" s="37"/>
      <c r="C434" s="33"/>
      <c r="D434" s="12"/>
      <c r="E434" s="12"/>
      <c r="F434" s="12"/>
      <c r="G434" s="12"/>
      <c r="H434" s="12"/>
      <c r="I434" s="12"/>
    </row>
    <row r="435" spans="1:9" x14ac:dyDescent="0.25">
      <c r="A435" s="32"/>
      <c r="B435" s="37"/>
      <c r="C435" s="33"/>
      <c r="D435" s="12"/>
      <c r="E435" s="12"/>
      <c r="F435" s="12"/>
      <c r="G435" s="12"/>
      <c r="H435" s="12"/>
      <c r="I435" s="12"/>
    </row>
    <row r="436" spans="1:9" x14ac:dyDescent="0.25">
      <c r="A436" s="32"/>
      <c r="B436" s="37"/>
      <c r="C436" s="33"/>
      <c r="D436" s="12"/>
      <c r="E436" s="12"/>
      <c r="F436" s="12"/>
      <c r="G436" s="12"/>
      <c r="H436" s="12"/>
      <c r="I436" s="12"/>
    </row>
    <row r="437" spans="1:9" x14ac:dyDescent="0.25">
      <c r="A437" s="32"/>
      <c r="B437" s="37"/>
      <c r="C437" s="33"/>
      <c r="D437" s="12"/>
      <c r="E437" s="12"/>
      <c r="F437" s="12"/>
      <c r="G437" s="12"/>
      <c r="H437" s="12"/>
      <c r="I437" s="12"/>
    </row>
    <row r="438" spans="1:9" x14ac:dyDescent="0.25">
      <c r="A438" s="32"/>
      <c r="B438" s="37"/>
      <c r="C438" s="33"/>
      <c r="D438" s="12"/>
      <c r="E438" s="12"/>
      <c r="F438" s="12"/>
      <c r="G438" s="12"/>
      <c r="H438" s="12"/>
      <c r="I438" s="12"/>
    </row>
    <row r="439" spans="1:9" x14ac:dyDescent="0.25">
      <c r="A439" s="32"/>
      <c r="B439" s="37"/>
      <c r="C439" s="33"/>
      <c r="D439" s="12"/>
      <c r="E439" s="12"/>
      <c r="F439" s="12"/>
      <c r="G439" s="12"/>
      <c r="H439" s="12"/>
      <c r="I439" s="12"/>
    </row>
    <row r="440" spans="1:9" x14ac:dyDescent="0.25">
      <c r="A440" s="32"/>
      <c r="B440" s="37"/>
      <c r="C440" s="33"/>
      <c r="D440" s="12"/>
      <c r="E440" s="12"/>
      <c r="F440" s="12"/>
      <c r="G440" s="12"/>
      <c r="H440" s="12"/>
      <c r="I440" s="12"/>
    </row>
    <row r="441" spans="1:9" x14ac:dyDescent="0.25">
      <c r="A441" s="32"/>
      <c r="B441" s="37"/>
      <c r="C441" s="33"/>
      <c r="D441" s="12"/>
      <c r="E441" s="12"/>
      <c r="F441" s="12"/>
      <c r="G441" s="12"/>
      <c r="H441" s="12"/>
      <c r="I441" s="12"/>
    </row>
    <row r="442" spans="1:9" x14ac:dyDescent="0.25">
      <c r="A442" s="32"/>
      <c r="B442" s="37"/>
      <c r="C442" s="33"/>
      <c r="D442" s="12"/>
      <c r="E442" s="12"/>
      <c r="F442" s="12"/>
      <c r="G442" s="12"/>
      <c r="H442" s="12"/>
      <c r="I442" s="12"/>
    </row>
    <row r="443" spans="1:9" x14ac:dyDescent="0.25">
      <c r="A443" s="32"/>
      <c r="B443" s="37"/>
      <c r="C443" s="33"/>
      <c r="D443" s="12"/>
      <c r="E443" s="12"/>
      <c r="F443" s="12"/>
      <c r="G443" s="12"/>
      <c r="H443" s="12"/>
      <c r="I443" s="12"/>
    </row>
    <row r="444" spans="1:9" x14ac:dyDescent="0.25">
      <c r="A444" s="32"/>
      <c r="B444" s="37"/>
      <c r="C444" s="33"/>
      <c r="D444" s="12"/>
      <c r="E444" s="12"/>
      <c r="F444" s="12"/>
      <c r="G444" s="12"/>
      <c r="H444" s="12"/>
      <c r="I444" s="12"/>
    </row>
    <row r="445" spans="1:9" x14ac:dyDescent="0.25">
      <c r="A445" s="32"/>
      <c r="B445" s="37"/>
      <c r="C445" s="33"/>
      <c r="D445" s="12"/>
      <c r="E445" s="12"/>
      <c r="F445" s="12"/>
      <c r="G445" s="12"/>
      <c r="H445" s="12"/>
      <c r="I445" s="12"/>
    </row>
    <row r="446" spans="1:9" x14ac:dyDescent="0.25">
      <c r="A446" s="32"/>
      <c r="B446" s="37"/>
      <c r="C446" s="33"/>
      <c r="D446" s="12"/>
      <c r="E446" s="12"/>
      <c r="F446" s="12"/>
      <c r="G446" s="12"/>
      <c r="H446" s="12"/>
      <c r="I446" s="12"/>
    </row>
    <row r="447" spans="1:9" x14ac:dyDescent="0.25">
      <c r="A447" s="32"/>
      <c r="B447" s="37"/>
      <c r="C447" s="33"/>
      <c r="D447" s="12"/>
      <c r="E447" s="12"/>
      <c r="F447" s="12"/>
      <c r="G447" s="12"/>
      <c r="H447" s="12"/>
      <c r="I447" s="12"/>
    </row>
    <row r="448" spans="1:9" x14ac:dyDescent="0.25">
      <c r="A448" s="32"/>
      <c r="B448" s="37"/>
      <c r="C448" s="33"/>
      <c r="D448" s="12"/>
      <c r="E448" s="12"/>
      <c r="F448" s="12"/>
      <c r="G448" s="12"/>
      <c r="H448" s="12"/>
      <c r="I448" s="12"/>
    </row>
    <row r="449" spans="1:9" x14ac:dyDescent="0.25">
      <c r="A449" s="32"/>
      <c r="B449" s="37"/>
      <c r="C449" s="33"/>
      <c r="D449" s="12"/>
      <c r="E449" s="12"/>
      <c r="F449" s="12"/>
      <c r="G449" s="12"/>
      <c r="H449" s="12"/>
      <c r="I449" s="12"/>
    </row>
    <row r="450" spans="1:9" x14ac:dyDescent="0.25">
      <c r="A450" s="32"/>
      <c r="B450" s="37"/>
      <c r="C450" s="33"/>
      <c r="D450" s="12"/>
      <c r="E450" s="12"/>
      <c r="F450" s="12"/>
      <c r="G450" s="12"/>
      <c r="H450" s="12"/>
      <c r="I450" s="12"/>
    </row>
    <row r="451" spans="1:9" x14ac:dyDescent="0.25">
      <c r="A451" s="32"/>
      <c r="B451" s="37"/>
      <c r="C451" s="33"/>
      <c r="D451" s="12"/>
      <c r="E451" s="12"/>
      <c r="F451" s="12"/>
      <c r="G451" s="12"/>
      <c r="H451" s="12"/>
      <c r="I451" s="12"/>
    </row>
    <row r="452" spans="1:9" x14ac:dyDescent="0.25">
      <c r="A452" s="32"/>
      <c r="B452" s="37"/>
      <c r="C452" s="33"/>
      <c r="D452" s="12"/>
      <c r="E452" s="12"/>
      <c r="F452" s="12"/>
      <c r="G452" s="12"/>
      <c r="H452" s="12"/>
      <c r="I452" s="12"/>
    </row>
    <row r="453" spans="1:9" x14ac:dyDescent="0.25">
      <c r="A453" s="32"/>
      <c r="B453" s="37"/>
      <c r="C453" s="33"/>
      <c r="D453" s="12"/>
      <c r="E453" s="12"/>
      <c r="F453" s="12"/>
      <c r="G453" s="12"/>
      <c r="H453" s="12"/>
      <c r="I453" s="12"/>
    </row>
    <row r="454" spans="1:9" x14ac:dyDescent="0.25">
      <c r="A454" s="32"/>
      <c r="B454" s="37"/>
      <c r="C454" s="33"/>
      <c r="D454" s="12"/>
      <c r="E454" s="12"/>
      <c r="F454" s="12"/>
      <c r="G454" s="12"/>
      <c r="H454" s="12"/>
      <c r="I454" s="12"/>
    </row>
    <row r="455" spans="1:9" x14ac:dyDescent="0.25">
      <c r="A455" s="32"/>
      <c r="B455" s="37"/>
      <c r="C455" s="33"/>
      <c r="D455" s="12"/>
      <c r="E455" s="12"/>
      <c r="F455" s="12"/>
      <c r="G455" s="12"/>
      <c r="H455" s="12"/>
      <c r="I455" s="12"/>
    </row>
    <row r="456" spans="1:9" x14ac:dyDescent="0.25">
      <c r="A456" s="32"/>
      <c r="B456" s="37"/>
      <c r="C456" s="33"/>
      <c r="D456" s="12"/>
      <c r="E456" s="12"/>
      <c r="F456" s="12"/>
      <c r="G456" s="12"/>
      <c r="H456" s="12"/>
      <c r="I456" s="12"/>
    </row>
    <row r="457" spans="1:9" x14ac:dyDescent="0.25">
      <c r="A457" s="32"/>
      <c r="B457" s="37"/>
      <c r="C457" s="33"/>
      <c r="D457" s="12"/>
      <c r="E457" s="12"/>
      <c r="F457" s="12"/>
      <c r="G457" s="12"/>
      <c r="H457" s="12"/>
      <c r="I457" s="12"/>
    </row>
    <row r="458" spans="1:9" x14ac:dyDescent="0.25">
      <c r="A458" s="32"/>
      <c r="B458" s="37"/>
      <c r="C458" s="33"/>
      <c r="D458" s="12"/>
      <c r="E458" s="12"/>
      <c r="F458" s="12"/>
      <c r="G458" s="12"/>
      <c r="H458" s="12"/>
      <c r="I458" s="12"/>
    </row>
    <row r="459" spans="1:9" x14ac:dyDescent="0.25">
      <c r="A459" s="32"/>
      <c r="B459" s="37"/>
      <c r="C459" s="33"/>
      <c r="D459" s="12"/>
      <c r="E459" s="12"/>
      <c r="F459" s="12"/>
      <c r="G459" s="12"/>
      <c r="H459" s="12"/>
      <c r="I459" s="12"/>
    </row>
    <row r="460" spans="1:9" x14ac:dyDescent="0.25">
      <c r="A460" s="32"/>
      <c r="B460" s="37"/>
      <c r="C460" s="33"/>
      <c r="D460" s="12"/>
      <c r="E460" s="12"/>
      <c r="F460" s="12"/>
      <c r="G460" s="12"/>
      <c r="H460" s="12"/>
      <c r="I460" s="12"/>
    </row>
    <row r="461" spans="1:9" x14ac:dyDescent="0.25">
      <c r="A461" s="32"/>
      <c r="B461" s="37"/>
      <c r="C461" s="33"/>
      <c r="D461" s="12"/>
      <c r="E461" s="12"/>
      <c r="F461" s="12"/>
      <c r="G461" s="12"/>
      <c r="H461" s="12"/>
      <c r="I461" s="12"/>
    </row>
    <row r="462" spans="1:9" x14ac:dyDescent="0.25">
      <c r="A462" s="32"/>
      <c r="B462" s="37"/>
      <c r="C462" s="33"/>
      <c r="D462" s="12"/>
      <c r="E462" s="12"/>
      <c r="F462" s="12"/>
      <c r="G462" s="12"/>
      <c r="H462" s="12"/>
      <c r="I462" s="12"/>
    </row>
    <row r="463" spans="1:9" x14ac:dyDescent="0.25">
      <c r="A463" s="32"/>
      <c r="B463" s="37"/>
      <c r="C463" s="33"/>
      <c r="D463" s="12"/>
      <c r="E463" s="12"/>
      <c r="F463" s="12"/>
      <c r="G463" s="12"/>
      <c r="H463" s="12"/>
      <c r="I463" s="12"/>
    </row>
    <row r="464" spans="1:9" x14ac:dyDescent="0.25">
      <c r="A464" s="32"/>
      <c r="B464" s="37"/>
      <c r="C464" s="33"/>
      <c r="D464" s="12"/>
      <c r="E464" s="12"/>
      <c r="F464" s="12"/>
      <c r="G464" s="12"/>
      <c r="H464" s="12"/>
      <c r="I464" s="12"/>
    </row>
    <row r="465" spans="1:9" x14ac:dyDescent="0.25">
      <c r="A465" s="32"/>
      <c r="B465" s="37"/>
      <c r="C465" s="33"/>
      <c r="D465" s="12"/>
      <c r="E465" s="12"/>
      <c r="F465" s="12"/>
      <c r="G465" s="12"/>
      <c r="H465" s="12"/>
      <c r="I465" s="12"/>
    </row>
    <row r="466" spans="1:9" x14ac:dyDescent="0.25">
      <c r="A466" s="32"/>
      <c r="B466" s="37"/>
      <c r="C466" s="33"/>
      <c r="D466" s="12"/>
      <c r="E466" s="12"/>
      <c r="F466" s="12"/>
      <c r="G466" s="12"/>
      <c r="H466" s="12"/>
      <c r="I466" s="12"/>
    </row>
    <row r="467" spans="1:9" x14ac:dyDescent="0.25">
      <c r="A467" s="32"/>
      <c r="B467" s="37"/>
      <c r="C467" s="33"/>
      <c r="D467" s="12"/>
      <c r="E467" s="12"/>
      <c r="F467" s="12"/>
      <c r="G467" s="12"/>
      <c r="H467" s="12"/>
      <c r="I467" s="12"/>
    </row>
    <row r="468" spans="1:9" x14ac:dyDescent="0.25">
      <c r="A468" s="32"/>
      <c r="B468" s="37"/>
      <c r="C468" s="33"/>
      <c r="D468" s="12"/>
      <c r="E468" s="12"/>
      <c r="F468" s="12"/>
      <c r="G468" s="12"/>
      <c r="H468" s="12"/>
      <c r="I468" s="12"/>
    </row>
    <row r="469" spans="1:9" x14ac:dyDescent="0.25">
      <c r="A469" s="32"/>
      <c r="B469" s="37"/>
      <c r="C469" s="33"/>
      <c r="D469" s="12"/>
      <c r="E469" s="12"/>
      <c r="F469" s="12"/>
      <c r="G469" s="12"/>
      <c r="H469" s="12"/>
      <c r="I469" s="12"/>
    </row>
    <row r="470" spans="1:9" x14ac:dyDescent="0.25">
      <c r="A470" s="32"/>
      <c r="B470" s="37"/>
      <c r="C470" s="33"/>
      <c r="D470" s="12"/>
      <c r="E470" s="12"/>
      <c r="F470" s="12"/>
      <c r="G470" s="12"/>
      <c r="H470" s="12"/>
      <c r="I470" s="12"/>
    </row>
    <row r="471" spans="1:9" x14ac:dyDescent="0.25">
      <c r="A471" s="32"/>
      <c r="B471" s="37"/>
      <c r="C471" s="33"/>
      <c r="D471" s="12"/>
      <c r="E471" s="12"/>
      <c r="F471" s="12"/>
      <c r="G471" s="12"/>
      <c r="H471" s="12"/>
      <c r="I471" s="12"/>
    </row>
    <row r="472" spans="1:9" x14ac:dyDescent="0.25">
      <c r="A472" s="32"/>
      <c r="B472" s="37"/>
      <c r="C472" s="33"/>
      <c r="D472" s="12"/>
      <c r="E472" s="12"/>
      <c r="F472" s="12"/>
      <c r="G472" s="12"/>
      <c r="H472" s="12"/>
      <c r="I472" s="12"/>
    </row>
    <row r="473" spans="1:9" x14ac:dyDescent="0.25">
      <c r="A473" s="32"/>
      <c r="B473" s="37"/>
      <c r="C473" s="33"/>
      <c r="D473" s="12"/>
      <c r="E473" s="12"/>
      <c r="F473" s="12"/>
      <c r="G473" s="12"/>
      <c r="H473" s="12"/>
      <c r="I473" s="12"/>
    </row>
    <row r="474" spans="1:9" x14ac:dyDescent="0.25">
      <c r="A474" s="32"/>
      <c r="B474" s="37"/>
      <c r="C474" s="33"/>
      <c r="D474" s="12"/>
      <c r="E474" s="12"/>
      <c r="F474" s="12"/>
      <c r="G474" s="12"/>
      <c r="H474" s="12"/>
      <c r="I474" s="12"/>
    </row>
    <row r="475" spans="1:9" x14ac:dyDescent="0.25">
      <c r="A475" s="32"/>
      <c r="B475" s="37"/>
      <c r="C475" s="33"/>
      <c r="D475" s="12"/>
      <c r="E475" s="12"/>
      <c r="F475" s="12"/>
      <c r="G475" s="12"/>
      <c r="H475" s="12"/>
      <c r="I475" s="12"/>
    </row>
    <row r="476" spans="1:9" x14ac:dyDescent="0.25">
      <c r="A476" s="32"/>
      <c r="B476" s="37"/>
      <c r="C476" s="33"/>
      <c r="D476" s="12"/>
      <c r="E476" s="12"/>
      <c r="F476" s="12"/>
      <c r="G476" s="12"/>
      <c r="H476" s="12"/>
      <c r="I476" s="12"/>
    </row>
    <row r="477" spans="1:9" x14ac:dyDescent="0.25">
      <c r="A477" s="32"/>
      <c r="B477" s="37"/>
      <c r="C477" s="33"/>
      <c r="D477" s="12"/>
      <c r="E477" s="12"/>
      <c r="F477" s="12"/>
      <c r="G477" s="12"/>
      <c r="H477" s="12"/>
      <c r="I477" s="12"/>
    </row>
    <row r="478" spans="1:9" x14ac:dyDescent="0.25">
      <c r="A478" s="32"/>
      <c r="B478" s="37"/>
      <c r="C478" s="33"/>
      <c r="D478" s="12"/>
      <c r="E478" s="12"/>
      <c r="F478" s="12"/>
      <c r="G478" s="12"/>
      <c r="H478" s="12"/>
      <c r="I478" s="12"/>
    </row>
    <row r="479" spans="1:9" x14ac:dyDescent="0.25">
      <c r="A479" s="32"/>
      <c r="B479" s="37"/>
      <c r="C479" s="33"/>
      <c r="D479" s="12"/>
      <c r="E479" s="12"/>
      <c r="F479" s="12"/>
      <c r="G479" s="12"/>
      <c r="H479" s="12"/>
      <c r="I479" s="12"/>
    </row>
    <row r="480" spans="1:9" x14ac:dyDescent="0.25">
      <c r="A480" s="32"/>
      <c r="B480" s="37"/>
      <c r="C480" s="33"/>
      <c r="D480" s="12"/>
      <c r="E480" s="12"/>
      <c r="F480" s="12"/>
      <c r="G480" s="12"/>
      <c r="H480" s="12"/>
      <c r="I480" s="12"/>
    </row>
    <row r="481" spans="1:9" x14ac:dyDescent="0.25">
      <c r="A481" s="32"/>
      <c r="B481" s="37"/>
      <c r="C481" s="33"/>
      <c r="D481" s="12"/>
      <c r="E481" s="12"/>
      <c r="F481" s="12"/>
      <c r="G481" s="12"/>
      <c r="H481" s="12"/>
      <c r="I481" s="12"/>
    </row>
    <row r="482" spans="1:9" x14ac:dyDescent="0.25">
      <c r="A482" s="32"/>
      <c r="B482" s="37"/>
      <c r="C482" s="33"/>
      <c r="D482" s="12"/>
      <c r="E482" s="12"/>
      <c r="F482" s="12"/>
      <c r="G482" s="12"/>
      <c r="H482" s="12"/>
      <c r="I482" s="12"/>
    </row>
    <row r="483" spans="1:9" x14ac:dyDescent="0.25">
      <c r="A483" s="32"/>
      <c r="B483" s="37"/>
      <c r="C483" s="33"/>
      <c r="D483" s="12"/>
      <c r="E483" s="12"/>
      <c r="F483" s="12"/>
      <c r="G483" s="12"/>
      <c r="H483" s="12"/>
      <c r="I483" s="12"/>
    </row>
    <row r="484" spans="1:9" x14ac:dyDescent="0.25">
      <c r="A484" s="32"/>
      <c r="B484" s="37"/>
      <c r="C484" s="33"/>
      <c r="D484" s="12"/>
      <c r="E484" s="12"/>
      <c r="F484" s="12"/>
      <c r="G484" s="12"/>
      <c r="H484" s="12"/>
      <c r="I484" s="12"/>
    </row>
    <row r="485" spans="1:9" x14ac:dyDescent="0.25">
      <c r="A485" s="32"/>
      <c r="B485" s="37"/>
      <c r="C485" s="33"/>
      <c r="D485" s="12"/>
      <c r="E485" s="12"/>
      <c r="F485" s="12"/>
      <c r="G485" s="12"/>
      <c r="H485" s="12"/>
      <c r="I485" s="12"/>
    </row>
    <row r="486" spans="1:9" x14ac:dyDescent="0.25">
      <c r="A486" s="32"/>
      <c r="B486" s="37"/>
      <c r="C486" s="33"/>
      <c r="D486" s="12"/>
      <c r="E486" s="12"/>
      <c r="F486" s="12"/>
      <c r="G486" s="12"/>
      <c r="H486" s="12"/>
      <c r="I486" s="12"/>
    </row>
    <row r="487" spans="1:9" x14ac:dyDescent="0.25">
      <c r="A487" s="32"/>
      <c r="B487" s="37"/>
      <c r="C487" s="33"/>
      <c r="D487" s="12"/>
      <c r="E487" s="12"/>
      <c r="F487" s="12"/>
      <c r="G487" s="12"/>
      <c r="H487" s="12"/>
      <c r="I487" s="12"/>
    </row>
    <row r="488" spans="1:9" x14ac:dyDescent="0.25">
      <c r="A488" s="32"/>
      <c r="B488" s="37"/>
      <c r="C488" s="33"/>
      <c r="D488" s="12"/>
      <c r="E488" s="12"/>
      <c r="F488" s="12"/>
      <c r="G488" s="12"/>
      <c r="H488" s="12"/>
      <c r="I488" s="12"/>
    </row>
    <row r="489" spans="1:9" x14ac:dyDescent="0.25">
      <c r="A489" s="32"/>
      <c r="B489" s="37"/>
      <c r="C489" s="33"/>
      <c r="D489" s="12"/>
      <c r="E489" s="12"/>
      <c r="F489" s="12"/>
      <c r="G489" s="12"/>
      <c r="H489" s="12"/>
      <c r="I489" s="12"/>
    </row>
    <row r="490" spans="1:9" x14ac:dyDescent="0.25">
      <c r="A490" s="32"/>
      <c r="B490" s="37"/>
      <c r="C490" s="33"/>
      <c r="D490" s="12"/>
      <c r="E490" s="12"/>
      <c r="F490" s="12"/>
      <c r="G490" s="12"/>
      <c r="H490" s="12"/>
      <c r="I490" s="12"/>
    </row>
    <row r="491" spans="1:9" x14ac:dyDescent="0.25">
      <c r="A491" s="32"/>
      <c r="B491" s="37"/>
      <c r="C491" s="33"/>
      <c r="D491" s="12"/>
      <c r="E491" s="12"/>
      <c r="F491" s="12"/>
      <c r="G491" s="12"/>
      <c r="H491" s="12"/>
      <c r="I491" s="12"/>
    </row>
    <row r="492" spans="1:9" x14ac:dyDescent="0.25">
      <c r="A492" s="32"/>
      <c r="B492" s="37"/>
      <c r="C492" s="33"/>
      <c r="D492" s="12"/>
      <c r="E492" s="12"/>
      <c r="F492" s="12"/>
      <c r="G492" s="12"/>
      <c r="H492" s="12"/>
      <c r="I492" s="12"/>
    </row>
    <row r="493" spans="1:9" x14ac:dyDescent="0.25">
      <c r="A493" s="32"/>
      <c r="B493" s="37"/>
      <c r="C493" s="33"/>
      <c r="D493" s="12"/>
      <c r="E493" s="12"/>
      <c r="F493" s="12"/>
      <c r="G493" s="12"/>
      <c r="H493" s="12"/>
      <c r="I493" s="12"/>
    </row>
    <row r="494" spans="1:9" x14ac:dyDescent="0.25">
      <c r="A494" s="32"/>
      <c r="B494" s="37"/>
      <c r="C494" s="33"/>
      <c r="D494" s="12"/>
      <c r="E494" s="12"/>
      <c r="F494" s="12"/>
      <c r="G494" s="12"/>
      <c r="H494" s="12"/>
      <c r="I494" s="12"/>
    </row>
    <row r="495" spans="1:9" x14ac:dyDescent="0.25">
      <c r="A495" s="32"/>
      <c r="B495" s="37"/>
      <c r="C495" s="33"/>
      <c r="D495" s="12"/>
      <c r="E495" s="12"/>
      <c r="F495" s="12"/>
      <c r="G495" s="12"/>
      <c r="H495" s="12"/>
      <c r="I495" s="12"/>
    </row>
    <row r="496" spans="1:9" x14ac:dyDescent="0.25">
      <c r="A496" s="32"/>
      <c r="B496" s="37"/>
      <c r="C496" s="33"/>
      <c r="D496" s="12"/>
      <c r="E496" s="12"/>
      <c r="F496" s="12"/>
      <c r="G496" s="12"/>
      <c r="H496" s="12"/>
      <c r="I496" s="12"/>
    </row>
    <row r="497" spans="1:9" x14ac:dyDescent="0.25">
      <c r="A497" s="32"/>
      <c r="B497" s="37"/>
      <c r="C497" s="33"/>
      <c r="D497" s="12"/>
      <c r="E497" s="12"/>
      <c r="F497" s="12"/>
      <c r="G497" s="12"/>
      <c r="H497" s="12"/>
      <c r="I497" s="12"/>
    </row>
    <row r="498" spans="1:9" x14ac:dyDescent="0.25">
      <c r="A498" s="32"/>
      <c r="B498" s="37"/>
      <c r="C498" s="33"/>
      <c r="D498" s="12"/>
      <c r="E498" s="12"/>
      <c r="F498" s="12"/>
      <c r="G498" s="12"/>
      <c r="H498" s="12"/>
      <c r="I498" s="12"/>
    </row>
    <row r="499" spans="1:9" x14ac:dyDescent="0.25">
      <c r="A499" s="32"/>
      <c r="B499" s="37"/>
      <c r="C499" s="33"/>
      <c r="D499" s="12"/>
      <c r="E499" s="12"/>
      <c r="F499" s="12"/>
      <c r="G499" s="12"/>
      <c r="H499" s="12"/>
      <c r="I499" s="12"/>
    </row>
    <row r="500" spans="1:9" x14ac:dyDescent="0.25">
      <c r="A500" s="32"/>
      <c r="B500" s="37"/>
      <c r="C500" s="33"/>
      <c r="D500" s="12"/>
      <c r="E500" s="12"/>
      <c r="F500" s="12"/>
      <c r="G500" s="12"/>
      <c r="H500" s="12"/>
      <c r="I500" s="12"/>
    </row>
    <row r="501" spans="1:9" x14ac:dyDescent="0.25">
      <c r="A501" s="32"/>
      <c r="B501" s="37"/>
      <c r="C501" s="33"/>
      <c r="D501" s="12"/>
      <c r="E501" s="12"/>
      <c r="F501" s="12"/>
      <c r="G501" s="12"/>
      <c r="H501" s="12"/>
      <c r="I501" s="12"/>
    </row>
    <row r="502" spans="1:9" x14ac:dyDescent="0.25">
      <c r="A502" s="32"/>
      <c r="B502" s="37"/>
      <c r="C502" s="33"/>
      <c r="D502" s="12"/>
      <c r="E502" s="12"/>
      <c r="F502" s="12"/>
      <c r="G502" s="12"/>
      <c r="H502" s="12"/>
      <c r="I502" s="12"/>
    </row>
    <row r="503" spans="1:9" x14ac:dyDescent="0.25">
      <c r="A503" s="32"/>
      <c r="B503" s="37"/>
      <c r="C503" s="33"/>
      <c r="D503" s="12"/>
      <c r="E503" s="12"/>
      <c r="F503" s="12"/>
      <c r="G503" s="12"/>
      <c r="H503" s="12"/>
      <c r="I503" s="12"/>
    </row>
    <row r="504" spans="1:9" x14ac:dyDescent="0.25">
      <c r="A504" s="32"/>
      <c r="B504" s="37"/>
      <c r="C504" s="33"/>
      <c r="D504" s="12"/>
      <c r="E504" s="12"/>
      <c r="F504" s="12"/>
      <c r="G504" s="12"/>
      <c r="H504" s="12"/>
      <c r="I504" s="12"/>
    </row>
    <row r="505" spans="1:9" x14ac:dyDescent="0.25">
      <c r="A505" s="32"/>
      <c r="B505" s="37"/>
      <c r="C505" s="33"/>
      <c r="D505" s="12"/>
      <c r="E505" s="12"/>
      <c r="F505" s="12"/>
      <c r="G505" s="12"/>
      <c r="H505" s="12"/>
      <c r="I505" s="12"/>
    </row>
    <row r="506" spans="1:9" x14ac:dyDescent="0.25">
      <c r="A506" s="32"/>
      <c r="B506" s="37"/>
      <c r="C506" s="33"/>
      <c r="D506" s="12"/>
      <c r="E506" s="12"/>
      <c r="F506" s="12"/>
      <c r="G506" s="12"/>
      <c r="H506" s="12"/>
      <c r="I506" s="12"/>
    </row>
    <row r="507" spans="1:9" x14ac:dyDescent="0.25">
      <c r="A507" s="32"/>
      <c r="B507" s="37"/>
      <c r="C507" s="33"/>
      <c r="D507" s="12"/>
      <c r="E507" s="12"/>
      <c r="F507" s="12"/>
      <c r="G507" s="12"/>
      <c r="H507" s="12"/>
      <c r="I507" s="12"/>
    </row>
    <row r="508" spans="1:9" x14ac:dyDescent="0.25">
      <c r="A508" s="32"/>
      <c r="B508" s="37"/>
      <c r="C508" s="33"/>
      <c r="D508" s="12"/>
      <c r="E508" s="12"/>
      <c r="F508" s="12"/>
      <c r="G508" s="12"/>
      <c r="H508" s="12"/>
      <c r="I508" s="12"/>
    </row>
    <row r="509" spans="1:9" x14ac:dyDescent="0.25">
      <c r="A509" s="32"/>
      <c r="B509" s="37"/>
      <c r="C509" s="33"/>
      <c r="D509" s="12"/>
      <c r="E509" s="12"/>
      <c r="F509" s="12"/>
      <c r="G509" s="12"/>
      <c r="H509" s="12"/>
      <c r="I509" s="12"/>
    </row>
    <row r="510" spans="1:9" x14ac:dyDescent="0.25">
      <c r="A510" s="32"/>
      <c r="B510" s="37"/>
      <c r="C510" s="33"/>
      <c r="D510" s="12"/>
      <c r="E510" s="12"/>
      <c r="F510" s="12"/>
      <c r="G510" s="12"/>
      <c r="H510" s="12"/>
      <c r="I510" s="12"/>
    </row>
    <row r="511" spans="1:9" x14ac:dyDescent="0.25">
      <c r="A511" s="32"/>
      <c r="B511" s="37"/>
      <c r="C511" s="33"/>
      <c r="D511" s="12"/>
      <c r="E511" s="12"/>
      <c r="F511" s="12"/>
      <c r="G511" s="12"/>
      <c r="H511" s="12"/>
      <c r="I511" s="12"/>
    </row>
    <row r="512" spans="1:9" x14ac:dyDescent="0.25">
      <c r="A512" s="32"/>
      <c r="B512" s="37"/>
      <c r="C512" s="33"/>
      <c r="D512" s="12"/>
      <c r="E512" s="12"/>
      <c r="F512" s="12"/>
      <c r="G512" s="12"/>
      <c r="H512" s="12"/>
      <c r="I512" s="12"/>
    </row>
    <row r="513" spans="1:9" x14ac:dyDescent="0.25">
      <c r="A513" s="32"/>
      <c r="B513" s="37"/>
      <c r="C513" s="33"/>
      <c r="D513" s="12"/>
      <c r="E513" s="12"/>
      <c r="F513" s="12"/>
      <c r="G513" s="12"/>
      <c r="H513" s="12"/>
      <c r="I513" s="12"/>
    </row>
    <row r="514" spans="1:9" x14ac:dyDescent="0.25">
      <c r="A514" s="32"/>
      <c r="B514" s="37"/>
      <c r="C514" s="33"/>
      <c r="D514" s="12"/>
      <c r="E514" s="12"/>
      <c r="F514" s="12"/>
      <c r="G514" s="12"/>
      <c r="H514" s="12"/>
      <c r="I514" s="12"/>
    </row>
    <row r="515" spans="1:9" x14ac:dyDescent="0.25">
      <c r="A515" s="32"/>
      <c r="B515" s="37"/>
      <c r="C515" s="33"/>
      <c r="D515" s="12"/>
      <c r="E515" s="12"/>
      <c r="F515" s="12"/>
      <c r="G515" s="12"/>
      <c r="H515" s="12"/>
      <c r="I515" s="12"/>
    </row>
    <row r="516" spans="1:9" x14ac:dyDescent="0.25">
      <c r="A516" s="32"/>
      <c r="B516" s="37"/>
      <c r="C516" s="33"/>
      <c r="D516" s="12"/>
      <c r="E516" s="12"/>
      <c r="F516" s="12"/>
      <c r="G516" s="12"/>
      <c r="H516" s="12"/>
      <c r="I516" s="12"/>
    </row>
    <row r="517" spans="1:9" x14ac:dyDescent="0.25">
      <c r="A517" s="32"/>
      <c r="B517" s="37"/>
      <c r="C517" s="33"/>
      <c r="D517" s="12"/>
      <c r="E517" s="12"/>
      <c r="F517" s="12"/>
      <c r="G517" s="12"/>
      <c r="H517" s="12"/>
      <c r="I517" s="12"/>
    </row>
    <row r="518" spans="1:9" x14ac:dyDescent="0.25">
      <c r="A518" s="32"/>
      <c r="B518" s="37"/>
      <c r="C518" s="33"/>
      <c r="D518" s="12"/>
      <c r="E518" s="12"/>
      <c r="F518" s="12"/>
      <c r="G518" s="12"/>
      <c r="H518" s="12"/>
      <c r="I518" s="12"/>
    </row>
    <row r="519" spans="1:9" x14ac:dyDescent="0.25">
      <c r="A519" s="32"/>
      <c r="B519" s="37"/>
      <c r="C519" s="33"/>
      <c r="D519" s="12"/>
      <c r="E519" s="12"/>
      <c r="F519" s="12"/>
      <c r="G519" s="12"/>
      <c r="H519" s="12"/>
      <c r="I519" s="12"/>
    </row>
    <row r="520" spans="1:9" x14ac:dyDescent="0.25">
      <c r="A520" s="32"/>
      <c r="B520" s="37"/>
      <c r="C520" s="33"/>
      <c r="D520" s="12"/>
      <c r="E520" s="12"/>
      <c r="F520" s="12"/>
      <c r="G520" s="12"/>
      <c r="H520" s="12"/>
      <c r="I520" s="12"/>
    </row>
    <row r="521" spans="1:9" x14ac:dyDescent="0.25">
      <c r="A521" s="32"/>
      <c r="B521" s="37"/>
      <c r="C521" s="33"/>
      <c r="D521" s="12"/>
      <c r="E521" s="12"/>
      <c r="F521" s="12"/>
      <c r="G521" s="12"/>
      <c r="H521" s="12"/>
      <c r="I521" s="12"/>
    </row>
    <row r="522" spans="1:9" x14ac:dyDescent="0.25">
      <c r="A522" s="32"/>
      <c r="B522" s="37"/>
      <c r="C522" s="33"/>
      <c r="D522" s="12"/>
      <c r="E522" s="12"/>
      <c r="F522" s="12"/>
      <c r="G522" s="12"/>
      <c r="H522" s="12"/>
      <c r="I522" s="12"/>
    </row>
    <row r="523" spans="1:9" x14ac:dyDescent="0.25">
      <c r="A523" s="32"/>
      <c r="B523" s="37"/>
      <c r="C523" s="33"/>
      <c r="D523" s="12"/>
      <c r="E523" s="12"/>
      <c r="F523" s="12"/>
      <c r="G523" s="12"/>
      <c r="H523" s="12"/>
      <c r="I523" s="12"/>
    </row>
    <row r="524" spans="1:9" x14ac:dyDescent="0.25">
      <c r="A524" s="32"/>
      <c r="B524" s="37"/>
      <c r="C524" s="33"/>
      <c r="D524" s="12"/>
      <c r="E524" s="12"/>
      <c r="F524" s="12"/>
      <c r="G524" s="12"/>
      <c r="H524" s="12"/>
      <c r="I524" s="12"/>
    </row>
    <row r="525" spans="1:9" x14ac:dyDescent="0.25">
      <c r="A525" s="32"/>
      <c r="B525" s="37"/>
      <c r="C525" s="33"/>
      <c r="D525" s="12"/>
      <c r="E525" s="12"/>
      <c r="F525" s="12"/>
      <c r="G525" s="12"/>
      <c r="H525" s="12"/>
      <c r="I525" s="12"/>
    </row>
    <row r="526" spans="1:9" x14ac:dyDescent="0.25">
      <c r="A526" s="32"/>
      <c r="B526" s="37"/>
      <c r="C526" s="33"/>
      <c r="D526" s="12"/>
      <c r="E526" s="12"/>
      <c r="F526" s="12"/>
      <c r="G526" s="12"/>
      <c r="H526" s="12"/>
      <c r="I526" s="12"/>
    </row>
    <row r="527" spans="1:9" x14ac:dyDescent="0.25">
      <c r="A527" s="32"/>
      <c r="B527" s="37"/>
      <c r="C527" s="33"/>
      <c r="D527" s="12"/>
      <c r="E527" s="12"/>
      <c r="F527" s="12"/>
      <c r="G527" s="12"/>
      <c r="H527" s="12"/>
      <c r="I527" s="12"/>
    </row>
    <row r="528" spans="1:9" x14ac:dyDescent="0.25">
      <c r="A528" s="32"/>
      <c r="B528" s="37"/>
      <c r="C528" s="33"/>
      <c r="D528" s="12"/>
      <c r="E528" s="12"/>
      <c r="F528" s="12"/>
      <c r="G528" s="12"/>
      <c r="H528" s="12"/>
      <c r="I528" s="12"/>
    </row>
    <row r="529" spans="1:9" x14ac:dyDescent="0.25">
      <c r="A529" s="32"/>
      <c r="B529" s="37"/>
      <c r="C529" s="33"/>
      <c r="D529" s="12"/>
      <c r="E529" s="12"/>
      <c r="F529" s="12"/>
      <c r="G529" s="12"/>
      <c r="H529" s="12"/>
      <c r="I529" s="12"/>
    </row>
    <row r="530" spans="1:9" x14ac:dyDescent="0.25">
      <c r="A530" s="32"/>
      <c r="B530" s="37"/>
      <c r="C530" s="33"/>
      <c r="D530" s="12"/>
      <c r="E530" s="12"/>
      <c r="F530" s="12"/>
      <c r="G530" s="12"/>
      <c r="H530" s="12"/>
      <c r="I530" s="12"/>
    </row>
    <row r="531" spans="1:9" x14ac:dyDescent="0.25">
      <c r="A531" s="32"/>
      <c r="B531" s="37"/>
      <c r="C531" s="33"/>
      <c r="D531" s="12"/>
      <c r="E531" s="12"/>
      <c r="F531" s="12"/>
      <c r="G531" s="12"/>
      <c r="H531" s="12"/>
      <c r="I531" s="12"/>
    </row>
    <row r="532" spans="1:9" x14ac:dyDescent="0.25">
      <c r="A532" s="32"/>
      <c r="B532" s="37"/>
      <c r="C532" s="33"/>
      <c r="D532" s="12"/>
      <c r="E532" s="12"/>
      <c r="F532" s="12"/>
      <c r="G532" s="12"/>
      <c r="H532" s="12"/>
      <c r="I532" s="12"/>
    </row>
    <row r="533" spans="1:9" x14ac:dyDescent="0.25">
      <c r="A533" s="32"/>
      <c r="B533" s="37"/>
      <c r="C533" s="33"/>
      <c r="D533" s="12"/>
      <c r="E533" s="12"/>
      <c r="F533" s="12"/>
      <c r="G533" s="12"/>
      <c r="H533" s="12"/>
      <c r="I533" s="12"/>
    </row>
    <row r="534" spans="1:9" x14ac:dyDescent="0.25">
      <c r="A534" s="32"/>
      <c r="B534" s="37"/>
      <c r="C534" s="33"/>
      <c r="D534" s="12"/>
      <c r="E534" s="12"/>
      <c r="F534" s="12"/>
      <c r="G534" s="12"/>
      <c r="H534" s="12"/>
      <c r="I534" s="12"/>
    </row>
    <row r="535" spans="1:9" x14ac:dyDescent="0.25">
      <c r="A535" s="32"/>
      <c r="B535" s="37"/>
      <c r="C535" s="33"/>
      <c r="D535" s="12"/>
      <c r="E535" s="12"/>
      <c r="F535" s="12"/>
      <c r="G535" s="12"/>
      <c r="H535" s="12"/>
      <c r="I535" s="12"/>
    </row>
    <row r="536" spans="1:9" x14ac:dyDescent="0.25">
      <c r="A536" s="32"/>
      <c r="B536" s="37"/>
      <c r="C536" s="33"/>
      <c r="D536" s="12"/>
      <c r="E536" s="12"/>
      <c r="F536" s="12"/>
      <c r="G536" s="12"/>
      <c r="H536" s="12"/>
      <c r="I536" s="12"/>
    </row>
    <row r="537" spans="1:9" x14ac:dyDescent="0.25">
      <c r="A537" s="32"/>
      <c r="B537" s="37"/>
      <c r="C537" s="33"/>
      <c r="D537" s="12"/>
      <c r="E537" s="12"/>
      <c r="F537" s="12"/>
      <c r="G537" s="12"/>
      <c r="H537" s="12"/>
      <c r="I537" s="12"/>
    </row>
    <row r="538" spans="1:9" x14ac:dyDescent="0.25">
      <c r="A538" s="32"/>
      <c r="B538" s="37"/>
      <c r="C538" s="33"/>
      <c r="D538" s="12"/>
      <c r="E538" s="12"/>
      <c r="F538" s="12"/>
      <c r="G538" s="12"/>
      <c r="H538" s="12"/>
      <c r="I538" s="12"/>
    </row>
    <row r="539" spans="1:9" x14ac:dyDescent="0.25">
      <c r="A539" s="32"/>
      <c r="B539" s="37"/>
      <c r="C539" s="33"/>
      <c r="D539" s="12"/>
      <c r="E539" s="12"/>
      <c r="F539" s="12"/>
      <c r="G539" s="12"/>
      <c r="H539" s="12"/>
      <c r="I539" s="12"/>
    </row>
    <row r="540" spans="1:9" x14ac:dyDescent="0.25">
      <c r="A540" s="32"/>
      <c r="B540" s="37"/>
      <c r="C540" s="33"/>
      <c r="D540" s="12"/>
      <c r="E540" s="12"/>
      <c r="F540" s="12"/>
      <c r="G540" s="12"/>
      <c r="H540" s="12"/>
      <c r="I540" s="12"/>
    </row>
    <row r="541" spans="1:9" x14ac:dyDescent="0.25">
      <c r="A541" s="32"/>
      <c r="B541" s="37"/>
      <c r="C541" s="33"/>
      <c r="D541" s="12"/>
      <c r="E541" s="12"/>
      <c r="F541" s="12"/>
      <c r="G541" s="12"/>
      <c r="H541" s="12"/>
      <c r="I541" s="12"/>
    </row>
    <row r="542" spans="1:9" x14ac:dyDescent="0.25">
      <c r="A542" s="32"/>
      <c r="B542" s="37"/>
      <c r="C542" s="33"/>
      <c r="D542" s="12"/>
      <c r="E542" s="12"/>
      <c r="F542" s="12"/>
      <c r="G542" s="12"/>
      <c r="H542" s="12"/>
      <c r="I542" s="12"/>
    </row>
    <row r="543" spans="1:9" x14ac:dyDescent="0.25">
      <c r="A543" s="32"/>
      <c r="B543" s="37"/>
      <c r="C543" s="33"/>
      <c r="D543" s="12"/>
      <c r="E543" s="12"/>
      <c r="F543" s="12"/>
      <c r="G543" s="12"/>
      <c r="H543" s="12"/>
      <c r="I543" s="12"/>
    </row>
    <row r="544" spans="1:9" x14ac:dyDescent="0.25">
      <c r="A544" s="32"/>
      <c r="B544" s="37"/>
      <c r="C544" s="33"/>
      <c r="D544" s="12"/>
      <c r="E544" s="12"/>
      <c r="F544" s="12"/>
      <c r="G544" s="12"/>
      <c r="H544" s="12"/>
      <c r="I544" s="12"/>
    </row>
    <row r="545" spans="1:9" x14ac:dyDescent="0.25">
      <c r="A545" s="32"/>
      <c r="B545" s="37"/>
      <c r="C545" s="33"/>
      <c r="D545" s="12"/>
      <c r="E545" s="12"/>
      <c r="F545" s="12"/>
      <c r="G545" s="12"/>
      <c r="H545" s="12"/>
      <c r="I545" s="12"/>
    </row>
    <row r="546" spans="1:9" x14ac:dyDescent="0.25">
      <c r="A546" s="32"/>
      <c r="B546" s="37"/>
      <c r="C546" s="33"/>
      <c r="D546" s="12"/>
      <c r="E546" s="12"/>
      <c r="F546" s="12"/>
      <c r="G546" s="12"/>
      <c r="H546" s="12"/>
      <c r="I546" s="12"/>
    </row>
    <row r="547" spans="1:9" x14ac:dyDescent="0.25">
      <c r="A547" s="32"/>
      <c r="B547" s="37"/>
      <c r="C547" s="33"/>
      <c r="D547" s="12"/>
      <c r="E547" s="12"/>
      <c r="F547" s="12"/>
      <c r="G547" s="12"/>
      <c r="H547" s="12"/>
      <c r="I547" s="12"/>
    </row>
    <row r="548" spans="1:9" x14ac:dyDescent="0.25">
      <c r="A548" s="32"/>
      <c r="B548" s="37"/>
      <c r="C548" s="33"/>
      <c r="D548" s="12"/>
      <c r="E548" s="12"/>
      <c r="F548" s="12"/>
      <c r="G548" s="12"/>
      <c r="H548" s="12"/>
      <c r="I548" s="12"/>
    </row>
    <row r="549" spans="1:9" x14ac:dyDescent="0.25">
      <c r="A549" s="32"/>
      <c r="B549" s="37"/>
      <c r="C549" s="33"/>
      <c r="D549" s="12"/>
      <c r="E549" s="12"/>
      <c r="F549" s="12"/>
      <c r="G549" s="12"/>
      <c r="H549" s="12"/>
      <c r="I549" s="12"/>
    </row>
    <row r="550" spans="1:9" x14ac:dyDescent="0.25">
      <c r="A550" s="32"/>
      <c r="B550" s="37"/>
      <c r="C550" s="33"/>
      <c r="D550" s="12"/>
      <c r="E550" s="12"/>
      <c r="F550" s="12"/>
      <c r="G550" s="12"/>
      <c r="H550" s="12"/>
      <c r="I550" s="12"/>
    </row>
    <row r="551" spans="1:9" x14ac:dyDescent="0.25">
      <c r="A551" s="32"/>
      <c r="B551" s="37"/>
      <c r="C551" s="33"/>
      <c r="D551" s="12"/>
      <c r="E551" s="12"/>
      <c r="F551" s="12"/>
      <c r="G551" s="12"/>
      <c r="H551" s="12"/>
      <c r="I551" s="12"/>
    </row>
    <row r="552" spans="1:9" x14ac:dyDescent="0.25">
      <c r="A552" s="32"/>
      <c r="B552" s="37"/>
      <c r="C552" s="33"/>
      <c r="D552" s="12"/>
      <c r="E552" s="12"/>
      <c r="F552" s="12"/>
      <c r="G552" s="12"/>
      <c r="H552" s="12"/>
      <c r="I552" s="12"/>
    </row>
    <row r="553" spans="1:9" x14ac:dyDescent="0.25">
      <c r="A553" s="32"/>
      <c r="B553" s="37"/>
      <c r="C553" s="33"/>
      <c r="D553" s="12"/>
      <c r="E553" s="12"/>
      <c r="F553" s="12"/>
      <c r="G553" s="12"/>
      <c r="H553" s="12"/>
      <c r="I553" s="12"/>
    </row>
    <row r="554" spans="1:9" x14ac:dyDescent="0.25">
      <c r="A554" s="32"/>
      <c r="B554" s="37"/>
      <c r="C554" s="33"/>
      <c r="D554" s="12"/>
      <c r="E554" s="12"/>
      <c r="F554" s="12"/>
      <c r="G554" s="12"/>
      <c r="H554" s="12"/>
      <c r="I554" s="12"/>
    </row>
    <row r="555" spans="1:9" x14ac:dyDescent="0.25">
      <c r="A555" s="32"/>
      <c r="B555" s="37"/>
      <c r="C555" s="33"/>
      <c r="D555" s="12"/>
      <c r="E555" s="12"/>
      <c r="F555" s="12"/>
      <c r="G555" s="12"/>
      <c r="H555" s="12"/>
      <c r="I555" s="12"/>
    </row>
    <row r="556" spans="1:9" x14ac:dyDescent="0.25">
      <c r="A556" s="32"/>
      <c r="B556" s="37"/>
      <c r="C556" s="33"/>
      <c r="D556" s="12"/>
      <c r="E556" s="12"/>
      <c r="F556" s="12"/>
      <c r="G556" s="12"/>
      <c r="H556" s="12"/>
      <c r="I556" s="12"/>
    </row>
    <row r="557" spans="1:9" x14ac:dyDescent="0.25">
      <c r="A557" s="32"/>
      <c r="B557" s="37"/>
      <c r="C557" s="33"/>
      <c r="D557" s="12"/>
      <c r="E557" s="12"/>
      <c r="F557" s="12"/>
      <c r="G557" s="12"/>
      <c r="H557" s="12"/>
      <c r="I557" s="12"/>
    </row>
    <row r="558" spans="1:9" x14ac:dyDescent="0.25">
      <c r="A558" s="32"/>
      <c r="B558" s="37"/>
      <c r="C558" s="33"/>
      <c r="D558" s="12"/>
      <c r="E558" s="12"/>
      <c r="F558" s="12"/>
      <c r="G558" s="12"/>
      <c r="H558" s="12"/>
      <c r="I558" s="12"/>
    </row>
    <row r="559" spans="1:9" x14ac:dyDescent="0.25">
      <c r="A559" s="32"/>
      <c r="B559" s="37"/>
      <c r="C559" s="33"/>
      <c r="D559" s="12"/>
      <c r="E559" s="12"/>
      <c r="F559" s="12"/>
      <c r="G559" s="12"/>
      <c r="H559" s="12"/>
      <c r="I559" s="12"/>
    </row>
    <row r="560" spans="1:9" x14ac:dyDescent="0.25">
      <c r="A560" s="32"/>
      <c r="B560" s="37"/>
      <c r="C560" s="33"/>
      <c r="D560" s="12"/>
      <c r="E560" s="12"/>
      <c r="F560" s="12"/>
      <c r="G560" s="12"/>
      <c r="H560" s="12"/>
      <c r="I560" s="12"/>
    </row>
    <row r="561" spans="1:9" x14ac:dyDescent="0.25">
      <c r="A561" s="32"/>
      <c r="B561" s="37"/>
      <c r="C561" s="33"/>
      <c r="D561" s="12"/>
      <c r="E561" s="12"/>
      <c r="F561" s="12"/>
      <c r="G561" s="12"/>
      <c r="H561" s="12"/>
      <c r="I561" s="12"/>
    </row>
    <row r="562" spans="1:9" x14ac:dyDescent="0.25">
      <c r="A562" s="32"/>
      <c r="B562" s="37"/>
      <c r="C562" s="33"/>
      <c r="D562" s="12"/>
      <c r="E562" s="12"/>
      <c r="F562" s="12"/>
      <c r="G562" s="12"/>
      <c r="H562" s="12"/>
      <c r="I562" s="12"/>
    </row>
    <row r="563" spans="1:9" x14ac:dyDescent="0.25">
      <c r="A563" s="32"/>
      <c r="B563" s="37"/>
      <c r="C563" s="33"/>
      <c r="D563" s="12"/>
      <c r="E563" s="12"/>
      <c r="F563" s="12"/>
      <c r="G563" s="12"/>
      <c r="H563" s="12"/>
      <c r="I563" s="12"/>
    </row>
    <row r="564" spans="1:9" x14ac:dyDescent="0.25">
      <c r="A564" s="32"/>
      <c r="B564" s="37"/>
      <c r="C564" s="33"/>
      <c r="D564" s="12"/>
      <c r="E564" s="12"/>
      <c r="F564" s="12"/>
      <c r="G564" s="12"/>
      <c r="H564" s="12"/>
      <c r="I564" s="12"/>
    </row>
    <row r="565" spans="1:9" x14ac:dyDescent="0.25">
      <c r="A565" s="32"/>
      <c r="B565" s="37"/>
      <c r="C565" s="33"/>
      <c r="D565" s="12"/>
      <c r="E565" s="12"/>
      <c r="F565" s="12"/>
      <c r="G565" s="12"/>
      <c r="H565" s="12"/>
      <c r="I565" s="12"/>
    </row>
    <row r="566" spans="1:9" x14ac:dyDescent="0.25">
      <c r="A566" s="32"/>
      <c r="B566" s="37"/>
      <c r="C566" s="33"/>
      <c r="D566" s="12"/>
      <c r="E566" s="12"/>
      <c r="F566" s="12"/>
      <c r="G566" s="12"/>
      <c r="H566" s="12"/>
      <c r="I566" s="12"/>
    </row>
    <row r="567" spans="1:9" x14ac:dyDescent="0.25">
      <c r="A567" s="32"/>
      <c r="B567" s="37"/>
      <c r="C567" s="33"/>
      <c r="D567" s="12"/>
      <c r="E567" s="12"/>
      <c r="F567" s="12"/>
      <c r="G567" s="12"/>
      <c r="H567" s="12"/>
      <c r="I567" s="12"/>
    </row>
    <row r="568" spans="1:9" x14ac:dyDescent="0.25">
      <c r="A568" s="32"/>
      <c r="B568" s="37"/>
      <c r="C568" s="33"/>
      <c r="D568" s="12"/>
      <c r="E568" s="12"/>
      <c r="F568" s="12"/>
      <c r="G568" s="12"/>
      <c r="H568" s="12"/>
      <c r="I568" s="12"/>
    </row>
    <row r="569" spans="1:9" x14ac:dyDescent="0.25">
      <c r="A569" s="32"/>
      <c r="B569" s="37"/>
      <c r="C569" s="33"/>
      <c r="D569" s="12"/>
      <c r="E569" s="12"/>
      <c r="F569" s="12"/>
      <c r="G569" s="12"/>
      <c r="H569" s="12"/>
      <c r="I569" s="12"/>
    </row>
    <row r="570" spans="1:9" x14ac:dyDescent="0.25">
      <c r="A570" s="32"/>
      <c r="B570" s="37"/>
      <c r="C570" s="33"/>
      <c r="D570" s="12"/>
      <c r="E570" s="12"/>
      <c r="F570" s="12"/>
      <c r="G570" s="12"/>
      <c r="H570" s="12"/>
      <c r="I570" s="12"/>
    </row>
    <row r="571" spans="1:9" x14ac:dyDescent="0.25">
      <c r="A571" s="32"/>
      <c r="B571" s="37"/>
      <c r="C571" s="33"/>
      <c r="D571" s="12"/>
      <c r="E571" s="12"/>
      <c r="F571" s="12"/>
      <c r="G571" s="12"/>
      <c r="H571" s="12"/>
      <c r="I571" s="12"/>
    </row>
    <row r="572" spans="1:9" x14ac:dyDescent="0.25">
      <c r="A572" s="32"/>
      <c r="B572" s="37"/>
      <c r="C572" s="33"/>
      <c r="D572" s="12"/>
      <c r="E572" s="12"/>
      <c r="F572" s="12"/>
      <c r="G572" s="12"/>
      <c r="H572" s="12"/>
      <c r="I572" s="12"/>
    </row>
    <row r="573" spans="1:9" x14ac:dyDescent="0.25">
      <c r="A573" s="32"/>
      <c r="B573" s="37"/>
      <c r="C573" s="33"/>
      <c r="D573" s="12"/>
      <c r="E573" s="12"/>
      <c r="F573" s="12"/>
      <c r="G573" s="12"/>
      <c r="H573" s="12"/>
      <c r="I573" s="12"/>
    </row>
    <row r="574" spans="1:9" x14ac:dyDescent="0.25">
      <c r="A574" s="32"/>
      <c r="B574" s="37"/>
      <c r="C574" s="33"/>
      <c r="D574" s="12"/>
      <c r="E574" s="12"/>
      <c r="F574" s="12"/>
      <c r="G574" s="12"/>
      <c r="H574" s="12"/>
      <c r="I574" s="12"/>
    </row>
    <row r="575" spans="1:9" x14ac:dyDescent="0.25">
      <c r="A575" s="32"/>
      <c r="B575" s="37"/>
      <c r="C575" s="33"/>
      <c r="D575" s="12"/>
      <c r="E575" s="12"/>
      <c r="F575" s="12"/>
      <c r="G575" s="12"/>
      <c r="H575" s="12"/>
      <c r="I575" s="12"/>
    </row>
    <row r="576" spans="1:9" x14ac:dyDescent="0.25">
      <c r="A576" s="32"/>
      <c r="B576" s="37"/>
      <c r="C576" s="33"/>
      <c r="D576" s="12"/>
      <c r="E576" s="12"/>
      <c r="F576" s="12"/>
      <c r="G576" s="12"/>
      <c r="H576" s="12"/>
      <c r="I576" s="12"/>
    </row>
    <row r="577" spans="1:9" x14ac:dyDescent="0.25">
      <c r="A577" s="32"/>
      <c r="B577" s="37"/>
      <c r="C577" s="33"/>
      <c r="D577" s="12"/>
      <c r="E577" s="12"/>
      <c r="F577" s="12"/>
      <c r="G577" s="12"/>
      <c r="H577" s="12"/>
      <c r="I577" s="12"/>
    </row>
    <row r="578" spans="1:9" x14ac:dyDescent="0.25">
      <c r="A578" s="32"/>
      <c r="B578" s="37"/>
      <c r="C578" s="33"/>
      <c r="D578" s="12"/>
      <c r="E578" s="12"/>
      <c r="F578" s="12"/>
      <c r="G578" s="12"/>
      <c r="H578" s="12"/>
      <c r="I578" s="12"/>
    </row>
    <row r="579" spans="1:9" x14ac:dyDescent="0.25">
      <c r="A579" s="32"/>
      <c r="B579" s="37"/>
      <c r="C579" s="33"/>
      <c r="D579" s="12"/>
      <c r="E579" s="12"/>
      <c r="F579" s="12"/>
      <c r="G579" s="12"/>
      <c r="H579" s="12"/>
      <c r="I579" s="12"/>
    </row>
    <row r="580" spans="1:9" x14ac:dyDescent="0.25">
      <c r="A580" s="32"/>
      <c r="B580" s="37"/>
      <c r="C580" s="33"/>
      <c r="D580" s="12"/>
      <c r="E580" s="12"/>
      <c r="F580" s="12"/>
      <c r="G580" s="12"/>
      <c r="H580" s="12"/>
      <c r="I580" s="12"/>
    </row>
    <row r="581" spans="1:9" x14ac:dyDescent="0.25">
      <c r="A581" s="32"/>
      <c r="B581" s="37"/>
      <c r="C581" s="33"/>
      <c r="D581" s="12"/>
      <c r="E581" s="12"/>
      <c r="F581" s="12"/>
      <c r="G581" s="12"/>
      <c r="H581" s="12"/>
      <c r="I581" s="12"/>
    </row>
    <row r="582" spans="1:9" x14ac:dyDescent="0.25">
      <c r="A582" s="32"/>
      <c r="B582" s="37"/>
      <c r="C582" s="33"/>
      <c r="D582" s="12"/>
      <c r="E582" s="12"/>
      <c r="F582" s="12"/>
      <c r="G582" s="12"/>
      <c r="H582" s="12"/>
      <c r="I582" s="12"/>
    </row>
    <row r="583" spans="1:9" x14ac:dyDescent="0.25">
      <c r="A583" s="32"/>
      <c r="B583" s="37"/>
      <c r="C583" s="33"/>
      <c r="D583" s="12"/>
      <c r="E583" s="12"/>
      <c r="F583" s="12"/>
      <c r="G583" s="12"/>
      <c r="H583" s="12"/>
      <c r="I583" s="12"/>
    </row>
    <row r="584" spans="1:9" x14ac:dyDescent="0.25">
      <c r="A584" s="32"/>
      <c r="B584" s="37"/>
      <c r="C584" s="33"/>
      <c r="D584" s="12"/>
      <c r="E584" s="12"/>
      <c r="F584" s="12"/>
      <c r="G584" s="12"/>
      <c r="H584" s="12"/>
      <c r="I584" s="12"/>
    </row>
    <row r="585" spans="1:9" x14ac:dyDescent="0.25">
      <c r="A585" s="32"/>
      <c r="B585" s="37"/>
      <c r="C585" s="33"/>
      <c r="D585" s="12"/>
      <c r="E585" s="12"/>
      <c r="F585" s="12"/>
      <c r="G585" s="12"/>
      <c r="H585" s="12"/>
      <c r="I585" s="12"/>
    </row>
    <row r="586" spans="1:9" x14ac:dyDescent="0.25">
      <c r="A586" s="32"/>
      <c r="B586" s="37"/>
      <c r="C586" s="33"/>
      <c r="D586" s="12"/>
      <c r="E586" s="12"/>
      <c r="F586" s="12"/>
      <c r="G586" s="12"/>
      <c r="H586" s="12"/>
      <c r="I586" s="12"/>
    </row>
    <row r="587" spans="1:9" x14ac:dyDescent="0.25">
      <c r="A587" s="32"/>
      <c r="B587" s="37"/>
      <c r="C587" s="33"/>
      <c r="D587" s="12"/>
      <c r="E587" s="12"/>
      <c r="F587" s="12"/>
      <c r="G587" s="12"/>
      <c r="H587" s="12"/>
      <c r="I587" s="12"/>
    </row>
    <row r="588" spans="1:9" x14ac:dyDescent="0.25">
      <c r="A588" s="32"/>
      <c r="B588" s="37"/>
      <c r="C588" s="33"/>
      <c r="D588" s="12"/>
      <c r="E588" s="12"/>
      <c r="F588" s="12"/>
      <c r="G588" s="12"/>
      <c r="H588" s="12"/>
      <c r="I588" s="12"/>
    </row>
    <row r="589" spans="1:9" x14ac:dyDescent="0.25">
      <c r="A589" s="32"/>
      <c r="B589" s="37"/>
      <c r="C589" s="33"/>
      <c r="D589" s="12"/>
      <c r="E589" s="12"/>
      <c r="F589" s="12"/>
      <c r="G589" s="12"/>
      <c r="H589" s="12"/>
      <c r="I589" s="12"/>
    </row>
    <row r="590" spans="1:9" x14ac:dyDescent="0.25">
      <c r="A590" s="32"/>
      <c r="B590" s="37"/>
      <c r="C590" s="33"/>
      <c r="D590" s="12"/>
      <c r="E590" s="12"/>
      <c r="F590" s="12"/>
      <c r="G590" s="12"/>
      <c r="H590" s="12"/>
      <c r="I590" s="12"/>
    </row>
    <row r="591" spans="1:9" x14ac:dyDescent="0.25">
      <c r="A591" s="32"/>
      <c r="B591" s="37"/>
      <c r="C591" s="33"/>
      <c r="D591" s="12"/>
      <c r="E591" s="12"/>
      <c r="F591" s="12"/>
      <c r="G591" s="12"/>
      <c r="H591" s="12"/>
      <c r="I591" s="12"/>
    </row>
    <row r="592" spans="1:9" x14ac:dyDescent="0.25">
      <c r="A592" s="32"/>
      <c r="B592" s="37"/>
      <c r="C592" s="33"/>
      <c r="D592" s="12"/>
      <c r="E592" s="12"/>
      <c r="F592" s="12"/>
      <c r="G592" s="12"/>
      <c r="H592" s="12"/>
      <c r="I592" s="12"/>
    </row>
    <row r="593" spans="1:9" x14ac:dyDescent="0.25">
      <c r="A593" s="32"/>
      <c r="B593" s="37"/>
      <c r="C593" s="33"/>
      <c r="D593" s="12"/>
      <c r="E593" s="12"/>
      <c r="F593" s="12"/>
      <c r="G593" s="12"/>
      <c r="H593" s="12"/>
      <c r="I593" s="12"/>
    </row>
    <row r="594" spans="1:9" x14ac:dyDescent="0.25">
      <c r="A594" s="32"/>
      <c r="B594" s="37"/>
      <c r="C594" s="33"/>
      <c r="D594" s="12"/>
      <c r="E594" s="12"/>
      <c r="F594" s="12"/>
      <c r="G594" s="12"/>
      <c r="H594" s="12"/>
      <c r="I594" s="12"/>
    </row>
    <row r="595" spans="1:9" x14ac:dyDescent="0.25">
      <c r="A595" s="32"/>
      <c r="B595" s="37"/>
      <c r="C595" s="33"/>
      <c r="D595" s="12"/>
      <c r="E595" s="12"/>
      <c r="F595" s="12"/>
      <c r="G595" s="12"/>
      <c r="H595" s="12"/>
      <c r="I595" s="12"/>
    </row>
    <row r="596" spans="1:9" x14ac:dyDescent="0.25">
      <c r="A596" s="32"/>
      <c r="B596" s="37"/>
      <c r="C596" s="33"/>
      <c r="D596" s="12"/>
      <c r="E596" s="12"/>
      <c r="F596" s="12"/>
      <c r="G596" s="12"/>
      <c r="H596" s="12"/>
      <c r="I596" s="12"/>
    </row>
    <row r="597" spans="1:9" x14ac:dyDescent="0.25">
      <c r="A597" s="32"/>
      <c r="B597" s="37"/>
      <c r="C597" s="33"/>
      <c r="D597" s="12"/>
      <c r="E597" s="12"/>
      <c r="F597" s="12"/>
      <c r="G597" s="12"/>
      <c r="H597" s="12"/>
      <c r="I597" s="12"/>
    </row>
    <row r="598" spans="1:9" x14ac:dyDescent="0.25">
      <c r="A598" s="32"/>
      <c r="B598" s="37"/>
      <c r="C598" s="33"/>
      <c r="D598" s="12"/>
      <c r="E598" s="12"/>
      <c r="F598" s="12"/>
      <c r="G598" s="12"/>
      <c r="H598" s="12"/>
      <c r="I598" s="12"/>
    </row>
    <row r="599" spans="1:9" x14ac:dyDescent="0.25">
      <c r="A599" s="32"/>
      <c r="B599" s="37"/>
      <c r="C599" s="33"/>
      <c r="D599" s="12"/>
      <c r="E599" s="12"/>
      <c r="F599" s="12"/>
      <c r="G599" s="12"/>
      <c r="H599" s="12"/>
      <c r="I599" s="12"/>
    </row>
    <row r="600" spans="1:9" x14ac:dyDescent="0.25">
      <c r="A600" s="32"/>
      <c r="B600" s="37"/>
      <c r="C600" s="33"/>
      <c r="D600" s="12"/>
      <c r="E600" s="12"/>
      <c r="F600" s="12"/>
      <c r="G600" s="12"/>
      <c r="H600" s="12"/>
      <c r="I600" s="12"/>
    </row>
    <row r="601" spans="1:9" x14ac:dyDescent="0.25">
      <c r="A601" s="32"/>
      <c r="B601" s="37"/>
      <c r="C601" s="33"/>
      <c r="D601" s="12"/>
      <c r="E601" s="12"/>
      <c r="F601" s="12"/>
      <c r="G601" s="12"/>
      <c r="H601" s="12"/>
      <c r="I601" s="12"/>
    </row>
    <row r="602" spans="1:9" x14ac:dyDescent="0.25">
      <c r="A602" s="32"/>
      <c r="B602" s="37"/>
      <c r="C602" s="33"/>
      <c r="D602" s="12"/>
      <c r="E602" s="12"/>
      <c r="F602" s="12"/>
      <c r="G602" s="12"/>
      <c r="H602" s="12"/>
      <c r="I602" s="12"/>
    </row>
    <row r="603" spans="1:9" x14ac:dyDescent="0.25">
      <c r="A603" s="32"/>
      <c r="B603" s="37"/>
      <c r="C603" s="33"/>
      <c r="D603" s="12"/>
      <c r="E603" s="12"/>
      <c r="F603" s="12"/>
      <c r="G603" s="12"/>
      <c r="H603" s="12"/>
      <c r="I603" s="12"/>
    </row>
    <row r="604" spans="1:9" x14ac:dyDescent="0.25">
      <c r="A604" s="32"/>
      <c r="B604" s="37"/>
      <c r="C604" s="33"/>
      <c r="D604" s="12"/>
      <c r="E604" s="12"/>
      <c r="F604" s="12"/>
      <c r="G604" s="12"/>
      <c r="H604" s="12"/>
      <c r="I604" s="12"/>
    </row>
    <row r="605" spans="1:9" x14ac:dyDescent="0.25">
      <c r="A605" s="32"/>
      <c r="B605" s="37"/>
      <c r="C605" s="33"/>
      <c r="D605" s="12"/>
      <c r="E605" s="12"/>
      <c r="F605" s="12"/>
      <c r="G605" s="12"/>
      <c r="H605" s="12"/>
      <c r="I605" s="12"/>
    </row>
    <row r="606" spans="1:9" x14ac:dyDescent="0.25">
      <c r="A606" s="32"/>
      <c r="B606" s="37"/>
      <c r="C606" s="33"/>
      <c r="D606" s="12"/>
      <c r="E606" s="12"/>
      <c r="F606" s="12"/>
      <c r="G606" s="12"/>
      <c r="H606" s="12"/>
      <c r="I606" s="12"/>
    </row>
    <row r="607" spans="1:9" x14ac:dyDescent="0.25">
      <c r="A607" s="32"/>
      <c r="B607" s="37"/>
      <c r="C607" s="33"/>
      <c r="D607" s="12"/>
      <c r="E607" s="12"/>
      <c r="F607" s="12"/>
      <c r="G607" s="12"/>
      <c r="H607" s="12"/>
      <c r="I607" s="12"/>
    </row>
    <row r="608" spans="1:9" x14ac:dyDescent="0.25">
      <c r="A608" s="32"/>
      <c r="B608" s="37"/>
      <c r="C608" s="33"/>
      <c r="D608" s="12"/>
      <c r="E608" s="12"/>
      <c r="F608" s="12"/>
      <c r="G608" s="12"/>
      <c r="H608" s="12"/>
      <c r="I608" s="12"/>
    </row>
    <row r="609" spans="1:9" x14ac:dyDescent="0.25">
      <c r="A609" s="32"/>
      <c r="B609" s="37"/>
      <c r="C609" s="33"/>
      <c r="D609" s="12"/>
      <c r="E609" s="12"/>
      <c r="F609" s="12"/>
      <c r="G609" s="12"/>
      <c r="H609" s="12"/>
      <c r="I609" s="12"/>
    </row>
    <row r="610" spans="1:9" x14ac:dyDescent="0.25">
      <c r="A610" s="32"/>
      <c r="B610" s="37"/>
      <c r="C610" s="33"/>
      <c r="D610" s="12"/>
      <c r="E610" s="12"/>
      <c r="F610" s="12"/>
      <c r="G610" s="12"/>
      <c r="H610" s="12"/>
      <c r="I610" s="12"/>
    </row>
    <row r="611" spans="1:9" x14ac:dyDescent="0.25">
      <c r="A611" s="32"/>
      <c r="B611" s="37"/>
      <c r="C611" s="33"/>
      <c r="D611" s="12"/>
      <c r="E611" s="12"/>
      <c r="F611" s="12"/>
      <c r="G611" s="12"/>
      <c r="H611" s="12"/>
      <c r="I611" s="12"/>
    </row>
    <row r="612" spans="1:9" x14ac:dyDescent="0.25">
      <c r="A612" s="32"/>
      <c r="B612" s="37"/>
      <c r="C612" s="33"/>
      <c r="D612" s="12"/>
      <c r="E612" s="12"/>
      <c r="F612" s="12"/>
      <c r="G612" s="12"/>
      <c r="H612" s="12"/>
      <c r="I612" s="12"/>
    </row>
    <row r="613" spans="1:9" x14ac:dyDescent="0.25">
      <c r="A613" s="32"/>
      <c r="B613" s="37"/>
      <c r="C613" s="33"/>
      <c r="D613" s="12"/>
      <c r="E613" s="12"/>
      <c r="F613" s="12"/>
      <c r="G613" s="12"/>
      <c r="H613" s="12"/>
      <c r="I613" s="12"/>
    </row>
    <row r="614" spans="1:9" x14ac:dyDescent="0.25">
      <c r="A614" s="32"/>
      <c r="B614" s="37"/>
      <c r="C614" s="33"/>
      <c r="D614" s="12"/>
      <c r="E614" s="12"/>
      <c r="F614" s="12"/>
      <c r="G614" s="12"/>
      <c r="H614" s="12"/>
      <c r="I614" s="12"/>
    </row>
    <row r="615" spans="1:9" x14ac:dyDescent="0.25">
      <c r="A615" s="32"/>
      <c r="B615" s="37"/>
      <c r="C615" s="33"/>
      <c r="D615" s="12"/>
      <c r="E615" s="12"/>
      <c r="F615" s="12"/>
      <c r="G615" s="12"/>
      <c r="H615" s="12"/>
      <c r="I615" s="12"/>
    </row>
    <row r="616" spans="1:9" x14ac:dyDescent="0.25">
      <c r="A616" s="32"/>
      <c r="B616" s="37"/>
      <c r="C616" s="33"/>
      <c r="D616" s="12"/>
      <c r="E616" s="12"/>
      <c r="F616" s="12"/>
      <c r="G616" s="12"/>
      <c r="H616" s="12"/>
      <c r="I616" s="12"/>
    </row>
    <row r="617" spans="1:9" x14ac:dyDescent="0.25">
      <c r="A617" s="32"/>
      <c r="B617" s="37"/>
      <c r="C617" s="33"/>
      <c r="D617" s="12"/>
      <c r="E617" s="12"/>
      <c r="F617" s="12"/>
      <c r="G617" s="12"/>
      <c r="H617" s="12"/>
      <c r="I617" s="12"/>
    </row>
    <row r="618" spans="1:9" x14ac:dyDescent="0.25">
      <c r="A618" s="32"/>
      <c r="B618" s="37"/>
      <c r="C618" s="33"/>
      <c r="D618" s="12"/>
      <c r="E618" s="12"/>
      <c r="F618" s="12"/>
      <c r="G618" s="12"/>
      <c r="H618" s="12"/>
      <c r="I618" s="12"/>
    </row>
    <row r="619" spans="1:9" x14ac:dyDescent="0.25">
      <c r="A619" s="32"/>
      <c r="B619" s="37"/>
      <c r="C619" s="33"/>
      <c r="D619" s="12"/>
      <c r="E619" s="12"/>
      <c r="F619" s="12"/>
      <c r="G619" s="12"/>
      <c r="H619" s="12"/>
      <c r="I619" s="12"/>
    </row>
    <row r="620" spans="1:9" x14ac:dyDescent="0.25">
      <c r="A620" s="32"/>
      <c r="B620" s="37"/>
      <c r="C620" s="33"/>
      <c r="D620" s="12"/>
      <c r="E620" s="12"/>
      <c r="F620" s="12"/>
      <c r="G620" s="12"/>
      <c r="H620" s="12"/>
      <c r="I620" s="12"/>
    </row>
    <row r="621" spans="1:9" x14ac:dyDescent="0.25">
      <c r="A621" s="32"/>
      <c r="B621" s="37"/>
      <c r="C621" s="33"/>
      <c r="D621" s="12"/>
      <c r="E621" s="12"/>
      <c r="F621" s="12"/>
      <c r="G621" s="12"/>
      <c r="H621" s="12"/>
      <c r="I621" s="12"/>
    </row>
    <row r="622" spans="1:9" x14ac:dyDescent="0.25">
      <c r="A622" s="32"/>
      <c r="B622" s="37"/>
      <c r="C622" s="33"/>
      <c r="D622" s="12"/>
      <c r="E622" s="12"/>
      <c r="F622" s="12"/>
      <c r="G622" s="12"/>
      <c r="H622" s="12"/>
      <c r="I622" s="12"/>
    </row>
    <row r="623" spans="1:9" x14ac:dyDescent="0.25">
      <c r="A623" s="32"/>
      <c r="B623" s="37"/>
      <c r="C623" s="33"/>
      <c r="D623" s="12"/>
      <c r="E623" s="12"/>
      <c r="F623" s="12"/>
      <c r="G623" s="12"/>
      <c r="H623" s="12"/>
      <c r="I623" s="12"/>
    </row>
    <row r="624" spans="1:9" x14ac:dyDescent="0.25">
      <c r="A624" s="32"/>
      <c r="B624" s="37"/>
      <c r="C624" s="33"/>
      <c r="D624" s="12"/>
      <c r="E624" s="12"/>
      <c r="F624" s="12"/>
      <c r="G624" s="12"/>
      <c r="H624" s="12"/>
      <c r="I624" s="12"/>
    </row>
    <row r="625" spans="1:9" x14ac:dyDescent="0.25">
      <c r="A625" s="32"/>
      <c r="B625" s="37"/>
      <c r="C625" s="33"/>
      <c r="D625" s="12"/>
      <c r="E625" s="12"/>
      <c r="F625" s="12"/>
      <c r="G625" s="12"/>
      <c r="H625" s="12"/>
      <c r="I625" s="12"/>
    </row>
    <row r="626" spans="1:9" x14ac:dyDescent="0.25">
      <c r="A626" s="32"/>
      <c r="B626" s="37"/>
      <c r="C626" s="33"/>
      <c r="D626" s="12"/>
      <c r="E626" s="12"/>
      <c r="F626" s="12"/>
      <c r="G626" s="12"/>
      <c r="H626" s="12"/>
      <c r="I626" s="12"/>
    </row>
    <row r="627" spans="1:9" x14ac:dyDescent="0.25">
      <c r="A627" s="32"/>
      <c r="B627" s="37"/>
      <c r="C627" s="33"/>
      <c r="D627" s="12"/>
      <c r="E627" s="12"/>
      <c r="F627" s="12"/>
      <c r="G627" s="12"/>
      <c r="H627" s="12"/>
      <c r="I627" s="12"/>
    </row>
    <row r="628" spans="1:9" x14ac:dyDescent="0.25">
      <c r="A628" s="32"/>
      <c r="B628" s="37"/>
      <c r="C628" s="33"/>
      <c r="D628" s="12"/>
      <c r="E628" s="12"/>
      <c r="F628" s="12"/>
      <c r="G628" s="12"/>
      <c r="H628" s="12"/>
      <c r="I628" s="12"/>
    </row>
    <row r="629" spans="1:9" x14ac:dyDescent="0.25">
      <c r="A629" s="32"/>
      <c r="B629" s="37"/>
      <c r="C629" s="33"/>
      <c r="D629" s="12"/>
      <c r="E629" s="12"/>
      <c r="F629" s="12"/>
      <c r="G629" s="12"/>
      <c r="H629" s="12"/>
      <c r="I629" s="12"/>
    </row>
    <row r="630" spans="1:9" x14ac:dyDescent="0.25">
      <c r="A630" s="32"/>
      <c r="B630" s="37"/>
      <c r="C630" s="33"/>
      <c r="D630" s="12"/>
      <c r="E630" s="12"/>
      <c r="F630" s="12"/>
      <c r="G630" s="12"/>
      <c r="H630" s="12"/>
      <c r="I630" s="12"/>
    </row>
    <row r="631" spans="1:9" x14ac:dyDescent="0.25">
      <c r="A631" s="32"/>
      <c r="B631" s="37"/>
      <c r="C631" s="33"/>
      <c r="D631" s="12"/>
      <c r="E631" s="12"/>
      <c r="F631" s="12"/>
      <c r="G631" s="12"/>
      <c r="H631" s="12"/>
      <c r="I631" s="12"/>
    </row>
    <row r="632" spans="1:9" x14ac:dyDescent="0.25">
      <c r="A632" s="32"/>
      <c r="B632" s="37"/>
      <c r="C632" s="33"/>
      <c r="D632" s="12"/>
      <c r="E632" s="12"/>
      <c r="F632" s="12"/>
      <c r="G632" s="12"/>
      <c r="H632" s="12"/>
      <c r="I632" s="12"/>
    </row>
    <row r="633" spans="1:9" x14ac:dyDescent="0.25">
      <c r="A633" s="32"/>
      <c r="B633" s="37"/>
      <c r="C633" s="33"/>
      <c r="D633" s="12"/>
      <c r="E633" s="12"/>
      <c r="F633" s="12"/>
      <c r="G633" s="12"/>
      <c r="H633" s="12"/>
      <c r="I633" s="12"/>
    </row>
    <row r="634" spans="1:9" x14ac:dyDescent="0.25">
      <c r="A634" s="32"/>
      <c r="B634" s="37"/>
      <c r="C634" s="33"/>
      <c r="D634" s="12"/>
      <c r="E634" s="12"/>
      <c r="F634" s="12"/>
      <c r="G634" s="12"/>
      <c r="H634" s="12"/>
      <c r="I634" s="12"/>
    </row>
    <row r="635" spans="1:9" x14ac:dyDescent="0.25">
      <c r="A635" s="32"/>
      <c r="B635" s="37"/>
      <c r="C635" s="33"/>
      <c r="D635" s="12"/>
      <c r="E635" s="12"/>
      <c r="F635" s="12"/>
      <c r="G635" s="12"/>
      <c r="H635" s="12"/>
      <c r="I635" s="12"/>
    </row>
    <row r="636" spans="1:9" x14ac:dyDescent="0.25">
      <c r="A636" s="32"/>
      <c r="B636" s="37"/>
      <c r="C636" s="33"/>
      <c r="D636" s="12"/>
      <c r="E636" s="12"/>
      <c r="F636" s="12"/>
      <c r="G636" s="12"/>
      <c r="H636" s="12"/>
      <c r="I636" s="12"/>
    </row>
    <row r="637" spans="1:9" x14ac:dyDescent="0.25">
      <c r="A637" s="32"/>
      <c r="B637" s="37"/>
      <c r="C637" s="33"/>
      <c r="D637" s="12"/>
      <c r="E637" s="12"/>
      <c r="F637" s="12"/>
      <c r="G637" s="12"/>
      <c r="H637" s="12"/>
      <c r="I637" s="12"/>
    </row>
    <row r="638" spans="1:9" x14ac:dyDescent="0.25">
      <c r="A638" s="32"/>
      <c r="B638" s="37"/>
      <c r="C638" s="33"/>
      <c r="D638" s="12"/>
      <c r="E638" s="12"/>
      <c r="F638" s="12"/>
      <c r="G638" s="12"/>
      <c r="H638" s="12"/>
      <c r="I638" s="12"/>
    </row>
    <row r="639" spans="1:9" x14ac:dyDescent="0.25">
      <c r="A639" s="32"/>
      <c r="B639" s="37"/>
      <c r="C639" s="33"/>
      <c r="D639" s="12"/>
      <c r="E639" s="12"/>
      <c r="F639" s="12"/>
      <c r="G639" s="12"/>
      <c r="H639" s="12"/>
      <c r="I639" s="12"/>
    </row>
    <row r="640" spans="1:9" x14ac:dyDescent="0.25">
      <c r="A640" s="32"/>
      <c r="B640" s="37"/>
      <c r="C640" s="33"/>
      <c r="D640" s="12"/>
      <c r="E640" s="12"/>
      <c r="F640" s="12"/>
      <c r="G640" s="12"/>
      <c r="H640" s="12"/>
      <c r="I640" s="12"/>
    </row>
    <row r="641" spans="1:9" x14ac:dyDescent="0.25">
      <c r="A641" s="32"/>
      <c r="B641" s="37"/>
      <c r="C641" s="33"/>
      <c r="D641" s="12"/>
      <c r="E641" s="12"/>
      <c r="F641" s="12"/>
      <c r="G641" s="12"/>
      <c r="H641" s="12"/>
      <c r="I641" s="12"/>
    </row>
    <row r="642" spans="1:9" x14ac:dyDescent="0.25">
      <c r="A642" s="32"/>
      <c r="B642" s="37"/>
      <c r="C642" s="33"/>
      <c r="D642" s="12"/>
      <c r="E642" s="12"/>
      <c r="F642" s="12"/>
      <c r="G642" s="12"/>
      <c r="H642" s="12"/>
      <c r="I642" s="12"/>
    </row>
    <row r="643" spans="1:9" x14ac:dyDescent="0.25">
      <c r="A643" s="32"/>
      <c r="B643" s="37"/>
      <c r="C643" s="33"/>
      <c r="D643" s="12"/>
      <c r="E643" s="12"/>
      <c r="F643" s="12"/>
      <c r="G643" s="12"/>
      <c r="H643" s="12"/>
      <c r="I643" s="12"/>
    </row>
    <row r="644" spans="1:9" x14ac:dyDescent="0.25">
      <c r="A644" s="32"/>
      <c r="B644" s="37"/>
      <c r="C644" s="33"/>
      <c r="D644" s="12"/>
      <c r="E644" s="12"/>
      <c r="F644" s="12"/>
      <c r="G644" s="12"/>
      <c r="H644" s="12"/>
      <c r="I644" s="12"/>
    </row>
    <row r="645" spans="1:9" x14ac:dyDescent="0.25">
      <c r="A645" s="32"/>
      <c r="B645" s="37"/>
      <c r="C645" s="33"/>
      <c r="D645" s="12"/>
      <c r="E645" s="12"/>
      <c r="F645" s="12"/>
      <c r="G645" s="12"/>
      <c r="H645" s="12"/>
      <c r="I645" s="12"/>
    </row>
    <row r="646" spans="1:9" x14ac:dyDescent="0.25">
      <c r="A646" s="32"/>
      <c r="B646" s="37"/>
      <c r="C646" s="33"/>
      <c r="D646" s="12"/>
      <c r="E646" s="12"/>
      <c r="F646" s="12"/>
      <c r="G646" s="12"/>
      <c r="H646" s="12"/>
      <c r="I646" s="12"/>
    </row>
    <row r="647" spans="1:9" x14ac:dyDescent="0.25">
      <c r="A647" s="32"/>
      <c r="B647" s="37"/>
      <c r="C647" s="33"/>
      <c r="D647" s="12"/>
      <c r="E647" s="12"/>
      <c r="F647" s="12"/>
      <c r="G647" s="12"/>
      <c r="H647" s="12"/>
      <c r="I647" s="12"/>
    </row>
    <row r="648" spans="1:9" x14ac:dyDescent="0.25">
      <c r="A648" s="32"/>
      <c r="B648" s="37"/>
      <c r="C648" s="33"/>
      <c r="D648" s="12"/>
      <c r="E648" s="12"/>
      <c r="F648" s="12"/>
      <c r="G648" s="12"/>
      <c r="H648" s="12"/>
      <c r="I648" s="12"/>
    </row>
    <row r="649" spans="1:9" x14ac:dyDescent="0.25">
      <c r="A649" s="32"/>
      <c r="B649" s="37"/>
      <c r="C649" s="33"/>
      <c r="D649" s="12"/>
      <c r="E649" s="12"/>
      <c r="F649" s="12"/>
      <c r="G649" s="12"/>
      <c r="H649" s="12"/>
      <c r="I649" s="12"/>
    </row>
    <row r="650" spans="1:9" x14ac:dyDescent="0.25">
      <c r="A650" s="32"/>
      <c r="B650" s="37"/>
      <c r="C650" s="33"/>
      <c r="D650" s="12"/>
      <c r="E650" s="12"/>
      <c r="F650" s="12"/>
      <c r="G650" s="12"/>
      <c r="H650" s="12"/>
      <c r="I650" s="12"/>
    </row>
    <row r="651" spans="1:9" x14ac:dyDescent="0.25">
      <c r="A651" s="32"/>
      <c r="B651" s="37"/>
      <c r="C651" s="33"/>
      <c r="D651" s="12"/>
      <c r="E651" s="12"/>
      <c r="F651" s="12"/>
      <c r="G651" s="12"/>
      <c r="H651" s="12"/>
      <c r="I651" s="12"/>
    </row>
    <row r="652" spans="1:9" x14ac:dyDescent="0.25">
      <c r="A652" s="32"/>
      <c r="B652" s="37"/>
      <c r="C652" s="33"/>
      <c r="D652" s="12"/>
      <c r="E652" s="12"/>
      <c r="F652" s="12"/>
      <c r="G652" s="12"/>
      <c r="H652" s="12"/>
      <c r="I652" s="12"/>
    </row>
    <row r="653" spans="1:9" x14ac:dyDescent="0.25">
      <c r="A653" s="32"/>
      <c r="B653" s="37"/>
      <c r="C653" s="33"/>
      <c r="D653" s="12"/>
      <c r="E653" s="12"/>
      <c r="F653" s="12"/>
      <c r="G653" s="12"/>
      <c r="H653" s="12"/>
      <c r="I653" s="12"/>
    </row>
    <row r="654" spans="1:9" x14ac:dyDescent="0.25">
      <c r="A654" s="32"/>
      <c r="B654" s="37"/>
      <c r="C654" s="33"/>
      <c r="D654" s="12"/>
      <c r="E654" s="12"/>
      <c r="F654" s="12"/>
      <c r="G654" s="12"/>
      <c r="H654" s="12"/>
      <c r="I654" s="12"/>
    </row>
    <row r="655" spans="1:9" x14ac:dyDescent="0.25">
      <c r="A655" s="32"/>
      <c r="B655" s="37"/>
      <c r="C655" s="33"/>
      <c r="D655" s="12"/>
      <c r="E655" s="12"/>
      <c r="F655" s="12"/>
      <c r="G655" s="12"/>
      <c r="H655" s="12"/>
      <c r="I655" s="12"/>
    </row>
    <row r="656" spans="1:9" x14ac:dyDescent="0.25">
      <c r="A656" s="32"/>
      <c r="B656" s="37"/>
      <c r="C656" s="33"/>
      <c r="D656" s="12"/>
      <c r="E656" s="12"/>
      <c r="F656" s="12"/>
      <c r="G656" s="12"/>
      <c r="H656" s="12"/>
      <c r="I656" s="12"/>
    </row>
    <row r="657" spans="1:9" x14ac:dyDescent="0.25">
      <c r="A657" s="32"/>
      <c r="B657" s="37"/>
      <c r="C657" s="33"/>
      <c r="D657" s="12"/>
      <c r="E657" s="12"/>
      <c r="F657" s="12"/>
      <c r="G657" s="12"/>
      <c r="H657" s="12"/>
      <c r="I657" s="12"/>
    </row>
    <row r="658" spans="1:9" x14ac:dyDescent="0.25">
      <c r="A658" s="32"/>
      <c r="B658" s="37"/>
      <c r="C658" s="33"/>
      <c r="D658" s="12"/>
      <c r="E658" s="12"/>
      <c r="F658" s="12"/>
      <c r="G658" s="12"/>
      <c r="H658" s="12"/>
      <c r="I658" s="12"/>
    </row>
    <row r="659" spans="1:9" x14ac:dyDescent="0.25">
      <c r="A659" s="32"/>
      <c r="B659" s="37"/>
      <c r="C659" s="33"/>
      <c r="D659" s="12"/>
      <c r="E659" s="12"/>
      <c r="F659" s="12"/>
      <c r="G659" s="12"/>
      <c r="H659" s="12"/>
      <c r="I659" s="12"/>
    </row>
    <row r="660" spans="1:9" x14ac:dyDescent="0.25">
      <c r="A660" s="32"/>
      <c r="B660" s="37"/>
      <c r="C660" s="33"/>
      <c r="D660" s="12"/>
      <c r="E660" s="12"/>
      <c r="F660" s="12"/>
      <c r="G660" s="12"/>
      <c r="H660" s="12"/>
      <c r="I660" s="12"/>
    </row>
    <row r="661" spans="1:9" x14ac:dyDescent="0.25">
      <c r="A661" s="32"/>
      <c r="B661" s="37"/>
      <c r="C661" s="33"/>
      <c r="D661" s="12"/>
      <c r="E661" s="12"/>
      <c r="F661" s="12"/>
      <c r="G661" s="12"/>
      <c r="H661" s="12"/>
      <c r="I661" s="12"/>
    </row>
    <row r="662" spans="1:9" x14ac:dyDescent="0.25">
      <c r="A662" s="32"/>
      <c r="B662" s="37"/>
      <c r="C662" s="33"/>
      <c r="D662" s="12"/>
      <c r="E662" s="12"/>
      <c r="F662" s="12"/>
      <c r="G662" s="12"/>
      <c r="H662" s="12"/>
      <c r="I662" s="12"/>
    </row>
    <row r="663" spans="1:9" x14ac:dyDescent="0.25">
      <c r="A663" s="32"/>
      <c r="B663" s="37"/>
      <c r="C663" s="33"/>
      <c r="D663" s="12"/>
      <c r="E663" s="12"/>
      <c r="F663" s="12"/>
      <c r="G663" s="12"/>
      <c r="H663" s="12"/>
      <c r="I663" s="12"/>
    </row>
    <row r="664" spans="1:9" x14ac:dyDescent="0.25">
      <c r="A664" s="32"/>
      <c r="B664" s="37"/>
      <c r="C664" s="33"/>
      <c r="D664" s="12"/>
      <c r="E664" s="12"/>
      <c r="F664" s="12"/>
      <c r="G664" s="12"/>
      <c r="H664" s="12"/>
      <c r="I664" s="12"/>
    </row>
    <row r="665" spans="1:9" x14ac:dyDescent="0.25">
      <c r="A665" s="32"/>
      <c r="B665" s="37"/>
      <c r="C665" s="33"/>
      <c r="D665" s="12"/>
      <c r="E665" s="12"/>
      <c r="F665" s="12"/>
      <c r="G665" s="12"/>
      <c r="H665" s="12"/>
      <c r="I665" s="12"/>
    </row>
    <row r="666" spans="1:9" x14ac:dyDescent="0.25">
      <c r="A666" s="32"/>
      <c r="B666" s="37"/>
      <c r="C666" s="33"/>
      <c r="D666" s="12"/>
      <c r="E666" s="12"/>
      <c r="F666" s="12"/>
      <c r="G666" s="12"/>
      <c r="H666" s="12"/>
      <c r="I666" s="12"/>
    </row>
    <row r="667" spans="1:9" x14ac:dyDescent="0.25">
      <c r="A667" s="32"/>
      <c r="B667" s="37"/>
      <c r="C667" s="33"/>
      <c r="D667" s="12"/>
      <c r="E667" s="12"/>
      <c r="F667" s="12"/>
      <c r="G667" s="12"/>
      <c r="H667" s="12"/>
      <c r="I667" s="12"/>
    </row>
    <row r="668" spans="1:9" x14ac:dyDescent="0.25">
      <c r="A668" s="32"/>
      <c r="B668" s="37"/>
      <c r="C668" s="33"/>
      <c r="D668" s="12"/>
      <c r="E668" s="12"/>
      <c r="F668" s="12"/>
      <c r="G668" s="12"/>
      <c r="H668" s="12"/>
      <c r="I668" s="12"/>
    </row>
    <row r="669" spans="1:9" x14ac:dyDescent="0.25">
      <c r="A669" s="32"/>
      <c r="B669" s="37"/>
      <c r="C669" s="33"/>
      <c r="D669" s="12"/>
      <c r="E669" s="12"/>
      <c r="F669" s="12"/>
      <c r="G669" s="12"/>
      <c r="H669" s="12"/>
      <c r="I669" s="12"/>
    </row>
    <row r="670" spans="1:9" x14ac:dyDescent="0.25">
      <c r="A670" s="32"/>
      <c r="B670" s="37"/>
      <c r="C670" s="33"/>
      <c r="D670" s="12"/>
      <c r="E670" s="12"/>
      <c r="F670" s="12"/>
      <c r="G670" s="12"/>
      <c r="H670" s="12"/>
      <c r="I670" s="12"/>
    </row>
    <row r="671" spans="1:9" x14ac:dyDescent="0.25">
      <c r="A671" s="32"/>
      <c r="B671" s="37"/>
      <c r="C671" s="33"/>
      <c r="D671" s="12"/>
      <c r="E671" s="12"/>
      <c r="F671" s="12"/>
      <c r="G671" s="12"/>
      <c r="H671" s="12"/>
      <c r="I671" s="12"/>
    </row>
    <row r="672" spans="1:9" x14ac:dyDescent="0.25">
      <c r="A672" s="32"/>
      <c r="B672" s="37"/>
      <c r="C672" s="33"/>
      <c r="D672" s="12"/>
      <c r="E672" s="12"/>
      <c r="F672" s="12"/>
      <c r="G672" s="12"/>
      <c r="H672" s="12"/>
      <c r="I672" s="12"/>
    </row>
    <row r="673" spans="1:9" x14ac:dyDescent="0.25">
      <c r="A673" s="32"/>
      <c r="B673" s="37"/>
      <c r="C673" s="33"/>
      <c r="D673" s="12"/>
      <c r="E673" s="12"/>
      <c r="F673" s="12"/>
      <c r="G673" s="12"/>
      <c r="H673" s="12"/>
      <c r="I673" s="12"/>
    </row>
    <row r="674" spans="1:9" x14ac:dyDescent="0.25">
      <c r="A674" s="32"/>
      <c r="B674" s="37"/>
      <c r="C674" s="33"/>
      <c r="D674" s="12"/>
      <c r="E674" s="12"/>
      <c r="F674" s="12"/>
      <c r="G674" s="12"/>
      <c r="H674" s="12"/>
      <c r="I674" s="12"/>
    </row>
    <row r="675" spans="1:9" x14ac:dyDescent="0.25">
      <c r="A675" s="32"/>
      <c r="B675" s="37"/>
      <c r="C675" s="33"/>
      <c r="D675" s="12"/>
      <c r="E675" s="12"/>
      <c r="F675" s="12"/>
      <c r="G675" s="12"/>
      <c r="H675" s="12"/>
      <c r="I675" s="12"/>
    </row>
    <row r="676" spans="1:9" x14ac:dyDescent="0.25">
      <c r="A676" s="32"/>
      <c r="B676" s="37"/>
      <c r="C676" s="33"/>
      <c r="D676" s="12"/>
      <c r="E676" s="12"/>
      <c r="F676" s="12"/>
      <c r="G676" s="12"/>
      <c r="H676" s="12"/>
      <c r="I676" s="12"/>
    </row>
    <row r="677" spans="1:9" x14ac:dyDescent="0.25">
      <c r="A677" s="32"/>
      <c r="B677" s="37"/>
      <c r="C677" s="33"/>
      <c r="D677" s="12"/>
      <c r="E677" s="12"/>
      <c r="F677" s="12"/>
      <c r="G677" s="12"/>
      <c r="H677" s="12"/>
      <c r="I677" s="12"/>
    </row>
    <row r="678" spans="1:9" x14ac:dyDescent="0.25">
      <c r="A678" s="32"/>
      <c r="B678" s="37"/>
      <c r="C678" s="33"/>
      <c r="D678" s="12"/>
      <c r="E678" s="12"/>
      <c r="F678" s="12"/>
      <c r="G678" s="12"/>
      <c r="H678" s="12"/>
      <c r="I678" s="12"/>
    </row>
    <row r="679" spans="1:9" x14ac:dyDescent="0.25">
      <c r="A679" s="32"/>
      <c r="B679" s="37"/>
      <c r="C679" s="33"/>
      <c r="D679" s="12"/>
      <c r="E679" s="12"/>
      <c r="F679" s="12"/>
      <c r="G679" s="12"/>
      <c r="H679" s="12"/>
      <c r="I679" s="12"/>
    </row>
    <row r="680" spans="1:9" x14ac:dyDescent="0.25">
      <c r="A680" s="32"/>
      <c r="B680" s="37"/>
      <c r="C680" s="33"/>
      <c r="D680" s="12"/>
      <c r="E680" s="12"/>
      <c r="F680" s="12"/>
      <c r="G680" s="12"/>
      <c r="H680" s="12"/>
      <c r="I680" s="12"/>
    </row>
    <row r="681" spans="1:9" x14ac:dyDescent="0.25">
      <c r="A681" s="32"/>
      <c r="B681" s="37"/>
      <c r="C681" s="33"/>
      <c r="D681" s="12"/>
      <c r="E681" s="12"/>
      <c r="F681" s="12"/>
      <c r="G681" s="12"/>
      <c r="H681" s="12"/>
      <c r="I681" s="12"/>
    </row>
    <row r="682" spans="1:9" x14ac:dyDescent="0.25">
      <c r="A682" s="32"/>
      <c r="B682" s="37"/>
      <c r="C682" s="33"/>
      <c r="D682" s="12"/>
      <c r="E682" s="12"/>
      <c r="F682" s="12"/>
      <c r="G682" s="12"/>
      <c r="H682" s="12"/>
      <c r="I682" s="12"/>
    </row>
    <row r="683" spans="1:9" x14ac:dyDescent="0.25">
      <c r="A683" s="32"/>
      <c r="B683" s="37"/>
      <c r="C683" s="33"/>
      <c r="D683" s="12"/>
      <c r="E683" s="12"/>
      <c r="F683" s="12"/>
      <c r="G683" s="12"/>
      <c r="H683" s="12"/>
      <c r="I683" s="12"/>
    </row>
    <row r="684" spans="1:9" x14ac:dyDescent="0.25">
      <c r="A684" s="32"/>
      <c r="B684" s="37"/>
      <c r="C684" s="33"/>
      <c r="D684" s="12"/>
      <c r="E684" s="12"/>
      <c r="F684" s="12"/>
      <c r="G684" s="12"/>
      <c r="H684" s="12"/>
      <c r="I684" s="12"/>
    </row>
    <row r="685" spans="1:9" x14ac:dyDescent="0.25">
      <c r="A685" s="32"/>
      <c r="B685" s="37"/>
      <c r="C685" s="33"/>
      <c r="D685" s="12"/>
      <c r="E685" s="12"/>
      <c r="F685" s="12"/>
      <c r="G685" s="12"/>
      <c r="H685" s="12"/>
      <c r="I685" s="12"/>
    </row>
    <row r="686" spans="1:9" x14ac:dyDescent="0.25">
      <c r="A686" s="32"/>
      <c r="B686" s="37"/>
      <c r="C686" s="33"/>
      <c r="D686" s="12"/>
      <c r="E686" s="12"/>
      <c r="F686" s="12"/>
      <c r="G686" s="12"/>
      <c r="H686" s="12"/>
      <c r="I686" s="12"/>
    </row>
    <row r="687" spans="1:9" x14ac:dyDescent="0.25">
      <c r="A687" s="32"/>
      <c r="B687" s="37"/>
      <c r="C687" s="33"/>
      <c r="D687" s="12"/>
      <c r="E687" s="12"/>
      <c r="F687" s="12"/>
      <c r="G687" s="12"/>
      <c r="H687" s="12"/>
      <c r="I687" s="12"/>
    </row>
    <row r="688" spans="1:9" x14ac:dyDescent="0.25">
      <c r="A688" s="32"/>
      <c r="B688" s="37"/>
      <c r="C688" s="33"/>
      <c r="D688" s="12"/>
      <c r="E688" s="12"/>
      <c r="F688" s="12"/>
      <c r="G688" s="12"/>
      <c r="H688" s="12"/>
      <c r="I688" s="12"/>
    </row>
    <row r="689" spans="1:9" x14ac:dyDescent="0.25">
      <c r="A689" s="32"/>
      <c r="B689" s="37"/>
      <c r="C689" s="33"/>
      <c r="D689" s="12"/>
      <c r="E689" s="12"/>
      <c r="F689" s="12"/>
      <c r="G689" s="12"/>
      <c r="H689" s="12"/>
      <c r="I689" s="12"/>
    </row>
    <row r="690" spans="1:9" x14ac:dyDescent="0.25">
      <c r="A690" s="32"/>
      <c r="B690" s="37"/>
      <c r="C690" s="33"/>
      <c r="D690" s="12"/>
      <c r="E690" s="12"/>
      <c r="F690" s="12"/>
      <c r="G690" s="12"/>
      <c r="H690" s="12"/>
      <c r="I690" s="12"/>
    </row>
    <row r="691" spans="1:9" x14ac:dyDescent="0.25">
      <c r="A691" s="32"/>
      <c r="B691" s="37"/>
      <c r="C691" s="33"/>
      <c r="D691" s="12"/>
      <c r="E691" s="12"/>
      <c r="F691" s="12"/>
      <c r="G691" s="12"/>
      <c r="H691" s="12"/>
      <c r="I691" s="12"/>
    </row>
    <row r="692" spans="1:9" x14ac:dyDescent="0.25">
      <c r="A692" s="32"/>
      <c r="B692" s="37"/>
      <c r="C692" s="33"/>
      <c r="D692" s="12"/>
      <c r="E692" s="12"/>
      <c r="F692" s="12"/>
      <c r="G692" s="12"/>
      <c r="H692" s="12"/>
      <c r="I692" s="12"/>
    </row>
    <row r="693" spans="1:9" x14ac:dyDescent="0.25">
      <c r="A693" s="32"/>
      <c r="B693" s="37"/>
      <c r="C693" s="33"/>
      <c r="D693" s="12"/>
      <c r="E693" s="12"/>
      <c r="F693" s="12"/>
      <c r="G693" s="12"/>
      <c r="H693" s="12"/>
      <c r="I693" s="12"/>
    </row>
    <row r="694" spans="1:9" x14ac:dyDescent="0.25">
      <c r="A694" s="32"/>
      <c r="B694" s="37"/>
      <c r="C694" s="33"/>
      <c r="D694" s="12"/>
      <c r="E694" s="12"/>
      <c r="F694" s="12"/>
      <c r="G694" s="12"/>
      <c r="H694" s="12"/>
      <c r="I694" s="12"/>
    </row>
    <row r="695" spans="1:9" x14ac:dyDescent="0.25">
      <c r="A695" s="32"/>
      <c r="B695" s="37"/>
      <c r="C695" s="33"/>
      <c r="D695" s="12"/>
      <c r="E695" s="12"/>
      <c r="F695" s="12"/>
      <c r="G695" s="12"/>
      <c r="H695" s="12"/>
      <c r="I695" s="12"/>
    </row>
    <row r="696" spans="1:9" x14ac:dyDescent="0.25">
      <c r="A696" s="32"/>
      <c r="B696" s="37"/>
      <c r="C696" s="33"/>
      <c r="D696" s="12"/>
      <c r="E696" s="12"/>
      <c r="F696" s="12"/>
      <c r="G696" s="12"/>
      <c r="H696" s="12"/>
      <c r="I696" s="12"/>
    </row>
    <row r="697" spans="1:9" x14ac:dyDescent="0.25">
      <c r="A697" s="32"/>
      <c r="B697" s="37"/>
      <c r="C697" s="33"/>
      <c r="D697" s="12"/>
      <c r="E697" s="12"/>
      <c r="F697" s="12"/>
      <c r="G697" s="12"/>
      <c r="H697" s="12"/>
      <c r="I697" s="12"/>
    </row>
    <row r="698" spans="1:9" x14ac:dyDescent="0.25">
      <c r="A698" s="32"/>
      <c r="B698" s="37"/>
      <c r="C698" s="33"/>
      <c r="D698" s="12"/>
      <c r="E698" s="12"/>
      <c r="F698" s="12"/>
      <c r="G698" s="12"/>
      <c r="H698" s="12"/>
      <c r="I698" s="12"/>
    </row>
    <row r="699" spans="1:9" x14ac:dyDescent="0.25">
      <c r="A699" s="32"/>
      <c r="B699" s="37"/>
      <c r="C699" s="33"/>
      <c r="D699" s="12"/>
      <c r="E699" s="12"/>
      <c r="F699" s="12"/>
      <c r="G699" s="12"/>
      <c r="H699" s="12"/>
      <c r="I699" s="12"/>
    </row>
    <row r="700" spans="1:9" x14ac:dyDescent="0.25">
      <c r="A700" s="32"/>
      <c r="B700" s="37"/>
      <c r="C700" s="33"/>
      <c r="D700" s="12"/>
      <c r="E700" s="12"/>
      <c r="F700" s="12"/>
      <c r="G700" s="12"/>
      <c r="H700" s="12"/>
      <c r="I700" s="12"/>
    </row>
    <row r="701" spans="1:9" x14ac:dyDescent="0.25">
      <c r="A701" s="32"/>
      <c r="B701" s="37"/>
      <c r="C701" s="33"/>
      <c r="D701" s="12"/>
      <c r="E701" s="12"/>
      <c r="F701" s="12"/>
      <c r="G701" s="12"/>
      <c r="H701" s="12"/>
      <c r="I701" s="12"/>
    </row>
    <row r="702" spans="1:9" x14ac:dyDescent="0.25">
      <c r="A702" s="32"/>
      <c r="B702" s="37"/>
      <c r="C702" s="33"/>
      <c r="D702" s="12"/>
      <c r="E702" s="12"/>
      <c r="F702" s="12"/>
      <c r="G702" s="12"/>
      <c r="H702" s="12"/>
      <c r="I702" s="12"/>
    </row>
    <row r="703" spans="1:9" x14ac:dyDescent="0.25">
      <c r="A703" s="32"/>
      <c r="B703" s="37"/>
      <c r="C703" s="33"/>
      <c r="D703" s="12"/>
      <c r="E703" s="12"/>
      <c r="F703" s="12"/>
      <c r="G703" s="12"/>
      <c r="H703" s="12"/>
      <c r="I703" s="12"/>
    </row>
    <row r="704" spans="1:9" x14ac:dyDescent="0.25">
      <c r="A704" s="32"/>
      <c r="B704" s="37"/>
      <c r="C704" s="33"/>
      <c r="D704" s="12"/>
      <c r="E704" s="12"/>
      <c r="F704" s="12"/>
      <c r="G704" s="12"/>
      <c r="H704" s="12"/>
      <c r="I704" s="12"/>
    </row>
    <row r="705" spans="1:9" x14ac:dyDescent="0.25">
      <c r="A705" s="32"/>
      <c r="B705" s="37"/>
      <c r="C705" s="33"/>
      <c r="D705" s="12"/>
      <c r="E705" s="12"/>
      <c r="F705" s="12"/>
      <c r="G705" s="12"/>
      <c r="H705" s="12"/>
      <c r="I705" s="12"/>
    </row>
    <row r="706" spans="1:9" x14ac:dyDescent="0.25">
      <c r="A706" s="32"/>
      <c r="B706" s="37"/>
      <c r="C706" s="33"/>
      <c r="D706" s="12"/>
      <c r="E706" s="12"/>
      <c r="F706" s="12"/>
      <c r="G706" s="12"/>
      <c r="H706" s="12"/>
      <c r="I706" s="12"/>
    </row>
    <row r="707" spans="1:9" x14ac:dyDescent="0.25">
      <c r="A707" s="32"/>
      <c r="B707" s="37"/>
      <c r="C707" s="33"/>
      <c r="D707" s="12"/>
      <c r="E707" s="12"/>
      <c r="F707" s="12"/>
      <c r="G707" s="12"/>
      <c r="H707" s="12"/>
      <c r="I707" s="12"/>
    </row>
    <row r="708" spans="1:9" x14ac:dyDescent="0.25">
      <c r="A708" s="32"/>
      <c r="B708" s="37"/>
      <c r="C708" s="33"/>
      <c r="D708" s="12"/>
      <c r="E708" s="12"/>
      <c r="F708" s="12"/>
      <c r="G708" s="12"/>
      <c r="H708" s="12"/>
      <c r="I708" s="12"/>
    </row>
    <row r="709" spans="1:9" x14ac:dyDescent="0.25">
      <c r="A709" s="32"/>
      <c r="B709" s="37"/>
      <c r="C709" s="33"/>
      <c r="D709" s="12"/>
      <c r="E709" s="12"/>
      <c r="F709" s="12"/>
      <c r="G709" s="12"/>
      <c r="H709" s="12"/>
      <c r="I709" s="12"/>
    </row>
    <row r="710" spans="1:9" x14ac:dyDescent="0.25">
      <c r="A710" s="32"/>
      <c r="B710" s="37"/>
      <c r="C710" s="33"/>
      <c r="D710" s="12"/>
      <c r="E710" s="12"/>
      <c r="F710" s="12"/>
      <c r="G710" s="12"/>
      <c r="H710" s="12"/>
      <c r="I710" s="12"/>
    </row>
    <row r="711" spans="1:9" x14ac:dyDescent="0.25">
      <c r="A711" s="32"/>
      <c r="B711" s="37"/>
      <c r="C711" s="33"/>
      <c r="D711" s="12"/>
      <c r="E711" s="12"/>
      <c r="F711" s="12"/>
      <c r="G711" s="12"/>
      <c r="H711" s="12"/>
      <c r="I711" s="12"/>
    </row>
    <row r="712" spans="1:9" x14ac:dyDescent="0.25">
      <c r="A712" s="32"/>
      <c r="B712" s="37"/>
      <c r="C712" s="33"/>
      <c r="D712" s="12"/>
      <c r="E712" s="12"/>
      <c r="F712" s="12"/>
      <c r="G712" s="12"/>
      <c r="H712" s="12"/>
      <c r="I712" s="12"/>
    </row>
    <row r="713" spans="1:9" x14ac:dyDescent="0.25">
      <c r="A713" s="32"/>
      <c r="B713" s="37"/>
      <c r="C713" s="33"/>
      <c r="D713" s="12"/>
      <c r="E713" s="12"/>
      <c r="F713" s="12"/>
      <c r="G713" s="12"/>
      <c r="H713" s="12"/>
      <c r="I713" s="12"/>
    </row>
    <row r="714" spans="1:9" x14ac:dyDescent="0.25">
      <c r="A714" s="32"/>
      <c r="B714" s="37"/>
      <c r="C714" s="33"/>
      <c r="D714" s="12"/>
      <c r="E714" s="12"/>
      <c r="F714" s="12"/>
      <c r="G714" s="12"/>
      <c r="H714" s="12"/>
      <c r="I714" s="12"/>
    </row>
    <row r="715" spans="1:9" x14ac:dyDescent="0.25">
      <c r="A715" s="32"/>
      <c r="B715" s="37"/>
      <c r="C715" s="33"/>
      <c r="D715" s="12"/>
      <c r="E715" s="12"/>
      <c r="F715" s="12"/>
      <c r="G715" s="12"/>
      <c r="H715" s="12"/>
      <c r="I715" s="12"/>
    </row>
    <row r="716" spans="1:9" x14ac:dyDescent="0.25">
      <c r="A716" s="32"/>
      <c r="B716" s="37"/>
      <c r="C716" s="33"/>
      <c r="D716" s="12"/>
      <c r="E716" s="12"/>
      <c r="F716" s="12"/>
      <c r="G716" s="12"/>
      <c r="H716" s="12"/>
      <c r="I716" s="12"/>
    </row>
    <row r="717" spans="1:9" x14ac:dyDescent="0.25">
      <c r="A717" s="32"/>
      <c r="B717" s="37"/>
      <c r="C717" s="33"/>
      <c r="D717" s="12"/>
      <c r="E717" s="12"/>
      <c r="F717" s="12"/>
      <c r="G717" s="12"/>
      <c r="H717" s="12"/>
      <c r="I717" s="12"/>
    </row>
    <row r="718" spans="1:9" x14ac:dyDescent="0.25">
      <c r="A718" s="32"/>
      <c r="B718" s="37"/>
      <c r="C718" s="33"/>
      <c r="D718" s="12"/>
      <c r="E718" s="12"/>
      <c r="F718" s="12"/>
      <c r="G718" s="12"/>
      <c r="H718" s="12"/>
      <c r="I718" s="12"/>
    </row>
    <row r="719" spans="1:9" x14ac:dyDescent="0.25">
      <c r="A719" s="32"/>
      <c r="B719" s="37"/>
      <c r="C719" s="33"/>
      <c r="D719" s="12"/>
      <c r="E719" s="12"/>
      <c r="F719" s="12"/>
      <c r="G719" s="12"/>
      <c r="H719" s="12"/>
      <c r="I719" s="12"/>
    </row>
    <row r="720" spans="1:9" x14ac:dyDescent="0.25">
      <c r="A720" s="32"/>
      <c r="B720" s="37"/>
      <c r="C720" s="33"/>
      <c r="D720" s="12"/>
      <c r="E720" s="12"/>
      <c r="F720" s="12"/>
      <c r="G720" s="12"/>
      <c r="H720" s="12"/>
      <c r="I720" s="12"/>
    </row>
    <row r="721" spans="1:9" x14ac:dyDescent="0.25">
      <c r="A721" s="32"/>
      <c r="B721" s="37"/>
      <c r="C721" s="33"/>
      <c r="D721" s="12"/>
      <c r="E721" s="12"/>
      <c r="F721" s="12"/>
      <c r="G721" s="12"/>
      <c r="H721" s="12"/>
      <c r="I721" s="12"/>
    </row>
    <row r="722" spans="1:9" x14ac:dyDescent="0.25">
      <c r="A722" s="32"/>
      <c r="B722" s="37"/>
      <c r="C722" s="33"/>
      <c r="D722" s="12"/>
      <c r="E722" s="12"/>
      <c r="F722" s="12"/>
      <c r="G722" s="12"/>
      <c r="H722" s="12"/>
      <c r="I722" s="12"/>
    </row>
    <row r="723" spans="1:9" x14ac:dyDescent="0.25">
      <c r="A723" s="32"/>
      <c r="B723" s="37"/>
      <c r="C723" s="33"/>
      <c r="D723" s="12"/>
      <c r="E723" s="12"/>
      <c r="F723" s="12"/>
      <c r="G723" s="12"/>
      <c r="H723" s="12"/>
      <c r="I723" s="12"/>
    </row>
    <row r="724" spans="1:9" x14ac:dyDescent="0.25">
      <c r="A724" s="32"/>
      <c r="B724" s="37"/>
      <c r="C724" s="33"/>
      <c r="D724" s="12"/>
      <c r="E724" s="12"/>
      <c r="F724" s="12"/>
      <c r="G724" s="12"/>
      <c r="H724" s="12"/>
      <c r="I724" s="12"/>
    </row>
    <row r="725" spans="1:9" x14ac:dyDescent="0.25">
      <c r="A725" s="32"/>
      <c r="B725" s="37"/>
      <c r="C725" s="33"/>
      <c r="D725" s="12"/>
      <c r="E725" s="12"/>
      <c r="F725" s="12"/>
      <c r="G725" s="12"/>
      <c r="H725" s="12"/>
      <c r="I725" s="12"/>
    </row>
    <row r="726" spans="1:9" x14ac:dyDescent="0.25">
      <c r="A726" s="32"/>
      <c r="B726" s="37"/>
      <c r="C726" s="33"/>
      <c r="D726" s="12"/>
      <c r="E726" s="12"/>
      <c r="F726" s="12"/>
      <c r="G726" s="12"/>
      <c r="H726" s="12"/>
      <c r="I726" s="12"/>
    </row>
    <row r="727" spans="1:9" x14ac:dyDescent="0.25">
      <c r="A727" s="32"/>
      <c r="B727" s="37"/>
      <c r="C727" s="33"/>
      <c r="D727" s="12"/>
      <c r="E727" s="12"/>
      <c r="F727" s="12"/>
      <c r="G727" s="12"/>
      <c r="H727" s="12"/>
      <c r="I727" s="12"/>
    </row>
    <row r="728" spans="1:9" x14ac:dyDescent="0.25">
      <c r="A728" s="32"/>
      <c r="B728" s="37"/>
      <c r="C728" s="33"/>
      <c r="D728" s="12"/>
      <c r="E728" s="12"/>
      <c r="F728" s="12"/>
      <c r="G728" s="12"/>
      <c r="H728" s="12"/>
      <c r="I728" s="12"/>
    </row>
    <row r="729" spans="1:9" x14ac:dyDescent="0.25">
      <c r="A729" s="32"/>
      <c r="B729" s="37"/>
      <c r="C729" s="33"/>
      <c r="D729" s="12"/>
      <c r="E729" s="12"/>
      <c r="F729" s="12"/>
      <c r="G729" s="12"/>
      <c r="H729" s="12"/>
      <c r="I729" s="12"/>
    </row>
    <row r="730" spans="1:9" x14ac:dyDescent="0.25">
      <c r="A730" s="32"/>
      <c r="B730" s="37"/>
      <c r="C730" s="33"/>
      <c r="D730" s="12"/>
      <c r="E730" s="12"/>
      <c r="F730" s="12"/>
      <c r="G730" s="12"/>
      <c r="H730" s="12"/>
      <c r="I730" s="12"/>
    </row>
    <row r="731" spans="1:9" x14ac:dyDescent="0.25">
      <c r="A731" s="32"/>
      <c r="B731" s="37"/>
      <c r="C731" s="33"/>
      <c r="D731" s="12"/>
      <c r="E731" s="12"/>
      <c r="F731" s="12"/>
      <c r="G731" s="12"/>
      <c r="H731" s="12"/>
      <c r="I731" s="12"/>
    </row>
    <row r="732" spans="1:9" x14ac:dyDescent="0.25">
      <c r="A732" s="32"/>
      <c r="B732" s="37"/>
      <c r="C732" s="33"/>
      <c r="D732" s="12"/>
      <c r="E732" s="12"/>
      <c r="F732" s="12"/>
      <c r="G732" s="12"/>
      <c r="H732" s="12"/>
      <c r="I732" s="12"/>
    </row>
    <row r="733" spans="1:9" x14ac:dyDescent="0.25">
      <c r="A733" s="32"/>
      <c r="B733" s="37"/>
      <c r="C733" s="33"/>
      <c r="D733" s="12"/>
      <c r="E733" s="12"/>
      <c r="F733" s="12"/>
      <c r="G733" s="12"/>
      <c r="H733" s="12"/>
      <c r="I733" s="12"/>
    </row>
    <row r="734" spans="1:9" x14ac:dyDescent="0.25">
      <c r="A734" s="32"/>
      <c r="B734" s="37"/>
      <c r="C734" s="33"/>
      <c r="D734" s="12"/>
      <c r="E734" s="12"/>
      <c r="F734" s="12"/>
      <c r="G734" s="12"/>
      <c r="H734" s="12"/>
      <c r="I734" s="12"/>
    </row>
    <row r="735" spans="1:9" x14ac:dyDescent="0.25">
      <c r="A735" s="32"/>
      <c r="B735" s="37"/>
      <c r="C735" s="33"/>
      <c r="D735" s="12"/>
      <c r="E735" s="12"/>
      <c r="F735" s="12"/>
      <c r="G735" s="12"/>
      <c r="H735" s="12"/>
      <c r="I735" s="12"/>
    </row>
    <row r="736" spans="1:9" x14ac:dyDescent="0.25">
      <c r="A736" s="32"/>
      <c r="B736" s="37"/>
      <c r="C736" s="33"/>
      <c r="D736" s="12"/>
      <c r="E736" s="12"/>
      <c r="F736" s="12"/>
      <c r="G736" s="12"/>
      <c r="H736" s="12"/>
      <c r="I736" s="12"/>
    </row>
    <row r="737" spans="1:9" x14ac:dyDescent="0.25">
      <c r="A737" s="32"/>
      <c r="B737" s="37"/>
      <c r="C737" s="33"/>
      <c r="D737" s="12"/>
      <c r="E737" s="12"/>
      <c r="F737" s="12"/>
      <c r="G737" s="12"/>
      <c r="H737" s="12"/>
      <c r="I737" s="12"/>
    </row>
    <row r="738" spans="1:9" x14ac:dyDescent="0.25">
      <c r="A738" s="32"/>
      <c r="B738" s="37"/>
      <c r="C738" s="33"/>
      <c r="D738" s="12"/>
      <c r="E738" s="12"/>
      <c r="F738" s="12"/>
      <c r="G738" s="12"/>
      <c r="H738" s="12"/>
      <c r="I738" s="12"/>
    </row>
    <row r="739" spans="1:9" x14ac:dyDescent="0.25">
      <c r="A739" s="32"/>
      <c r="B739" s="37"/>
      <c r="C739" s="33"/>
      <c r="D739" s="12"/>
      <c r="E739" s="12"/>
      <c r="F739" s="12"/>
      <c r="G739" s="12"/>
      <c r="H739" s="12"/>
      <c r="I739" s="12"/>
    </row>
    <row r="740" spans="1:9" x14ac:dyDescent="0.25">
      <c r="A740" s="32"/>
      <c r="B740" s="37"/>
      <c r="C740" s="33"/>
      <c r="D740" s="12"/>
      <c r="E740" s="12"/>
      <c r="F740" s="12"/>
      <c r="G740" s="12"/>
      <c r="H740" s="12"/>
      <c r="I740" s="12"/>
    </row>
    <row r="741" spans="1:9" x14ac:dyDescent="0.25">
      <c r="A741" s="32"/>
      <c r="B741" s="37"/>
      <c r="C741" s="33"/>
      <c r="D741" s="12"/>
      <c r="E741" s="12"/>
      <c r="F741" s="12"/>
      <c r="G741" s="12"/>
      <c r="H741" s="12"/>
      <c r="I741" s="12"/>
    </row>
    <row r="742" spans="1:9" x14ac:dyDescent="0.25">
      <c r="A742" s="32"/>
      <c r="B742" s="37"/>
      <c r="C742" s="33"/>
      <c r="D742" s="12"/>
      <c r="E742" s="12"/>
      <c r="F742" s="12"/>
      <c r="G742" s="12"/>
      <c r="H742" s="12"/>
      <c r="I742" s="12"/>
    </row>
    <row r="743" spans="1:9" x14ac:dyDescent="0.25">
      <c r="A743" s="32"/>
      <c r="B743" s="37"/>
      <c r="C743" s="33"/>
      <c r="D743" s="12"/>
      <c r="E743" s="12"/>
      <c r="F743" s="12"/>
      <c r="G743" s="12"/>
      <c r="H743" s="12"/>
      <c r="I743" s="12"/>
    </row>
    <row r="744" spans="1:9" x14ac:dyDescent="0.25">
      <c r="A744" s="32"/>
      <c r="B744" s="37"/>
      <c r="C744" s="33"/>
      <c r="D744" s="12"/>
      <c r="E744" s="12"/>
      <c r="F744" s="12"/>
      <c r="G744" s="12"/>
      <c r="H744" s="12"/>
      <c r="I744" s="12"/>
    </row>
    <row r="745" spans="1:9" x14ac:dyDescent="0.25">
      <c r="A745" s="32"/>
      <c r="B745" s="37"/>
      <c r="C745" s="33"/>
      <c r="D745" s="12"/>
      <c r="E745" s="12"/>
      <c r="F745" s="12"/>
      <c r="G745" s="12"/>
      <c r="H745" s="12"/>
      <c r="I745" s="12"/>
    </row>
    <row r="746" spans="1:9" x14ac:dyDescent="0.25">
      <c r="A746" s="32"/>
      <c r="B746" s="37"/>
      <c r="C746" s="33"/>
      <c r="D746" s="12"/>
      <c r="E746" s="12"/>
      <c r="F746" s="12"/>
      <c r="G746" s="12"/>
      <c r="H746" s="12"/>
      <c r="I746" s="12"/>
    </row>
    <row r="747" spans="1:9" x14ac:dyDescent="0.25">
      <c r="A747" s="32"/>
      <c r="B747" s="37"/>
      <c r="C747" s="33"/>
      <c r="D747" s="12"/>
      <c r="E747" s="12"/>
      <c r="F747" s="12"/>
      <c r="G747" s="12"/>
      <c r="H747" s="12"/>
      <c r="I747" s="12"/>
    </row>
    <row r="748" spans="1:9" x14ac:dyDescent="0.25">
      <c r="A748" s="32"/>
      <c r="B748" s="37"/>
      <c r="C748" s="33"/>
      <c r="D748" s="12"/>
      <c r="E748" s="12"/>
      <c r="F748" s="12"/>
      <c r="G748" s="12"/>
      <c r="H748" s="12"/>
      <c r="I748" s="12"/>
    </row>
    <row r="749" spans="1:9" x14ac:dyDescent="0.25">
      <c r="A749" s="32"/>
      <c r="B749" s="37"/>
      <c r="C749" s="33"/>
      <c r="D749" s="12"/>
      <c r="E749" s="12"/>
      <c r="F749" s="12"/>
      <c r="G749" s="12"/>
      <c r="H749" s="12"/>
      <c r="I749" s="12"/>
    </row>
    <row r="750" spans="1:9" x14ac:dyDescent="0.25">
      <c r="A750" s="32"/>
      <c r="B750" s="37"/>
      <c r="C750" s="33"/>
      <c r="D750" s="12"/>
      <c r="E750" s="12"/>
      <c r="F750" s="12"/>
      <c r="G750" s="12"/>
      <c r="H750" s="12"/>
      <c r="I750" s="12"/>
    </row>
    <row r="751" spans="1:9" x14ac:dyDescent="0.25">
      <c r="A751" s="32"/>
      <c r="B751" s="37"/>
      <c r="C751" s="33"/>
      <c r="D751" s="12"/>
      <c r="E751" s="12"/>
      <c r="F751" s="12"/>
      <c r="G751" s="12"/>
      <c r="H751" s="12"/>
      <c r="I751" s="12"/>
    </row>
    <row r="752" spans="1:9" x14ac:dyDescent="0.25">
      <c r="A752" s="32"/>
      <c r="B752" s="37"/>
      <c r="C752" s="33"/>
      <c r="D752" s="12"/>
      <c r="E752" s="12"/>
      <c r="F752" s="12"/>
      <c r="G752" s="12"/>
      <c r="H752" s="12"/>
      <c r="I752" s="12"/>
    </row>
    <row r="753" spans="1:9" x14ac:dyDescent="0.25">
      <c r="A753" s="32"/>
      <c r="B753" s="37"/>
      <c r="C753" s="33"/>
      <c r="D753" s="12"/>
      <c r="E753" s="12"/>
      <c r="F753" s="12"/>
      <c r="G753" s="12"/>
      <c r="H753" s="12"/>
      <c r="I753" s="12"/>
    </row>
    <row r="754" spans="1:9" x14ac:dyDescent="0.25">
      <c r="A754" s="32"/>
      <c r="B754" s="37"/>
      <c r="C754" s="33"/>
      <c r="D754" s="12"/>
      <c r="E754" s="12"/>
      <c r="F754" s="12"/>
      <c r="G754" s="12"/>
      <c r="H754" s="12"/>
      <c r="I754" s="12"/>
    </row>
    <row r="755" spans="1:9" x14ac:dyDescent="0.25">
      <c r="A755" s="32"/>
      <c r="B755" s="37"/>
      <c r="C755" s="33"/>
      <c r="D755" s="12"/>
      <c r="E755" s="12"/>
      <c r="F755" s="12"/>
      <c r="G755" s="12"/>
      <c r="H755" s="12"/>
      <c r="I755" s="12"/>
    </row>
    <row r="756" spans="1:9" x14ac:dyDescent="0.25">
      <c r="A756" s="32"/>
      <c r="B756" s="37"/>
      <c r="C756" s="33"/>
      <c r="D756" s="12"/>
      <c r="E756" s="12"/>
      <c r="F756" s="12"/>
      <c r="G756" s="12"/>
      <c r="H756" s="12"/>
      <c r="I756" s="12"/>
    </row>
    <row r="757" spans="1:9" x14ac:dyDescent="0.25">
      <c r="A757" s="32"/>
      <c r="B757" s="37"/>
      <c r="C757" s="33"/>
      <c r="D757" s="12"/>
      <c r="E757" s="12"/>
      <c r="F757" s="12"/>
      <c r="G757" s="12"/>
      <c r="H757" s="12"/>
      <c r="I757" s="12"/>
    </row>
    <row r="758" spans="1:9" x14ac:dyDescent="0.25">
      <c r="A758" s="32"/>
      <c r="B758" s="37"/>
      <c r="C758" s="33"/>
      <c r="D758" s="12"/>
      <c r="E758" s="12"/>
      <c r="F758" s="12"/>
      <c r="G758" s="12"/>
      <c r="H758" s="12"/>
      <c r="I758" s="12"/>
    </row>
    <row r="759" spans="1:9" x14ac:dyDescent="0.25">
      <c r="A759" s="32"/>
      <c r="B759" s="37"/>
      <c r="C759" s="33"/>
      <c r="D759" s="12"/>
      <c r="E759" s="12"/>
      <c r="F759" s="12"/>
      <c r="G759" s="12"/>
      <c r="H759" s="12"/>
      <c r="I759" s="12"/>
    </row>
    <row r="760" spans="1:9" x14ac:dyDescent="0.25">
      <c r="A760" s="32"/>
      <c r="B760" s="37"/>
      <c r="C760" s="33"/>
      <c r="D760" s="12"/>
      <c r="E760" s="12"/>
      <c r="F760" s="12"/>
      <c r="G760" s="12"/>
      <c r="H760" s="12"/>
      <c r="I760" s="12"/>
    </row>
    <row r="761" spans="1:9" x14ac:dyDescent="0.25">
      <c r="A761" s="32"/>
      <c r="B761" s="37"/>
      <c r="C761" s="33"/>
      <c r="D761" s="12"/>
      <c r="E761" s="12"/>
      <c r="F761" s="12"/>
      <c r="G761" s="12"/>
      <c r="H761" s="12"/>
      <c r="I761" s="12"/>
    </row>
    <row r="762" spans="1:9" x14ac:dyDescent="0.25">
      <c r="A762" s="32"/>
      <c r="B762" s="37"/>
      <c r="C762" s="33"/>
      <c r="D762" s="12"/>
      <c r="E762" s="12"/>
      <c r="F762" s="12"/>
      <c r="G762" s="12"/>
      <c r="H762" s="12"/>
      <c r="I762" s="12"/>
    </row>
    <row r="763" spans="1:9" x14ac:dyDescent="0.25">
      <c r="A763" s="32"/>
      <c r="B763" s="37"/>
      <c r="C763" s="33"/>
      <c r="D763" s="12"/>
      <c r="E763" s="12"/>
      <c r="F763" s="12"/>
      <c r="G763" s="12"/>
      <c r="H763" s="12"/>
      <c r="I763" s="12"/>
    </row>
    <row r="764" spans="1:9" x14ac:dyDescent="0.25">
      <c r="A764" s="32"/>
      <c r="B764" s="37"/>
      <c r="C764" s="33"/>
      <c r="D764" s="12"/>
      <c r="E764" s="12"/>
      <c r="F764" s="12"/>
      <c r="G764" s="12"/>
      <c r="H764" s="12"/>
      <c r="I764" s="12"/>
    </row>
    <row r="765" spans="1:9" x14ac:dyDescent="0.25">
      <c r="A765" s="32"/>
      <c r="B765" s="37"/>
      <c r="C765" s="33"/>
      <c r="D765" s="12"/>
      <c r="E765" s="12"/>
      <c r="F765" s="12"/>
      <c r="G765" s="12"/>
      <c r="H765" s="12"/>
      <c r="I765" s="12"/>
    </row>
    <row r="766" spans="1:9" x14ac:dyDescent="0.25">
      <c r="A766" s="32"/>
      <c r="B766" s="37"/>
      <c r="C766" s="33"/>
      <c r="D766" s="12"/>
      <c r="E766" s="12"/>
      <c r="F766" s="12"/>
      <c r="G766" s="12"/>
      <c r="H766" s="12"/>
      <c r="I766" s="12"/>
    </row>
    <row r="767" spans="1:9" x14ac:dyDescent="0.25">
      <c r="A767" s="32"/>
      <c r="B767" s="37"/>
      <c r="C767" s="33"/>
      <c r="D767" s="12"/>
      <c r="E767" s="12"/>
      <c r="F767" s="12"/>
      <c r="G767" s="12"/>
      <c r="H767" s="12"/>
      <c r="I767" s="12"/>
    </row>
    <row r="768" spans="1:9" x14ac:dyDescent="0.25">
      <c r="A768" s="32"/>
      <c r="B768" s="37"/>
      <c r="C768" s="33"/>
      <c r="D768" s="12"/>
      <c r="E768" s="12"/>
      <c r="F768" s="12"/>
      <c r="G768" s="12"/>
      <c r="H768" s="12"/>
      <c r="I768" s="12"/>
    </row>
    <row r="769" spans="1:9" x14ac:dyDescent="0.25">
      <c r="A769" s="32"/>
      <c r="B769" s="37"/>
      <c r="C769" s="33"/>
      <c r="D769" s="12"/>
      <c r="E769" s="12"/>
      <c r="F769" s="12"/>
      <c r="G769" s="12"/>
      <c r="H769" s="12"/>
      <c r="I769" s="12"/>
    </row>
    <row r="770" spans="1:9" x14ac:dyDescent="0.25">
      <c r="A770" s="32"/>
      <c r="B770" s="37"/>
      <c r="C770" s="33"/>
      <c r="D770" s="12"/>
      <c r="E770" s="12"/>
      <c r="F770" s="12"/>
      <c r="G770" s="12"/>
      <c r="H770" s="12"/>
      <c r="I770" s="12"/>
    </row>
    <row r="771" spans="1:9" x14ac:dyDescent="0.25">
      <c r="A771" s="32"/>
      <c r="B771" s="37"/>
      <c r="C771" s="33"/>
      <c r="D771" s="12"/>
      <c r="E771" s="12"/>
      <c r="F771" s="12"/>
      <c r="G771" s="12"/>
      <c r="H771" s="12"/>
      <c r="I771" s="12"/>
    </row>
    <row r="772" spans="1:9" x14ac:dyDescent="0.25">
      <c r="A772" s="32"/>
      <c r="B772" s="37"/>
      <c r="C772" s="33"/>
      <c r="D772" s="12"/>
      <c r="E772" s="12"/>
      <c r="F772" s="12"/>
      <c r="G772" s="12"/>
      <c r="H772" s="12"/>
      <c r="I772" s="12"/>
    </row>
    <row r="773" spans="1:9" x14ac:dyDescent="0.25">
      <c r="A773" s="32"/>
      <c r="B773" s="37"/>
      <c r="C773" s="33"/>
      <c r="D773" s="12"/>
      <c r="E773" s="12"/>
      <c r="F773" s="12"/>
      <c r="G773" s="12"/>
      <c r="H773" s="12"/>
      <c r="I773" s="12"/>
    </row>
    <row r="774" spans="1:9" x14ac:dyDescent="0.25">
      <c r="A774" s="32"/>
      <c r="B774" s="37"/>
      <c r="C774" s="33"/>
      <c r="D774" s="12"/>
      <c r="E774" s="12"/>
      <c r="F774" s="12"/>
      <c r="G774" s="12"/>
      <c r="H774" s="12"/>
      <c r="I774" s="12"/>
    </row>
    <row r="775" spans="1:9" x14ac:dyDescent="0.25">
      <c r="A775" s="32"/>
      <c r="B775" s="37"/>
      <c r="C775" s="33"/>
      <c r="D775" s="12"/>
      <c r="E775" s="12"/>
      <c r="F775" s="12"/>
      <c r="G775" s="12"/>
      <c r="H775" s="12"/>
      <c r="I775" s="12"/>
    </row>
    <row r="776" spans="1:9" x14ac:dyDescent="0.25">
      <c r="A776" s="32"/>
      <c r="B776" s="37"/>
      <c r="C776" s="33"/>
      <c r="D776" s="12"/>
      <c r="E776" s="12"/>
      <c r="F776" s="12"/>
      <c r="G776" s="12"/>
      <c r="H776" s="12"/>
      <c r="I776" s="12"/>
    </row>
    <row r="777" spans="1:9" x14ac:dyDescent="0.25">
      <c r="A777" s="32"/>
      <c r="B777" s="37"/>
      <c r="C777" s="33"/>
      <c r="D777" s="12"/>
      <c r="E777" s="12"/>
      <c r="F777" s="12"/>
      <c r="G777" s="12"/>
      <c r="H777" s="12"/>
      <c r="I777" s="12"/>
    </row>
    <row r="778" spans="1:9" x14ac:dyDescent="0.25">
      <c r="A778" s="32"/>
      <c r="B778" s="37"/>
      <c r="C778" s="33"/>
      <c r="D778" s="12"/>
      <c r="E778" s="12"/>
      <c r="F778" s="12"/>
      <c r="G778" s="12"/>
      <c r="H778" s="12"/>
      <c r="I778" s="12"/>
    </row>
    <row r="779" spans="1:9" x14ac:dyDescent="0.25">
      <c r="A779" s="32"/>
      <c r="B779" s="37"/>
      <c r="C779" s="33"/>
      <c r="D779" s="12"/>
      <c r="E779" s="12"/>
      <c r="F779" s="12"/>
      <c r="G779" s="12"/>
      <c r="H779" s="12"/>
      <c r="I779" s="12"/>
    </row>
    <row r="780" spans="1:9" x14ac:dyDescent="0.25">
      <c r="A780" s="32"/>
      <c r="B780" s="37"/>
      <c r="C780" s="33"/>
      <c r="D780" s="12"/>
      <c r="E780" s="12"/>
      <c r="F780" s="12"/>
      <c r="G780" s="12"/>
      <c r="H780" s="12"/>
      <c r="I780" s="12"/>
    </row>
    <row r="781" spans="1:9" x14ac:dyDescent="0.25">
      <c r="A781" s="32"/>
      <c r="B781" s="37"/>
      <c r="C781" s="33"/>
      <c r="D781" s="12"/>
      <c r="E781" s="12"/>
      <c r="F781" s="12"/>
      <c r="G781" s="12"/>
      <c r="H781" s="12"/>
      <c r="I781" s="12"/>
    </row>
    <row r="782" spans="1:9" x14ac:dyDescent="0.25">
      <c r="A782" s="32"/>
      <c r="B782" s="37"/>
      <c r="C782" s="33"/>
      <c r="D782" s="12"/>
      <c r="E782" s="12"/>
      <c r="F782" s="12"/>
      <c r="G782" s="12"/>
      <c r="H782" s="12"/>
      <c r="I782" s="12"/>
    </row>
    <row r="783" spans="1:9" x14ac:dyDescent="0.25">
      <c r="A783" s="32"/>
      <c r="B783" s="37"/>
      <c r="C783" s="33"/>
      <c r="D783" s="12"/>
      <c r="E783" s="12"/>
      <c r="F783" s="12"/>
      <c r="G783" s="12"/>
      <c r="H783" s="12"/>
      <c r="I783" s="12"/>
    </row>
    <row r="784" spans="1:9" x14ac:dyDescent="0.25">
      <c r="A784" s="32"/>
      <c r="B784" s="37"/>
      <c r="C784" s="33"/>
      <c r="D784" s="12"/>
      <c r="E784" s="12"/>
      <c r="F784" s="12"/>
      <c r="G784" s="12"/>
      <c r="H784" s="12"/>
      <c r="I784" s="12"/>
    </row>
    <row r="785" spans="1:9" x14ac:dyDescent="0.25">
      <c r="A785" s="32"/>
      <c r="B785" s="37"/>
      <c r="C785" s="33"/>
      <c r="D785" s="12"/>
      <c r="E785" s="12"/>
      <c r="F785" s="12"/>
      <c r="G785" s="12"/>
      <c r="H785" s="12"/>
      <c r="I785" s="12"/>
    </row>
    <row r="786" spans="1:9" x14ac:dyDescent="0.25">
      <c r="A786" s="32"/>
      <c r="B786" s="37"/>
      <c r="C786" s="33"/>
      <c r="D786" s="12"/>
      <c r="E786" s="12"/>
      <c r="F786" s="12"/>
      <c r="G786" s="12"/>
      <c r="H786" s="12"/>
      <c r="I786" s="12"/>
    </row>
    <row r="787" spans="1:9" x14ac:dyDescent="0.25">
      <c r="A787" s="32"/>
      <c r="B787" s="37"/>
      <c r="C787" s="33"/>
      <c r="D787" s="12"/>
      <c r="E787" s="12"/>
      <c r="F787" s="12"/>
      <c r="G787" s="12"/>
      <c r="H787" s="12"/>
      <c r="I787" s="12"/>
    </row>
    <row r="788" spans="1:9" x14ac:dyDescent="0.25">
      <c r="A788" s="32"/>
      <c r="B788" s="37"/>
      <c r="C788" s="33"/>
      <c r="D788" s="12"/>
      <c r="E788" s="12"/>
      <c r="F788" s="12"/>
      <c r="G788" s="12"/>
      <c r="H788" s="12"/>
      <c r="I788" s="12"/>
    </row>
    <row r="789" spans="1:9" x14ac:dyDescent="0.25">
      <c r="A789" s="32"/>
      <c r="B789" s="37"/>
      <c r="C789" s="33"/>
      <c r="D789" s="12"/>
      <c r="E789" s="12"/>
      <c r="F789" s="12"/>
      <c r="G789" s="12"/>
      <c r="H789" s="12"/>
      <c r="I789" s="12"/>
    </row>
    <row r="790" spans="1:9" x14ac:dyDescent="0.25">
      <c r="A790" s="32"/>
      <c r="B790" s="37"/>
      <c r="C790" s="33"/>
      <c r="D790" s="12"/>
      <c r="E790" s="12"/>
      <c r="F790" s="12"/>
      <c r="G790" s="12"/>
      <c r="H790" s="12"/>
      <c r="I790" s="12"/>
    </row>
    <row r="791" spans="1:9" x14ac:dyDescent="0.25">
      <c r="A791" s="32"/>
      <c r="B791" s="37"/>
      <c r="C791" s="33"/>
      <c r="D791" s="12"/>
      <c r="E791" s="12"/>
      <c r="F791" s="12"/>
      <c r="G791" s="12"/>
      <c r="H791" s="12"/>
      <c r="I791" s="12"/>
    </row>
    <row r="792" spans="1:9" x14ac:dyDescent="0.25">
      <c r="A792" s="32"/>
      <c r="B792" s="37"/>
      <c r="C792" s="33"/>
      <c r="D792" s="12"/>
      <c r="E792" s="12"/>
      <c r="F792" s="12"/>
      <c r="G792" s="12"/>
      <c r="H792" s="12"/>
      <c r="I792" s="12"/>
    </row>
    <row r="793" spans="1:9" x14ac:dyDescent="0.25">
      <c r="A793" s="32"/>
      <c r="B793" s="37"/>
      <c r="C793" s="33"/>
      <c r="D793" s="12"/>
      <c r="E793" s="12"/>
      <c r="F793" s="12"/>
      <c r="G793" s="12"/>
      <c r="H793" s="12"/>
      <c r="I793" s="12"/>
    </row>
    <row r="794" spans="1:9" x14ac:dyDescent="0.25">
      <c r="A794" s="32"/>
      <c r="B794" s="37"/>
      <c r="C794" s="33"/>
      <c r="D794" s="12"/>
      <c r="E794" s="12"/>
      <c r="F794" s="12"/>
      <c r="G794" s="12"/>
      <c r="H794" s="12"/>
      <c r="I794" s="12"/>
    </row>
    <row r="795" spans="1:9" x14ac:dyDescent="0.25">
      <c r="A795" s="32"/>
      <c r="B795" s="37"/>
      <c r="C795" s="33"/>
      <c r="D795" s="12"/>
      <c r="E795" s="12"/>
      <c r="F795" s="12"/>
      <c r="G795" s="12"/>
      <c r="H795" s="12"/>
      <c r="I795" s="12"/>
    </row>
    <row r="796" spans="1:9" x14ac:dyDescent="0.25">
      <c r="A796" s="32"/>
      <c r="B796" s="37"/>
      <c r="C796" s="33"/>
      <c r="D796" s="12"/>
      <c r="E796" s="12"/>
      <c r="F796" s="12"/>
      <c r="G796" s="12"/>
      <c r="H796" s="12"/>
      <c r="I796" s="12"/>
    </row>
    <row r="797" spans="1:9" x14ac:dyDescent="0.25">
      <c r="A797" s="32"/>
      <c r="B797" s="37"/>
      <c r="C797" s="33"/>
      <c r="D797" s="12"/>
      <c r="E797" s="12"/>
      <c r="F797" s="12"/>
      <c r="G797" s="12"/>
      <c r="H797" s="12"/>
      <c r="I797" s="12"/>
    </row>
    <row r="798" spans="1:9" x14ac:dyDescent="0.25">
      <c r="A798" s="32"/>
      <c r="B798" s="37"/>
      <c r="C798" s="33"/>
      <c r="D798" s="12"/>
      <c r="E798" s="12"/>
      <c r="F798" s="12"/>
      <c r="G798" s="12"/>
      <c r="H798" s="12"/>
      <c r="I798" s="12"/>
    </row>
    <row r="799" spans="1:9" x14ac:dyDescent="0.25">
      <c r="A799" s="32"/>
      <c r="B799" s="37"/>
      <c r="C799" s="33"/>
      <c r="D799" s="12"/>
      <c r="E799" s="12"/>
      <c r="F799" s="12"/>
      <c r="G799" s="12"/>
      <c r="H799" s="12"/>
      <c r="I799" s="12"/>
    </row>
    <row r="800" spans="1:9" x14ac:dyDescent="0.25">
      <c r="A800" s="32"/>
      <c r="B800" s="37"/>
      <c r="C800" s="33"/>
      <c r="D800" s="12"/>
      <c r="E800" s="12"/>
      <c r="F800" s="12"/>
      <c r="G800" s="12"/>
      <c r="H800" s="12"/>
      <c r="I800" s="12"/>
    </row>
    <row r="801" spans="1:9" x14ac:dyDescent="0.25">
      <c r="A801" s="32"/>
      <c r="B801" s="37"/>
      <c r="C801" s="33"/>
      <c r="D801" s="12"/>
      <c r="E801" s="12"/>
      <c r="F801" s="12"/>
      <c r="G801" s="12"/>
      <c r="H801" s="12"/>
      <c r="I801" s="12"/>
    </row>
    <row r="802" spans="1:9" x14ac:dyDescent="0.25">
      <c r="A802" s="32"/>
      <c r="B802" s="37"/>
      <c r="C802" s="33"/>
      <c r="D802" s="12"/>
      <c r="E802" s="12"/>
      <c r="F802" s="12"/>
      <c r="G802" s="12"/>
      <c r="H802" s="12"/>
      <c r="I802" s="12"/>
    </row>
    <row r="803" spans="1:9" x14ac:dyDescent="0.25">
      <c r="A803" s="32"/>
      <c r="B803" s="37"/>
      <c r="C803" s="33"/>
      <c r="D803" s="12"/>
      <c r="E803" s="12"/>
      <c r="F803" s="12"/>
      <c r="G803" s="12"/>
      <c r="H803" s="12"/>
      <c r="I803" s="12"/>
    </row>
    <row r="804" spans="1:9" x14ac:dyDescent="0.25">
      <c r="A804" s="32"/>
      <c r="B804" s="37"/>
      <c r="C804" s="33"/>
      <c r="D804" s="12"/>
      <c r="E804" s="12"/>
      <c r="F804" s="12"/>
      <c r="G804" s="12"/>
      <c r="H804" s="12"/>
      <c r="I804" s="12"/>
    </row>
    <row r="805" spans="1:9" x14ac:dyDescent="0.25">
      <c r="A805" s="32"/>
      <c r="B805" s="37"/>
      <c r="C805" s="33"/>
      <c r="D805" s="12"/>
      <c r="E805" s="12"/>
      <c r="F805" s="12"/>
      <c r="G805" s="12"/>
      <c r="H805" s="12"/>
      <c r="I805" s="12"/>
    </row>
    <row r="806" spans="1:9" x14ac:dyDescent="0.25">
      <c r="A806" s="32"/>
      <c r="B806" s="37"/>
      <c r="C806" s="33"/>
      <c r="D806" s="12"/>
      <c r="E806" s="12"/>
      <c r="F806" s="12"/>
      <c r="G806" s="12"/>
      <c r="H806" s="12"/>
      <c r="I806" s="12"/>
    </row>
    <row r="807" spans="1:9" x14ac:dyDescent="0.25">
      <c r="A807" s="32"/>
      <c r="B807" s="37"/>
      <c r="C807" s="33"/>
      <c r="D807" s="12"/>
      <c r="E807" s="12"/>
      <c r="F807" s="12"/>
      <c r="G807" s="12"/>
      <c r="H807" s="12"/>
      <c r="I807" s="12"/>
    </row>
    <row r="808" spans="1:9" x14ac:dyDescent="0.25">
      <c r="A808" s="32"/>
      <c r="B808" s="37"/>
      <c r="C808" s="33"/>
      <c r="D808" s="12"/>
      <c r="E808" s="12"/>
      <c r="F808" s="12"/>
      <c r="G808" s="12"/>
      <c r="H808" s="12"/>
      <c r="I808" s="12"/>
    </row>
    <row r="809" spans="1:9" x14ac:dyDescent="0.25">
      <c r="A809" s="32"/>
      <c r="B809" s="37"/>
      <c r="C809" s="33"/>
      <c r="D809" s="12"/>
      <c r="E809" s="12"/>
      <c r="F809" s="12"/>
      <c r="G809" s="12"/>
      <c r="H809" s="12"/>
      <c r="I809" s="12"/>
    </row>
    <row r="810" spans="1:9" x14ac:dyDescent="0.25">
      <c r="A810" s="32"/>
      <c r="B810" s="37"/>
      <c r="C810" s="33"/>
      <c r="D810" s="12"/>
      <c r="E810" s="12"/>
      <c r="F810" s="12"/>
      <c r="G810" s="12"/>
      <c r="H810" s="12"/>
      <c r="I810" s="12"/>
    </row>
    <row r="811" spans="1:9" x14ac:dyDescent="0.25">
      <c r="A811" s="32"/>
      <c r="B811" s="37"/>
      <c r="C811" s="33"/>
      <c r="D811" s="12"/>
      <c r="E811" s="12"/>
      <c r="F811" s="12"/>
      <c r="G811" s="12"/>
      <c r="H811" s="12"/>
      <c r="I811" s="12"/>
    </row>
    <row r="812" spans="1:9" x14ac:dyDescent="0.25">
      <c r="A812" s="32"/>
      <c r="B812" s="37"/>
      <c r="C812" s="33"/>
      <c r="D812" s="12"/>
      <c r="E812" s="12"/>
      <c r="F812" s="12"/>
      <c r="G812" s="12"/>
      <c r="H812" s="12"/>
      <c r="I812" s="12"/>
    </row>
    <row r="813" spans="1:9" x14ac:dyDescent="0.25">
      <c r="A813" s="32"/>
      <c r="B813" s="37"/>
      <c r="C813" s="33"/>
      <c r="D813" s="12"/>
      <c r="E813" s="12"/>
      <c r="F813" s="12"/>
      <c r="G813" s="12"/>
      <c r="H813" s="12"/>
      <c r="I813" s="12"/>
    </row>
    <row r="814" spans="1:9" x14ac:dyDescent="0.25">
      <c r="A814" s="32"/>
      <c r="B814" s="37"/>
      <c r="C814" s="33"/>
      <c r="D814" s="12"/>
      <c r="E814" s="12"/>
      <c r="F814" s="12"/>
      <c r="G814" s="12"/>
      <c r="H814" s="12"/>
      <c r="I814" s="12"/>
    </row>
    <row r="815" spans="1:9" x14ac:dyDescent="0.25">
      <c r="A815" s="32"/>
      <c r="B815" s="37"/>
      <c r="C815" s="33"/>
      <c r="D815" s="12"/>
      <c r="E815" s="12"/>
      <c r="F815" s="12"/>
      <c r="G815" s="12"/>
      <c r="H815" s="12"/>
      <c r="I815" s="12"/>
    </row>
    <row r="816" spans="1:9" x14ac:dyDescent="0.25">
      <c r="A816" s="32"/>
      <c r="B816" s="37"/>
      <c r="C816" s="33"/>
      <c r="D816" s="12"/>
      <c r="E816" s="12"/>
      <c r="F816" s="12"/>
      <c r="G816" s="12"/>
      <c r="H816" s="12"/>
      <c r="I816" s="12"/>
    </row>
    <row r="817" spans="1:9" x14ac:dyDescent="0.25">
      <c r="A817" s="32"/>
      <c r="B817" s="37"/>
      <c r="C817" s="33"/>
      <c r="D817" s="12"/>
      <c r="E817" s="12"/>
      <c r="F817" s="12"/>
      <c r="G817" s="12"/>
      <c r="H817" s="12"/>
      <c r="I817" s="12"/>
    </row>
    <row r="818" spans="1:9" x14ac:dyDescent="0.25">
      <c r="A818" s="32"/>
      <c r="B818" s="37"/>
      <c r="C818" s="33"/>
      <c r="D818" s="12"/>
      <c r="E818" s="12"/>
      <c r="F818" s="12"/>
      <c r="G818" s="12"/>
      <c r="H818" s="12"/>
      <c r="I818" s="12"/>
    </row>
    <row r="819" spans="1:9" x14ac:dyDescent="0.25">
      <c r="A819" s="32"/>
      <c r="B819" s="37"/>
      <c r="C819" s="33"/>
      <c r="D819" s="12"/>
      <c r="E819" s="12"/>
      <c r="F819" s="12"/>
      <c r="G819" s="12"/>
      <c r="H819" s="12"/>
      <c r="I819" s="12"/>
    </row>
    <row r="820" spans="1:9" x14ac:dyDescent="0.25">
      <c r="A820" s="32"/>
      <c r="B820" s="37"/>
      <c r="C820" s="33"/>
      <c r="D820" s="12"/>
      <c r="E820" s="12"/>
      <c r="F820" s="12"/>
      <c r="G820" s="12"/>
      <c r="H820" s="12"/>
      <c r="I820" s="12"/>
    </row>
    <row r="821" spans="1:9" x14ac:dyDescent="0.25">
      <c r="A821" s="32"/>
      <c r="B821" s="37"/>
      <c r="C821" s="33"/>
      <c r="D821" s="12"/>
      <c r="E821" s="12"/>
      <c r="F821" s="12"/>
      <c r="G821" s="12"/>
      <c r="H821" s="12"/>
      <c r="I821" s="12"/>
    </row>
    <row r="822" spans="1:9" x14ac:dyDescent="0.25">
      <c r="A822" s="32"/>
      <c r="B822" s="37"/>
      <c r="C822" s="33"/>
      <c r="D822" s="12"/>
      <c r="E822" s="12"/>
      <c r="F822" s="12"/>
      <c r="G822" s="12"/>
      <c r="H822" s="12"/>
      <c r="I822" s="12"/>
    </row>
    <row r="823" spans="1:9" x14ac:dyDescent="0.25">
      <c r="A823" s="32"/>
      <c r="B823" s="37"/>
      <c r="C823" s="33"/>
      <c r="D823" s="12"/>
      <c r="E823" s="12"/>
      <c r="F823" s="12"/>
      <c r="G823" s="12"/>
      <c r="H823" s="12"/>
      <c r="I823" s="12"/>
    </row>
    <row r="824" spans="1:9" x14ac:dyDescent="0.25">
      <c r="A824" s="32"/>
      <c r="B824" s="37"/>
      <c r="C824" s="33"/>
      <c r="D824" s="12"/>
      <c r="E824" s="12"/>
      <c r="F824" s="12"/>
      <c r="G824" s="12"/>
      <c r="H824" s="12"/>
      <c r="I824" s="12"/>
    </row>
    <row r="825" spans="1:9" x14ac:dyDescent="0.25">
      <c r="A825" s="32"/>
      <c r="B825" s="37"/>
      <c r="C825" s="33"/>
      <c r="D825" s="12"/>
      <c r="E825" s="12"/>
      <c r="F825" s="12"/>
      <c r="G825" s="12"/>
      <c r="H825" s="12"/>
      <c r="I825" s="12"/>
    </row>
    <row r="826" spans="1:9" x14ac:dyDescent="0.25">
      <c r="A826" s="32"/>
      <c r="B826" s="37"/>
      <c r="C826" s="33"/>
      <c r="D826" s="12"/>
      <c r="E826" s="12"/>
      <c r="F826" s="12"/>
      <c r="G826" s="12"/>
      <c r="H826" s="12"/>
      <c r="I826" s="12"/>
    </row>
    <row r="827" spans="1:9" x14ac:dyDescent="0.25">
      <c r="A827" s="32"/>
      <c r="B827" s="37"/>
      <c r="C827" s="33"/>
      <c r="D827" s="12"/>
      <c r="E827" s="12"/>
      <c r="F827" s="12"/>
      <c r="G827" s="12"/>
      <c r="H827" s="12"/>
      <c r="I827" s="12"/>
    </row>
    <row r="828" spans="1:9" x14ac:dyDescent="0.25">
      <c r="A828" s="32"/>
      <c r="B828" s="37"/>
      <c r="C828" s="33"/>
      <c r="D828" s="12"/>
      <c r="E828" s="12"/>
      <c r="F828" s="12"/>
      <c r="G828" s="12"/>
      <c r="H828" s="12"/>
      <c r="I828" s="12"/>
    </row>
    <row r="829" spans="1:9" x14ac:dyDescent="0.25">
      <c r="A829" s="32"/>
      <c r="B829" s="37"/>
      <c r="C829" s="33"/>
      <c r="D829" s="12"/>
      <c r="E829" s="12"/>
      <c r="F829" s="12"/>
      <c r="G829" s="12"/>
      <c r="H829" s="12"/>
      <c r="I829" s="12"/>
    </row>
    <row r="830" spans="1:9" x14ac:dyDescent="0.25">
      <c r="A830" s="32"/>
      <c r="B830" s="37"/>
      <c r="C830" s="33"/>
      <c r="D830" s="12"/>
      <c r="E830" s="12"/>
      <c r="F830" s="12"/>
      <c r="G830" s="12"/>
      <c r="H830" s="12"/>
      <c r="I830" s="12"/>
    </row>
    <row r="831" spans="1:9" x14ac:dyDescent="0.25">
      <c r="A831" s="32"/>
      <c r="B831" s="37"/>
      <c r="C831" s="33"/>
      <c r="D831" s="12"/>
      <c r="E831" s="12"/>
      <c r="F831" s="12"/>
      <c r="G831" s="12"/>
      <c r="H831" s="12"/>
      <c r="I831" s="12"/>
    </row>
    <row r="832" spans="1:9" x14ac:dyDescent="0.25">
      <c r="A832" s="32"/>
      <c r="B832" s="37"/>
      <c r="C832" s="33"/>
      <c r="D832" s="12"/>
      <c r="E832" s="12"/>
      <c r="F832" s="12"/>
      <c r="G832" s="12"/>
      <c r="H832" s="12"/>
      <c r="I832" s="12"/>
    </row>
    <row r="833" spans="1:9" x14ac:dyDescent="0.25">
      <c r="A833" s="32"/>
      <c r="B833" s="37"/>
      <c r="C833" s="33"/>
      <c r="D833" s="12"/>
      <c r="E833" s="12"/>
      <c r="F833" s="12"/>
      <c r="G833" s="12"/>
      <c r="H833" s="12"/>
      <c r="I833" s="12"/>
    </row>
    <row r="834" spans="1:9" x14ac:dyDescent="0.25">
      <c r="A834" s="32"/>
      <c r="B834" s="37"/>
      <c r="C834" s="33"/>
      <c r="D834" s="12"/>
      <c r="E834" s="12"/>
      <c r="F834" s="12"/>
      <c r="G834" s="12"/>
      <c r="H834" s="12"/>
      <c r="I834" s="12"/>
    </row>
    <row r="835" spans="1:9" x14ac:dyDescent="0.25">
      <c r="A835" s="32"/>
      <c r="B835" s="37"/>
      <c r="C835" s="33"/>
      <c r="D835" s="12"/>
      <c r="E835" s="12"/>
      <c r="F835" s="12"/>
      <c r="G835" s="12"/>
      <c r="H835" s="12"/>
      <c r="I835" s="12"/>
    </row>
    <row r="836" spans="1:9" x14ac:dyDescent="0.25">
      <c r="A836" s="32"/>
      <c r="B836" s="37"/>
      <c r="C836" s="33"/>
      <c r="D836" s="12"/>
      <c r="E836" s="12"/>
      <c r="F836" s="12"/>
      <c r="G836" s="12"/>
      <c r="H836" s="12"/>
      <c r="I836" s="12"/>
    </row>
    <row r="837" spans="1:9" x14ac:dyDescent="0.25">
      <c r="A837" s="32"/>
      <c r="B837" s="37"/>
      <c r="C837" s="33"/>
      <c r="D837" s="12"/>
      <c r="E837" s="12"/>
      <c r="F837" s="12"/>
      <c r="G837" s="12"/>
      <c r="H837" s="12"/>
      <c r="I837" s="12"/>
    </row>
    <row r="838" spans="1:9" x14ac:dyDescent="0.25">
      <c r="A838" s="32"/>
      <c r="B838" s="37"/>
      <c r="C838" s="33"/>
      <c r="D838" s="12"/>
      <c r="E838" s="12"/>
      <c r="F838" s="12"/>
      <c r="G838" s="12"/>
      <c r="H838" s="12"/>
      <c r="I838" s="12"/>
    </row>
    <row r="839" spans="1:9" x14ac:dyDescent="0.25">
      <c r="A839" s="32"/>
      <c r="B839" s="37"/>
      <c r="C839" s="33"/>
      <c r="D839" s="12"/>
      <c r="E839" s="12"/>
      <c r="F839" s="12"/>
      <c r="G839" s="12"/>
      <c r="H839" s="12"/>
      <c r="I839" s="12"/>
    </row>
    <row r="840" spans="1:9" x14ac:dyDescent="0.25">
      <c r="A840" s="32"/>
      <c r="B840" s="37"/>
      <c r="C840" s="33"/>
      <c r="D840" s="12"/>
      <c r="E840" s="12"/>
      <c r="F840" s="12"/>
      <c r="G840" s="12"/>
      <c r="H840" s="12"/>
      <c r="I840" s="12"/>
    </row>
    <row r="841" spans="1:9" x14ac:dyDescent="0.25">
      <c r="A841" s="32"/>
      <c r="B841" s="37"/>
      <c r="C841" s="33"/>
      <c r="D841" s="12"/>
      <c r="E841" s="12"/>
      <c r="F841" s="12"/>
      <c r="G841" s="12"/>
      <c r="H841" s="12"/>
      <c r="I841" s="12"/>
    </row>
    <row r="842" spans="1:9" x14ac:dyDescent="0.25">
      <c r="A842" s="32"/>
      <c r="B842" s="37"/>
      <c r="C842" s="33"/>
      <c r="D842" s="12"/>
      <c r="E842" s="12"/>
      <c r="F842" s="12"/>
      <c r="G842" s="12"/>
      <c r="H842" s="12"/>
      <c r="I842" s="12"/>
    </row>
    <row r="843" spans="1:9" x14ac:dyDescent="0.25">
      <c r="A843" s="32"/>
      <c r="B843" s="37"/>
      <c r="C843" s="33"/>
      <c r="D843" s="12"/>
      <c r="E843" s="12"/>
      <c r="F843" s="12"/>
      <c r="G843" s="12"/>
      <c r="H843" s="12"/>
      <c r="I843" s="12"/>
    </row>
    <row r="844" spans="1:9" x14ac:dyDescent="0.25">
      <c r="A844" s="32"/>
      <c r="B844" s="37"/>
      <c r="C844" s="33"/>
      <c r="D844" s="12"/>
      <c r="E844" s="12"/>
      <c r="F844" s="12"/>
      <c r="G844" s="12"/>
      <c r="H844" s="12"/>
      <c r="I844" s="12"/>
    </row>
    <row r="845" spans="1:9" x14ac:dyDescent="0.25">
      <c r="A845" s="32"/>
      <c r="B845" s="37"/>
      <c r="C845" s="33"/>
      <c r="D845" s="12"/>
      <c r="E845" s="12"/>
      <c r="F845" s="12"/>
      <c r="G845" s="12"/>
      <c r="H845" s="12"/>
      <c r="I845" s="12"/>
    </row>
    <row r="846" spans="1:9" x14ac:dyDescent="0.25">
      <c r="A846" s="32"/>
      <c r="B846" s="37"/>
      <c r="C846" s="33"/>
      <c r="D846" s="12"/>
      <c r="E846" s="12"/>
      <c r="F846" s="12"/>
      <c r="G846" s="12"/>
      <c r="H846" s="12"/>
      <c r="I846" s="12"/>
    </row>
    <row r="847" spans="1:9" x14ac:dyDescent="0.25">
      <c r="A847" s="32"/>
      <c r="B847" s="37"/>
      <c r="C847" s="33"/>
      <c r="D847" s="12"/>
      <c r="E847" s="12"/>
      <c r="F847" s="12"/>
      <c r="G847" s="12"/>
      <c r="H847" s="12"/>
      <c r="I847" s="12"/>
    </row>
    <row r="848" spans="1:9" x14ac:dyDescent="0.25">
      <c r="A848" s="32"/>
      <c r="B848" s="37"/>
      <c r="C848" s="33"/>
      <c r="D848" s="12"/>
      <c r="E848" s="12"/>
      <c r="F848" s="12"/>
      <c r="G848" s="12"/>
      <c r="H848" s="12"/>
      <c r="I848" s="12"/>
    </row>
    <row r="849" spans="1:9" x14ac:dyDescent="0.25">
      <c r="A849" s="32"/>
      <c r="B849" s="37"/>
      <c r="C849" s="33"/>
      <c r="D849" s="12"/>
      <c r="E849" s="12"/>
      <c r="F849" s="12"/>
      <c r="G849" s="12"/>
      <c r="H849" s="12"/>
      <c r="I849" s="12"/>
    </row>
    <row r="850" spans="1:9" x14ac:dyDescent="0.25">
      <c r="A850" s="32"/>
      <c r="B850" s="37"/>
      <c r="C850" s="33"/>
      <c r="D850" s="12"/>
      <c r="E850" s="12"/>
      <c r="F850" s="12"/>
      <c r="G850" s="12"/>
      <c r="H850" s="12"/>
      <c r="I850" s="12"/>
    </row>
    <row r="851" spans="1:9" x14ac:dyDescent="0.25">
      <c r="A851" s="32"/>
      <c r="B851" s="37"/>
      <c r="C851" s="33"/>
      <c r="D851" s="12"/>
      <c r="E851" s="12"/>
      <c r="F851" s="12"/>
      <c r="G851" s="12"/>
      <c r="H851" s="12"/>
      <c r="I851" s="12"/>
    </row>
    <row r="852" spans="1:9" x14ac:dyDescent="0.25">
      <c r="A852" s="32"/>
      <c r="B852" s="37"/>
      <c r="C852" s="33"/>
      <c r="D852" s="12"/>
      <c r="E852" s="12"/>
      <c r="F852" s="12"/>
      <c r="G852" s="12"/>
      <c r="H852" s="12"/>
      <c r="I852" s="12"/>
    </row>
    <row r="853" spans="1:9" x14ac:dyDescent="0.25">
      <c r="A853" s="32"/>
      <c r="B853" s="37"/>
      <c r="C853" s="33"/>
      <c r="D853" s="12"/>
      <c r="E853" s="12"/>
      <c r="F853" s="12"/>
      <c r="G853" s="12"/>
      <c r="H853" s="12"/>
      <c r="I853" s="12"/>
    </row>
    <row r="854" spans="1:9" x14ac:dyDescent="0.25">
      <c r="A854" s="32"/>
      <c r="B854" s="37"/>
      <c r="C854" s="33"/>
      <c r="D854" s="12"/>
      <c r="E854" s="12"/>
      <c r="F854" s="12"/>
      <c r="G854" s="12"/>
      <c r="H854" s="12"/>
      <c r="I854" s="12"/>
    </row>
    <row r="855" spans="1:9" x14ac:dyDescent="0.25">
      <c r="A855" s="32"/>
      <c r="B855" s="37"/>
      <c r="C855" s="33"/>
      <c r="D855" s="12"/>
      <c r="E855" s="12"/>
      <c r="F855" s="12"/>
      <c r="G855" s="12"/>
      <c r="H855" s="12"/>
      <c r="I855" s="12"/>
    </row>
    <row r="856" spans="1:9" x14ac:dyDescent="0.25">
      <c r="A856" s="32"/>
      <c r="B856" s="37"/>
      <c r="C856" s="33"/>
      <c r="D856" s="12"/>
      <c r="E856" s="12"/>
      <c r="F856" s="12"/>
      <c r="G856" s="12"/>
      <c r="H856" s="12"/>
      <c r="I856" s="12"/>
    </row>
    <row r="857" spans="1:9" x14ac:dyDescent="0.25">
      <c r="A857" s="32"/>
      <c r="B857" s="37"/>
      <c r="C857" s="33"/>
      <c r="D857" s="12"/>
      <c r="E857" s="12"/>
      <c r="F857" s="12"/>
      <c r="G857" s="12"/>
      <c r="H857" s="12"/>
      <c r="I857" s="12"/>
    </row>
    <row r="858" spans="1:9" x14ac:dyDescent="0.25">
      <c r="A858" s="32"/>
      <c r="B858" s="37"/>
      <c r="C858" s="33"/>
      <c r="D858" s="12"/>
      <c r="E858" s="12"/>
      <c r="F858" s="12"/>
      <c r="G858" s="12"/>
      <c r="H858" s="12"/>
      <c r="I858" s="12"/>
    </row>
    <row r="859" spans="1:9" x14ac:dyDescent="0.25">
      <c r="A859" s="32"/>
      <c r="B859" s="37"/>
      <c r="C859" s="33"/>
      <c r="D859" s="12"/>
      <c r="E859" s="12"/>
      <c r="F859" s="12"/>
      <c r="G859" s="12"/>
      <c r="H859" s="12"/>
      <c r="I859" s="12"/>
    </row>
    <row r="860" spans="1:9" x14ac:dyDescent="0.25">
      <c r="A860" s="32"/>
      <c r="B860" s="37"/>
      <c r="C860" s="33"/>
      <c r="D860" s="12"/>
      <c r="E860" s="12"/>
      <c r="F860" s="12"/>
      <c r="G860" s="12"/>
      <c r="H860" s="12"/>
      <c r="I860" s="12"/>
    </row>
    <row r="861" spans="1:9" x14ac:dyDescent="0.25">
      <c r="A861" s="32"/>
      <c r="B861" s="37"/>
      <c r="C861" s="33"/>
      <c r="D861" s="12"/>
      <c r="E861" s="12"/>
      <c r="F861" s="12"/>
      <c r="G861" s="12"/>
      <c r="H861" s="12"/>
      <c r="I861" s="12"/>
    </row>
    <row r="862" spans="1:9" x14ac:dyDescent="0.25">
      <c r="A862" s="32"/>
      <c r="B862" s="37"/>
      <c r="C862" s="33"/>
      <c r="D862" s="12"/>
      <c r="E862" s="12"/>
      <c r="F862" s="12"/>
      <c r="G862" s="12"/>
      <c r="H862" s="12"/>
      <c r="I862" s="12"/>
    </row>
    <row r="863" spans="1:9" x14ac:dyDescent="0.25">
      <c r="A863" s="32"/>
      <c r="B863" s="37"/>
      <c r="C863" s="33"/>
      <c r="D863" s="12"/>
      <c r="E863" s="12"/>
      <c r="F863" s="12"/>
      <c r="G863" s="12"/>
      <c r="H863" s="12"/>
      <c r="I863" s="12"/>
    </row>
    <row r="864" spans="1:9" x14ac:dyDescent="0.25">
      <c r="A864" s="32"/>
      <c r="B864" s="37"/>
      <c r="C864" s="33"/>
      <c r="D864" s="12"/>
      <c r="E864" s="12"/>
      <c r="F864" s="12"/>
      <c r="G864" s="12"/>
      <c r="H864" s="12"/>
      <c r="I864" s="12"/>
    </row>
    <row r="865" spans="1:9" x14ac:dyDescent="0.25">
      <c r="A865" s="32"/>
      <c r="B865" s="37"/>
      <c r="C865" s="33"/>
      <c r="D865" s="12"/>
      <c r="E865" s="12"/>
      <c r="F865" s="12"/>
      <c r="G865" s="12"/>
      <c r="H865" s="12"/>
      <c r="I865" s="12"/>
    </row>
    <row r="866" spans="1:9" x14ac:dyDescent="0.25">
      <c r="A866" s="32"/>
      <c r="B866" s="37"/>
      <c r="C866" s="33"/>
      <c r="D866" s="12"/>
      <c r="E866" s="12"/>
      <c r="F866" s="12"/>
      <c r="G866" s="12"/>
      <c r="H866" s="12"/>
      <c r="I866" s="12"/>
    </row>
    <row r="867" spans="1:9" x14ac:dyDescent="0.25">
      <c r="A867" s="32"/>
      <c r="B867" s="37"/>
      <c r="C867" s="33"/>
      <c r="D867" s="12"/>
      <c r="E867" s="12"/>
      <c r="F867" s="12"/>
      <c r="G867" s="12"/>
      <c r="H867" s="12"/>
      <c r="I867" s="12"/>
    </row>
    <row r="868" spans="1:9" x14ac:dyDescent="0.25">
      <c r="A868" s="32"/>
      <c r="B868" s="37"/>
      <c r="C868" s="33"/>
      <c r="D868" s="12"/>
      <c r="E868" s="12"/>
      <c r="F868" s="12"/>
      <c r="G868" s="12"/>
      <c r="H868" s="12"/>
      <c r="I868" s="12"/>
    </row>
    <row r="869" spans="1:9" x14ac:dyDescent="0.25">
      <c r="A869" s="32"/>
      <c r="B869" s="37"/>
      <c r="C869" s="33"/>
      <c r="D869" s="12"/>
      <c r="E869" s="12"/>
      <c r="F869" s="12"/>
      <c r="G869" s="12"/>
      <c r="H869" s="12"/>
      <c r="I869" s="12"/>
    </row>
    <row r="870" spans="1:9" x14ac:dyDescent="0.25">
      <c r="A870" s="32"/>
      <c r="B870" s="37"/>
      <c r="C870" s="33"/>
      <c r="D870" s="12"/>
      <c r="E870" s="12"/>
      <c r="F870" s="12"/>
      <c r="G870" s="12"/>
      <c r="H870" s="12"/>
      <c r="I870" s="12"/>
    </row>
    <row r="871" spans="1:9" x14ac:dyDescent="0.25">
      <c r="A871" s="32"/>
      <c r="B871" s="37"/>
      <c r="C871" s="33"/>
      <c r="D871" s="12"/>
      <c r="E871" s="12"/>
      <c r="F871" s="12"/>
      <c r="G871" s="12"/>
      <c r="H871" s="12"/>
      <c r="I871" s="12"/>
    </row>
    <row r="872" spans="1:9" x14ac:dyDescent="0.25">
      <c r="A872" s="32"/>
      <c r="B872" s="37"/>
      <c r="C872" s="33"/>
      <c r="D872" s="12"/>
      <c r="E872" s="12"/>
      <c r="F872" s="12"/>
      <c r="G872" s="12"/>
      <c r="H872" s="12"/>
      <c r="I872" s="12"/>
    </row>
    <row r="873" spans="1:9" x14ac:dyDescent="0.25">
      <c r="A873" s="32"/>
      <c r="B873" s="37"/>
      <c r="C873" s="33"/>
      <c r="D873" s="12"/>
      <c r="E873" s="12"/>
      <c r="F873" s="12"/>
      <c r="G873" s="12"/>
      <c r="H873" s="12"/>
      <c r="I873" s="12"/>
    </row>
    <row r="874" spans="1:9" x14ac:dyDescent="0.25">
      <c r="A874" s="32"/>
      <c r="B874" s="37"/>
      <c r="C874" s="33"/>
      <c r="D874" s="12"/>
      <c r="E874" s="12"/>
      <c r="F874" s="12"/>
      <c r="G874" s="12"/>
      <c r="H874" s="12"/>
      <c r="I874" s="12"/>
    </row>
    <row r="875" spans="1:9" x14ac:dyDescent="0.25">
      <c r="A875" s="32"/>
      <c r="B875" s="37"/>
      <c r="C875" s="33"/>
      <c r="D875" s="12"/>
      <c r="E875" s="12"/>
      <c r="F875" s="12"/>
      <c r="G875" s="12"/>
      <c r="H875" s="12"/>
      <c r="I875" s="12"/>
    </row>
    <row r="876" spans="1:9" x14ac:dyDescent="0.25">
      <c r="A876" s="32"/>
      <c r="B876" s="37"/>
      <c r="C876" s="33"/>
      <c r="D876" s="12"/>
      <c r="E876" s="12"/>
      <c r="F876" s="12"/>
      <c r="G876" s="12"/>
      <c r="H876" s="12"/>
      <c r="I876" s="12"/>
    </row>
    <row r="877" spans="1:9" x14ac:dyDescent="0.25">
      <c r="A877" s="32"/>
      <c r="B877" s="37"/>
      <c r="C877" s="33"/>
      <c r="D877" s="12"/>
      <c r="E877" s="12"/>
      <c r="F877" s="12"/>
      <c r="G877" s="12"/>
      <c r="H877" s="12"/>
      <c r="I877" s="12"/>
    </row>
    <row r="878" spans="1:9" x14ac:dyDescent="0.25">
      <c r="A878" s="32"/>
      <c r="B878" s="37"/>
      <c r="C878" s="33"/>
      <c r="D878" s="12"/>
      <c r="E878" s="12"/>
      <c r="F878" s="12"/>
      <c r="G878" s="12"/>
      <c r="H878" s="12"/>
      <c r="I878" s="12"/>
    </row>
    <row r="879" spans="1:9" x14ac:dyDescent="0.25">
      <c r="A879" s="32"/>
      <c r="B879" s="37"/>
      <c r="C879" s="33"/>
      <c r="D879" s="12"/>
      <c r="E879" s="12"/>
      <c r="F879" s="12"/>
      <c r="G879" s="12"/>
      <c r="H879" s="12"/>
      <c r="I879" s="12"/>
    </row>
    <row r="880" spans="1:9" x14ac:dyDescent="0.25">
      <c r="A880" s="32"/>
      <c r="B880" s="37"/>
      <c r="C880" s="33"/>
      <c r="D880" s="12"/>
      <c r="E880" s="12"/>
      <c r="F880" s="12"/>
      <c r="G880" s="12"/>
      <c r="H880" s="12"/>
      <c r="I880" s="12"/>
    </row>
    <row r="881" spans="1:9" x14ac:dyDescent="0.25">
      <c r="A881" s="32"/>
      <c r="B881" s="37"/>
      <c r="C881" s="33"/>
      <c r="D881" s="12"/>
      <c r="E881" s="12"/>
      <c r="F881" s="12"/>
      <c r="G881" s="12"/>
      <c r="H881" s="12"/>
      <c r="I881" s="12"/>
    </row>
    <row r="882" spans="1:9" x14ac:dyDescent="0.25">
      <c r="A882" s="32"/>
      <c r="B882" s="37"/>
      <c r="C882" s="33"/>
      <c r="D882" s="12"/>
      <c r="E882" s="12"/>
      <c r="F882" s="12"/>
      <c r="G882" s="12"/>
      <c r="H882" s="12"/>
      <c r="I882" s="12"/>
    </row>
    <row r="883" spans="1:9" x14ac:dyDescent="0.25">
      <c r="A883" s="32"/>
      <c r="B883" s="37"/>
      <c r="C883" s="33"/>
      <c r="D883" s="12"/>
      <c r="E883" s="12"/>
      <c r="F883" s="12"/>
      <c r="G883" s="12"/>
      <c r="H883" s="12"/>
      <c r="I883" s="12"/>
    </row>
    <row r="884" spans="1:9" x14ac:dyDescent="0.25">
      <c r="A884" s="32"/>
      <c r="B884" s="37"/>
      <c r="C884" s="33"/>
      <c r="D884" s="12"/>
      <c r="E884" s="12"/>
      <c r="F884" s="12"/>
      <c r="G884" s="12"/>
      <c r="H884" s="12"/>
      <c r="I884" s="12"/>
    </row>
    <row r="885" spans="1:9" x14ac:dyDescent="0.25">
      <c r="A885" s="32"/>
      <c r="B885" s="37"/>
      <c r="C885" s="33"/>
      <c r="D885" s="12"/>
      <c r="E885" s="12"/>
      <c r="F885" s="12"/>
      <c r="G885" s="12"/>
      <c r="H885" s="12"/>
      <c r="I885" s="12"/>
    </row>
    <row r="886" spans="1:9" x14ac:dyDescent="0.25">
      <c r="A886" s="32"/>
      <c r="B886" s="37"/>
      <c r="C886" s="33"/>
      <c r="D886" s="12"/>
      <c r="E886" s="12"/>
      <c r="F886" s="12"/>
      <c r="G886" s="12"/>
      <c r="H886" s="12"/>
      <c r="I886" s="12"/>
    </row>
    <row r="887" spans="1:9" x14ac:dyDescent="0.25">
      <c r="A887" s="32"/>
      <c r="B887" s="37"/>
      <c r="C887" s="33"/>
      <c r="D887" s="12"/>
      <c r="E887" s="12"/>
      <c r="F887" s="12"/>
      <c r="G887" s="12"/>
      <c r="H887" s="12"/>
      <c r="I887" s="12"/>
    </row>
    <row r="888" spans="1:9" x14ac:dyDescent="0.25">
      <c r="A888" s="32"/>
      <c r="B888" s="37"/>
      <c r="C888" s="33"/>
      <c r="D888" s="12"/>
      <c r="E888" s="12"/>
      <c r="F888" s="12"/>
      <c r="G888" s="12"/>
      <c r="H888" s="12"/>
      <c r="I888" s="12"/>
    </row>
    <row r="889" spans="1:9" x14ac:dyDescent="0.25">
      <c r="A889" s="32"/>
      <c r="B889" s="37"/>
      <c r="C889" s="33"/>
      <c r="D889" s="12"/>
      <c r="E889" s="12"/>
      <c r="F889" s="12"/>
      <c r="G889" s="12"/>
      <c r="H889" s="12"/>
      <c r="I889" s="12"/>
    </row>
    <row r="890" spans="1:9" x14ac:dyDescent="0.25">
      <c r="A890" s="32"/>
      <c r="B890" s="37"/>
      <c r="C890" s="33"/>
      <c r="D890" s="12"/>
      <c r="E890" s="12"/>
      <c r="F890" s="12"/>
      <c r="G890" s="12"/>
      <c r="H890" s="12"/>
      <c r="I890" s="12"/>
    </row>
    <row r="891" spans="1:9" x14ac:dyDescent="0.25">
      <c r="A891" s="32"/>
      <c r="B891" s="37"/>
      <c r="C891" s="33"/>
      <c r="D891" s="12"/>
      <c r="E891" s="12"/>
      <c r="F891" s="12"/>
      <c r="G891" s="12"/>
      <c r="H891" s="12"/>
      <c r="I891" s="12"/>
    </row>
    <row r="892" spans="1:9" x14ac:dyDescent="0.25">
      <c r="A892" s="32"/>
      <c r="B892" s="37"/>
      <c r="C892" s="33"/>
      <c r="D892" s="12"/>
      <c r="E892" s="12"/>
      <c r="F892" s="12"/>
      <c r="G892" s="12"/>
      <c r="H892" s="12"/>
      <c r="I892" s="12"/>
    </row>
    <row r="893" spans="1:9" x14ac:dyDescent="0.25">
      <c r="A893" s="32"/>
      <c r="B893" s="37"/>
      <c r="C893" s="33"/>
      <c r="D893" s="12"/>
      <c r="E893" s="12"/>
      <c r="F893" s="12"/>
      <c r="G893" s="12"/>
      <c r="H893" s="12"/>
      <c r="I893" s="12"/>
    </row>
    <row r="894" spans="1:9" x14ac:dyDescent="0.25">
      <c r="A894" s="32"/>
      <c r="B894" s="37"/>
      <c r="C894" s="33"/>
      <c r="D894" s="12"/>
      <c r="E894" s="12"/>
      <c r="F894" s="12"/>
      <c r="G894" s="12"/>
      <c r="H894" s="12"/>
      <c r="I894" s="12"/>
    </row>
    <row r="895" spans="1:9" x14ac:dyDescent="0.25">
      <c r="A895" s="32"/>
      <c r="B895" s="37"/>
      <c r="C895" s="33"/>
      <c r="D895" s="12"/>
      <c r="E895" s="12"/>
      <c r="F895" s="12"/>
      <c r="G895" s="12"/>
      <c r="H895" s="12"/>
      <c r="I895" s="12"/>
    </row>
    <row r="896" spans="1:9" x14ac:dyDescent="0.25">
      <c r="A896" s="32"/>
      <c r="B896" s="37"/>
      <c r="C896" s="33"/>
      <c r="D896" s="12"/>
      <c r="E896" s="12"/>
      <c r="F896" s="12"/>
      <c r="G896" s="12"/>
      <c r="H896" s="12"/>
      <c r="I896" s="12"/>
    </row>
    <row r="897" spans="1:9" x14ac:dyDescent="0.25">
      <c r="A897" s="32"/>
      <c r="B897" s="37"/>
      <c r="C897" s="33"/>
      <c r="D897" s="12"/>
      <c r="E897" s="12"/>
      <c r="F897" s="12"/>
      <c r="G897" s="12"/>
      <c r="H897" s="12"/>
      <c r="I897" s="12"/>
    </row>
    <row r="898" spans="1:9" x14ac:dyDescent="0.25">
      <c r="A898" s="32"/>
      <c r="B898" s="37"/>
      <c r="C898" s="33"/>
      <c r="D898" s="12"/>
      <c r="E898" s="12"/>
      <c r="F898" s="12"/>
      <c r="G898" s="12"/>
      <c r="H898" s="12"/>
      <c r="I898" s="12"/>
    </row>
    <row r="899" spans="1:9" x14ac:dyDescent="0.25">
      <c r="A899" s="32"/>
      <c r="B899" s="37"/>
      <c r="C899" s="33"/>
      <c r="D899" s="12"/>
      <c r="E899" s="12"/>
      <c r="F899" s="12"/>
      <c r="G899" s="12"/>
      <c r="H899" s="12"/>
      <c r="I899" s="12"/>
    </row>
    <row r="900" spans="1:9" x14ac:dyDescent="0.25">
      <c r="A900" s="32"/>
      <c r="B900" s="37"/>
      <c r="C900" s="33"/>
      <c r="D900" s="12"/>
      <c r="E900" s="12"/>
      <c r="F900" s="12"/>
      <c r="G900" s="12"/>
      <c r="H900" s="12"/>
      <c r="I900" s="12"/>
    </row>
    <row r="901" spans="1:9" x14ac:dyDescent="0.25">
      <c r="A901" s="32"/>
      <c r="B901" s="37"/>
      <c r="C901" s="33"/>
      <c r="D901" s="12"/>
      <c r="E901" s="12"/>
      <c r="F901" s="12"/>
      <c r="G901" s="12"/>
      <c r="H901" s="12"/>
      <c r="I901" s="12"/>
    </row>
    <row r="902" spans="1:9" x14ac:dyDescent="0.25">
      <c r="A902" s="32"/>
      <c r="B902" s="37"/>
      <c r="C902" s="33"/>
      <c r="D902" s="12"/>
      <c r="E902" s="12"/>
      <c r="F902" s="12"/>
      <c r="G902" s="12"/>
      <c r="H902" s="12"/>
      <c r="I902" s="12"/>
    </row>
    <row r="903" spans="1:9" x14ac:dyDescent="0.25">
      <c r="A903" s="32"/>
      <c r="B903" s="37"/>
      <c r="C903" s="33"/>
      <c r="D903" s="12"/>
      <c r="E903" s="12"/>
      <c r="F903" s="12"/>
      <c r="G903" s="12"/>
      <c r="H903" s="12"/>
      <c r="I903" s="12"/>
    </row>
    <row r="904" spans="1:9" x14ac:dyDescent="0.25">
      <c r="A904" s="32"/>
      <c r="B904" s="37"/>
      <c r="C904" s="33"/>
      <c r="D904" s="12"/>
      <c r="E904" s="12"/>
      <c r="F904" s="12"/>
      <c r="G904" s="12"/>
      <c r="H904" s="12"/>
      <c r="I904" s="12"/>
    </row>
    <row r="905" spans="1:9" x14ac:dyDescent="0.25">
      <c r="A905" s="32"/>
      <c r="B905" s="37"/>
      <c r="C905" s="33"/>
      <c r="D905" s="12"/>
      <c r="E905" s="12"/>
      <c r="F905" s="12"/>
      <c r="G905" s="12"/>
      <c r="H905" s="12"/>
      <c r="I905" s="12"/>
    </row>
    <row r="906" spans="1:9" x14ac:dyDescent="0.25">
      <c r="A906" s="32"/>
      <c r="B906" s="37"/>
      <c r="C906" s="33"/>
      <c r="D906" s="12"/>
      <c r="E906" s="12"/>
      <c r="F906" s="12"/>
      <c r="G906" s="12"/>
      <c r="H906" s="12"/>
      <c r="I906" s="12"/>
    </row>
    <row r="907" spans="1:9" x14ac:dyDescent="0.25">
      <c r="A907" s="32"/>
      <c r="B907" s="37"/>
      <c r="C907" s="33"/>
      <c r="D907" s="12"/>
      <c r="E907" s="12"/>
      <c r="F907" s="12"/>
      <c r="G907" s="12"/>
      <c r="H907" s="12"/>
      <c r="I907" s="12"/>
    </row>
    <row r="908" spans="1:9" x14ac:dyDescent="0.25">
      <c r="A908" s="32"/>
      <c r="B908" s="37"/>
      <c r="C908" s="33"/>
      <c r="D908" s="12"/>
      <c r="E908" s="12"/>
      <c r="F908" s="12"/>
      <c r="G908" s="12"/>
      <c r="H908" s="12"/>
      <c r="I908" s="12"/>
    </row>
    <row r="909" spans="1:9" x14ac:dyDescent="0.25">
      <c r="A909" s="32"/>
      <c r="B909" s="37"/>
      <c r="C909" s="33"/>
      <c r="D909" s="12"/>
      <c r="E909" s="12"/>
      <c r="F909" s="12"/>
      <c r="G909" s="12"/>
      <c r="H909" s="12"/>
      <c r="I909" s="12"/>
    </row>
    <row r="910" spans="1:9" x14ac:dyDescent="0.25">
      <c r="A910" s="32"/>
      <c r="B910" s="37"/>
      <c r="C910" s="33"/>
      <c r="D910" s="12"/>
      <c r="E910" s="12"/>
      <c r="F910" s="12"/>
      <c r="G910" s="12"/>
      <c r="H910" s="12"/>
      <c r="I910" s="12"/>
    </row>
    <row r="911" spans="1:9" x14ac:dyDescent="0.25">
      <c r="A911" s="32"/>
      <c r="B911" s="37"/>
      <c r="C911" s="33"/>
      <c r="D911" s="12"/>
      <c r="E911" s="12"/>
      <c r="F911" s="12"/>
      <c r="G911" s="12"/>
      <c r="H911" s="12"/>
      <c r="I911" s="12"/>
    </row>
    <row r="912" spans="1:9" x14ac:dyDescent="0.25">
      <c r="A912" s="32"/>
      <c r="B912" s="37"/>
      <c r="C912" s="33"/>
      <c r="D912" s="12"/>
      <c r="E912" s="12"/>
      <c r="F912" s="12"/>
      <c r="G912" s="12"/>
      <c r="H912" s="12"/>
      <c r="I912" s="12"/>
    </row>
    <row r="913" spans="1:9" x14ac:dyDescent="0.25">
      <c r="A913" s="32"/>
      <c r="B913" s="37"/>
      <c r="C913" s="33"/>
      <c r="D913" s="12"/>
      <c r="E913" s="12"/>
      <c r="F913" s="12"/>
      <c r="G913" s="12"/>
      <c r="H913" s="12"/>
      <c r="I913" s="12"/>
    </row>
    <row r="914" spans="1:9" x14ac:dyDescent="0.25">
      <c r="A914" s="32"/>
      <c r="B914" s="37"/>
      <c r="C914" s="33"/>
      <c r="D914" s="12"/>
      <c r="E914" s="12"/>
      <c r="F914" s="12"/>
      <c r="G914" s="12"/>
      <c r="H914" s="12"/>
      <c r="I914" s="12"/>
    </row>
    <row r="915" spans="1:9" x14ac:dyDescent="0.25">
      <c r="A915" s="32"/>
      <c r="B915" s="37"/>
      <c r="C915" s="33"/>
      <c r="D915" s="12"/>
      <c r="E915" s="12"/>
      <c r="F915" s="12"/>
      <c r="G915" s="12"/>
      <c r="H915" s="12"/>
      <c r="I915" s="12"/>
    </row>
    <row r="916" spans="1:9" x14ac:dyDescent="0.25">
      <c r="A916" s="32"/>
      <c r="B916" s="37"/>
      <c r="C916" s="33"/>
      <c r="D916" s="12"/>
      <c r="E916" s="12"/>
      <c r="F916" s="12"/>
      <c r="G916" s="12"/>
      <c r="H916" s="12"/>
      <c r="I916" s="12"/>
    </row>
    <row r="917" spans="1:9" x14ac:dyDescent="0.25">
      <c r="A917" s="32"/>
      <c r="B917" s="37"/>
      <c r="C917" s="33"/>
      <c r="D917" s="12"/>
      <c r="E917" s="12"/>
      <c r="F917" s="12"/>
      <c r="G917" s="12"/>
      <c r="H917" s="12"/>
      <c r="I917" s="12"/>
    </row>
    <row r="918" spans="1:9" x14ac:dyDescent="0.25">
      <c r="A918" s="32"/>
      <c r="B918" s="37"/>
      <c r="C918" s="33"/>
      <c r="D918" s="12"/>
      <c r="E918" s="12"/>
      <c r="F918" s="12"/>
      <c r="G918" s="12"/>
      <c r="H918" s="12"/>
      <c r="I918" s="12"/>
    </row>
    <row r="919" spans="1:9" x14ac:dyDescent="0.25">
      <c r="A919" s="32"/>
      <c r="B919" s="37"/>
      <c r="C919" s="33"/>
      <c r="D919" s="12"/>
      <c r="E919" s="12"/>
      <c r="F919" s="12"/>
      <c r="G919" s="12"/>
      <c r="H919" s="12"/>
      <c r="I919" s="12"/>
    </row>
    <row r="920" spans="1:9" x14ac:dyDescent="0.25">
      <c r="A920" s="32"/>
      <c r="B920" s="37"/>
      <c r="C920" s="33"/>
      <c r="D920" s="12"/>
      <c r="E920" s="12"/>
      <c r="F920" s="12"/>
      <c r="G920" s="12"/>
      <c r="H920" s="12"/>
      <c r="I920" s="12"/>
    </row>
    <row r="921" spans="1:9" x14ac:dyDescent="0.25">
      <c r="A921" s="32"/>
      <c r="B921" s="37"/>
      <c r="C921" s="33"/>
      <c r="D921" s="12"/>
      <c r="E921" s="12"/>
      <c r="F921" s="12"/>
      <c r="G921" s="12"/>
      <c r="H921" s="12"/>
      <c r="I921" s="12"/>
    </row>
    <row r="922" spans="1:9" x14ac:dyDescent="0.25">
      <c r="A922" s="32"/>
      <c r="B922" s="37"/>
      <c r="C922" s="33"/>
      <c r="D922" s="12"/>
      <c r="E922" s="12"/>
      <c r="F922" s="12"/>
      <c r="G922" s="12"/>
      <c r="H922" s="12"/>
      <c r="I922" s="12"/>
    </row>
    <row r="923" spans="1:9" x14ac:dyDescent="0.25">
      <c r="A923" s="32"/>
      <c r="B923" s="37"/>
      <c r="C923" s="33"/>
      <c r="D923" s="12"/>
      <c r="E923" s="12"/>
      <c r="F923" s="12"/>
      <c r="G923" s="12"/>
      <c r="H923" s="12"/>
      <c r="I923" s="12"/>
    </row>
    <row r="924" spans="1:9" x14ac:dyDescent="0.25">
      <c r="A924" s="32"/>
      <c r="B924" s="37"/>
      <c r="C924" s="33"/>
      <c r="D924" s="12"/>
      <c r="E924" s="12"/>
      <c r="F924" s="12"/>
      <c r="G924" s="12"/>
      <c r="H924" s="12"/>
      <c r="I924" s="12"/>
    </row>
    <row r="925" spans="1:9" x14ac:dyDescent="0.25">
      <c r="A925" s="32"/>
      <c r="B925" s="37"/>
      <c r="C925" s="33"/>
      <c r="D925" s="12"/>
      <c r="E925" s="12"/>
      <c r="F925" s="12"/>
      <c r="G925" s="12"/>
      <c r="H925" s="12"/>
      <c r="I925" s="12"/>
    </row>
    <row r="926" spans="1:9" x14ac:dyDescent="0.25">
      <c r="A926" s="32"/>
      <c r="B926" s="37"/>
      <c r="C926" s="33"/>
      <c r="D926" s="12"/>
      <c r="E926" s="12"/>
      <c r="F926" s="12"/>
      <c r="G926" s="12"/>
      <c r="H926" s="12"/>
      <c r="I926" s="12"/>
    </row>
    <row r="927" spans="1:9" x14ac:dyDescent="0.25">
      <c r="A927" s="32"/>
      <c r="B927" s="37"/>
      <c r="C927" s="33"/>
      <c r="D927" s="12"/>
      <c r="E927" s="12"/>
      <c r="F927" s="12"/>
      <c r="G927" s="12"/>
      <c r="H927" s="12"/>
      <c r="I927" s="12"/>
    </row>
    <row r="928" spans="1:9" x14ac:dyDescent="0.25">
      <c r="A928" s="32"/>
      <c r="B928" s="37"/>
      <c r="C928" s="33"/>
      <c r="D928" s="12"/>
      <c r="E928" s="12"/>
      <c r="F928" s="12"/>
      <c r="G928" s="12"/>
      <c r="H928" s="12"/>
      <c r="I928" s="12"/>
    </row>
    <row r="929" spans="1:9" x14ac:dyDescent="0.25">
      <c r="A929" s="32"/>
      <c r="B929" s="37"/>
      <c r="C929" s="33"/>
      <c r="D929" s="12"/>
      <c r="E929" s="12"/>
      <c r="F929" s="12"/>
      <c r="G929" s="12"/>
      <c r="H929" s="12"/>
      <c r="I929" s="12"/>
    </row>
    <row r="930" spans="1:9" x14ac:dyDescent="0.25">
      <c r="A930" s="32"/>
      <c r="B930" s="37"/>
      <c r="C930" s="33"/>
      <c r="D930" s="12"/>
      <c r="E930" s="12"/>
      <c r="F930" s="12"/>
      <c r="G930" s="12"/>
      <c r="H930" s="12"/>
      <c r="I930" s="12"/>
    </row>
    <row r="931" spans="1:9" x14ac:dyDescent="0.25">
      <c r="A931" s="32"/>
      <c r="B931" s="37"/>
      <c r="C931" s="33"/>
      <c r="D931" s="12"/>
      <c r="E931" s="12"/>
      <c r="F931" s="12"/>
      <c r="G931" s="12"/>
      <c r="H931" s="12"/>
      <c r="I931" s="12"/>
    </row>
    <row r="932" spans="1:9" x14ac:dyDescent="0.25">
      <c r="A932" s="32"/>
      <c r="B932" s="37"/>
      <c r="C932" s="33"/>
      <c r="D932" s="12"/>
      <c r="E932" s="12"/>
      <c r="F932" s="12"/>
      <c r="G932" s="12"/>
      <c r="H932" s="12"/>
      <c r="I932" s="12"/>
    </row>
    <row r="933" spans="1:9" x14ac:dyDescent="0.25">
      <c r="A933" s="32"/>
      <c r="B933" s="37"/>
      <c r="C933" s="33"/>
      <c r="D933" s="12"/>
      <c r="E933" s="12"/>
      <c r="F933" s="12"/>
      <c r="G933" s="12"/>
      <c r="H933" s="12"/>
      <c r="I933" s="12"/>
    </row>
    <row r="934" spans="1:9" x14ac:dyDescent="0.25">
      <c r="A934" s="32"/>
      <c r="B934" s="37"/>
      <c r="C934" s="33"/>
      <c r="D934" s="12"/>
      <c r="E934" s="12"/>
      <c r="F934" s="12"/>
      <c r="G934" s="12"/>
      <c r="H934" s="12"/>
      <c r="I934" s="12"/>
    </row>
    <row r="935" spans="1:9" x14ac:dyDescent="0.25">
      <c r="A935" s="32"/>
      <c r="B935" s="37"/>
      <c r="C935" s="33"/>
      <c r="D935" s="12"/>
      <c r="E935" s="12"/>
      <c r="F935" s="12"/>
      <c r="G935" s="12"/>
      <c r="H935" s="12"/>
      <c r="I935" s="12"/>
    </row>
    <row r="936" spans="1:9" x14ac:dyDescent="0.25">
      <c r="A936" s="32"/>
      <c r="B936" s="37"/>
      <c r="C936" s="33"/>
      <c r="D936" s="12"/>
      <c r="E936" s="12"/>
      <c r="F936" s="12"/>
      <c r="G936" s="12"/>
      <c r="H936" s="12"/>
      <c r="I936" s="12"/>
    </row>
    <row r="937" spans="1:9" x14ac:dyDescent="0.25">
      <c r="A937" s="32"/>
      <c r="B937" s="37"/>
      <c r="C937" s="33"/>
      <c r="D937" s="12"/>
      <c r="E937" s="12"/>
      <c r="F937" s="12"/>
      <c r="G937" s="12"/>
      <c r="H937" s="12"/>
      <c r="I937" s="12"/>
    </row>
    <row r="938" spans="1:9" x14ac:dyDescent="0.25">
      <c r="A938" s="32"/>
      <c r="B938" s="37"/>
      <c r="C938" s="33"/>
      <c r="D938" s="12"/>
      <c r="E938" s="12"/>
      <c r="F938" s="12"/>
      <c r="G938" s="12"/>
      <c r="H938" s="12"/>
      <c r="I938" s="12"/>
    </row>
    <row r="939" spans="1:9" x14ac:dyDescent="0.25">
      <c r="A939" s="32"/>
      <c r="B939" s="37"/>
      <c r="C939" s="33"/>
      <c r="D939" s="12"/>
      <c r="E939" s="12"/>
      <c r="F939" s="12"/>
      <c r="G939" s="12"/>
      <c r="H939" s="12"/>
      <c r="I939" s="12"/>
    </row>
    <row r="940" spans="1:9" x14ac:dyDescent="0.25">
      <c r="A940" s="32"/>
      <c r="B940" s="37"/>
      <c r="C940" s="33"/>
      <c r="D940" s="12"/>
      <c r="E940" s="12"/>
      <c r="F940" s="12"/>
      <c r="G940" s="12"/>
      <c r="H940" s="12"/>
      <c r="I940" s="12"/>
    </row>
    <row r="941" spans="1:9" x14ac:dyDescent="0.25">
      <c r="A941" s="32"/>
      <c r="B941" s="37"/>
      <c r="C941" s="33"/>
      <c r="D941" s="12"/>
      <c r="E941" s="12"/>
      <c r="F941" s="12"/>
      <c r="G941" s="12"/>
      <c r="H941" s="12"/>
      <c r="I941" s="12"/>
    </row>
    <row r="942" spans="1:9" x14ac:dyDescent="0.25">
      <c r="A942" s="32"/>
      <c r="B942" s="37"/>
      <c r="C942" s="33"/>
      <c r="D942" s="12"/>
      <c r="E942" s="12"/>
      <c r="F942" s="12"/>
      <c r="G942" s="12"/>
      <c r="H942" s="12"/>
      <c r="I942" s="12"/>
    </row>
    <row r="943" spans="1:9" x14ac:dyDescent="0.25">
      <c r="A943" s="32"/>
      <c r="B943" s="37"/>
      <c r="C943" s="33"/>
      <c r="D943" s="12"/>
      <c r="E943" s="12"/>
      <c r="F943" s="12"/>
      <c r="G943" s="12"/>
      <c r="H943" s="12"/>
      <c r="I943" s="12"/>
    </row>
    <row r="944" spans="1:9" x14ac:dyDescent="0.25">
      <c r="A944" s="32"/>
      <c r="B944" s="37"/>
      <c r="C944" s="33"/>
      <c r="D944" s="12"/>
      <c r="E944" s="12"/>
      <c r="F944" s="12"/>
      <c r="G944" s="12"/>
      <c r="H944" s="12"/>
      <c r="I944" s="12"/>
    </row>
    <row r="945" spans="1:9" x14ac:dyDescent="0.25">
      <c r="A945" s="32"/>
      <c r="B945" s="37"/>
      <c r="C945" s="33"/>
      <c r="D945" s="12"/>
      <c r="E945" s="12"/>
      <c r="F945" s="12"/>
      <c r="G945" s="12"/>
      <c r="H945" s="12"/>
      <c r="I945" s="12"/>
    </row>
    <row r="946" spans="1:9" x14ac:dyDescent="0.25">
      <c r="A946" s="32"/>
      <c r="B946" s="37"/>
      <c r="C946" s="33"/>
      <c r="D946" s="12"/>
      <c r="E946" s="12"/>
      <c r="F946" s="12"/>
      <c r="G946" s="12"/>
      <c r="H946" s="12"/>
      <c r="I946" s="12"/>
    </row>
    <row r="947" spans="1:9" x14ac:dyDescent="0.25">
      <c r="A947" s="32"/>
      <c r="B947" s="37"/>
      <c r="C947" s="33"/>
      <c r="D947" s="12"/>
      <c r="E947" s="12"/>
      <c r="F947" s="12"/>
      <c r="G947" s="12"/>
      <c r="H947" s="12"/>
      <c r="I947" s="12"/>
    </row>
    <row r="948" spans="1:9" x14ac:dyDescent="0.25">
      <c r="A948" s="32"/>
      <c r="B948" s="37"/>
      <c r="C948" s="33"/>
      <c r="D948" s="12"/>
      <c r="E948" s="12"/>
      <c r="F948" s="12"/>
      <c r="G948" s="12"/>
      <c r="H948" s="12"/>
      <c r="I948" s="12"/>
    </row>
    <row r="949" spans="1:9" x14ac:dyDescent="0.25">
      <c r="A949" s="32"/>
      <c r="B949" s="37"/>
      <c r="C949" s="33"/>
      <c r="D949" s="12"/>
      <c r="E949" s="12"/>
      <c r="F949" s="12"/>
      <c r="G949" s="12"/>
      <c r="H949" s="12"/>
      <c r="I949" s="12"/>
    </row>
    <row r="950" spans="1:9" x14ac:dyDescent="0.25">
      <c r="A950" s="32"/>
      <c r="B950" s="37"/>
      <c r="C950" s="33"/>
      <c r="D950" s="12"/>
      <c r="E950" s="12"/>
      <c r="F950" s="12"/>
      <c r="G950" s="12"/>
      <c r="H950" s="12"/>
      <c r="I950" s="12"/>
    </row>
    <row r="951" spans="1:9" x14ac:dyDescent="0.25">
      <c r="A951" s="32"/>
      <c r="B951" s="37"/>
      <c r="C951" s="33"/>
      <c r="D951" s="12"/>
      <c r="E951" s="12"/>
      <c r="F951" s="12"/>
      <c r="G951" s="12"/>
      <c r="H951" s="12"/>
      <c r="I951" s="12"/>
    </row>
    <row r="952" spans="1:9" x14ac:dyDescent="0.25">
      <c r="A952" s="32"/>
      <c r="B952" s="37"/>
      <c r="C952" s="33"/>
      <c r="D952" s="12"/>
      <c r="E952" s="12"/>
      <c r="F952" s="12"/>
      <c r="G952" s="12"/>
      <c r="H952" s="12"/>
      <c r="I952" s="12"/>
    </row>
    <row r="953" spans="1:9" x14ac:dyDescent="0.25">
      <c r="A953" s="32"/>
      <c r="B953" s="37"/>
      <c r="C953" s="33"/>
      <c r="D953" s="12"/>
      <c r="E953" s="12"/>
      <c r="F953" s="12"/>
      <c r="G953" s="12"/>
      <c r="H953" s="12"/>
      <c r="I953" s="12"/>
    </row>
    <row r="954" spans="1:9" x14ac:dyDescent="0.25">
      <c r="A954" s="32"/>
      <c r="B954" s="37"/>
      <c r="C954" s="33"/>
      <c r="D954" s="12"/>
      <c r="E954" s="12"/>
      <c r="F954" s="12"/>
      <c r="G954" s="12"/>
      <c r="H954" s="12"/>
      <c r="I954" s="12"/>
    </row>
    <row r="955" spans="1:9" x14ac:dyDescent="0.25">
      <c r="A955" s="32"/>
      <c r="B955" s="37"/>
      <c r="C955" s="33"/>
      <c r="D955" s="12"/>
      <c r="E955" s="12"/>
      <c r="F955" s="12"/>
      <c r="G955" s="12"/>
      <c r="H955" s="12"/>
      <c r="I955" s="12"/>
    </row>
    <row r="956" spans="1:9" x14ac:dyDescent="0.25">
      <c r="A956" s="32"/>
      <c r="B956" s="37"/>
      <c r="C956" s="33"/>
      <c r="D956" s="12"/>
      <c r="E956" s="12"/>
      <c r="F956" s="12"/>
      <c r="G956" s="12"/>
      <c r="H956" s="12"/>
      <c r="I956" s="12"/>
    </row>
    <row r="957" spans="1:9" x14ac:dyDescent="0.25">
      <c r="A957" s="32"/>
      <c r="B957" s="37"/>
      <c r="C957" s="33"/>
      <c r="D957" s="12"/>
      <c r="E957" s="12"/>
      <c r="F957" s="12"/>
      <c r="G957" s="12"/>
      <c r="H957" s="12"/>
      <c r="I957" s="12"/>
    </row>
    <row r="958" spans="1:9" x14ac:dyDescent="0.25">
      <c r="A958" s="32"/>
      <c r="B958" s="37"/>
      <c r="C958" s="33"/>
      <c r="D958" s="12"/>
      <c r="E958" s="12"/>
      <c r="F958" s="12"/>
      <c r="G958" s="12"/>
      <c r="H958" s="12"/>
      <c r="I958" s="12"/>
    </row>
    <row r="959" spans="1:9" x14ac:dyDescent="0.25">
      <c r="A959" s="32"/>
      <c r="B959" s="37"/>
      <c r="C959" s="33"/>
      <c r="D959" s="12"/>
      <c r="E959" s="12"/>
      <c r="F959" s="12"/>
      <c r="G959" s="12"/>
      <c r="H959" s="12"/>
      <c r="I959" s="12"/>
    </row>
    <row r="960" spans="1:9" x14ac:dyDescent="0.25">
      <c r="A960" s="32"/>
      <c r="B960" s="37"/>
      <c r="C960" s="33"/>
      <c r="D960" s="12"/>
      <c r="E960" s="12"/>
      <c r="F960" s="12"/>
      <c r="G960" s="12"/>
      <c r="H960" s="12"/>
      <c r="I960" s="12"/>
    </row>
    <row r="961" spans="1:9" x14ac:dyDescent="0.25">
      <c r="A961" s="32"/>
      <c r="B961" s="37"/>
      <c r="C961" s="33"/>
      <c r="D961" s="12"/>
      <c r="E961" s="12"/>
      <c r="F961" s="12"/>
      <c r="G961" s="12"/>
      <c r="H961" s="12"/>
      <c r="I961" s="12"/>
    </row>
    <row r="962" spans="1:9" x14ac:dyDescent="0.25">
      <c r="A962" s="32"/>
      <c r="B962" s="37"/>
      <c r="C962" s="33"/>
      <c r="D962" s="12"/>
      <c r="E962" s="12"/>
      <c r="F962" s="12"/>
      <c r="G962" s="12"/>
      <c r="H962" s="12"/>
      <c r="I962" s="12"/>
    </row>
    <row r="963" spans="1:9" x14ac:dyDescent="0.25">
      <c r="A963" s="32"/>
      <c r="B963" s="37"/>
      <c r="C963" s="33"/>
      <c r="D963" s="12"/>
      <c r="E963" s="12"/>
      <c r="F963" s="12"/>
      <c r="G963" s="12"/>
      <c r="H963" s="12"/>
      <c r="I963" s="12"/>
    </row>
    <row r="964" spans="1:9" x14ac:dyDescent="0.25">
      <c r="A964" s="32"/>
      <c r="B964" s="37"/>
      <c r="C964" s="33"/>
      <c r="D964" s="12"/>
      <c r="E964" s="12"/>
      <c r="F964" s="12"/>
      <c r="G964" s="12"/>
      <c r="H964" s="12"/>
      <c r="I964" s="12"/>
    </row>
    <row r="965" spans="1:9" x14ac:dyDescent="0.25">
      <c r="A965" s="32"/>
      <c r="B965" s="37"/>
      <c r="C965" s="33"/>
      <c r="D965" s="12"/>
      <c r="E965" s="12"/>
      <c r="F965" s="12"/>
      <c r="G965" s="12"/>
      <c r="H965" s="12"/>
      <c r="I965" s="12"/>
    </row>
    <row r="966" spans="1:9" x14ac:dyDescent="0.25">
      <c r="A966" s="32"/>
      <c r="B966" s="37"/>
      <c r="C966" s="33"/>
      <c r="D966" s="12"/>
      <c r="E966" s="12"/>
      <c r="F966" s="12"/>
      <c r="G966" s="12"/>
      <c r="H966" s="12"/>
      <c r="I966" s="12"/>
    </row>
    <row r="967" spans="1:9" x14ac:dyDescent="0.25">
      <c r="A967" s="32"/>
      <c r="B967" s="37"/>
      <c r="C967" s="33"/>
      <c r="D967" s="12"/>
      <c r="E967" s="12"/>
      <c r="F967" s="12"/>
      <c r="G967" s="12"/>
      <c r="H967" s="12"/>
      <c r="I967" s="12"/>
    </row>
    <row r="968" spans="1:9" x14ac:dyDescent="0.25">
      <c r="A968" s="32"/>
      <c r="B968" s="37"/>
      <c r="C968" s="33"/>
      <c r="D968" s="12"/>
      <c r="E968" s="12"/>
      <c r="F968" s="12"/>
      <c r="G968" s="12"/>
      <c r="H968" s="12"/>
      <c r="I968" s="12"/>
    </row>
    <row r="969" spans="1:9" x14ac:dyDescent="0.25">
      <c r="A969" s="32"/>
      <c r="B969" s="37"/>
      <c r="C969" s="33"/>
      <c r="D969" s="12"/>
      <c r="E969" s="12"/>
      <c r="F969" s="12"/>
      <c r="G969" s="12"/>
      <c r="H969" s="12"/>
      <c r="I969" s="12"/>
    </row>
    <row r="970" spans="1:9" x14ac:dyDescent="0.25">
      <c r="A970" s="32"/>
      <c r="B970" s="37"/>
      <c r="C970" s="33"/>
      <c r="D970" s="12"/>
      <c r="E970" s="12"/>
      <c r="F970" s="12"/>
      <c r="G970" s="12"/>
      <c r="H970" s="12"/>
      <c r="I970" s="12"/>
    </row>
    <row r="971" spans="1:9" x14ac:dyDescent="0.25">
      <c r="A971" s="32"/>
      <c r="B971" s="37"/>
      <c r="C971" s="33"/>
      <c r="D971" s="12"/>
      <c r="E971" s="12"/>
      <c r="F971" s="12"/>
      <c r="G971" s="12"/>
      <c r="H971" s="12"/>
      <c r="I971" s="12"/>
    </row>
    <row r="972" spans="1:9" x14ac:dyDescent="0.25">
      <c r="A972" s="32"/>
      <c r="B972" s="37"/>
      <c r="C972" s="33"/>
      <c r="D972" s="12"/>
      <c r="E972" s="12"/>
      <c r="F972" s="12"/>
      <c r="G972" s="12"/>
      <c r="H972" s="12"/>
      <c r="I972" s="12"/>
    </row>
    <row r="973" spans="1:9" x14ac:dyDescent="0.25">
      <c r="A973" s="32"/>
      <c r="B973" s="37"/>
      <c r="C973" s="33"/>
      <c r="D973" s="12"/>
      <c r="E973" s="12"/>
      <c r="F973" s="12"/>
      <c r="G973" s="12"/>
      <c r="H973" s="12"/>
      <c r="I973" s="12"/>
    </row>
    <row r="974" spans="1:9" x14ac:dyDescent="0.25">
      <c r="A974" s="32"/>
      <c r="B974" s="37"/>
      <c r="C974" s="33"/>
      <c r="D974" s="12"/>
      <c r="E974" s="12"/>
      <c r="F974" s="12"/>
      <c r="G974" s="12"/>
      <c r="H974" s="12"/>
      <c r="I974" s="12"/>
    </row>
    <row r="975" spans="1:9" x14ac:dyDescent="0.25">
      <c r="A975" s="32"/>
      <c r="B975" s="37"/>
      <c r="C975" s="33"/>
      <c r="D975" s="12"/>
      <c r="E975" s="12"/>
      <c r="F975" s="12"/>
      <c r="G975" s="12"/>
      <c r="H975" s="12"/>
      <c r="I975" s="12"/>
    </row>
    <row r="976" spans="1:9" x14ac:dyDescent="0.25">
      <c r="A976" s="32"/>
      <c r="B976" s="37"/>
      <c r="C976" s="33"/>
      <c r="D976" s="12"/>
      <c r="E976" s="12"/>
      <c r="F976" s="12"/>
      <c r="G976" s="12"/>
      <c r="H976" s="12"/>
      <c r="I976" s="12"/>
    </row>
    <row r="977" spans="1:9" x14ac:dyDescent="0.25">
      <c r="A977" s="32"/>
      <c r="B977" s="37"/>
      <c r="C977" s="33"/>
      <c r="D977" s="12"/>
      <c r="E977" s="12"/>
      <c r="F977" s="12"/>
      <c r="G977" s="12"/>
      <c r="H977" s="12"/>
      <c r="I977" s="12"/>
    </row>
    <row r="978" spans="1:9" x14ac:dyDescent="0.25">
      <c r="A978" s="32"/>
      <c r="B978" s="37"/>
      <c r="C978" s="33"/>
      <c r="D978" s="12"/>
      <c r="E978" s="12"/>
      <c r="F978" s="12"/>
      <c r="G978" s="12"/>
      <c r="H978" s="12"/>
      <c r="I978" s="12"/>
    </row>
    <row r="979" spans="1:9" x14ac:dyDescent="0.25">
      <c r="A979" s="32"/>
      <c r="B979" s="37"/>
      <c r="C979" s="33"/>
      <c r="D979" s="12"/>
      <c r="E979" s="12"/>
      <c r="F979" s="12"/>
      <c r="G979" s="12"/>
      <c r="H979" s="12"/>
      <c r="I979" s="12"/>
    </row>
    <row r="980" spans="1:9" x14ac:dyDescent="0.25">
      <c r="A980" s="32"/>
      <c r="B980" s="37"/>
      <c r="C980" s="33"/>
      <c r="D980" s="12"/>
      <c r="E980" s="12"/>
      <c r="F980" s="12"/>
      <c r="G980" s="12"/>
      <c r="H980" s="12"/>
      <c r="I980" s="12"/>
    </row>
    <row r="981" spans="1:9" x14ac:dyDescent="0.25">
      <c r="A981" s="32"/>
      <c r="B981" s="37"/>
      <c r="C981" s="33"/>
      <c r="D981" s="12"/>
      <c r="E981" s="12"/>
      <c r="F981" s="12"/>
      <c r="G981" s="12"/>
      <c r="H981" s="12"/>
      <c r="I981" s="12"/>
    </row>
    <row r="982" spans="1:9" x14ac:dyDescent="0.25">
      <c r="A982" s="32"/>
      <c r="B982" s="37"/>
      <c r="C982" s="33"/>
      <c r="D982" s="12"/>
      <c r="E982" s="12"/>
      <c r="F982" s="12"/>
      <c r="G982" s="12"/>
      <c r="H982" s="12"/>
      <c r="I982" s="12"/>
    </row>
    <row r="983" spans="1:9" x14ac:dyDescent="0.25">
      <c r="A983" s="32"/>
      <c r="B983" s="37"/>
      <c r="C983" s="33"/>
      <c r="D983" s="12"/>
      <c r="E983" s="12"/>
      <c r="F983" s="12"/>
      <c r="G983" s="12"/>
      <c r="H983" s="12"/>
      <c r="I983" s="12"/>
    </row>
    <row r="984" spans="1:9" x14ac:dyDescent="0.25">
      <c r="A984" s="32"/>
      <c r="B984" s="37"/>
      <c r="C984" s="33"/>
      <c r="D984" s="12"/>
      <c r="E984" s="12"/>
      <c r="F984" s="12"/>
      <c r="G984" s="12"/>
      <c r="H984" s="12"/>
      <c r="I984" s="12"/>
    </row>
    <row r="985" spans="1:9" x14ac:dyDescent="0.25">
      <c r="A985" s="32"/>
      <c r="B985" s="37"/>
      <c r="C985" s="33"/>
      <c r="D985" s="12"/>
      <c r="E985" s="12"/>
      <c r="F985" s="12"/>
      <c r="G985" s="12"/>
      <c r="H985" s="12"/>
      <c r="I985" s="12"/>
    </row>
    <row r="986" spans="1:9" x14ac:dyDescent="0.25">
      <c r="A986" s="32"/>
      <c r="B986" s="37"/>
      <c r="C986" s="33"/>
      <c r="D986" s="12"/>
      <c r="E986" s="12"/>
      <c r="F986" s="12"/>
      <c r="G986" s="12"/>
      <c r="H986" s="12"/>
      <c r="I986" s="12"/>
    </row>
    <row r="987" spans="1:9" x14ac:dyDescent="0.25">
      <c r="A987" s="32"/>
      <c r="B987" s="37"/>
      <c r="C987" s="33"/>
      <c r="D987" s="12"/>
      <c r="E987" s="12"/>
      <c r="F987" s="12"/>
      <c r="G987" s="12"/>
      <c r="H987" s="12"/>
      <c r="I987" s="12"/>
    </row>
    <row r="988" spans="1:9" x14ac:dyDescent="0.25">
      <c r="A988" s="32"/>
      <c r="B988" s="37"/>
      <c r="C988" s="33"/>
      <c r="D988" s="12"/>
      <c r="E988" s="12"/>
      <c r="F988" s="12"/>
      <c r="G988" s="12"/>
      <c r="H988" s="12"/>
      <c r="I988" s="12"/>
    </row>
    <row r="989" spans="1:9" x14ac:dyDescent="0.25">
      <c r="A989" s="32"/>
      <c r="B989" s="37"/>
      <c r="C989" s="33"/>
      <c r="D989" s="12"/>
      <c r="E989" s="12"/>
      <c r="F989" s="12"/>
      <c r="G989" s="12"/>
      <c r="H989" s="12"/>
      <c r="I989" s="12"/>
    </row>
    <row r="990" spans="1:9" x14ac:dyDescent="0.25">
      <c r="A990" s="32"/>
      <c r="B990" s="37"/>
      <c r="C990" s="33"/>
      <c r="D990" s="12"/>
      <c r="E990" s="12"/>
      <c r="F990" s="12"/>
      <c r="G990" s="12"/>
      <c r="H990" s="12"/>
      <c r="I990" s="12"/>
    </row>
    <row r="991" spans="1:9" x14ac:dyDescent="0.25">
      <c r="A991" s="32"/>
      <c r="B991" s="37"/>
      <c r="C991" s="33"/>
      <c r="D991" s="12"/>
      <c r="E991" s="12"/>
      <c r="F991" s="12"/>
      <c r="G991" s="12"/>
      <c r="H991" s="12"/>
      <c r="I991" s="12"/>
    </row>
    <row r="992" spans="1:9" x14ac:dyDescent="0.25">
      <c r="A992" s="32"/>
      <c r="B992" s="37"/>
      <c r="C992" s="33"/>
      <c r="D992" s="12"/>
      <c r="E992" s="12"/>
      <c r="F992" s="12"/>
      <c r="G992" s="12"/>
      <c r="H992" s="12"/>
      <c r="I992" s="12"/>
    </row>
    <row r="993" spans="1:9" x14ac:dyDescent="0.25">
      <c r="A993" s="32"/>
      <c r="B993" s="37"/>
      <c r="C993" s="33"/>
      <c r="D993" s="12"/>
      <c r="E993" s="12"/>
      <c r="F993" s="12"/>
      <c r="G993" s="12"/>
      <c r="H993" s="12"/>
      <c r="I993" s="12"/>
    </row>
    <row r="994" spans="1:9" x14ac:dyDescent="0.25">
      <c r="A994" s="32"/>
      <c r="B994" s="37"/>
      <c r="C994" s="33"/>
      <c r="D994" s="12"/>
      <c r="E994" s="12"/>
      <c r="F994" s="12"/>
      <c r="G994" s="12"/>
      <c r="H994" s="12"/>
      <c r="I994" s="12"/>
    </row>
    <row r="995" spans="1:9" x14ac:dyDescent="0.25">
      <c r="A995" s="32"/>
      <c r="B995" s="37"/>
      <c r="C995" s="33"/>
      <c r="D995" s="12"/>
      <c r="E995" s="12"/>
      <c r="F995" s="12"/>
      <c r="G995" s="12"/>
      <c r="H995" s="12"/>
      <c r="I995" s="12"/>
    </row>
    <row r="996" spans="1:9" x14ac:dyDescent="0.25">
      <c r="A996" s="32"/>
      <c r="B996" s="37"/>
      <c r="C996" s="33"/>
      <c r="D996" s="12"/>
      <c r="E996" s="12"/>
      <c r="F996" s="12"/>
      <c r="G996" s="12"/>
      <c r="H996" s="12"/>
      <c r="I996" s="12"/>
    </row>
    <row r="997" spans="1:9" x14ac:dyDescent="0.25">
      <c r="A997" s="32"/>
      <c r="B997" s="37"/>
      <c r="C997" s="33"/>
      <c r="D997" s="12"/>
      <c r="E997" s="12"/>
      <c r="F997" s="12"/>
      <c r="G997" s="12"/>
      <c r="H997" s="12"/>
      <c r="I997" s="12"/>
    </row>
    <row r="998" spans="1:9" x14ac:dyDescent="0.25">
      <c r="A998" s="32"/>
      <c r="B998" s="37"/>
      <c r="C998" s="33"/>
      <c r="D998" s="12"/>
      <c r="E998" s="12"/>
      <c r="F998" s="12"/>
      <c r="G998" s="12"/>
      <c r="H998" s="12"/>
      <c r="I998" s="12"/>
    </row>
    <row r="999" spans="1:9" x14ac:dyDescent="0.25">
      <c r="A999" s="32"/>
      <c r="B999" s="37"/>
      <c r="C999" s="33"/>
      <c r="D999" s="12"/>
      <c r="E999" s="12"/>
      <c r="F999" s="12"/>
      <c r="G999" s="12"/>
      <c r="H999" s="12"/>
      <c r="I999" s="12"/>
    </row>
    <row r="1000" spans="1:9" x14ac:dyDescent="0.25">
      <c r="A1000" s="32"/>
      <c r="B1000" s="37"/>
      <c r="C1000" s="33"/>
      <c r="D1000" s="12"/>
      <c r="E1000" s="12"/>
      <c r="F1000" s="12"/>
      <c r="G1000" s="12"/>
      <c r="H1000" s="12"/>
      <c r="I1000" s="12"/>
    </row>
    <row r="1001" spans="1:9" x14ac:dyDescent="0.25">
      <c r="A1001" s="32"/>
      <c r="B1001" s="37"/>
      <c r="C1001" s="33"/>
      <c r="D1001" s="12"/>
      <c r="E1001" s="12"/>
      <c r="F1001" s="12"/>
      <c r="G1001" s="12"/>
      <c r="H1001" s="12"/>
      <c r="I1001" s="12"/>
    </row>
    <row r="1002" spans="1:9" x14ac:dyDescent="0.25">
      <c r="A1002" s="32"/>
      <c r="B1002" s="37"/>
      <c r="C1002" s="33"/>
      <c r="D1002" s="12"/>
      <c r="E1002" s="12"/>
      <c r="F1002" s="12"/>
      <c r="G1002" s="12"/>
      <c r="H1002" s="12"/>
      <c r="I1002" s="12"/>
    </row>
    <row r="1003" spans="1:9" x14ac:dyDescent="0.25">
      <c r="A1003" s="32"/>
      <c r="B1003" s="37"/>
      <c r="C1003" s="33"/>
      <c r="D1003" s="12"/>
      <c r="E1003" s="12"/>
      <c r="F1003" s="12"/>
      <c r="G1003" s="12"/>
      <c r="H1003" s="12"/>
      <c r="I1003" s="12"/>
    </row>
    <row r="1004" spans="1:9" x14ac:dyDescent="0.25">
      <c r="A1004" s="32"/>
      <c r="B1004" s="37"/>
      <c r="C1004" s="33"/>
      <c r="D1004" s="12"/>
      <c r="E1004" s="12"/>
      <c r="F1004" s="12"/>
      <c r="G1004" s="12"/>
      <c r="H1004" s="12"/>
      <c r="I1004" s="12"/>
    </row>
    <row r="1005" spans="1:9" x14ac:dyDescent="0.25">
      <c r="A1005" s="32"/>
      <c r="B1005" s="37"/>
      <c r="C1005" s="33"/>
      <c r="D1005" s="12"/>
      <c r="E1005" s="12"/>
      <c r="F1005" s="12"/>
      <c r="G1005" s="12"/>
      <c r="H1005" s="12"/>
      <c r="I1005" s="12"/>
    </row>
    <row r="1006" spans="1:9" x14ac:dyDescent="0.25">
      <c r="A1006" s="32"/>
      <c r="B1006" s="37"/>
      <c r="C1006" s="33"/>
      <c r="D1006" s="12"/>
      <c r="E1006" s="12"/>
      <c r="F1006" s="12"/>
      <c r="G1006" s="12"/>
      <c r="H1006" s="12"/>
      <c r="I1006" s="12"/>
    </row>
    <row r="1007" spans="1:9" x14ac:dyDescent="0.25">
      <c r="A1007" s="32"/>
      <c r="B1007" s="37"/>
      <c r="C1007" s="33"/>
      <c r="D1007" s="12"/>
      <c r="E1007" s="12"/>
      <c r="F1007" s="12"/>
      <c r="G1007" s="12"/>
      <c r="H1007" s="12"/>
      <c r="I1007" s="12"/>
    </row>
    <row r="1008" spans="1:9" x14ac:dyDescent="0.25">
      <c r="A1008" s="32"/>
      <c r="B1008" s="37"/>
      <c r="C1008" s="33"/>
      <c r="D1008" s="12"/>
      <c r="E1008" s="12"/>
      <c r="F1008" s="12"/>
      <c r="G1008" s="12"/>
      <c r="H1008" s="12"/>
      <c r="I1008" s="12"/>
    </row>
    <row r="1009" spans="1:9" x14ac:dyDescent="0.25">
      <c r="A1009" s="32"/>
      <c r="B1009" s="37"/>
      <c r="C1009" s="33"/>
      <c r="D1009" s="12"/>
      <c r="E1009" s="12"/>
      <c r="F1009" s="12"/>
      <c r="G1009" s="12"/>
      <c r="H1009" s="12"/>
      <c r="I1009" s="12"/>
    </row>
    <row r="1010" spans="1:9" x14ac:dyDescent="0.25">
      <c r="A1010" s="32"/>
      <c r="B1010" s="37"/>
      <c r="C1010" s="33"/>
      <c r="D1010" s="12"/>
      <c r="E1010" s="12"/>
      <c r="F1010" s="12"/>
      <c r="G1010" s="12"/>
      <c r="H1010" s="12"/>
      <c r="I1010" s="12"/>
    </row>
    <row r="1011" spans="1:9" x14ac:dyDescent="0.25">
      <c r="A1011" s="32"/>
      <c r="B1011" s="37"/>
      <c r="C1011" s="33"/>
      <c r="D1011" s="12"/>
      <c r="E1011" s="12"/>
      <c r="F1011" s="12"/>
      <c r="G1011" s="12"/>
      <c r="H1011" s="12"/>
      <c r="I1011" s="12"/>
    </row>
    <row r="1012" spans="1:9" x14ac:dyDescent="0.25">
      <c r="A1012" s="32"/>
      <c r="B1012" s="37"/>
      <c r="C1012" s="33"/>
      <c r="D1012" s="12"/>
      <c r="E1012" s="12"/>
      <c r="F1012" s="12"/>
      <c r="G1012" s="12"/>
      <c r="H1012" s="12"/>
      <c r="I1012" s="12"/>
    </row>
    <row r="1013" spans="1:9" x14ac:dyDescent="0.25">
      <c r="A1013" s="32"/>
      <c r="B1013" s="37"/>
      <c r="C1013" s="33"/>
      <c r="D1013" s="12"/>
      <c r="E1013" s="12"/>
      <c r="F1013" s="12"/>
      <c r="G1013" s="12"/>
      <c r="H1013" s="12"/>
      <c r="I1013" s="12"/>
    </row>
    <row r="1014" spans="1:9" x14ac:dyDescent="0.25">
      <c r="A1014" s="32"/>
      <c r="B1014" s="37"/>
      <c r="C1014" s="33"/>
      <c r="D1014" s="12"/>
      <c r="E1014" s="12"/>
      <c r="F1014" s="12"/>
      <c r="G1014" s="12"/>
      <c r="H1014" s="12"/>
      <c r="I1014" s="12"/>
    </row>
    <row r="1015" spans="1:9" x14ac:dyDescent="0.25">
      <c r="A1015" s="32"/>
      <c r="B1015" s="37"/>
      <c r="C1015" s="33"/>
      <c r="D1015" s="12"/>
      <c r="E1015" s="12"/>
      <c r="F1015" s="12"/>
      <c r="G1015" s="12"/>
      <c r="H1015" s="12"/>
      <c r="I1015" s="12"/>
    </row>
    <row r="1016" spans="1:9" x14ac:dyDescent="0.25">
      <c r="A1016" s="32"/>
      <c r="B1016" s="37"/>
      <c r="C1016" s="33"/>
      <c r="D1016" s="12"/>
      <c r="E1016" s="12"/>
      <c r="F1016" s="12"/>
      <c r="G1016" s="12"/>
      <c r="H1016" s="12"/>
      <c r="I1016" s="12"/>
    </row>
    <row r="1017" spans="1:9" x14ac:dyDescent="0.25">
      <c r="A1017" s="32"/>
      <c r="B1017" s="37"/>
      <c r="C1017" s="33"/>
      <c r="D1017" s="12"/>
      <c r="E1017" s="12"/>
      <c r="F1017" s="12"/>
      <c r="G1017" s="12"/>
      <c r="H1017" s="12"/>
      <c r="I1017" s="12"/>
    </row>
    <row r="1018" spans="1:9" x14ac:dyDescent="0.25">
      <c r="A1018" s="32"/>
      <c r="B1018" s="37"/>
      <c r="C1018" s="33"/>
      <c r="D1018" s="12"/>
      <c r="E1018" s="12"/>
      <c r="F1018" s="12"/>
      <c r="G1018" s="12"/>
      <c r="H1018" s="12"/>
      <c r="I1018" s="12"/>
    </row>
    <row r="1019" spans="1:9" x14ac:dyDescent="0.25">
      <c r="A1019" s="32"/>
      <c r="B1019" s="37"/>
      <c r="C1019" s="33"/>
      <c r="D1019" s="12"/>
      <c r="E1019" s="12"/>
      <c r="F1019" s="12"/>
      <c r="G1019" s="12"/>
      <c r="H1019" s="12"/>
      <c r="I1019" s="12"/>
    </row>
    <row r="1020" spans="1:9" x14ac:dyDescent="0.25">
      <c r="A1020" s="32"/>
      <c r="B1020" s="37"/>
      <c r="C1020" s="33"/>
      <c r="D1020" s="12"/>
      <c r="E1020" s="12"/>
      <c r="F1020" s="12"/>
      <c r="G1020" s="12"/>
      <c r="H1020" s="12"/>
      <c r="I1020" s="12"/>
    </row>
    <row r="1021" spans="1:9" x14ac:dyDescent="0.25">
      <c r="A1021" s="32"/>
      <c r="B1021" s="37"/>
      <c r="C1021" s="33"/>
      <c r="D1021" s="12"/>
      <c r="E1021" s="12"/>
      <c r="F1021" s="12"/>
      <c r="G1021" s="12"/>
      <c r="H1021" s="12"/>
      <c r="I1021" s="12"/>
    </row>
    <row r="1022" spans="1:9" x14ac:dyDescent="0.25">
      <c r="A1022" s="32"/>
      <c r="B1022" s="37"/>
      <c r="C1022" s="33"/>
      <c r="D1022" s="12"/>
      <c r="E1022" s="12"/>
      <c r="F1022" s="12"/>
      <c r="G1022" s="12"/>
      <c r="H1022" s="12"/>
      <c r="I1022" s="12"/>
    </row>
    <row r="1023" spans="1:9" x14ac:dyDescent="0.25">
      <c r="A1023" s="32"/>
      <c r="B1023" s="37"/>
      <c r="C1023" s="33"/>
      <c r="D1023" s="12"/>
      <c r="E1023" s="12"/>
      <c r="F1023" s="12"/>
      <c r="G1023" s="12"/>
      <c r="H1023" s="12"/>
      <c r="I1023" s="12"/>
    </row>
    <row r="1024" spans="1:9" x14ac:dyDescent="0.25">
      <c r="A1024" s="32"/>
      <c r="B1024" s="37"/>
      <c r="C1024" s="33"/>
      <c r="D1024" s="12"/>
      <c r="E1024" s="12"/>
      <c r="F1024" s="12"/>
      <c r="G1024" s="12"/>
      <c r="H1024" s="12"/>
      <c r="I1024" s="12"/>
    </row>
    <row r="1025" spans="1:9" x14ac:dyDescent="0.25">
      <c r="A1025" s="32"/>
      <c r="B1025" s="37"/>
      <c r="C1025" s="33"/>
      <c r="D1025" s="12"/>
      <c r="E1025" s="12"/>
      <c r="F1025" s="12"/>
      <c r="G1025" s="12"/>
      <c r="H1025" s="12"/>
      <c r="I1025" s="12"/>
    </row>
    <row r="1026" spans="1:9" x14ac:dyDescent="0.25">
      <c r="A1026" s="32"/>
      <c r="B1026" s="37"/>
      <c r="C1026" s="33"/>
      <c r="D1026" s="12"/>
      <c r="E1026" s="12"/>
      <c r="F1026" s="12"/>
      <c r="G1026" s="12"/>
      <c r="H1026" s="12"/>
      <c r="I1026" s="12"/>
    </row>
    <row r="1027" spans="1:9" x14ac:dyDescent="0.25">
      <c r="A1027" s="32"/>
      <c r="B1027" s="37"/>
      <c r="C1027" s="33"/>
      <c r="D1027" s="12"/>
      <c r="E1027" s="12"/>
      <c r="F1027" s="12"/>
      <c r="G1027" s="12"/>
      <c r="H1027" s="12"/>
      <c r="I1027" s="12"/>
    </row>
    <row r="1028" spans="1:9" x14ac:dyDescent="0.25">
      <c r="A1028" s="32"/>
      <c r="B1028" s="37"/>
      <c r="C1028" s="33"/>
      <c r="D1028" s="12"/>
      <c r="E1028" s="12"/>
      <c r="F1028" s="12"/>
      <c r="G1028" s="12"/>
      <c r="H1028" s="12"/>
      <c r="I1028" s="12"/>
    </row>
    <row r="1029" spans="1:9" x14ac:dyDescent="0.25">
      <c r="A1029" s="32"/>
      <c r="B1029" s="37"/>
      <c r="C1029" s="33"/>
      <c r="D1029" s="12"/>
      <c r="E1029" s="12"/>
      <c r="F1029" s="12"/>
      <c r="G1029" s="12"/>
      <c r="H1029" s="12"/>
      <c r="I1029" s="12"/>
    </row>
    <row r="1030" spans="1:9" x14ac:dyDescent="0.25">
      <c r="A1030" s="32"/>
      <c r="B1030" s="37"/>
      <c r="C1030" s="33"/>
      <c r="D1030" s="12"/>
      <c r="E1030" s="12"/>
      <c r="F1030" s="12"/>
      <c r="G1030" s="12"/>
      <c r="H1030" s="12"/>
      <c r="I1030" s="12"/>
    </row>
    <row r="1031" spans="1:9" x14ac:dyDescent="0.25">
      <c r="A1031" s="32"/>
      <c r="B1031" s="37"/>
      <c r="C1031" s="33"/>
      <c r="D1031" s="12"/>
      <c r="E1031" s="12"/>
      <c r="F1031" s="12"/>
      <c r="G1031" s="12"/>
      <c r="H1031" s="12"/>
      <c r="I1031" s="12"/>
    </row>
    <row r="1032" spans="1:9" x14ac:dyDescent="0.25">
      <c r="A1032" s="32"/>
      <c r="B1032" s="37"/>
      <c r="C1032" s="33"/>
      <c r="D1032" s="12"/>
      <c r="E1032" s="12"/>
      <c r="F1032" s="12"/>
      <c r="G1032" s="12"/>
      <c r="H1032" s="12"/>
      <c r="I1032" s="12"/>
    </row>
    <row r="1033" spans="1:9" x14ac:dyDescent="0.25">
      <c r="A1033" s="32"/>
      <c r="B1033" s="37"/>
      <c r="C1033" s="33"/>
      <c r="D1033" s="12"/>
      <c r="E1033" s="12"/>
      <c r="F1033" s="12"/>
      <c r="G1033" s="12"/>
      <c r="H1033" s="12"/>
      <c r="I1033" s="12"/>
    </row>
    <row r="1034" spans="1:9" x14ac:dyDescent="0.25">
      <c r="A1034" s="32"/>
      <c r="B1034" s="37"/>
      <c r="C1034" s="33"/>
      <c r="D1034" s="12"/>
      <c r="E1034" s="12"/>
      <c r="F1034" s="12"/>
      <c r="G1034" s="12"/>
      <c r="H1034" s="12"/>
      <c r="I1034" s="12"/>
    </row>
    <row r="1035" spans="1:9" x14ac:dyDescent="0.25">
      <c r="A1035" s="32"/>
      <c r="B1035" s="37"/>
      <c r="C1035" s="33"/>
      <c r="D1035" s="12"/>
      <c r="E1035" s="12"/>
      <c r="F1035" s="12"/>
      <c r="G1035" s="12"/>
      <c r="H1035" s="12"/>
      <c r="I1035" s="12"/>
    </row>
    <row r="1036" spans="1:9" x14ac:dyDescent="0.25">
      <c r="A1036" s="32"/>
      <c r="B1036" s="37"/>
      <c r="C1036" s="33"/>
      <c r="D1036" s="12"/>
      <c r="E1036" s="12"/>
      <c r="F1036" s="12"/>
      <c r="G1036" s="12"/>
      <c r="H1036" s="12"/>
      <c r="I1036" s="12"/>
    </row>
    <row r="1037" spans="1:9" x14ac:dyDescent="0.25">
      <c r="A1037" s="32"/>
      <c r="B1037" s="37"/>
      <c r="C1037" s="33"/>
      <c r="D1037" s="12"/>
      <c r="E1037" s="12"/>
      <c r="F1037" s="12"/>
      <c r="G1037" s="12"/>
      <c r="H1037" s="12"/>
      <c r="I1037" s="12"/>
    </row>
    <row r="1038" spans="1:9" x14ac:dyDescent="0.25">
      <c r="A1038" s="32"/>
      <c r="B1038" s="37"/>
      <c r="C1038" s="33"/>
      <c r="D1038" s="12"/>
      <c r="E1038" s="12"/>
      <c r="F1038" s="12"/>
      <c r="G1038" s="12"/>
      <c r="H1038" s="12"/>
      <c r="I1038" s="12"/>
    </row>
    <row r="1039" spans="1:9" x14ac:dyDescent="0.25">
      <c r="A1039" s="32"/>
      <c r="B1039" s="37"/>
      <c r="C1039" s="33"/>
      <c r="D1039" s="12"/>
      <c r="E1039" s="12"/>
      <c r="F1039" s="12"/>
      <c r="G1039" s="12"/>
      <c r="H1039" s="12"/>
      <c r="I1039" s="12"/>
    </row>
    <row r="1040" spans="1:9" x14ac:dyDescent="0.25">
      <c r="A1040" s="32"/>
      <c r="B1040" s="37"/>
      <c r="C1040" s="33"/>
      <c r="D1040" s="12"/>
      <c r="E1040" s="12"/>
      <c r="F1040" s="12"/>
      <c r="G1040" s="12"/>
      <c r="H1040" s="12"/>
      <c r="I1040" s="12"/>
    </row>
    <row r="1041" spans="1:9" x14ac:dyDescent="0.25">
      <c r="A1041" s="32"/>
      <c r="B1041" s="37"/>
      <c r="C1041" s="33"/>
      <c r="D1041" s="12"/>
      <c r="E1041" s="12"/>
      <c r="F1041" s="12"/>
      <c r="G1041" s="12"/>
      <c r="H1041" s="12"/>
      <c r="I1041" s="12"/>
    </row>
    <row r="1042" spans="1:9" x14ac:dyDescent="0.25">
      <c r="A1042" s="32"/>
      <c r="B1042" s="37"/>
      <c r="C1042" s="33"/>
      <c r="D1042" s="12"/>
      <c r="E1042" s="12"/>
      <c r="F1042" s="12"/>
      <c r="G1042" s="12"/>
      <c r="H1042" s="12"/>
      <c r="I1042" s="12"/>
    </row>
    <row r="1043" spans="1:9" x14ac:dyDescent="0.25">
      <c r="A1043" s="32"/>
      <c r="B1043" s="37"/>
      <c r="C1043" s="33"/>
      <c r="D1043" s="12"/>
      <c r="E1043" s="12"/>
      <c r="F1043" s="12"/>
      <c r="G1043" s="12"/>
      <c r="H1043" s="12"/>
      <c r="I1043" s="12"/>
    </row>
    <row r="1044" spans="1:9" x14ac:dyDescent="0.25">
      <c r="A1044" s="32"/>
      <c r="B1044" s="37"/>
      <c r="C1044" s="33"/>
      <c r="D1044" s="12"/>
      <c r="E1044" s="12"/>
      <c r="F1044" s="12"/>
      <c r="G1044" s="12"/>
      <c r="H1044" s="12"/>
      <c r="I1044" s="12"/>
    </row>
    <row r="1045" spans="1:9" x14ac:dyDescent="0.25">
      <c r="A1045" s="32"/>
      <c r="B1045" s="37"/>
      <c r="C1045" s="33"/>
      <c r="D1045" s="12"/>
      <c r="E1045" s="12"/>
      <c r="F1045" s="12"/>
      <c r="G1045" s="12"/>
      <c r="H1045" s="12"/>
      <c r="I1045" s="12"/>
    </row>
    <row r="1046" spans="1:9" x14ac:dyDescent="0.25">
      <c r="A1046" s="32"/>
      <c r="B1046" s="37"/>
      <c r="C1046" s="33"/>
      <c r="D1046" s="12"/>
      <c r="E1046" s="12"/>
      <c r="F1046" s="12"/>
      <c r="G1046" s="12"/>
      <c r="H1046" s="12"/>
      <c r="I1046" s="12"/>
    </row>
    <row r="1047" spans="1:9" x14ac:dyDescent="0.25">
      <c r="A1047" s="32"/>
      <c r="B1047" s="37"/>
      <c r="C1047" s="33"/>
      <c r="D1047" s="12"/>
      <c r="E1047" s="12"/>
      <c r="F1047" s="12"/>
      <c r="G1047" s="12"/>
      <c r="H1047" s="12"/>
      <c r="I1047" s="12"/>
    </row>
    <row r="1048" spans="1:9" x14ac:dyDescent="0.25">
      <c r="A1048" s="32"/>
      <c r="B1048" s="37"/>
      <c r="C1048" s="33"/>
      <c r="D1048" s="12"/>
      <c r="E1048" s="12"/>
      <c r="F1048" s="12"/>
      <c r="G1048" s="12"/>
      <c r="H1048" s="12"/>
      <c r="I1048" s="12"/>
    </row>
    <row r="1049" spans="1:9" x14ac:dyDescent="0.25">
      <c r="A1049" s="32"/>
      <c r="B1049" s="37"/>
      <c r="C1049" s="33"/>
      <c r="D1049" s="12"/>
      <c r="E1049" s="12"/>
      <c r="F1049" s="12"/>
      <c r="G1049" s="12"/>
      <c r="H1049" s="12"/>
      <c r="I1049" s="12"/>
    </row>
    <row r="1050" spans="1:9" x14ac:dyDescent="0.25">
      <c r="A1050" s="32"/>
      <c r="B1050" s="37"/>
      <c r="C1050" s="33"/>
      <c r="D1050" s="12"/>
      <c r="E1050" s="12"/>
      <c r="F1050" s="12"/>
      <c r="G1050" s="12"/>
      <c r="H1050" s="12"/>
      <c r="I1050" s="12"/>
    </row>
    <row r="1051" spans="1:9" x14ac:dyDescent="0.25">
      <c r="A1051" s="32"/>
      <c r="B1051" s="37"/>
      <c r="C1051" s="33"/>
      <c r="D1051" s="12"/>
      <c r="E1051" s="12"/>
      <c r="F1051" s="12"/>
      <c r="G1051" s="12"/>
      <c r="H1051" s="12"/>
      <c r="I1051" s="12"/>
    </row>
    <row r="1052" spans="1:9" x14ac:dyDescent="0.25">
      <c r="A1052" s="32"/>
      <c r="B1052" s="37"/>
      <c r="C1052" s="33"/>
      <c r="D1052" s="12"/>
      <c r="E1052" s="12"/>
      <c r="F1052" s="12"/>
      <c r="G1052" s="12"/>
      <c r="H1052" s="12"/>
      <c r="I1052" s="12"/>
    </row>
    <row r="1053" spans="1:9" x14ac:dyDescent="0.25">
      <c r="A1053" s="32"/>
      <c r="B1053" s="37"/>
      <c r="C1053" s="33"/>
      <c r="D1053" s="12"/>
      <c r="E1053" s="12"/>
      <c r="F1053" s="12"/>
      <c r="G1053" s="12"/>
      <c r="H1053" s="12"/>
      <c r="I1053" s="12"/>
    </row>
    <row r="1054" spans="1:9" x14ac:dyDescent="0.25">
      <c r="A1054" s="32"/>
      <c r="B1054" s="37"/>
      <c r="C1054" s="33"/>
      <c r="D1054" s="12"/>
      <c r="E1054" s="12"/>
      <c r="F1054" s="12"/>
      <c r="G1054" s="12"/>
      <c r="H1054" s="12"/>
      <c r="I1054" s="12"/>
    </row>
    <row r="1055" spans="1:9" x14ac:dyDescent="0.25">
      <c r="A1055" s="32"/>
      <c r="B1055" s="37"/>
      <c r="C1055" s="33"/>
      <c r="D1055" s="12"/>
      <c r="E1055" s="12"/>
      <c r="F1055" s="12"/>
      <c r="G1055" s="12"/>
      <c r="H1055" s="12"/>
      <c r="I1055" s="12"/>
    </row>
    <row r="1056" spans="1:9" x14ac:dyDescent="0.25">
      <c r="A1056" s="32"/>
      <c r="B1056" s="37"/>
      <c r="C1056" s="33"/>
      <c r="D1056" s="12"/>
      <c r="E1056" s="12"/>
      <c r="F1056" s="12"/>
      <c r="G1056" s="12"/>
      <c r="H1056" s="12"/>
      <c r="I1056" s="12"/>
    </row>
    <row r="1057" spans="1:9" x14ac:dyDescent="0.25">
      <c r="A1057" s="32"/>
      <c r="B1057" s="37"/>
      <c r="C1057" s="33"/>
      <c r="D1057" s="12"/>
      <c r="E1057" s="12"/>
      <c r="F1057" s="12"/>
      <c r="G1057" s="12"/>
      <c r="H1057" s="12"/>
      <c r="I1057" s="12"/>
    </row>
    <row r="1058" spans="1:9" x14ac:dyDescent="0.25">
      <c r="A1058" s="32"/>
      <c r="B1058" s="37"/>
      <c r="C1058" s="33"/>
      <c r="D1058" s="12"/>
      <c r="E1058" s="12"/>
      <c r="F1058" s="12"/>
      <c r="G1058" s="12"/>
      <c r="H1058" s="12"/>
      <c r="I1058" s="12"/>
    </row>
    <row r="1059" spans="1:9" x14ac:dyDescent="0.25">
      <c r="A1059" s="32"/>
      <c r="B1059" s="37"/>
      <c r="C1059" s="33"/>
      <c r="D1059" s="12"/>
      <c r="E1059" s="12"/>
      <c r="F1059" s="12"/>
      <c r="G1059" s="12"/>
      <c r="H1059" s="12"/>
      <c r="I1059" s="12"/>
    </row>
    <row r="1060" spans="1:9" x14ac:dyDescent="0.25">
      <c r="A1060" s="32"/>
      <c r="B1060" s="37"/>
      <c r="C1060" s="33"/>
      <c r="D1060" s="12"/>
      <c r="E1060" s="12"/>
      <c r="F1060" s="12"/>
      <c r="G1060" s="12"/>
      <c r="H1060" s="12"/>
      <c r="I1060" s="12"/>
    </row>
    <row r="1061" spans="1:9" x14ac:dyDescent="0.25">
      <c r="A1061" s="32"/>
      <c r="B1061" s="37"/>
      <c r="C1061" s="33"/>
      <c r="D1061" s="12"/>
      <c r="E1061" s="12"/>
      <c r="F1061" s="12"/>
      <c r="G1061" s="12"/>
      <c r="H1061" s="12"/>
      <c r="I1061" s="12"/>
    </row>
    <row r="1062" spans="1:9" x14ac:dyDescent="0.25">
      <c r="A1062" s="32"/>
      <c r="B1062" s="37"/>
      <c r="C1062" s="33"/>
      <c r="D1062" s="12"/>
      <c r="E1062" s="12"/>
      <c r="F1062" s="12"/>
      <c r="G1062" s="12"/>
      <c r="H1062" s="12"/>
      <c r="I1062" s="12"/>
    </row>
    <row r="1063" spans="1:9" x14ac:dyDescent="0.25">
      <c r="A1063" s="32"/>
      <c r="B1063" s="37"/>
      <c r="C1063" s="33"/>
      <c r="D1063" s="12"/>
      <c r="E1063" s="12"/>
      <c r="F1063" s="12"/>
      <c r="G1063" s="12"/>
      <c r="H1063" s="12"/>
      <c r="I1063" s="12"/>
    </row>
    <row r="1064" spans="1:9" x14ac:dyDescent="0.25">
      <c r="A1064" s="32"/>
      <c r="B1064" s="37"/>
      <c r="C1064" s="33"/>
      <c r="D1064" s="12"/>
      <c r="E1064" s="12"/>
      <c r="F1064" s="12"/>
      <c r="G1064" s="12"/>
      <c r="H1064" s="12"/>
      <c r="I1064" s="12"/>
    </row>
    <row r="1065" spans="1:9" x14ac:dyDescent="0.25">
      <c r="A1065" s="32"/>
      <c r="B1065" s="37"/>
      <c r="C1065" s="33"/>
      <c r="D1065" s="12"/>
      <c r="E1065" s="12"/>
      <c r="F1065" s="12"/>
      <c r="G1065" s="12"/>
      <c r="H1065" s="12"/>
      <c r="I1065" s="12"/>
    </row>
    <row r="1066" spans="1:9" x14ac:dyDescent="0.25">
      <c r="A1066" s="32"/>
      <c r="B1066" s="37"/>
      <c r="C1066" s="33"/>
      <c r="D1066" s="12"/>
      <c r="E1066" s="12"/>
      <c r="F1066" s="12"/>
      <c r="G1066" s="12"/>
      <c r="H1066" s="12"/>
      <c r="I1066" s="12"/>
    </row>
    <row r="1067" spans="1:9" x14ac:dyDescent="0.25">
      <c r="A1067" s="32"/>
      <c r="B1067" s="37"/>
      <c r="C1067" s="33"/>
      <c r="D1067" s="12"/>
      <c r="E1067" s="12"/>
      <c r="F1067" s="12"/>
      <c r="G1067" s="12"/>
      <c r="H1067" s="12"/>
      <c r="I1067" s="12"/>
    </row>
    <row r="1068" spans="1:9" x14ac:dyDescent="0.25">
      <c r="A1068" s="32"/>
      <c r="B1068" s="37"/>
      <c r="C1068" s="33"/>
      <c r="D1068" s="12"/>
      <c r="E1068" s="12"/>
      <c r="F1068" s="12"/>
      <c r="G1068" s="12"/>
      <c r="H1068" s="12"/>
      <c r="I1068" s="12"/>
    </row>
    <row r="1069" spans="1:9" x14ac:dyDescent="0.25">
      <c r="A1069" s="32"/>
      <c r="B1069" s="37"/>
      <c r="C1069" s="33"/>
      <c r="D1069" s="12"/>
      <c r="E1069" s="12"/>
      <c r="F1069" s="12"/>
      <c r="G1069" s="12"/>
      <c r="H1069" s="12"/>
      <c r="I1069" s="12"/>
    </row>
    <row r="1070" spans="1:9" x14ac:dyDescent="0.25">
      <c r="A1070" s="32"/>
      <c r="B1070" s="37"/>
      <c r="C1070" s="33"/>
      <c r="D1070" s="12"/>
      <c r="E1070" s="12"/>
      <c r="F1070" s="12"/>
      <c r="G1070" s="12"/>
      <c r="H1070" s="12"/>
      <c r="I1070" s="12"/>
    </row>
    <row r="1071" spans="1:9" x14ac:dyDescent="0.25">
      <c r="A1071" s="32"/>
      <c r="B1071" s="37"/>
      <c r="C1071" s="33"/>
      <c r="D1071" s="12"/>
      <c r="E1071" s="12"/>
      <c r="F1071" s="12"/>
      <c r="G1071" s="12"/>
      <c r="H1071" s="12"/>
      <c r="I1071" s="12"/>
    </row>
    <row r="1072" spans="1:9" x14ac:dyDescent="0.25">
      <c r="A1072" s="32"/>
      <c r="B1072" s="37"/>
      <c r="C1072" s="33"/>
      <c r="D1072" s="12"/>
      <c r="E1072" s="12"/>
      <c r="F1072" s="12"/>
      <c r="G1072" s="12"/>
      <c r="H1072" s="12"/>
      <c r="I1072" s="12"/>
    </row>
    <row r="1073" spans="1:9" x14ac:dyDescent="0.25">
      <c r="A1073" s="32"/>
      <c r="B1073" s="37"/>
      <c r="C1073" s="33"/>
      <c r="D1073" s="12"/>
      <c r="E1073" s="12"/>
      <c r="F1073" s="12"/>
      <c r="G1073" s="12"/>
      <c r="H1073" s="12"/>
      <c r="I1073" s="12"/>
    </row>
    <row r="1074" spans="1:9" x14ac:dyDescent="0.25">
      <c r="A1074" s="32"/>
      <c r="B1074" s="37"/>
      <c r="C1074" s="33"/>
      <c r="D1074" s="12"/>
      <c r="E1074" s="12"/>
      <c r="F1074" s="12"/>
      <c r="G1074" s="12"/>
      <c r="H1074" s="12"/>
      <c r="I1074" s="12"/>
    </row>
    <row r="1075" spans="1:9" x14ac:dyDescent="0.25">
      <c r="A1075" s="32"/>
      <c r="B1075" s="37"/>
      <c r="C1075" s="33"/>
      <c r="D1075" s="12"/>
      <c r="E1075" s="12"/>
      <c r="F1075" s="12"/>
      <c r="G1075" s="12"/>
      <c r="H1075" s="12"/>
      <c r="I1075" s="12"/>
    </row>
    <row r="1076" spans="1:9" x14ac:dyDescent="0.25">
      <c r="A1076" s="32"/>
      <c r="B1076" s="37"/>
      <c r="C1076" s="33"/>
      <c r="D1076" s="12"/>
      <c r="E1076" s="12"/>
      <c r="F1076" s="12"/>
      <c r="G1076" s="12"/>
      <c r="H1076" s="12"/>
      <c r="I1076" s="12"/>
    </row>
    <row r="1077" spans="1:9" x14ac:dyDescent="0.25">
      <c r="A1077" s="32"/>
      <c r="B1077" s="37"/>
      <c r="C1077" s="33"/>
      <c r="D1077" s="12"/>
      <c r="E1077" s="12"/>
      <c r="F1077" s="12"/>
      <c r="G1077" s="12"/>
      <c r="H1077" s="12"/>
      <c r="I1077" s="12"/>
    </row>
    <row r="1078" spans="1:9" x14ac:dyDescent="0.25">
      <c r="A1078" s="32"/>
      <c r="B1078" s="37"/>
      <c r="C1078" s="33"/>
      <c r="D1078" s="12"/>
      <c r="E1078" s="12"/>
      <c r="F1078" s="12"/>
      <c r="G1078" s="12"/>
      <c r="H1078" s="12"/>
      <c r="I1078" s="12"/>
    </row>
    <row r="1079" spans="1:9" x14ac:dyDescent="0.25">
      <c r="A1079" s="32"/>
      <c r="B1079" s="37"/>
      <c r="C1079" s="33"/>
      <c r="D1079" s="12"/>
      <c r="E1079" s="12"/>
      <c r="F1079" s="12"/>
      <c r="G1079" s="12"/>
      <c r="H1079" s="12"/>
      <c r="I1079" s="12"/>
    </row>
    <row r="1080" spans="1:9" x14ac:dyDescent="0.25">
      <c r="A1080" s="32"/>
      <c r="B1080" s="37"/>
      <c r="C1080" s="33"/>
      <c r="D1080" s="12"/>
      <c r="E1080" s="12"/>
      <c r="F1080" s="12"/>
      <c r="G1080" s="12"/>
      <c r="H1080" s="12"/>
      <c r="I1080" s="12"/>
    </row>
    <row r="1081" spans="1:9" x14ac:dyDescent="0.25">
      <c r="A1081" s="32"/>
      <c r="B1081" s="37"/>
      <c r="C1081" s="33"/>
      <c r="D1081" s="12"/>
      <c r="E1081" s="12"/>
      <c r="F1081" s="12"/>
      <c r="G1081" s="12"/>
      <c r="H1081" s="12"/>
      <c r="I1081" s="12"/>
    </row>
    <row r="1082" spans="1:9" x14ac:dyDescent="0.25">
      <c r="A1082" s="32"/>
      <c r="B1082" s="37"/>
      <c r="C1082" s="33"/>
      <c r="D1082" s="12"/>
      <c r="E1082" s="12"/>
      <c r="F1082" s="12"/>
      <c r="G1082" s="12"/>
      <c r="H1082" s="12"/>
      <c r="I1082" s="12"/>
    </row>
    <row r="1083" spans="1:9" x14ac:dyDescent="0.25">
      <c r="A1083" s="32"/>
      <c r="B1083" s="37"/>
      <c r="C1083" s="33"/>
      <c r="D1083" s="12"/>
      <c r="E1083" s="12"/>
      <c r="F1083" s="12"/>
      <c r="G1083" s="12"/>
      <c r="H1083" s="12"/>
      <c r="I1083" s="12"/>
    </row>
    <row r="1084" spans="1:9" x14ac:dyDescent="0.25">
      <c r="A1084" s="32"/>
      <c r="B1084" s="37"/>
      <c r="C1084" s="33"/>
      <c r="D1084" s="12"/>
      <c r="E1084" s="12"/>
      <c r="F1084" s="12"/>
      <c r="G1084" s="12"/>
      <c r="H1084" s="12"/>
      <c r="I1084" s="12"/>
    </row>
    <row r="1085" spans="1:9" x14ac:dyDescent="0.25">
      <c r="A1085" s="32"/>
      <c r="B1085" s="37"/>
      <c r="C1085" s="33"/>
      <c r="D1085" s="12"/>
      <c r="E1085" s="12"/>
      <c r="F1085" s="12"/>
      <c r="G1085" s="12"/>
      <c r="H1085" s="12"/>
      <c r="I1085" s="12"/>
    </row>
    <row r="1086" spans="1:9" x14ac:dyDescent="0.25">
      <c r="A1086" s="32"/>
      <c r="B1086" s="37"/>
      <c r="C1086" s="33"/>
      <c r="D1086" s="12"/>
      <c r="E1086" s="12"/>
      <c r="F1086" s="12"/>
      <c r="G1086" s="12"/>
      <c r="H1086" s="12"/>
      <c r="I1086" s="12"/>
    </row>
    <row r="1087" spans="1:9" x14ac:dyDescent="0.25">
      <c r="A1087" s="32"/>
      <c r="B1087" s="37"/>
      <c r="C1087" s="33"/>
      <c r="D1087" s="12"/>
      <c r="E1087" s="12"/>
      <c r="F1087" s="12"/>
      <c r="G1087" s="12"/>
      <c r="H1087" s="12"/>
      <c r="I1087" s="12"/>
    </row>
    <row r="1088" spans="1:9" x14ac:dyDescent="0.25">
      <c r="A1088" s="32"/>
      <c r="B1088" s="37"/>
      <c r="C1088" s="33"/>
      <c r="D1088" s="12"/>
      <c r="E1088" s="12"/>
      <c r="F1088" s="12"/>
      <c r="G1088" s="12"/>
      <c r="H1088" s="12"/>
      <c r="I1088" s="12"/>
    </row>
    <row r="1089" spans="1:9" x14ac:dyDescent="0.25">
      <c r="A1089" s="32"/>
      <c r="B1089" s="37"/>
      <c r="C1089" s="33"/>
      <c r="D1089" s="12"/>
      <c r="E1089" s="12"/>
      <c r="F1089" s="12"/>
      <c r="G1089" s="12"/>
      <c r="H1089" s="12"/>
      <c r="I1089" s="12"/>
    </row>
    <row r="1090" spans="1:9" x14ac:dyDescent="0.25">
      <c r="A1090" s="32"/>
      <c r="B1090" s="37"/>
      <c r="C1090" s="33"/>
      <c r="D1090" s="12"/>
      <c r="E1090" s="12"/>
      <c r="F1090" s="12"/>
      <c r="G1090" s="12"/>
      <c r="H1090" s="12"/>
      <c r="I1090" s="12"/>
    </row>
    <row r="1091" spans="1:9" x14ac:dyDescent="0.25">
      <c r="A1091" s="32"/>
      <c r="B1091" s="37"/>
      <c r="C1091" s="33"/>
      <c r="D1091" s="12"/>
      <c r="E1091" s="12"/>
      <c r="F1091" s="12"/>
      <c r="G1091" s="12"/>
      <c r="H1091" s="12"/>
      <c r="I1091" s="12"/>
    </row>
    <row r="1092" spans="1:9" x14ac:dyDescent="0.25">
      <c r="A1092" s="32"/>
      <c r="B1092" s="37"/>
      <c r="C1092" s="33"/>
      <c r="D1092" s="12"/>
      <c r="E1092" s="12"/>
      <c r="F1092" s="12"/>
      <c r="G1092" s="12"/>
      <c r="H1092" s="12"/>
      <c r="I1092" s="12"/>
    </row>
    <row r="1093" spans="1:9" x14ac:dyDescent="0.25">
      <c r="A1093" s="32"/>
      <c r="B1093" s="37"/>
      <c r="C1093" s="33"/>
      <c r="D1093" s="12"/>
      <c r="E1093" s="12"/>
      <c r="F1093" s="12"/>
      <c r="G1093" s="12"/>
      <c r="H1093" s="12"/>
      <c r="I1093" s="12"/>
    </row>
    <row r="1094" spans="1:9" x14ac:dyDescent="0.25">
      <c r="A1094" s="32"/>
      <c r="B1094" s="37"/>
      <c r="C1094" s="33"/>
      <c r="D1094" s="12"/>
      <c r="E1094" s="12"/>
      <c r="F1094" s="12"/>
      <c r="G1094" s="12"/>
      <c r="H1094" s="12"/>
      <c r="I1094" s="12"/>
    </row>
    <row r="1095" spans="1:9" x14ac:dyDescent="0.25">
      <c r="A1095" s="32"/>
      <c r="B1095" s="37"/>
      <c r="C1095" s="33"/>
      <c r="D1095" s="12"/>
      <c r="E1095" s="12"/>
      <c r="F1095" s="12"/>
      <c r="G1095" s="12"/>
      <c r="H1095" s="12"/>
      <c r="I1095" s="12"/>
    </row>
    <row r="1096" spans="1:9" x14ac:dyDescent="0.25">
      <c r="A1096" s="32"/>
      <c r="B1096" s="37"/>
      <c r="C1096" s="33"/>
      <c r="D1096" s="12"/>
      <c r="E1096" s="12"/>
      <c r="F1096" s="12"/>
      <c r="G1096" s="12"/>
      <c r="H1096" s="12"/>
      <c r="I1096" s="12"/>
    </row>
    <row r="1097" spans="1:9" x14ac:dyDescent="0.25">
      <c r="A1097" s="32"/>
      <c r="B1097" s="37"/>
      <c r="C1097" s="33"/>
      <c r="D1097" s="12"/>
      <c r="E1097" s="12"/>
      <c r="F1097" s="12"/>
      <c r="G1097" s="12"/>
      <c r="H1097" s="12"/>
      <c r="I1097" s="12"/>
    </row>
    <row r="1098" spans="1:9" x14ac:dyDescent="0.25">
      <c r="A1098" s="32"/>
      <c r="B1098" s="37"/>
      <c r="C1098" s="33"/>
      <c r="D1098" s="12"/>
      <c r="E1098" s="12"/>
      <c r="F1098" s="12"/>
      <c r="G1098" s="12"/>
      <c r="H1098" s="12"/>
      <c r="I1098" s="12"/>
    </row>
    <row r="1099" spans="1:9" x14ac:dyDescent="0.25">
      <c r="A1099" s="32"/>
      <c r="B1099" s="37"/>
      <c r="C1099" s="33"/>
      <c r="D1099" s="12"/>
      <c r="E1099" s="12"/>
      <c r="F1099" s="12"/>
      <c r="G1099" s="12"/>
      <c r="H1099" s="12"/>
      <c r="I1099" s="12"/>
    </row>
    <row r="1100" spans="1:9" x14ac:dyDescent="0.25">
      <c r="A1100" s="32"/>
      <c r="B1100" s="37"/>
      <c r="C1100" s="33"/>
      <c r="D1100" s="12"/>
      <c r="E1100" s="12"/>
      <c r="F1100" s="12"/>
      <c r="G1100" s="12"/>
      <c r="H1100" s="12"/>
      <c r="I1100" s="12"/>
    </row>
    <row r="1101" spans="1:9" x14ac:dyDescent="0.25">
      <c r="A1101" s="32"/>
      <c r="B1101" s="37"/>
      <c r="C1101" s="33"/>
      <c r="D1101" s="12"/>
      <c r="E1101" s="12"/>
      <c r="F1101" s="12"/>
      <c r="G1101" s="12"/>
      <c r="H1101" s="12"/>
      <c r="I1101" s="12"/>
    </row>
    <row r="1102" spans="1:9" x14ac:dyDescent="0.25">
      <c r="A1102" s="32"/>
      <c r="B1102" s="37"/>
      <c r="C1102" s="33"/>
      <c r="D1102" s="12"/>
      <c r="E1102" s="12"/>
      <c r="F1102" s="12"/>
      <c r="G1102" s="12"/>
      <c r="H1102" s="12"/>
      <c r="I1102" s="12"/>
    </row>
    <row r="1103" spans="1:9" x14ac:dyDescent="0.25">
      <c r="A1103" s="32"/>
      <c r="B1103" s="37"/>
      <c r="C1103" s="33"/>
      <c r="D1103" s="12"/>
      <c r="E1103" s="12"/>
      <c r="F1103" s="12"/>
      <c r="G1103" s="12"/>
      <c r="H1103" s="12"/>
      <c r="I1103" s="12"/>
    </row>
    <row r="1104" spans="1:9" x14ac:dyDescent="0.25">
      <c r="A1104" s="32"/>
      <c r="B1104" s="37"/>
      <c r="C1104" s="33"/>
      <c r="D1104" s="12"/>
      <c r="E1104" s="12"/>
      <c r="F1104" s="12"/>
      <c r="G1104" s="12"/>
      <c r="H1104" s="12"/>
      <c r="I1104" s="12"/>
    </row>
    <row r="1105" spans="1:9" x14ac:dyDescent="0.25">
      <c r="A1105" s="32"/>
      <c r="B1105" s="37"/>
      <c r="C1105" s="33"/>
      <c r="D1105" s="12"/>
      <c r="E1105" s="12"/>
      <c r="F1105" s="12"/>
      <c r="G1105" s="12"/>
      <c r="H1105" s="12"/>
      <c r="I1105" s="12"/>
    </row>
    <row r="1106" spans="1:9" x14ac:dyDescent="0.25">
      <c r="A1106" s="32"/>
      <c r="B1106" s="37"/>
      <c r="C1106" s="33"/>
      <c r="D1106" s="12"/>
      <c r="E1106" s="12"/>
      <c r="F1106" s="12"/>
      <c r="G1106" s="12"/>
      <c r="H1106" s="12"/>
      <c r="I1106" s="12"/>
    </row>
    <row r="1107" spans="1:9" x14ac:dyDescent="0.25">
      <c r="A1107" s="32"/>
      <c r="B1107" s="37"/>
      <c r="C1107" s="33"/>
      <c r="D1107" s="12"/>
      <c r="E1107" s="12"/>
      <c r="F1107" s="12"/>
      <c r="G1107" s="12"/>
      <c r="H1107" s="12"/>
      <c r="I1107" s="12"/>
    </row>
    <row r="1108" spans="1:9" x14ac:dyDescent="0.25">
      <c r="A1108" s="32"/>
      <c r="B1108" s="37"/>
      <c r="C1108" s="33"/>
      <c r="D1108" s="12"/>
      <c r="E1108" s="12"/>
      <c r="F1108" s="12"/>
      <c r="G1108" s="12"/>
      <c r="H1108" s="12"/>
      <c r="I1108" s="12"/>
    </row>
    <row r="1109" spans="1:9" x14ac:dyDescent="0.25">
      <c r="A1109" s="32"/>
      <c r="B1109" s="37"/>
      <c r="C1109" s="33"/>
      <c r="D1109" s="12"/>
      <c r="E1109" s="12"/>
      <c r="F1109" s="12"/>
      <c r="G1109" s="12"/>
      <c r="H1109" s="12"/>
      <c r="I1109" s="12"/>
    </row>
    <row r="1110" spans="1:9" x14ac:dyDescent="0.25">
      <c r="A1110" s="32"/>
      <c r="B1110" s="37"/>
      <c r="C1110" s="33"/>
      <c r="D1110" s="12"/>
      <c r="E1110" s="12"/>
      <c r="F1110" s="12"/>
      <c r="G1110" s="12"/>
      <c r="H1110" s="12"/>
      <c r="I1110" s="12"/>
    </row>
    <row r="1111" spans="1:9" x14ac:dyDescent="0.25">
      <c r="A1111" s="32"/>
      <c r="B1111" s="37"/>
      <c r="C1111" s="33"/>
      <c r="D1111" s="12"/>
      <c r="E1111" s="12"/>
      <c r="F1111" s="12"/>
      <c r="G1111" s="12"/>
      <c r="H1111" s="12"/>
      <c r="I1111" s="12"/>
    </row>
    <row r="1112" spans="1:9" x14ac:dyDescent="0.25">
      <c r="A1112" s="32"/>
      <c r="B1112" s="37"/>
      <c r="C1112" s="33"/>
      <c r="D1112" s="12"/>
      <c r="E1112" s="12"/>
      <c r="F1112" s="12"/>
      <c r="G1112" s="12"/>
      <c r="H1112" s="12"/>
      <c r="I1112" s="12"/>
    </row>
    <row r="1113" spans="1:9" x14ac:dyDescent="0.25">
      <c r="A1113" s="32"/>
      <c r="B1113" s="37"/>
      <c r="C1113" s="33"/>
      <c r="D1113" s="12"/>
      <c r="E1113" s="12"/>
      <c r="F1113" s="12"/>
      <c r="G1113" s="12"/>
      <c r="H1113" s="12"/>
      <c r="I1113" s="12"/>
    </row>
    <row r="1114" spans="1:9" x14ac:dyDescent="0.25">
      <c r="A1114" s="32"/>
      <c r="B1114" s="37"/>
      <c r="C1114" s="33"/>
      <c r="D1114" s="12"/>
      <c r="E1114" s="12"/>
      <c r="F1114" s="12"/>
      <c r="G1114" s="12"/>
      <c r="H1114" s="12"/>
      <c r="I1114" s="12"/>
    </row>
    <row r="1115" spans="1:9" x14ac:dyDescent="0.25">
      <c r="A1115" s="32"/>
      <c r="B1115" s="37"/>
      <c r="C1115" s="33"/>
      <c r="D1115" s="12"/>
      <c r="E1115" s="12"/>
      <c r="F1115" s="12"/>
      <c r="G1115" s="12"/>
      <c r="H1115" s="12"/>
      <c r="I1115" s="12"/>
    </row>
    <row r="1116" spans="1:9" x14ac:dyDescent="0.25">
      <c r="A1116" s="32"/>
      <c r="B1116" s="37"/>
      <c r="C1116" s="33"/>
      <c r="D1116" s="12"/>
      <c r="E1116" s="12"/>
      <c r="F1116" s="12"/>
      <c r="G1116" s="12"/>
      <c r="H1116" s="12"/>
      <c r="I1116" s="12"/>
    </row>
    <row r="1117" spans="1:9" x14ac:dyDescent="0.25">
      <c r="A1117" s="32"/>
      <c r="B1117" s="37"/>
      <c r="C1117" s="33"/>
      <c r="D1117" s="12"/>
      <c r="E1117" s="12"/>
      <c r="F1117" s="12"/>
      <c r="G1117" s="12"/>
      <c r="H1117" s="12"/>
      <c r="I1117" s="12"/>
    </row>
    <row r="1118" spans="1:9" x14ac:dyDescent="0.25">
      <c r="A1118" s="32"/>
      <c r="B1118" s="37"/>
      <c r="C1118" s="33"/>
      <c r="D1118" s="12"/>
      <c r="E1118" s="12"/>
      <c r="F1118" s="12"/>
      <c r="G1118" s="12"/>
      <c r="H1118" s="12"/>
      <c r="I1118" s="12"/>
    </row>
    <row r="1119" spans="1:9" x14ac:dyDescent="0.25">
      <c r="A1119" s="32"/>
      <c r="B1119" s="37"/>
      <c r="C1119" s="33"/>
      <c r="D1119" s="12"/>
      <c r="E1119" s="12"/>
      <c r="F1119" s="12"/>
      <c r="G1119" s="12"/>
      <c r="H1119" s="12"/>
      <c r="I1119" s="12"/>
    </row>
    <row r="1120" spans="1:9" x14ac:dyDescent="0.25">
      <c r="A1120" s="32"/>
      <c r="B1120" s="37"/>
      <c r="C1120" s="33"/>
      <c r="D1120" s="12"/>
      <c r="E1120" s="12"/>
      <c r="F1120" s="12"/>
      <c r="G1120" s="12"/>
      <c r="H1120" s="12"/>
      <c r="I1120" s="12"/>
    </row>
    <row r="1121" spans="1:9" x14ac:dyDescent="0.25">
      <c r="A1121" s="32"/>
      <c r="B1121" s="37"/>
      <c r="C1121" s="33"/>
      <c r="D1121" s="12"/>
      <c r="E1121" s="12"/>
      <c r="F1121" s="12"/>
      <c r="G1121" s="12"/>
      <c r="H1121" s="12"/>
      <c r="I1121" s="12"/>
    </row>
    <row r="1122" spans="1:9" x14ac:dyDescent="0.25">
      <c r="A1122" s="32"/>
      <c r="B1122" s="37"/>
      <c r="C1122" s="33"/>
      <c r="D1122" s="12"/>
      <c r="E1122" s="12"/>
      <c r="F1122" s="12"/>
      <c r="G1122" s="12"/>
      <c r="H1122" s="12"/>
      <c r="I1122" s="12"/>
    </row>
    <row r="1123" spans="1:9" x14ac:dyDescent="0.25">
      <c r="A1123" s="32"/>
      <c r="B1123" s="37"/>
      <c r="C1123" s="33"/>
      <c r="D1123" s="12"/>
      <c r="E1123" s="12"/>
      <c r="F1123" s="12"/>
      <c r="G1123" s="12"/>
      <c r="H1123" s="12"/>
      <c r="I1123" s="12"/>
    </row>
    <row r="1124" spans="1:9" x14ac:dyDescent="0.25">
      <c r="A1124" s="32"/>
      <c r="B1124" s="37"/>
      <c r="C1124" s="33"/>
      <c r="D1124" s="12"/>
      <c r="E1124" s="12"/>
      <c r="F1124" s="12"/>
      <c r="G1124" s="12"/>
      <c r="H1124" s="12"/>
      <c r="I1124" s="12"/>
    </row>
    <row r="1125" spans="1:9" x14ac:dyDescent="0.25">
      <c r="A1125" s="32"/>
      <c r="B1125" s="37"/>
      <c r="C1125" s="33"/>
      <c r="D1125" s="12"/>
      <c r="E1125" s="12"/>
      <c r="F1125" s="12"/>
      <c r="G1125" s="12"/>
      <c r="H1125" s="12"/>
      <c r="I1125" s="12"/>
    </row>
    <row r="1126" spans="1:9" x14ac:dyDescent="0.25">
      <c r="A1126" s="32"/>
      <c r="B1126" s="37"/>
      <c r="C1126" s="33"/>
      <c r="D1126" s="12"/>
      <c r="E1126" s="12"/>
      <c r="F1126" s="12"/>
      <c r="G1126" s="12"/>
      <c r="H1126" s="12"/>
      <c r="I1126" s="12"/>
    </row>
    <row r="1127" spans="1:9" x14ac:dyDescent="0.25">
      <c r="A1127" s="32"/>
      <c r="B1127" s="37"/>
      <c r="C1127" s="33"/>
      <c r="D1127" s="12"/>
      <c r="E1127" s="12"/>
      <c r="F1127" s="12"/>
      <c r="G1127" s="12"/>
      <c r="H1127" s="12"/>
      <c r="I1127" s="12"/>
    </row>
    <row r="1128" spans="1:9" x14ac:dyDescent="0.25">
      <c r="A1128" s="32"/>
      <c r="B1128" s="37"/>
      <c r="C1128" s="33"/>
      <c r="D1128" s="12"/>
      <c r="E1128" s="12"/>
      <c r="F1128" s="12"/>
      <c r="G1128" s="12"/>
      <c r="H1128" s="12"/>
      <c r="I1128" s="12"/>
    </row>
    <row r="1129" spans="1:9" x14ac:dyDescent="0.25">
      <c r="A1129" s="32"/>
      <c r="B1129" s="37"/>
      <c r="C1129" s="33"/>
      <c r="D1129" s="12"/>
      <c r="E1129" s="12"/>
      <c r="F1129" s="12"/>
      <c r="G1129" s="12"/>
      <c r="H1129" s="12"/>
      <c r="I1129" s="12"/>
    </row>
    <row r="1130" spans="1:9" x14ac:dyDescent="0.25">
      <c r="A1130" s="32"/>
      <c r="B1130" s="37"/>
      <c r="C1130" s="33"/>
      <c r="D1130" s="12"/>
      <c r="E1130" s="12"/>
      <c r="F1130" s="12"/>
      <c r="G1130" s="12"/>
      <c r="H1130" s="12"/>
      <c r="I1130" s="12"/>
    </row>
    <row r="1131" spans="1:9" x14ac:dyDescent="0.25">
      <c r="A1131" s="32"/>
      <c r="B1131" s="37"/>
      <c r="C1131" s="33"/>
      <c r="D1131" s="12"/>
      <c r="E1131" s="12"/>
      <c r="F1131" s="12"/>
      <c r="G1131" s="12"/>
      <c r="H1131" s="12"/>
      <c r="I1131" s="12"/>
    </row>
    <row r="1132" spans="1:9" x14ac:dyDescent="0.25">
      <c r="A1132" s="32"/>
      <c r="B1132" s="37"/>
      <c r="C1132" s="33"/>
      <c r="D1132" s="12"/>
      <c r="E1132" s="12"/>
      <c r="F1132" s="12"/>
      <c r="G1132" s="12"/>
      <c r="H1132" s="12"/>
      <c r="I1132" s="12"/>
    </row>
    <row r="1133" spans="1:9" x14ac:dyDescent="0.25">
      <c r="A1133" s="32"/>
      <c r="B1133" s="37"/>
      <c r="C1133" s="33"/>
      <c r="D1133" s="12"/>
      <c r="E1133" s="12"/>
      <c r="F1133" s="12"/>
      <c r="G1133" s="12"/>
      <c r="H1133" s="12"/>
      <c r="I1133" s="12"/>
    </row>
    <row r="1134" spans="1:9" x14ac:dyDescent="0.25">
      <c r="A1134" s="32"/>
      <c r="B1134" s="37"/>
      <c r="C1134" s="33"/>
      <c r="D1134" s="12"/>
      <c r="E1134" s="12"/>
      <c r="F1134" s="12"/>
      <c r="G1134" s="12"/>
      <c r="H1134" s="12"/>
      <c r="I1134" s="12"/>
    </row>
    <row r="1135" spans="1:9" x14ac:dyDescent="0.25">
      <c r="A1135" s="32"/>
      <c r="B1135" s="37"/>
      <c r="C1135" s="33"/>
      <c r="D1135" s="12"/>
      <c r="E1135" s="12"/>
      <c r="F1135" s="12"/>
      <c r="G1135" s="12"/>
      <c r="H1135" s="12"/>
      <c r="I1135" s="12"/>
    </row>
    <row r="1136" spans="1:9" x14ac:dyDescent="0.25">
      <c r="A1136" s="32"/>
      <c r="B1136" s="37"/>
      <c r="C1136" s="33"/>
      <c r="D1136" s="12"/>
      <c r="E1136" s="12"/>
      <c r="F1136" s="12"/>
      <c r="G1136" s="12"/>
      <c r="H1136" s="12"/>
      <c r="I1136" s="12"/>
    </row>
    <row r="1137" spans="1:9" x14ac:dyDescent="0.25">
      <c r="A1137" s="32"/>
      <c r="B1137" s="37"/>
      <c r="C1137" s="33"/>
      <c r="D1137" s="12"/>
      <c r="E1137" s="12"/>
      <c r="F1137" s="12"/>
      <c r="G1137" s="12"/>
      <c r="H1137" s="12"/>
      <c r="I1137" s="12"/>
    </row>
    <row r="1138" spans="1:9" x14ac:dyDescent="0.25">
      <c r="A1138" s="32"/>
      <c r="B1138" s="37"/>
      <c r="C1138" s="33"/>
      <c r="D1138" s="12"/>
      <c r="E1138" s="12"/>
      <c r="F1138" s="12"/>
      <c r="G1138" s="12"/>
      <c r="H1138" s="12"/>
      <c r="I1138" s="12"/>
    </row>
    <row r="1139" spans="1:9" x14ac:dyDescent="0.25">
      <c r="A1139" s="32"/>
      <c r="B1139" s="37"/>
      <c r="C1139" s="33"/>
      <c r="D1139" s="12"/>
      <c r="E1139" s="12"/>
      <c r="F1139" s="12"/>
      <c r="G1139" s="12"/>
      <c r="H1139" s="12"/>
      <c r="I1139" s="12"/>
    </row>
    <row r="1140" spans="1:9" x14ac:dyDescent="0.25">
      <c r="A1140" s="32"/>
      <c r="B1140" s="37"/>
      <c r="C1140" s="33"/>
      <c r="D1140" s="12"/>
      <c r="E1140" s="12"/>
      <c r="F1140" s="12"/>
      <c r="G1140" s="12"/>
      <c r="H1140" s="12"/>
      <c r="I1140" s="12"/>
    </row>
    <row r="1141" spans="1:9" x14ac:dyDescent="0.25">
      <c r="A1141" s="32"/>
      <c r="B1141" s="37"/>
      <c r="C1141" s="33"/>
      <c r="D1141" s="12"/>
      <c r="E1141" s="12"/>
      <c r="F1141" s="12"/>
      <c r="G1141" s="12"/>
      <c r="H1141" s="12"/>
      <c r="I1141" s="12"/>
    </row>
    <row r="1142" spans="1:9" x14ac:dyDescent="0.25">
      <c r="A1142" s="32"/>
      <c r="B1142" s="37"/>
      <c r="C1142" s="33"/>
      <c r="D1142" s="12"/>
      <c r="E1142" s="12"/>
      <c r="F1142" s="12"/>
      <c r="G1142" s="12"/>
      <c r="H1142" s="12"/>
      <c r="I1142" s="12"/>
    </row>
    <row r="1143" spans="1:9" x14ac:dyDescent="0.25">
      <c r="A1143" s="32"/>
      <c r="B1143" s="37"/>
      <c r="C1143" s="33"/>
      <c r="D1143" s="12"/>
      <c r="E1143" s="12"/>
      <c r="F1143" s="12"/>
      <c r="G1143" s="12"/>
      <c r="H1143" s="12"/>
      <c r="I1143" s="12"/>
    </row>
    <row r="1144" spans="1:9" x14ac:dyDescent="0.25">
      <c r="A1144" s="32"/>
      <c r="B1144" s="37"/>
      <c r="C1144" s="33"/>
      <c r="D1144" s="12"/>
      <c r="E1144" s="12"/>
      <c r="F1144" s="12"/>
      <c r="G1144" s="12"/>
      <c r="H1144" s="12"/>
      <c r="I1144" s="12"/>
    </row>
    <row r="1145" spans="1:9" x14ac:dyDescent="0.25">
      <c r="A1145" s="32"/>
      <c r="B1145" s="37"/>
      <c r="C1145" s="33"/>
      <c r="D1145" s="12"/>
      <c r="E1145" s="12"/>
      <c r="F1145" s="12"/>
      <c r="G1145" s="12"/>
      <c r="H1145" s="12"/>
      <c r="I1145" s="12"/>
    </row>
    <row r="1146" spans="1:9" x14ac:dyDescent="0.25">
      <c r="A1146" s="32"/>
      <c r="B1146" s="37"/>
      <c r="C1146" s="33"/>
      <c r="D1146" s="12"/>
      <c r="E1146" s="12"/>
      <c r="F1146" s="12"/>
      <c r="G1146" s="12"/>
      <c r="H1146" s="12"/>
      <c r="I1146" s="12"/>
    </row>
    <row r="1147" spans="1:9" x14ac:dyDescent="0.25">
      <c r="A1147" s="32"/>
      <c r="B1147" s="37"/>
      <c r="C1147" s="33"/>
      <c r="D1147" s="12"/>
      <c r="E1147" s="12"/>
      <c r="F1147" s="12"/>
      <c r="G1147" s="12"/>
      <c r="H1147" s="12"/>
      <c r="I1147" s="12"/>
    </row>
    <row r="1148" spans="1:9" x14ac:dyDescent="0.25">
      <c r="A1148" s="32"/>
      <c r="B1148" s="37"/>
      <c r="C1148" s="33"/>
      <c r="D1148" s="12"/>
      <c r="E1148" s="12"/>
      <c r="F1148" s="12"/>
      <c r="G1148" s="12"/>
      <c r="H1148" s="12"/>
      <c r="I1148" s="12"/>
    </row>
    <row r="1149" spans="1:9" x14ac:dyDescent="0.25">
      <c r="A1149" s="32"/>
      <c r="B1149" s="37"/>
      <c r="C1149" s="33"/>
      <c r="D1149" s="12"/>
      <c r="E1149" s="12"/>
      <c r="F1149" s="12"/>
      <c r="G1149" s="12"/>
      <c r="H1149" s="12"/>
      <c r="I1149" s="12"/>
    </row>
    <row r="1150" spans="1:9" x14ac:dyDescent="0.25">
      <c r="A1150" s="32"/>
      <c r="B1150" s="37"/>
      <c r="C1150" s="33"/>
      <c r="D1150" s="12"/>
      <c r="E1150" s="12"/>
      <c r="F1150" s="12"/>
      <c r="G1150" s="12"/>
      <c r="H1150" s="12"/>
      <c r="I1150" s="12"/>
    </row>
    <row r="1151" spans="1:9" x14ac:dyDescent="0.25">
      <c r="A1151" s="32"/>
      <c r="B1151" s="37"/>
      <c r="C1151" s="33"/>
      <c r="D1151" s="12"/>
      <c r="E1151" s="12"/>
      <c r="F1151" s="12"/>
      <c r="G1151" s="12"/>
      <c r="H1151" s="12"/>
      <c r="I1151" s="12"/>
    </row>
    <row r="1152" spans="1:9" x14ac:dyDescent="0.25">
      <c r="A1152" s="32"/>
      <c r="B1152" s="37"/>
      <c r="C1152" s="33"/>
      <c r="D1152" s="12"/>
      <c r="E1152" s="12"/>
      <c r="F1152" s="12"/>
      <c r="G1152" s="12"/>
      <c r="H1152" s="12"/>
      <c r="I1152" s="12"/>
    </row>
    <row r="1153" spans="1:9" x14ac:dyDescent="0.25">
      <c r="A1153" s="32"/>
      <c r="B1153" s="37"/>
      <c r="C1153" s="33"/>
      <c r="D1153" s="12"/>
      <c r="E1153" s="12"/>
      <c r="F1153" s="12"/>
      <c r="G1153" s="12"/>
      <c r="H1153" s="12"/>
      <c r="I1153" s="12"/>
    </row>
    <row r="1154" spans="1:9" x14ac:dyDescent="0.25">
      <c r="A1154" s="32"/>
      <c r="B1154" s="37"/>
      <c r="C1154" s="33"/>
      <c r="D1154" s="12"/>
      <c r="E1154" s="12"/>
      <c r="F1154" s="12"/>
      <c r="G1154" s="12"/>
      <c r="H1154" s="12"/>
      <c r="I1154" s="12"/>
    </row>
    <row r="1155" spans="1:9" x14ac:dyDescent="0.25">
      <c r="A1155" s="32"/>
      <c r="B1155" s="37"/>
      <c r="C1155" s="33"/>
      <c r="D1155" s="12"/>
      <c r="E1155" s="12"/>
      <c r="F1155" s="12"/>
      <c r="G1155" s="12"/>
      <c r="H1155" s="12"/>
      <c r="I1155" s="12"/>
    </row>
    <row r="1156" spans="1:9" x14ac:dyDescent="0.25">
      <c r="A1156" s="32"/>
      <c r="B1156" s="37"/>
      <c r="C1156" s="33"/>
      <c r="D1156" s="12"/>
      <c r="E1156" s="12"/>
      <c r="F1156" s="12"/>
      <c r="G1156" s="12"/>
      <c r="H1156" s="12"/>
      <c r="I1156" s="12"/>
    </row>
    <row r="1157" spans="1:9" x14ac:dyDescent="0.25">
      <c r="A1157" s="32"/>
      <c r="B1157" s="37"/>
      <c r="C1157" s="33"/>
      <c r="D1157" s="12"/>
      <c r="E1157" s="12"/>
      <c r="F1157" s="12"/>
      <c r="G1157" s="12"/>
      <c r="H1157" s="12"/>
      <c r="I1157" s="12"/>
    </row>
    <row r="1158" spans="1:9" x14ac:dyDescent="0.25">
      <c r="A1158" s="32"/>
      <c r="B1158" s="37"/>
      <c r="C1158" s="33"/>
      <c r="D1158" s="12"/>
      <c r="E1158" s="12"/>
      <c r="F1158" s="12"/>
      <c r="G1158" s="12"/>
      <c r="H1158" s="12"/>
      <c r="I1158" s="12"/>
    </row>
    <row r="1159" spans="1:9" x14ac:dyDescent="0.25">
      <c r="A1159" s="32"/>
      <c r="B1159" s="37"/>
      <c r="C1159" s="33"/>
      <c r="D1159" s="12"/>
      <c r="E1159" s="12"/>
      <c r="F1159" s="12"/>
      <c r="G1159" s="12"/>
      <c r="H1159" s="12"/>
      <c r="I1159" s="12"/>
    </row>
    <row r="1160" spans="1:9" x14ac:dyDescent="0.25">
      <c r="A1160" s="32"/>
      <c r="B1160" s="37"/>
      <c r="C1160" s="33"/>
      <c r="D1160" s="12"/>
      <c r="E1160" s="12"/>
      <c r="F1160" s="12"/>
      <c r="G1160" s="12"/>
      <c r="H1160" s="12"/>
      <c r="I1160" s="12"/>
    </row>
    <row r="1161" spans="1:9" x14ac:dyDescent="0.25">
      <c r="A1161" s="32"/>
      <c r="B1161" s="37"/>
      <c r="C1161" s="33"/>
      <c r="D1161" s="12"/>
      <c r="E1161" s="12"/>
      <c r="F1161" s="12"/>
      <c r="G1161" s="12"/>
      <c r="H1161" s="12"/>
      <c r="I1161" s="12"/>
    </row>
    <row r="1162" spans="1:9" x14ac:dyDescent="0.25">
      <c r="A1162" s="32"/>
      <c r="B1162" s="37"/>
      <c r="C1162" s="33"/>
      <c r="D1162" s="12"/>
      <c r="E1162" s="12"/>
      <c r="F1162" s="12"/>
      <c r="G1162" s="12"/>
      <c r="H1162" s="12"/>
      <c r="I1162" s="12"/>
    </row>
    <row r="1163" spans="1:9" x14ac:dyDescent="0.25">
      <c r="A1163" s="32"/>
      <c r="B1163" s="37"/>
      <c r="C1163" s="33"/>
      <c r="D1163" s="12"/>
      <c r="E1163" s="12"/>
      <c r="F1163" s="12"/>
      <c r="G1163" s="12"/>
      <c r="H1163" s="12"/>
      <c r="I1163" s="12"/>
    </row>
    <row r="1164" spans="1:9" x14ac:dyDescent="0.25">
      <c r="A1164" s="32"/>
      <c r="B1164" s="37"/>
      <c r="C1164" s="33"/>
      <c r="D1164" s="12"/>
      <c r="E1164" s="12"/>
      <c r="F1164" s="12"/>
      <c r="G1164" s="12"/>
      <c r="H1164" s="12"/>
      <c r="I1164" s="12"/>
    </row>
    <row r="1165" spans="1:9" x14ac:dyDescent="0.25">
      <c r="A1165" s="32"/>
      <c r="B1165" s="37"/>
      <c r="C1165" s="33"/>
      <c r="D1165" s="12"/>
      <c r="E1165" s="12"/>
      <c r="F1165" s="12"/>
      <c r="G1165" s="12"/>
      <c r="H1165" s="12"/>
      <c r="I1165" s="12"/>
    </row>
    <row r="1166" spans="1:9" x14ac:dyDescent="0.25">
      <c r="A1166" s="32"/>
      <c r="B1166" s="37"/>
      <c r="C1166" s="33"/>
      <c r="D1166" s="12"/>
      <c r="E1166" s="12"/>
      <c r="F1166" s="12"/>
      <c r="G1166" s="12"/>
      <c r="H1166" s="12"/>
      <c r="I1166" s="12"/>
    </row>
    <row r="1167" spans="1:9" x14ac:dyDescent="0.25">
      <c r="A1167" s="32"/>
      <c r="B1167" s="37"/>
      <c r="C1167" s="33"/>
      <c r="D1167" s="12"/>
      <c r="E1167" s="12"/>
      <c r="F1167" s="12"/>
      <c r="G1167" s="12"/>
      <c r="H1167" s="12"/>
      <c r="I1167" s="12"/>
    </row>
    <row r="1168" spans="1:9" x14ac:dyDescent="0.25">
      <c r="A1168" s="32"/>
      <c r="B1168" s="37"/>
      <c r="C1168" s="33"/>
      <c r="D1168" s="12"/>
      <c r="E1168" s="12"/>
      <c r="F1168" s="12"/>
      <c r="G1168" s="12"/>
      <c r="H1168" s="12"/>
      <c r="I1168" s="12"/>
    </row>
    <row r="1169" spans="1:9" x14ac:dyDescent="0.25">
      <c r="A1169" s="32"/>
      <c r="B1169" s="37"/>
      <c r="C1169" s="33"/>
      <c r="D1169" s="12"/>
      <c r="E1169" s="12"/>
      <c r="F1169" s="12"/>
      <c r="G1169" s="12"/>
      <c r="H1169" s="12"/>
      <c r="I1169" s="12"/>
    </row>
    <row r="1170" spans="1:9" x14ac:dyDescent="0.25">
      <c r="A1170" s="32"/>
      <c r="B1170" s="37"/>
      <c r="C1170" s="33"/>
      <c r="D1170" s="12"/>
      <c r="E1170" s="12"/>
      <c r="F1170" s="12"/>
      <c r="G1170" s="12"/>
      <c r="H1170" s="12"/>
      <c r="I1170" s="12"/>
    </row>
    <row r="1171" spans="1:9" x14ac:dyDescent="0.25">
      <c r="A1171" s="32"/>
      <c r="B1171" s="37"/>
      <c r="C1171" s="33"/>
      <c r="D1171" s="12"/>
      <c r="E1171" s="12"/>
      <c r="F1171" s="12"/>
      <c r="G1171" s="12"/>
      <c r="H1171" s="12"/>
      <c r="I1171" s="12"/>
    </row>
    <row r="1172" spans="1:9" x14ac:dyDescent="0.25">
      <c r="A1172" s="32"/>
      <c r="B1172" s="37"/>
      <c r="C1172" s="33"/>
      <c r="D1172" s="12"/>
      <c r="E1172" s="12"/>
      <c r="F1172" s="12"/>
      <c r="G1172" s="12"/>
      <c r="H1172" s="12"/>
      <c r="I1172" s="12"/>
    </row>
    <row r="1173" spans="1:9" x14ac:dyDescent="0.25">
      <c r="A1173" s="32"/>
      <c r="B1173" s="37"/>
      <c r="C1173" s="33"/>
      <c r="D1173" s="12"/>
      <c r="E1173" s="12"/>
      <c r="F1173" s="12"/>
      <c r="G1173" s="12"/>
      <c r="H1173" s="12"/>
      <c r="I1173" s="12"/>
    </row>
    <row r="1174" spans="1:9" x14ac:dyDescent="0.25">
      <c r="A1174" s="32"/>
      <c r="B1174" s="37"/>
      <c r="C1174" s="33"/>
      <c r="D1174" s="12"/>
      <c r="E1174" s="12"/>
      <c r="F1174" s="12"/>
      <c r="G1174" s="12"/>
      <c r="H1174" s="12"/>
      <c r="I1174" s="12"/>
    </row>
    <row r="1175" spans="1:9" x14ac:dyDescent="0.25">
      <c r="A1175" s="32"/>
      <c r="B1175" s="37"/>
      <c r="C1175" s="33"/>
      <c r="D1175" s="12"/>
      <c r="E1175" s="12"/>
      <c r="F1175" s="12"/>
      <c r="G1175" s="12"/>
      <c r="H1175" s="12"/>
      <c r="I1175" s="12"/>
    </row>
    <row r="1176" spans="1:9" x14ac:dyDescent="0.25">
      <c r="A1176" s="32"/>
      <c r="B1176" s="37"/>
      <c r="C1176" s="33"/>
      <c r="D1176" s="12"/>
      <c r="E1176" s="12"/>
      <c r="F1176" s="12"/>
      <c r="G1176" s="12"/>
      <c r="H1176" s="12"/>
      <c r="I1176" s="12"/>
    </row>
    <row r="1177" spans="1:9" x14ac:dyDescent="0.25">
      <c r="A1177" s="32"/>
      <c r="B1177" s="37"/>
      <c r="C1177" s="33"/>
      <c r="D1177" s="12"/>
      <c r="E1177" s="12"/>
      <c r="F1177" s="12"/>
      <c r="G1177" s="12"/>
      <c r="H1177" s="12"/>
      <c r="I1177" s="12"/>
    </row>
    <row r="1178" spans="1:9" x14ac:dyDescent="0.25">
      <c r="A1178" s="32"/>
      <c r="B1178" s="37"/>
      <c r="C1178" s="33"/>
      <c r="D1178" s="12"/>
      <c r="E1178" s="12"/>
      <c r="F1178" s="12"/>
      <c r="G1178" s="12"/>
      <c r="H1178" s="12"/>
      <c r="I1178" s="12"/>
    </row>
    <row r="1179" spans="1:9" x14ac:dyDescent="0.25">
      <c r="A1179" s="32"/>
      <c r="B1179" s="37"/>
      <c r="C1179" s="33"/>
      <c r="D1179" s="12"/>
      <c r="E1179" s="12"/>
      <c r="F1179" s="12"/>
      <c r="G1179" s="12"/>
      <c r="H1179" s="12"/>
      <c r="I1179" s="12"/>
    </row>
    <row r="1180" spans="1:9" x14ac:dyDescent="0.25">
      <c r="A1180" s="32"/>
      <c r="B1180" s="37"/>
      <c r="C1180" s="33"/>
      <c r="D1180" s="12"/>
      <c r="E1180" s="12"/>
      <c r="F1180" s="12"/>
      <c r="G1180" s="12"/>
      <c r="H1180" s="12"/>
      <c r="I1180" s="12"/>
    </row>
    <row r="1181" spans="1:9" x14ac:dyDescent="0.25">
      <c r="A1181" s="32"/>
      <c r="B1181" s="37"/>
      <c r="C1181" s="33"/>
      <c r="D1181" s="12"/>
      <c r="E1181" s="12"/>
      <c r="F1181" s="12"/>
      <c r="G1181" s="12"/>
      <c r="H1181" s="12"/>
      <c r="I1181" s="12"/>
    </row>
    <row r="1182" spans="1:9" x14ac:dyDescent="0.25">
      <c r="A1182" s="32"/>
      <c r="B1182" s="37"/>
      <c r="C1182" s="33"/>
      <c r="D1182" s="12"/>
      <c r="E1182" s="12"/>
      <c r="F1182" s="12"/>
      <c r="G1182" s="12"/>
      <c r="H1182" s="12"/>
      <c r="I1182" s="12"/>
    </row>
    <row r="1183" spans="1:9" x14ac:dyDescent="0.25">
      <c r="A1183" s="32"/>
      <c r="B1183" s="37"/>
      <c r="C1183" s="33"/>
      <c r="D1183" s="12"/>
      <c r="E1183" s="12"/>
      <c r="F1183" s="12"/>
      <c r="G1183" s="12"/>
      <c r="H1183" s="12"/>
      <c r="I1183" s="12"/>
    </row>
    <row r="1184" spans="1:9" x14ac:dyDescent="0.25">
      <c r="A1184" s="32"/>
      <c r="B1184" s="37"/>
      <c r="C1184" s="33"/>
      <c r="D1184" s="12"/>
      <c r="E1184" s="12"/>
      <c r="F1184" s="12"/>
      <c r="G1184" s="12"/>
      <c r="H1184" s="12"/>
      <c r="I1184" s="12"/>
    </row>
    <row r="1185" spans="1:9" x14ac:dyDescent="0.25">
      <c r="A1185" s="32"/>
      <c r="B1185" s="37"/>
      <c r="C1185" s="33"/>
      <c r="D1185" s="12"/>
      <c r="E1185" s="12"/>
      <c r="F1185" s="12"/>
      <c r="G1185" s="12"/>
      <c r="H1185" s="12"/>
      <c r="I1185" s="12"/>
    </row>
    <row r="1186" spans="1:9" x14ac:dyDescent="0.25">
      <c r="A1186" s="32"/>
      <c r="B1186" s="37"/>
      <c r="C1186" s="33"/>
      <c r="D1186" s="12"/>
      <c r="E1186" s="12"/>
      <c r="F1186" s="12"/>
      <c r="G1186" s="12"/>
      <c r="H1186" s="12"/>
      <c r="I1186" s="12"/>
    </row>
    <row r="1187" spans="1:9" x14ac:dyDescent="0.25">
      <c r="A1187" s="32"/>
      <c r="B1187" s="37"/>
      <c r="C1187" s="33"/>
      <c r="D1187" s="12"/>
      <c r="E1187" s="12"/>
      <c r="F1187" s="12"/>
      <c r="G1187" s="12"/>
      <c r="H1187" s="12"/>
      <c r="I1187" s="12"/>
    </row>
    <row r="1188" spans="1:9" x14ac:dyDescent="0.25">
      <c r="A1188" s="32"/>
      <c r="B1188" s="37"/>
      <c r="C1188" s="33"/>
      <c r="D1188" s="12"/>
      <c r="E1188" s="12"/>
      <c r="F1188" s="12"/>
      <c r="G1188" s="12"/>
      <c r="H1188" s="12"/>
      <c r="I1188" s="12"/>
    </row>
    <row r="1189" spans="1:9" x14ac:dyDescent="0.25">
      <c r="A1189" s="32"/>
      <c r="B1189" s="37"/>
      <c r="C1189" s="33"/>
      <c r="D1189" s="12"/>
      <c r="E1189" s="12"/>
      <c r="F1189" s="12"/>
      <c r="G1189" s="12"/>
      <c r="H1189" s="12"/>
      <c r="I1189" s="12"/>
    </row>
    <row r="1190" spans="1:9" x14ac:dyDescent="0.25">
      <c r="A1190" s="32"/>
      <c r="B1190" s="37"/>
      <c r="C1190" s="33"/>
      <c r="D1190" s="12"/>
      <c r="E1190" s="12"/>
      <c r="F1190" s="12"/>
      <c r="G1190" s="12"/>
      <c r="H1190" s="12"/>
      <c r="I1190" s="12"/>
    </row>
    <row r="1191" spans="1:9" x14ac:dyDescent="0.25">
      <c r="A1191" s="32"/>
      <c r="B1191" s="37"/>
      <c r="C1191" s="33"/>
      <c r="D1191" s="12"/>
      <c r="E1191" s="12"/>
      <c r="F1191" s="12"/>
      <c r="G1191" s="12"/>
      <c r="H1191" s="12"/>
      <c r="I1191" s="12"/>
    </row>
    <row r="1192" spans="1:9" x14ac:dyDescent="0.25">
      <c r="A1192" s="32"/>
      <c r="B1192" s="37"/>
      <c r="C1192" s="33"/>
      <c r="D1192" s="12"/>
      <c r="E1192" s="12"/>
      <c r="F1192" s="12"/>
      <c r="G1192" s="12"/>
      <c r="H1192" s="12"/>
      <c r="I1192" s="12"/>
    </row>
    <row r="1193" spans="1:9" x14ac:dyDescent="0.25">
      <c r="A1193" s="32"/>
      <c r="B1193" s="37"/>
      <c r="C1193" s="33"/>
      <c r="D1193" s="12"/>
      <c r="E1193" s="12"/>
      <c r="F1193" s="12"/>
      <c r="G1193" s="12"/>
      <c r="H1193" s="12"/>
      <c r="I1193" s="12"/>
    </row>
    <row r="1194" spans="1:9" x14ac:dyDescent="0.25">
      <c r="A1194" s="32"/>
      <c r="B1194" s="37"/>
      <c r="C1194" s="33"/>
      <c r="D1194" s="12"/>
      <c r="E1194" s="12"/>
      <c r="F1194" s="12"/>
      <c r="G1194" s="12"/>
      <c r="H1194" s="12"/>
      <c r="I1194" s="12"/>
    </row>
    <row r="1195" spans="1:9" x14ac:dyDescent="0.25">
      <c r="A1195" s="32"/>
      <c r="B1195" s="37"/>
      <c r="C1195" s="33"/>
      <c r="D1195" s="12"/>
      <c r="E1195" s="12"/>
      <c r="F1195" s="12"/>
      <c r="G1195" s="12"/>
      <c r="H1195" s="12"/>
      <c r="I1195" s="12"/>
    </row>
    <row r="1196" spans="1:9" x14ac:dyDescent="0.25">
      <c r="A1196" s="32"/>
      <c r="B1196" s="37"/>
      <c r="C1196" s="33"/>
      <c r="D1196" s="12"/>
      <c r="E1196" s="12"/>
      <c r="F1196" s="12"/>
      <c r="G1196" s="12"/>
      <c r="H1196" s="12"/>
      <c r="I1196" s="12"/>
    </row>
    <row r="1197" spans="1:9" x14ac:dyDescent="0.25">
      <c r="A1197" s="32"/>
      <c r="B1197" s="37"/>
      <c r="C1197" s="33"/>
      <c r="D1197" s="12"/>
      <c r="E1197" s="12"/>
      <c r="F1197" s="12"/>
      <c r="G1197" s="12"/>
      <c r="H1197" s="12"/>
      <c r="I1197" s="12"/>
    </row>
    <row r="1198" spans="1:9" x14ac:dyDescent="0.25">
      <c r="A1198" s="32"/>
      <c r="B1198" s="37"/>
      <c r="C1198" s="33"/>
      <c r="D1198" s="12"/>
      <c r="E1198" s="12"/>
      <c r="F1198" s="12"/>
      <c r="G1198" s="12"/>
      <c r="H1198" s="12"/>
      <c r="I1198" s="12"/>
    </row>
    <row r="1199" spans="1:9" x14ac:dyDescent="0.25">
      <c r="A1199" s="32"/>
      <c r="B1199" s="37"/>
      <c r="C1199" s="33"/>
      <c r="D1199" s="12"/>
      <c r="E1199" s="12"/>
      <c r="F1199" s="12"/>
      <c r="G1199" s="12"/>
      <c r="H1199" s="12"/>
      <c r="I1199" s="12"/>
    </row>
    <row r="1200" spans="1:9" x14ac:dyDescent="0.25">
      <c r="A1200" s="32"/>
      <c r="B1200" s="37"/>
      <c r="C1200" s="33"/>
      <c r="D1200" s="12"/>
      <c r="E1200" s="12"/>
      <c r="F1200" s="12"/>
      <c r="G1200" s="12"/>
      <c r="H1200" s="12"/>
      <c r="I1200" s="12"/>
    </row>
    <row r="1201" spans="1:9" x14ac:dyDescent="0.25">
      <c r="A1201" s="32"/>
      <c r="B1201" s="37"/>
      <c r="C1201" s="33"/>
      <c r="D1201" s="12"/>
      <c r="E1201" s="12"/>
      <c r="F1201" s="12"/>
      <c r="G1201" s="12"/>
      <c r="H1201" s="12"/>
      <c r="I1201" s="12"/>
    </row>
    <row r="1202" spans="1:9" x14ac:dyDescent="0.25">
      <c r="A1202" s="32"/>
      <c r="B1202" s="37"/>
      <c r="C1202" s="33"/>
      <c r="D1202" s="12"/>
      <c r="E1202" s="12"/>
      <c r="F1202" s="12"/>
      <c r="G1202" s="12"/>
      <c r="H1202" s="12"/>
      <c r="I1202" s="12"/>
    </row>
    <row r="1203" spans="1:9" x14ac:dyDescent="0.25">
      <c r="A1203" s="32"/>
      <c r="B1203" s="37"/>
      <c r="C1203" s="33"/>
      <c r="D1203" s="12"/>
      <c r="E1203" s="12"/>
      <c r="F1203" s="12"/>
      <c r="G1203" s="12"/>
      <c r="H1203" s="12"/>
      <c r="I1203" s="12"/>
    </row>
    <row r="1204" spans="1:9" x14ac:dyDescent="0.25">
      <c r="A1204" s="32"/>
      <c r="B1204" s="37"/>
      <c r="C1204" s="33"/>
      <c r="D1204" s="12"/>
      <c r="E1204" s="12"/>
      <c r="F1204" s="12"/>
      <c r="G1204" s="12"/>
      <c r="H1204" s="12"/>
      <c r="I1204" s="12"/>
    </row>
    <row r="1205" spans="1:9" x14ac:dyDescent="0.25">
      <c r="A1205" s="32"/>
      <c r="B1205" s="37"/>
      <c r="C1205" s="33"/>
      <c r="D1205" s="12"/>
      <c r="E1205" s="12"/>
      <c r="F1205" s="12"/>
      <c r="G1205" s="12"/>
      <c r="H1205" s="12"/>
      <c r="I1205" s="12"/>
    </row>
    <row r="1206" spans="1:9" x14ac:dyDescent="0.25">
      <c r="A1206" s="32"/>
      <c r="B1206" s="37"/>
      <c r="C1206" s="33"/>
      <c r="D1206" s="12"/>
      <c r="E1206" s="12"/>
      <c r="F1206" s="12"/>
      <c r="G1206" s="12"/>
      <c r="H1206" s="12"/>
      <c r="I1206" s="12"/>
    </row>
    <row r="1207" spans="1:9" x14ac:dyDescent="0.25">
      <c r="A1207" s="32"/>
      <c r="B1207" s="37"/>
      <c r="C1207" s="33"/>
      <c r="D1207" s="12"/>
      <c r="E1207" s="12"/>
      <c r="F1207" s="12"/>
      <c r="G1207" s="12"/>
      <c r="H1207" s="12"/>
      <c r="I1207" s="12"/>
    </row>
    <row r="1208" spans="1:9" x14ac:dyDescent="0.25">
      <c r="A1208" s="32"/>
      <c r="B1208" s="37"/>
      <c r="C1208" s="33"/>
      <c r="D1208" s="12"/>
      <c r="E1208" s="12"/>
      <c r="F1208" s="12"/>
      <c r="G1208" s="12"/>
      <c r="H1208" s="12"/>
      <c r="I1208" s="12"/>
    </row>
    <row r="1209" spans="1:9" x14ac:dyDescent="0.25">
      <c r="A1209" s="32"/>
      <c r="B1209" s="37"/>
      <c r="C1209" s="33"/>
      <c r="D1209" s="12"/>
      <c r="E1209" s="12"/>
      <c r="F1209" s="12"/>
      <c r="G1209" s="12"/>
      <c r="H1209" s="12"/>
      <c r="I1209" s="12"/>
    </row>
    <row r="1210" spans="1:9" x14ac:dyDescent="0.25">
      <c r="A1210" s="32"/>
      <c r="B1210" s="37"/>
      <c r="C1210" s="33"/>
      <c r="D1210" s="12"/>
      <c r="E1210" s="12"/>
      <c r="F1210" s="12"/>
      <c r="G1210" s="12"/>
      <c r="H1210" s="12"/>
      <c r="I1210" s="12"/>
    </row>
    <row r="1211" spans="1:9" x14ac:dyDescent="0.25">
      <c r="A1211" s="32"/>
      <c r="B1211" s="37"/>
      <c r="C1211" s="33"/>
      <c r="D1211" s="12"/>
      <c r="E1211" s="12"/>
      <c r="F1211" s="12"/>
      <c r="G1211" s="12"/>
      <c r="H1211" s="12"/>
      <c r="I1211" s="12"/>
    </row>
    <row r="1212" spans="1:9" x14ac:dyDescent="0.25">
      <c r="A1212" s="32"/>
      <c r="B1212" s="37"/>
      <c r="C1212" s="33"/>
      <c r="D1212" s="12"/>
      <c r="E1212" s="12"/>
      <c r="F1212" s="12"/>
      <c r="G1212" s="12"/>
      <c r="H1212" s="12"/>
      <c r="I1212" s="12"/>
    </row>
    <row r="1213" spans="1:9" x14ac:dyDescent="0.25">
      <c r="A1213" s="32"/>
      <c r="B1213" s="37"/>
      <c r="C1213" s="33"/>
      <c r="D1213" s="12"/>
      <c r="E1213" s="12"/>
      <c r="F1213" s="12"/>
      <c r="G1213" s="12"/>
      <c r="H1213" s="12"/>
      <c r="I1213" s="12"/>
    </row>
    <row r="1214" spans="1:9" x14ac:dyDescent="0.25">
      <c r="A1214" s="32"/>
      <c r="B1214" s="37"/>
      <c r="C1214" s="33"/>
      <c r="D1214" s="12"/>
      <c r="E1214" s="12"/>
      <c r="F1214" s="12"/>
      <c r="G1214" s="12"/>
      <c r="H1214" s="12"/>
      <c r="I1214" s="12"/>
    </row>
    <row r="1215" spans="1:9" x14ac:dyDescent="0.25">
      <c r="A1215" s="32"/>
      <c r="B1215" s="37"/>
      <c r="C1215" s="33"/>
      <c r="D1215" s="12"/>
      <c r="E1215" s="12"/>
      <c r="F1215" s="12"/>
      <c r="G1215" s="12"/>
      <c r="H1215" s="12"/>
      <c r="I1215" s="12"/>
    </row>
    <row r="1216" spans="1:9" x14ac:dyDescent="0.25">
      <c r="A1216" s="32"/>
      <c r="B1216" s="37"/>
      <c r="C1216" s="33"/>
      <c r="D1216" s="12"/>
      <c r="E1216" s="12"/>
      <c r="F1216" s="12"/>
      <c r="G1216" s="12"/>
      <c r="H1216" s="12"/>
      <c r="I1216" s="12"/>
    </row>
    <row r="1217" spans="1:9" x14ac:dyDescent="0.25">
      <c r="A1217" s="32"/>
      <c r="B1217" s="37"/>
      <c r="C1217" s="33"/>
      <c r="D1217" s="12"/>
      <c r="E1217" s="12"/>
      <c r="F1217" s="12"/>
      <c r="G1217" s="12"/>
      <c r="H1217" s="12"/>
      <c r="I1217" s="12"/>
    </row>
    <row r="1218" spans="1:9" x14ac:dyDescent="0.25">
      <c r="A1218" s="32"/>
      <c r="B1218" s="37"/>
      <c r="C1218" s="33"/>
      <c r="D1218" s="12"/>
      <c r="E1218" s="12"/>
      <c r="F1218" s="12"/>
      <c r="G1218" s="12"/>
      <c r="H1218" s="12"/>
      <c r="I1218" s="12"/>
    </row>
    <row r="1219" spans="1:9" x14ac:dyDescent="0.25">
      <c r="A1219" s="32"/>
      <c r="B1219" s="37"/>
      <c r="C1219" s="33"/>
      <c r="D1219" s="12"/>
      <c r="E1219" s="12"/>
      <c r="F1219" s="12"/>
      <c r="G1219" s="12"/>
      <c r="H1219" s="12"/>
      <c r="I1219" s="12"/>
    </row>
    <row r="1220" spans="1:9" x14ac:dyDescent="0.25">
      <c r="A1220" s="32"/>
      <c r="B1220" s="37"/>
      <c r="C1220" s="33"/>
      <c r="D1220" s="12"/>
      <c r="E1220" s="12"/>
      <c r="F1220" s="12"/>
      <c r="G1220" s="12"/>
      <c r="H1220" s="12"/>
      <c r="I1220" s="12"/>
    </row>
    <row r="1221" spans="1:9" x14ac:dyDescent="0.25">
      <c r="A1221" s="32"/>
      <c r="B1221" s="37"/>
      <c r="C1221" s="33"/>
      <c r="D1221" s="12"/>
      <c r="E1221" s="12"/>
      <c r="F1221" s="12"/>
      <c r="G1221" s="12"/>
      <c r="H1221" s="12"/>
      <c r="I1221" s="12"/>
    </row>
    <row r="1222" spans="1:9" x14ac:dyDescent="0.25">
      <c r="A1222" s="32"/>
      <c r="B1222" s="37"/>
      <c r="C1222" s="33"/>
      <c r="D1222" s="12"/>
      <c r="E1222" s="12"/>
      <c r="F1222" s="12"/>
      <c r="G1222" s="12"/>
      <c r="H1222" s="12"/>
      <c r="I1222" s="12"/>
    </row>
    <row r="1223" spans="1:9" x14ac:dyDescent="0.25">
      <c r="A1223" s="32"/>
      <c r="B1223" s="37"/>
      <c r="C1223" s="33"/>
      <c r="D1223" s="12"/>
      <c r="E1223" s="12"/>
      <c r="F1223" s="12"/>
      <c r="G1223" s="12"/>
      <c r="H1223" s="12"/>
      <c r="I1223" s="12"/>
    </row>
    <row r="1224" spans="1:9" x14ac:dyDescent="0.25">
      <c r="A1224" s="32"/>
      <c r="B1224" s="37"/>
      <c r="C1224" s="33"/>
      <c r="D1224" s="12"/>
      <c r="E1224" s="12"/>
      <c r="F1224" s="12"/>
      <c r="G1224" s="12"/>
      <c r="H1224" s="12"/>
      <c r="I1224" s="12"/>
    </row>
    <row r="1225" spans="1:9" x14ac:dyDescent="0.25">
      <c r="A1225" s="32"/>
      <c r="B1225" s="37"/>
      <c r="C1225" s="33"/>
      <c r="D1225" s="12"/>
      <c r="E1225" s="12"/>
      <c r="F1225" s="12"/>
      <c r="G1225" s="12"/>
      <c r="H1225" s="12"/>
      <c r="I1225" s="12"/>
    </row>
    <row r="1226" spans="1:9" x14ac:dyDescent="0.25">
      <c r="A1226" s="32"/>
      <c r="B1226" s="37"/>
      <c r="C1226" s="33"/>
      <c r="D1226" s="12"/>
      <c r="E1226" s="12"/>
      <c r="F1226" s="12"/>
      <c r="G1226" s="12"/>
      <c r="H1226" s="12"/>
      <c r="I1226" s="12"/>
    </row>
    <row r="1227" spans="1:9" x14ac:dyDescent="0.25">
      <c r="A1227" s="32"/>
      <c r="B1227" s="37"/>
      <c r="C1227" s="33"/>
      <c r="D1227" s="12"/>
      <c r="E1227" s="12"/>
      <c r="F1227" s="12"/>
      <c r="G1227" s="12"/>
      <c r="H1227" s="12"/>
      <c r="I1227" s="12"/>
    </row>
    <row r="1228" spans="1:9" x14ac:dyDescent="0.25">
      <c r="A1228" s="32"/>
      <c r="B1228" s="37"/>
      <c r="C1228" s="33"/>
      <c r="D1228" s="12"/>
      <c r="E1228" s="12"/>
      <c r="F1228" s="12"/>
      <c r="G1228" s="12"/>
      <c r="H1228" s="12"/>
      <c r="I1228" s="12"/>
    </row>
    <row r="1229" spans="1:9" x14ac:dyDescent="0.25">
      <c r="A1229" s="32"/>
      <c r="B1229" s="37"/>
      <c r="C1229" s="33"/>
      <c r="D1229" s="12"/>
      <c r="E1229" s="12"/>
      <c r="F1229" s="12"/>
      <c r="G1229" s="12"/>
      <c r="H1229" s="12"/>
      <c r="I1229" s="12"/>
    </row>
    <row r="1230" spans="1:9" x14ac:dyDescent="0.25">
      <c r="A1230" s="32"/>
      <c r="B1230" s="37"/>
      <c r="C1230" s="33"/>
      <c r="D1230" s="12"/>
      <c r="E1230" s="12"/>
      <c r="F1230" s="12"/>
      <c r="G1230" s="12"/>
      <c r="H1230" s="12"/>
      <c r="I1230" s="12"/>
    </row>
    <row r="1231" spans="1:9" x14ac:dyDescent="0.25">
      <c r="A1231" s="32"/>
      <c r="B1231" s="37"/>
      <c r="C1231" s="33"/>
      <c r="D1231" s="12"/>
      <c r="E1231" s="12"/>
      <c r="F1231" s="12"/>
      <c r="G1231" s="12"/>
      <c r="H1231" s="12"/>
      <c r="I1231" s="12"/>
    </row>
    <row r="1232" spans="1:9" x14ac:dyDescent="0.25">
      <c r="A1232" s="32"/>
      <c r="B1232" s="37"/>
      <c r="C1232" s="33"/>
      <c r="D1232" s="12"/>
      <c r="E1232" s="12"/>
      <c r="F1232" s="12"/>
      <c r="G1232" s="12"/>
      <c r="H1232" s="12"/>
      <c r="I1232" s="12"/>
    </row>
    <row r="1233" spans="1:9" x14ac:dyDescent="0.25">
      <c r="A1233" s="32"/>
      <c r="B1233" s="37"/>
      <c r="C1233" s="33"/>
      <c r="D1233" s="12"/>
      <c r="E1233" s="12"/>
      <c r="F1233" s="12"/>
      <c r="G1233" s="12"/>
      <c r="H1233" s="12"/>
      <c r="I1233" s="12"/>
    </row>
    <row r="1234" spans="1:9" x14ac:dyDescent="0.25">
      <c r="A1234" s="32"/>
      <c r="B1234" s="37"/>
      <c r="C1234" s="33"/>
      <c r="D1234" s="12"/>
      <c r="E1234" s="12"/>
      <c r="F1234" s="12"/>
      <c r="G1234" s="12"/>
      <c r="H1234" s="12"/>
      <c r="I1234" s="12"/>
    </row>
    <row r="1235" spans="1:9" x14ac:dyDescent="0.25">
      <c r="A1235" s="32"/>
      <c r="B1235" s="37"/>
      <c r="C1235" s="33"/>
      <c r="D1235" s="12"/>
      <c r="E1235" s="12"/>
      <c r="F1235" s="12"/>
      <c r="G1235" s="12"/>
      <c r="H1235" s="12"/>
      <c r="I1235" s="12"/>
    </row>
    <row r="1236" spans="1:9" x14ac:dyDescent="0.25">
      <c r="A1236" s="32"/>
      <c r="B1236" s="37"/>
      <c r="C1236" s="33"/>
      <c r="D1236" s="12"/>
      <c r="E1236" s="12"/>
      <c r="F1236" s="12"/>
      <c r="G1236" s="12"/>
      <c r="H1236" s="12"/>
      <c r="I1236" s="12"/>
    </row>
    <row r="1237" spans="1:9" x14ac:dyDescent="0.25">
      <c r="A1237" s="32"/>
      <c r="B1237" s="37"/>
      <c r="C1237" s="33"/>
      <c r="D1237" s="12"/>
      <c r="E1237" s="12"/>
      <c r="F1237" s="12"/>
      <c r="G1237" s="12"/>
      <c r="H1237" s="12"/>
      <c r="I1237" s="12"/>
    </row>
    <row r="1238" spans="1:9" x14ac:dyDescent="0.25">
      <c r="A1238" s="32"/>
      <c r="B1238" s="37"/>
      <c r="C1238" s="33"/>
      <c r="D1238" s="12"/>
      <c r="E1238" s="12"/>
      <c r="F1238" s="12"/>
      <c r="G1238" s="12"/>
      <c r="H1238" s="12"/>
      <c r="I1238" s="12"/>
    </row>
    <row r="1239" spans="1:9" x14ac:dyDescent="0.25">
      <c r="A1239" s="32"/>
      <c r="B1239" s="37"/>
      <c r="C1239" s="33"/>
      <c r="D1239" s="12"/>
      <c r="E1239" s="12"/>
      <c r="F1239" s="12"/>
      <c r="G1239" s="12"/>
      <c r="H1239" s="12"/>
      <c r="I1239" s="12"/>
    </row>
    <row r="1240" spans="1:9" x14ac:dyDescent="0.25">
      <c r="A1240" s="32"/>
      <c r="B1240" s="37"/>
      <c r="C1240" s="33"/>
      <c r="D1240" s="12"/>
      <c r="E1240" s="12"/>
      <c r="F1240" s="12"/>
      <c r="G1240" s="12"/>
      <c r="H1240" s="12"/>
      <c r="I1240" s="12"/>
    </row>
    <row r="1241" spans="1:9" x14ac:dyDescent="0.25">
      <c r="A1241" s="32"/>
      <c r="B1241" s="37"/>
      <c r="C1241" s="33"/>
      <c r="D1241" s="12"/>
      <c r="E1241" s="12"/>
      <c r="F1241" s="12"/>
      <c r="G1241" s="12"/>
      <c r="H1241" s="12"/>
      <c r="I1241" s="12"/>
    </row>
    <row r="1242" spans="1:9" x14ac:dyDescent="0.25">
      <c r="A1242" s="32"/>
      <c r="B1242" s="37"/>
      <c r="C1242" s="33"/>
      <c r="D1242" s="12"/>
      <c r="E1242" s="12"/>
      <c r="F1242" s="12"/>
      <c r="G1242" s="12"/>
      <c r="H1242" s="12"/>
      <c r="I1242" s="12"/>
    </row>
    <row r="1243" spans="1:9" x14ac:dyDescent="0.25">
      <c r="A1243" s="32"/>
      <c r="B1243" s="37"/>
      <c r="C1243" s="33"/>
      <c r="D1243" s="12"/>
      <c r="E1243" s="12"/>
      <c r="F1243" s="12"/>
      <c r="G1243" s="12"/>
      <c r="H1243" s="12"/>
      <c r="I1243" s="12"/>
    </row>
    <row r="1244" spans="1:9" x14ac:dyDescent="0.25">
      <c r="A1244" s="32"/>
      <c r="B1244" s="37"/>
      <c r="C1244" s="33"/>
      <c r="D1244" s="12"/>
      <c r="E1244" s="12"/>
      <c r="F1244" s="12"/>
      <c r="G1244" s="12"/>
      <c r="H1244" s="12"/>
      <c r="I1244" s="12"/>
    </row>
    <row r="1245" spans="1:9" x14ac:dyDescent="0.25">
      <c r="A1245" s="32"/>
      <c r="B1245" s="37"/>
      <c r="C1245" s="33"/>
      <c r="D1245" s="12"/>
      <c r="E1245" s="12"/>
      <c r="F1245" s="12"/>
      <c r="G1245" s="12"/>
      <c r="H1245" s="12"/>
      <c r="I1245" s="12"/>
    </row>
    <row r="1246" spans="1:9" x14ac:dyDescent="0.25">
      <c r="A1246" s="32"/>
      <c r="B1246" s="37"/>
      <c r="C1246" s="33"/>
      <c r="D1246" s="12"/>
      <c r="E1246" s="12"/>
      <c r="F1246" s="12"/>
      <c r="G1246" s="12"/>
      <c r="H1246" s="12"/>
      <c r="I1246" s="12"/>
    </row>
    <row r="1247" spans="1:9" x14ac:dyDescent="0.25">
      <c r="A1247" s="32"/>
      <c r="B1247" s="37"/>
      <c r="C1247" s="33"/>
      <c r="D1247" s="12"/>
      <c r="E1247" s="12"/>
      <c r="F1247" s="12"/>
      <c r="G1247" s="12"/>
      <c r="H1247" s="12"/>
      <c r="I1247" s="12"/>
    </row>
    <row r="1248" spans="1:9" x14ac:dyDescent="0.25">
      <c r="A1248" s="32"/>
      <c r="B1248" s="37"/>
      <c r="C1248" s="33"/>
      <c r="D1248" s="12"/>
      <c r="E1248" s="12"/>
      <c r="F1248" s="12"/>
      <c r="G1248" s="12"/>
      <c r="H1248" s="12"/>
      <c r="I1248" s="12"/>
    </row>
    <row r="1249" spans="1:9" x14ac:dyDescent="0.25">
      <c r="A1249" s="32"/>
      <c r="B1249" s="37"/>
      <c r="C1249" s="33"/>
      <c r="D1249" s="12"/>
      <c r="E1249" s="12"/>
      <c r="F1249" s="12"/>
      <c r="G1249" s="12"/>
      <c r="H1249" s="12"/>
      <c r="I1249" s="12"/>
    </row>
    <row r="1250" spans="1:9" x14ac:dyDescent="0.25">
      <c r="A1250" s="32"/>
      <c r="B1250" s="37"/>
      <c r="C1250" s="33"/>
      <c r="D1250" s="12"/>
      <c r="E1250" s="12"/>
      <c r="F1250" s="12"/>
      <c r="G1250" s="12"/>
      <c r="H1250" s="12"/>
      <c r="I1250" s="12"/>
    </row>
    <row r="1251" spans="1:9" x14ac:dyDescent="0.25">
      <c r="A1251" s="32"/>
      <c r="B1251" s="37"/>
      <c r="C1251" s="33"/>
      <c r="D1251" s="12"/>
      <c r="E1251" s="12"/>
      <c r="F1251" s="12"/>
      <c r="G1251" s="12"/>
      <c r="H1251" s="12"/>
      <c r="I1251" s="12"/>
    </row>
    <row r="1252" spans="1:9" x14ac:dyDescent="0.25">
      <c r="A1252" s="32"/>
      <c r="B1252" s="37"/>
      <c r="C1252" s="33"/>
      <c r="D1252" s="12"/>
      <c r="E1252" s="12"/>
      <c r="F1252" s="12"/>
      <c r="G1252" s="12"/>
      <c r="H1252" s="12"/>
      <c r="I1252" s="12"/>
    </row>
    <row r="1253" spans="1:9" x14ac:dyDescent="0.25">
      <c r="A1253" s="32"/>
      <c r="B1253" s="37"/>
      <c r="C1253" s="33"/>
      <c r="D1253" s="12"/>
      <c r="E1253" s="12"/>
      <c r="F1253" s="12"/>
      <c r="G1253" s="12"/>
      <c r="H1253" s="12"/>
      <c r="I1253" s="12"/>
    </row>
    <row r="1254" spans="1:9" x14ac:dyDescent="0.25">
      <c r="A1254" s="32"/>
      <c r="B1254" s="37"/>
      <c r="C1254" s="33"/>
      <c r="D1254" s="12"/>
      <c r="E1254" s="12"/>
      <c r="F1254" s="12"/>
      <c r="G1254" s="12"/>
      <c r="H1254" s="12"/>
      <c r="I1254" s="12"/>
    </row>
    <row r="1255" spans="1:9" x14ac:dyDescent="0.25">
      <c r="A1255" s="32"/>
      <c r="B1255" s="37"/>
      <c r="C1255" s="33"/>
      <c r="D1255" s="12"/>
      <c r="E1255" s="12"/>
      <c r="F1255" s="12"/>
      <c r="G1255" s="12"/>
      <c r="H1255" s="12"/>
      <c r="I1255" s="12"/>
    </row>
    <row r="1256" spans="1:9" x14ac:dyDescent="0.25">
      <c r="A1256" s="32"/>
      <c r="B1256" s="37"/>
      <c r="C1256" s="33"/>
      <c r="D1256" s="12"/>
      <c r="E1256" s="12"/>
      <c r="F1256" s="12"/>
      <c r="G1256" s="12"/>
      <c r="H1256" s="12"/>
      <c r="I1256" s="12"/>
    </row>
    <row r="1257" spans="1:9" x14ac:dyDescent="0.25">
      <c r="A1257" s="32"/>
      <c r="B1257" s="37"/>
      <c r="C1257" s="33"/>
      <c r="D1257" s="12"/>
      <c r="E1257" s="12"/>
      <c r="F1257" s="12"/>
      <c r="G1257" s="12"/>
      <c r="H1257" s="12"/>
      <c r="I1257" s="12"/>
    </row>
    <row r="1258" spans="1:9" x14ac:dyDescent="0.25">
      <c r="A1258" s="32"/>
      <c r="B1258" s="37"/>
      <c r="C1258" s="33"/>
      <c r="D1258" s="12"/>
      <c r="E1258" s="12"/>
      <c r="F1258" s="12"/>
      <c r="G1258" s="12"/>
      <c r="H1258" s="12"/>
      <c r="I1258" s="12"/>
    </row>
    <row r="1259" spans="1:9" x14ac:dyDescent="0.25">
      <c r="A1259" s="32"/>
      <c r="B1259" s="37"/>
      <c r="C1259" s="33"/>
      <c r="D1259" s="12"/>
      <c r="E1259" s="12"/>
      <c r="F1259" s="12"/>
      <c r="G1259" s="12"/>
      <c r="H1259" s="12"/>
      <c r="I1259" s="12"/>
    </row>
    <row r="1260" spans="1:9" x14ac:dyDescent="0.25">
      <c r="A1260" s="32"/>
      <c r="B1260" s="37"/>
      <c r="C1260" s="33"/>
      <c r="D1260" s="12"/>
      <c r="E1260" s="12"/>
      <c r="F1260" s="12"/>
      <c r="G1260" s="12"/>
      <c r="H1260" s="12"/>
      <c r="I1260" s="12"/>
    </row>
    <row r="1261" spans="1:9" x14ac:dyDescent="0.25">
      <c r="A1261" s="32"/>
      <c r="B1261" s="37"/>
      <c r="C1261" s="33"/>
      <c r="D1261" s="12"/>
      <c r="E1261" s="12"/>
      <c r="F1261" s="12"/>
      <c r="G1261" s="12"/>
      <c r="H1261" s="12"/>
      <c r="I1261" s="12"/>
    </row>
    <row r="1262" spans="1:9" x14ac:dyDescent="0.25">
      <c r="A1262" s="32"/>
      <c r="B1262" s="37"/>
      <c r="C1262" s="33"/>
      <c r="D1262" s="12"/>
      <c r="E1262" s="12"/>
      <c r="F1262" s="12"/>
      <c r="G1262" s="12"/>
      <c r="H1262" s="12"/>
      <c r="I1262" s="12"/>
    </row>
    <row r="1263" spans="1:9" x14ac:dyDescent="0.25">
      <c r="A1263" s="32"/>
      <c r="B1263" s="37"/>
      <c r="C1263" s="33"/>
      <c r="D1263" s="12"/>
      <c r="E1263" s="12"/>
      <c r="F1263" s="12"/>
      <c r="G1263" s="12"/>
      <c r="H1263" s="12"/>
      <c r="I1263" s="12"/>
    </row>
    <row r="1264" spans="1:9" x14ac:dyDescent="0.25">
      <c r="A1264" s="32"/>
      <c r="B1264" s="37"/>
      <c r="C1264" s="33"/>
      <c r="D1264" s="12"/>
      <c r="E1264" s="12"/>
      <c r="F1264" s="12"/>
      <c r="G1264" s="12"/>
      <c r="H1264" s="12"/>
      <c r="I1264" s="12"/>
    </row>
    <row r="1265" spans="1:9" x14ac:dyDescent="0.25">
      <c r="A1265" s="32"/>
      <c r="B1265" s="37"/>
      <c r="C1265" s="33"/>
      <c r="D1265" s="12"/>
      <c r="E1265" s="12"/>
      <c r="F1265" s="12"/>
      <c r="G1265" s="12"/>
      <c r="H1265" s="12"/>
      <c r="I1265" s="12"/>
    </row>
    <row r="1266" spans="1:9" x14ac:dyDescent="0.25">
      <c r="A1266" s="32"/>
      <c r="B1266" s="37"/>
      <c r="C1266" s="33"/>
      <c r="D1266" s="12"/>
      <c r="E1266" s="12"/>
      <c r="F1266" s="12"/>
      <c r="G1266" s="12"/>
      <c r="H1266" s="12"/>
      <c r="I1266" s="12"/>
    </row>
    <row r="1267" spans="1:9" x14ac:dyDescent="0.25">
      <c r="A1267" s="32"/>
      <c r="B1267" s="37"/>
      <c r="C1267" s="33"/>
      <c r="D1267" s="12"/>
      <c r="E1267" s="12"/>
      <c r="F1267" s="12"/>
      <c r="G1267" s="12"/>
      <c r="H1267" s="12"/>
      <c r="I1267" s="12"/>
    </row>
    <row r="1268" spans="1:9" x14ac:dyDescent="0.25">
      <c r="A1268" s="32"/>
      <c r="B1268" s="37"/>
      <c r="C1268" s="33"/>
      <c r="D1268" s="12"/>
      <c r="E1268" s="12"/>
      <c r="F1268" s="12"/>
      <c r="G1268" s="12"/>
      <c r="H1268" s="12"/>
      <c r="I1268" s="12"/>
    </row>
    <row r="1269" spans="1:9" x14ac:dyDescent="0.25">
      <c r="A1269" s="32"/>
      <c r="B1269" s="37"/>
      <c r="C1269" s="33"/>
      <c r="D1269" s="12"/>
      <c r="E1269" s="12"/>
      <c r="F1269" s="12"/>
      <c r="G1269" s="12"/>
      <c r="H1269" s="12"/>
      <c r="I1269" s="12"/>
    </row>
    <row r="1270" spans="1:9" x14ac:dyDescent="0.25">
      <c r="A1270" s="32"/>
      <c r="B1270" s="37"/>
      <c r="C1270" s="33"/>
      <c r="D1270" s="12"/>
      <c r="E1270" s="12"/>
      <c r="F1270" s="12"/>
      <c r="G1270" s="12"/>
      <c r="H1270" s="12"/>
      <c r="I1270" s="12"/>
    </row>
    <row r="1271" spans="1:9" x14ac:dyDescent="0.25">
      <c r="A1271" s="32"/>
      <c r="B1271" s="37"/>
      <c r="C1271" s="33"/>
      <c r="D1271" s="12"/>
      <c r="E1271" s="12"/>
      <c r="F1271" s="12"/>
      <c r="G1271" s="12"/>
      <c r="H1271" s="12"/>
      <c r="I1271" s="12"/>
    </row>
    <row r="1272" spans="1:9" x14ac:dyDescent="0.25">
      <c r="A1272" s="32"/>
      <c r="B1272" s="37"/>
      <c r="C1272" s="33"/>
      <c r="D1272" s="12"/>
      <c r="E1272" s="12"/>
      <c r="F1272" s="12"/>
      <c r="G1272" s="12"/>
      <c r="H1272" s="12"/>
      <c r="I1272" s="12"/>
    </row>
    <row r="1273" spans="1:9" x14ac:dyDescent="0.25">
      <c r="A1273" s="32"/>
      <c r="B1273" s="37"/>
      <c r="C1273" s="33"/>
      <c r="D1273" s="12"/>
      <c r="E1273" s="12"/>
      <c r="F1273" s="12"/>
      <c r="G1273" s="12"/>
      <c r="H1273" s="12"/>
      <c r="I1273" s="12"/>
    </row>
    <row r="1274" spans="1:9" x14ac:dyDescent="0.25">
      <c r="A1274" s="32"/>
      <c r="B1274" s="37"/>
      <c r="C1274" s="33"/>
      <c r="D1274" s="12"/>
      <c r="E1274" s="12"/>
      <c r="F1274" s="12"/>
      <c r="G1274" s="12"/>
      <c r="H1274" s="12"/>
      <c r="I1274" s="12"/>
    </row>
    <row r="1275" spans="1:9" x14ac:dyDescent="0.25">
      <c r="A1275" s="32"/>
      <c r="B1275" s="37"/>
      <c r="C1275" s="33"/>
      <c r="D1275" s="12"/>
      <c r="E1275" s="12"/>
      <c r="F1275" s="12"/>
      <c r="G1275" s="12"/>
      <c r="H1275" s="12"/>
      <c r="I1275" s="12"/>
    </row>
    <row r="1276" spans="1:9" x14ac:dyDescent="0.25">
      <c r="A1276" s="32"/>
      <c r="B1276" s="37"/>
      <c r="C1276" s="33"/>
      <c r="D1276" s="12"/>
      <c r="E1276" s="12"/>
      <c r="F1276" s="12"/>
      <c r="G1276" s="12"/>
      <c r="H1276" s="12"/>
      <c r="I1276" s="12"/>
    </row>
    <row r="1277" spans="1:9" x14ac:dyDescent="0.25">
      <c r="A1277" s="32"/>
      <c r="B1277" s="37"/>
      <c r="C1277" s="33"/>
      <c r="D1277" s="12"/>
      <c r="E1277" s="12"/>
      <c r="F1277" s="12"/>
      <c r="G1277" s="12"/>
      <c r="H1277" s="12"/>
      <c r="I1277" s="12"/>
    </row>
    <row r="1278" spans="1:9" x14ac:dyDescent="0.25">
      <c r="A1278" s="32"/>
      <c r="B1278" s="37"/>
      <c r="C1278" s="33"/>
      <c r="D1278" s="12"/>
      <c r="E1278" s="12"/>
      <c r="F1278" s="12"/>
      <c r="G1278" s="12"/>
      <c r="H1278" s="12"/>
      <c r="I1278" s="12"/>
    </row>
    <row r="1279" spans="1:9" x14ac:dyDescent="0.25">
      <c r="A1279" s="32"/>
      <c r="B1279" s="37"/>
      <c r="C1279" s="33"/>
      <c r="D1279" s="12"/>
      <c r="E1279" s="12"/>
      <c r="F1279" s="12"/>
      <c r="G1279" s="12"/>
      <c r="H1279" s="12"/>
      <c r="I1279" s="12"/>
    </row>
    <row r="1280" spans="1:9" x14ac:dyDescent="0.25">
      <c r="A1280" s="32"/>
      <c r="B1280" s="37"/>
      <c r="C1280" s="33"/>
      <c r="D1280" s="12"/>
      <c r="E1280" s="12"/>
      <c r="F1280" s="12"/>
      <c r="G1280" s="12"/>
      <c r="H1280" s="12"/>
      <c r="I1280" s="12"/>
    </row>
    <row r="1281" spans="1:9" x14ac:dyDescent="0.25">
      <c r="A1281" s="32"/>
      <c r="B1281" s="37"/>
      <c r="C1281" s="33"/>
      <c r="D1281" s="12"/>
      <c r="E1281" s="12"/>
      <c r="F1281" s="12"/>
      <c r="G1281" s="12"/>
      <c r="H1281" s="12"/>
      <c r="I1281" s="12"/>
    </row>
    <row r="1282" spans="1:9" x14ac:dyDescent="0.25">
      <c r="A1282" s="32"/>
      <c r="B1282" s="37"/>
      <c r="C1282" s="33"/>
      <c r="D1282" s="12"/>
      <c r="E1282" s="12"/>
      <c r="F1282" s="12"/>
      <c r="G1282" s="12"/>
      <c r="H1282" s="12"/>
      <c r="I1282" s="12"/>
    </row>
    <row r="1283" spans="1:9" x14ac:dyDescent="0.25">
      <c r="A1283" s="32"/>
      <c r="B1283" s="37"/>
      <c r="C1283" s="33"/>
      <c r="D1283" s="12"/>
      <c r="E1283" s="12"/>
      <c r="F1283" s="12"/>
      <c r="G1283" s="12"/>
      <c r="H1283" s="12"/>
      <c r="I1283" s="12"/>
    </row>
    <row r="1284" spans="1:9" x14ac:dyDescent="0.25">
      <c r="A1284" s="32"/>
      <c r="B1284" s="37"/>
      <c r="C1284" s="33"/>
      <c r="D1284" s="12"/>
      <c r="E1284" s="12"/>
      <c r="F1284" s="12"/>
      <c r="G1284" s="12"/>
      <c r="H1284" s="12"/>
      <c r="I1284" s="12"/>
    </row>
    <row r="1285" spans="1:9" x14ac:dyDescent="0.25">
      <c r="A1285" s="32"/>
      <c r="B1285" s="37"/>
      <c r="C1285" s="33"/>
      <c r="D1285" s="12"/>
      <c r="E1285" s="12"/>
      <c r="F1285" s="12"/>
      <c r="G1285" s="12"/>
      <c r="H1285" s="12"/>
      <c r="I1285" s="12"/>
    </row>
    <row r="1286" spans="1:9" x14ac:dyDescent="0.25">
      <c r="A1286" s="32"/>
      <c r="B1286" s="37"/>
      <c r="C1286" s="33"/>
      <c r="D1286" s="12"/>
      <c r="E1286" s="12"/>
      <c r="F1286" s="12"/>
      <c r="G1286" s="12"/>
      <c r="H1286" s="12"/>
      <c r="I1286" s="12"/>
    </row>
    <row r="1287" spans="1:9" x14ac:dyDescent="0.25">
      <c r="A1287" s="32"/>
      <c r="B1287" s="37"/>
      <c r="C1287" s="33"/>
      <c r="D1287" s="12"/>
      <c r="E1287" s="12"/>
      <c r="F1287" s="12"/>
      <c r="G1287" s="12"/>
      <c r="H1287" s="12"/>
      <c r="I1287" s="12"/>
    </row>
    <row r="1288" spans="1:9" x14ac:dyDescent="0.25">
      <c r="A1288" s="32"/>
      <c r="B1288" s="37"/>
      <c r="C1288" s="33"/>
      <c r="D1288" s="12"/>
      <c r="E1288" s="12"/>
      <c r="F1288" s="12"/>
      <c r="G1288" s="12"/>
      <c r="H1288" s="12"/>
      <c r="I1288" s="12"/>
    </row>
    <row r="1289" spans="1:9" x14ac:dyDescent="0.25">
      <c r="A1289" s="32"/>
      <c r="B1289" s="37"/>
      <c r="C1289" s="33"/>
      <c r="D1289" s="12"/>
      <c r="E1289" s="12"/>
      <c r="F1289" s="12"/>
      <c r="G1289" s="12"/>
      <c r="H1289" s="12"/>
      <c r="I1289" s="12"/>
    </row>
    <row r="1290" spans="1:9" x14ac:dyDescent="0.25">
      <c r="A1290" s="32"/>
      <c r="B1290" s="37"/>
      <c r="C1290" s="33"/>
      <c r="D1290" s="12"/>
      <c r="E1290" s="12"/>
      <c r="F1290" s="12"/>
      <c r="G1290" s="12"/>
      <c r="H1290" s="12"/>
      <c r="I1290" s="12"/>
    </row>
    <row r="1291" spans="1:9" x14ac:dyDescent="0.25">
      <c r="A1291" s="32"/>
      <c r="B1291" s="37"/>
      <c r="C1291" s="33"/>
      <c r="D1291" s="12"/>
      <c r="E1291" s="12"/>
      <c r="F1291" s="12"/>
      <c r="G1291" s="12"/>
      <c r="H1291" s="12"/>
      <c r="I1291" s="12"/>
    </row>
    <row r="1292" spans="1:9" x14ac:dyDescent="0.25">
      <c r="A1292" s="32"/>
      <c r="B1292" s="37"/>
      <c r="C1292" s="33"/>
      <c r="D1292" s="12"/>
      <c r="E1292" s="12"/>
      <c r="F1292" s="12"/>
      <c r="G1292" s="12"/>
      <c r="H1292" s="12"/>
      <c r="I1292" s="12"/>
    </row>
    <row r="1293" spans="1:9" x14ac:dyDescent="0.25">
      <c r="A1293" s="32"/>
      <c r="B1293" s="37"/>
      <c r="C1293" s="33"/>
      <c r="D1293" s="12"/>
      <c r="E1293" s="12"/>
      <c r="F1293" s="12"/>
      <c r="G1293" s="12"/>
      <c r="H1293" s="12"/>
      <c r="I1293" s="12"/>
    </row>
    <row r="1294" spans="1:9" x14ac:dyDescent="0.25">
      <c r="A1294" s="32"/>
      <c r="B1294" s="37"/>
      <c r="C1294" s="33"/>
      <c r="D1294" s="12"/>
      <c r="E1294" s="12"/>
      <c r="F1294" s="12"/>
      <c r="G1294" s="12"/>
      <c r="H1294" s="12"/>
      <c r="I1294" s="12"/>
    </row>
    <row r="1295" spans="1:9" x14ac:dyDescent="0.25">
      <c r="A1295" s="32"/>
      <c r="B1295" s="37"/>
      <c r="C1295" s="33"/>
      <c r="D1295" s="12"/>
      <c r="E1295" s="12"/>
      <c r="F1295" s="12"/>
      <c r="G1295" s="12"/>
      <c r="H1295" s="12"/>
      <c r="I1295" s="12"/>
    </row>
    <row r="1296" spans="1:9" x14ac:dyDescent="0.25">
      <c r="A1296" s="32"/>
      <c r="B1296" s="37"/>
      <c r="C1296" s="33"/>
      <c r="D1296" s="12"/>
      <c r="E1296" s="12"/>
      <c r="F1296" s="12"/>
      <c r="G1296" s="12"/>
      <c r="H1296" s="12"/>
      <c r="I1296" s="12"/>
    </row>
    <row r="1297" spans="1:9" x14ac:dyDescent="0.25">
      <c r="A1297" s="32"/>
      <c r="B1297" s="37"/>
      <c r="C1297" s="33"/>
      <c r="D1297" s="12"/>
      <c r="E1297" s="12"/>
      <c r="F1297" s="12"/>
      <c r="G1297" s="12"/>
      <c r="H1297" s="12"/>
      <c r="I1297" s="12"/>
    </row>
    <row r="1298" spans="1:9" x14ac:dyDescent="0.25">
      <c r="A1298" s="32"/>
      <c r="B1298" s="37"/>
      <c r="C1298" s="33"/>
      <c r="D1298" s="12"/>
      <c r="E1298" s="12"/>
      <c r="F1298" s="12"/>
      <c r="G1298" s="12"/>
      <c r="H1298" s="12"/>
      <c r="I1298" s="12"/>
    </row>
    <row r="1299" spans="1:9" x14ac:dyDescent="0.25">
      <c r="A1299" s="32"/>
      <c r="B1299" s="37"/>
      <c r="C1299" s="33"/>
      <c r="D1299" s="12"/>
      <c r="E1299" s="12"/>
      <c r="F1299" s="12"/>
      <c r="G1299" s="12"/>
      <c r="H1299" s="12"/>
      <c r="I1299" s="12"/>
    </row>
    <row r="1300" spans="1:9" x14ac:dyDescent="0.25">
      <c r="A1300" s="32"/>
      <c r="B1300" s="37"/>
      <c r="C1300" s="33"/>
      <c r="D1300" s="12"/>
      <c r="E1300" s="12"/>
      <c r="F1300" s="12"/>
      <c r="G1300" s="12"/>
      <c r="H1300" s="12"/>
      <c r="I1300" s="12"/>
    </row>
    <row r="1301" spans="1:9" x14ac:dyDescent="0.25">
      <c r="A1301" s="32"/>
      <c r="B1301" s="37"/>
      <c r="C1301" s="33"/>
      <c r="D1301" s="12"/>
      <c r="E1301" s="12"/>
      <c r="F1301" s="12"/>
      <c r="G1301" s="12"/>
      <c r="H1301" s="12"/>
      <c r="I1301" s="12"/>
    </row>
    <row r="1302" spans="1:9" x14ac:dyDescent="0.25">
      <c r="A1302" s="32"/>
      <c r="B1302" s="37"/>
      <c r="C1302" s="33"/>
      <c r="D1302" s="12"/>
      <c r="E1302" s="12"/>
      <c r="F1302" s="12"/>
      <c r="G1302" s="12"/>
      <c r="H1302" s="12"/>
      <c r="I1302" s="12"/>
    </row>
    <row r="1303" spans="1:9" x14ac:dyDescent="0.25">
      <c r="A1303" s="32"/>
      <c r="B1303" s="37"/>
      <c r="C1303" s="33"/>
      <c r="D1303" s="12"/>
      <c r="E1303" s="12"/>
      <c r="F1303" s="12"/>
      <c r="G1303" s="12"/>
      <c r="H1303" s="12"/>
      <c r="I1303" s="12"/>
    </row>
    <row r="1304" spans="1:9" x14ac:dyDescent="0.25">
      <c r="A1304" s="32"/>
      <c r="B1304" s="37"/>
      <c r="C1304" s="33"/>
      <c r="D1304" s="12"/>
      <c r="E1304" s="12"/>
      <c r="F1304" s="12"/>
      <c r="G1304" s="12"/>
      <c r="H1304" s="12"/>
      <c r="I1304" s="12"/>
    </row>
    <row r="1305" spans="1:9" x14ac:dyDescent="0.25">
      <c r="A1305" s="32"/>
      <c r="B1305" s="37"/>
      <c r="C1305" s="33"/>
      <c r="D1305" s="12"/>
      <c r="E1305" s="12"/>
      <c r="F1305" s="12"/>
      <c r="G1305" s="12"/>
      <c r="H1305" s="12"/>
      <c r="I1305" s="12"/>
    </row>
    <row r="1306" spans="1:9" x14ac:dyDescent="0.25">
      <c r="A1306" s="32"/>
      <c r="B1306" s="37"/>
      <c r="C1306" s="33"/>
      <c r="D1306" s="12"/>
      <c r="E1306" s="12"/>
      <c r="F1306" s="12"/>
      <c r="G1306" s="12"/>
      <c r="H1306" s="12"/>
      <c r="I1306" s="12"/>
    </row>
    <row r="1307" spans="1:9" x14ac:dyDescent="0.25">
      <c r="A1307" s="32"/>
      <c r="B1307" s="37"/>
      <c r="C1307" s="33"/>
      <c r="D1307" s="12"/>
      <c r="E1307" s="12"/>
      <c r="F1307" s="12"/>
      <c r="G1307" s="12"/>
      <c r="H1307" s="12"/>
      <c r="I1307" s="12"/>
    </row>
    <row r="1308" spans="1:9" x14ac:dyDescent="0.25">
      <c r="A1308" s="32"/>
      <c r="B1308" s="37"/>
      <c r="C1308" s="33"/>
      <c r="D1308" s="12"/>
      <c r="E1308" s="12"/>
      <c r="F1308" s="12"/>
      <c r="G1308" s="12"/>
      <c r="H1308" s="12"/>
      <c r="I1308" s="12"/>
    </row>
    <row r="1309" spans="1:9" x14ac:dyDescent="0.25">
      <c r="A1309" s="32"/>
      <c r="B1309" s="37"/>
      <c r="C1309" s="33"/>
      <c r="D1309" s="12"/>
      <c r="E1309" s="12"/>
      <c r="F1309" s="12"/>
      <c r="G1309" s="12"/>
      <c r="H1309" s="12"/>
      <c r="I1309" s="12"/>
    </row>
    <row r="1310" spans="1:9" x14ac:dyDescent="0.25">
      <c r="A1310" s="32"/>
      <c r="B1310" s="37"/>
      <c r="C1310" s="33"/>
      <c r="D1310" s="12"/>
      <c r="E1310" s="12"/>
      <c r="F1310" s="12"/>
      <c r="G1310" s="12"/>
      <c r="H1310" s="12"/>
      <c r="I1310" s="12"/>
    </row>
    <row r="1311" spans="1:9" x14ac:dyDescent="0.25">
      <c r="A1311" s="32"/>
      <c r="B1311" s="37"/>
      <c r="C1311" s="33"/>
      <c r="D1311" s="12"/>
      <c r="E1311" s="12"/>
      <c r="F1311" s="12"/>
      <c r="G1311" s="12"/>
      <c r="H1311" s="12"/>
      <c r="I1311" s="12"/>
    </row>
    <row r="1312" spans="1:9" x14ac:dyDescent="0.25">
      <c r="A1312" s="32"/>
      <c r="B1312" s="37"/>
      <c r="C1312" s="33"/>
      <c r="D1312" s="12"/>
      <c r="E1312" s="12"/>
      <c r="F1312" s="12"/>
      <c r="G1312" s="12"/>
      <c r="H1312" s="12"/>
      <c r="I1312" s="12"/>
    </row>
    <row r="1313" spans="1:9" x14ac:dyDescent="0.25">
      <c r="A1313" s="32"/>
      <c r="B1313" s="37"/>
      <c r="C1313" s="33"/>
      <c r="D1313" s="12"/>
      <c r="E1313" s="12"/>
      <c r="F1313" s="12"/>
      <c r="G1313" s="12"/>
      <c r="H1313" s="12"/>
      <c r="I1313" s="12"/>
    </row>
    <row r="1314" spans="1:9" x14ac:dyDescent="0.25">
      <c r="A1314" s="32"/>
      <c r="B1314" s="37"/>
      <c r="C1314" s="33"/>
      <c r="D1314" s="12"/>
      <c r="E1314" s="12"/>
      <c r="F1314" s="12"/>
      <c r="G1314" s="12"/>
      <c r="H1314" s="12"/>
      <c r="I1314" s="12"/>
    </row>
    <row r="1315" spans="1:9" x14ac:dyDescent="0.25">
      <c r="A1315" s="32"/>
      <c r="B1315" s="37"/>
      <c r="C1315" s="33"/>
      <c r="D1315" s="12"/>
      <c r="E1315" s="12"/>
      <c r="F1315" s="12"/>
      <c r="G1315" s="12"/>
      <c r="H1315" s="12"/>
      <c r="I1315" s="12"/>
    </row>
    <row r="1316" spans="1:9" x14ac:dyDescent="0.25">
      <c r="A1316" s="32"/>
      <c r="B1316" s="37"/>
      <c r="C1316" s="33"/>
      <c r="D1316" s="12"/>
      <c r="E1316" s="12"/>
      <c r="F1316" s="12"/>
      <c r="G1316" s="12"/>
      <c r="H1316" s="12"/>
      <c r="I1316" s="12"/>
    </row>
    <row r="1317" spans="1:9" x14ac:dyDescent="0.25">
      <c r="A1317" s="32"/>
      <c r="B1317" s="37"/>
      <c r="C1317" s="33"/>
      <c r="D1317" s="12"/>
      <c r="E1317" s="12"/>
      <c r="F1317" s="12"/>
      <c r="G1317" s="12"/>
      <c r="H1317" s="12"/>
      <c r="I1317" s="12"/>
    </row>
    <row r="1318" spans="1:9" x14ac:dyDescent="0.25">
      <c r="A1318" s="32"/>
      <c r="B1318" s="37"/>
      <c r="C1318" s="33"/>
      <c r="D1318" s="12"/>
      <c r="E1318" s="12"/>
      <c r="F1318" s="12"/>
      <c r="G1318" s="12"/>
      <c r="H1318" s="12"/>
      <c r="I1318" s="12"/>
    </row>
    <row r="1319" spans="1:9" x14ac:dyDescent="0.25">
      <c r="A1319" s="32"/>
      <c r="B1319" s="37"/>
      <c r="C1319" s="33"/>
      <c r="D1319" s="12"/>
      <c r="E1319" s="12"/>
      <c r="F1319" s="12"/>
      <c r="G1319" s="12"/>
      <c r="H1319" s="12"/>
      <c r="I1319" s="12"/>
    </row>
    <row r="1320" spans="1:9" x14ac:dyDescent="0.25">
      <c r="A1320" s="32"/>
      <c r="B1320" s="37"/>
      <c r="C1320" s="33"/>
      <c r="D1320" s="12"/>
      <c r="E1320" s="12"/>
      <c r="F1320" s="12"/>
      <c r="G1320" s="12"/>
      <c r="H1320" s="12"/>
      <c r="I1320" s="12"/>
    </row>
    <row r="1321" spans="1:9" x14ac:dyDescent="0.25">
      <c r="A1321" s="32"/>
      <c r="B1321" s="37"/>
      <c r="C1321" s="33"/>
      <c r="D1321" s="12"/>
      <c r="E1321" s="12"/>
      <c r="F1321" s="12"/>
      <c r="G1321" s="12"/>
      <c r="H1321" s="12"/>
      <c r="I1321" s="12"/>
    </row>
    <row r="1322" spans="1:9" x14ac:dyDescent="0.25">
      <c r="A1322" s="32"/>
      <c r="B1322" s="37"/>
      <c r="C1322" s="33"/>
      <c r="D1322" s="12"/>
      <c r="E1322" s="12"/>
      <c r="F1322" s="12"/>
      <c r="G1322" s="12"/>
      <c r="H1322" s="12"/>
      <c r="I1322" s="12"/>
    </row>
    <row r="1323" spans="1:9" x14ac:dyDescent="0.25">
      <c r="A1323" s="32"/>
      <c r="B1323" s="37"/>
      <c r="C1323" s="33"/>
      <c r="D1323" s="12"/>
      <c r="E1323" s="12"/>
      <c r="F1323" s="12"/>
      <c r="G1323" s="12"/>
      <c r="H1323" s="12"/>
      <c r="I1323" s="12"/>
    </row>
    <row r="1324" spans="1:9" x14ac:dyDescent="0.25">
      <c r="A1324" s="32"/>
      <c r="B1324" s="37"/>
      <c r="C1324" s="33"/>
      <c r="D1324" s="12"/>
      <c r="E1324" s="12"/>
      <c r="F1324" s="12"/>
      <c r="G1324" s="12"/>
      <c r="H1324" s="12"/>
      <c r="I1324" s="12"/>
    </row>
    <row r="1325" spans="1:9" x14ac:dyDescent="0.25">
      <c r="A1325" s="32"/>
      <c r="B1325" s="37"/>
      <c r="C1325" s="33"/>
      <c r="D1325" s="12"/>
      <c r="E1325" s="12"/>
      <c r="F1325" s="12"/>
      <c r="G1325" s="12"/>
      <c r="H1325" s="12"/>
      <c r="I1325" s="12"/>
    </row>
    <row r="1326" spans="1:9" x14ac:dyDescent="0.25">
      <c r="A1326" s="32"/>
      <c r="B1326" s="37"/>
      <c r="C1326" s="33"/>
      <c r="D1326" s="12"/>
      <c r="E1326" s="12"/>
      <c r="F1326" s="12"/>
      <c r="G1326" s="12"/>
      <c r="H1326" s="12"/>
      <c r="I1326" s="12"/>
    </row>
    <row r="1327" spans="1:9" x14ac:dyDescent="0.25">
      <c r="A1327" s="32"/>
      <c r="B1327" s="37"/>
      <c r="C1327" s="33"/>
      <c r="D1327" s="12"/>
      <c r="E1327" s="12"/>
      <c r="F1327" s="12"/>
      <c r="G1327" s="12"/>
      <c r="H1327" s="12"/>
      <c r="I1327" s="12"/>
    </row>
    <row r="1328" spans="1:9" x14ac:dyDescent="0.25">
      <c r="A1328" s="32"/>
      <c r="B1328" s="37"/>
      <c r="C1328" s="33"/>
      <c r="D1328" s="12"/>
      <c r="E1328" s="12"/>
      <c r="F1328" s="12"/>
      <c r="G1328" s="12"/>
      <c r="H1328" s="12"/>
      <c r="I1328" s="12"/>
    </row>
    <row r="1329" spans="1:9" x14ac:dyDescent="0.25">
      <c r="A1329" s="32"/>
      <c r="B1329" s="37"/>
      <c r="C1329" s="33"/>
      <c r="D1329" s="12"/>
      <c r="E1329" s="12"/>
      <c r="F1329" s="12"/>
      <c r="G1329" s="12"/>
      <c r="H1329" s="12"/>
      <c r="I1329" s="12"/>
    </row>
    <row r="1330" spans="1:9" x14ac:dyDescent="0.25">
      <c r="A1330" s="32"/>
      <c r="B1330" s="37"/>
      <c r="C1330" s="33"/>
      <c r="D1330" s="12"/>
      <c r="E1330" s="12"/>
      <c r="F1330" s="12"/>
      <c r="G1330" s="12"/>
      <c r="H1330" s="12"/>
      <c r="I1330" s="12"/>
    </row>
    <row r="1331" spans="1:9" x14ac:dyDescent="0.25">
      <c r="A1331" s="32"/>
      <c r="B1331" s="37"/>
      <c r="C1331" s="33"/>
      <c r="D1331" s="12"/>
      <c r="E1331" s="12"/>
      <c r="F1331" s="12"/>
      <c r="G1331" s="12"/>
      <c r="H1331" s="12"/>
      <c r="I1331" s="12"/>
    </row>
    <row r="1332" spans="1:9" x14ac:dyDescent="0.25">
      <c r="A1332" s="32"/>
      <c r="B1332" s="37"/>
      <c r="C1332" s="33"/>
      <c r="D1332" s="12"/>
      <c r="E1332" s="12"/>
      <c r="F1332" s="12"/>
      <c r="G1332" s="12"/>
      <c r="H1332" s="12"/>
      <c r="I1332" s="12"/>
    </row>
    <row r="1333" spans="1:9" x14ac:dyDescent="0.25">
      <c r="A1333" s="32"/>
      <c r="B1333" s="37"/>
      <c r="C1333" s="33"/>
      <c r="D1333" s="12"/>
      <c r="E1333" s="12"/>
      <c r="F1333" s="12"/>
      <c r="G1333" s="12"/>
      <c r="H1333" s="12"/>
      <c r="I1333" s="12"/>
    </row>
    <row r="1334" spans="1:9" x14ac:dyDescent="0.25">
      <c r="A1334" s="32"/>
      <c r="B1334" s="37"/>
      <c r="C1334" s="33"/>
      <c r="D1334" s="12"/>
      <c r="E1334" s="12"/>
      <c r="F1334" s="12"/>
      <c r="G1334" s="12"/>
      <c r="H1334" s="12"/>
      <c r="I1334" s="12"/>
    </row>
    <row r="1335" spans="1:9" x14ac:dyDescent="0.25">
      <c r="A1335" s="32"/>
      <c r="B1335" s="37"/>
      <c r="C1335" s="33"/>
      <c r="D1335" s="12"/>
      <c r="E1335" s="12"/>
      <c r="F1335" s="12"/>
      <c r="G1335" s="12"/>
      <c r="H1335" s="12"/>
      <c r="I1335" s="12"/>
    </row>
    <row r="1336" spans="1:9" x14ac:dyDescent="0.25">
      <c r="A1336" s="32"/>
      <c r="B1336" s="37"/>
      <c r="C1336" s="33"/>
      <c r="D1336" s="12"/>
      <c r="E1336" s="12"/>
      <c r="F1336" s="12"/>
      <c r="G1336" s="12"/>
      <c r="H1336" s="12"/>
      <c r="I1336" s="12"/>
    </row>
    <row r="1337" spans="1:9" x14ac:dyDescent="0.25">
      <c r="A1337" s="32"/>
      <c r="B1337" s="37"/>
      <c r="C1337" s="33"/>
      <c r="D1337" s="12"/>
      <c r="E1337" s="12"/>
      <c r="F1337" s="12"/>
      <c r="G1337" s="12"/>
      <c r="H1337" s="12"/>
      <c r="I1337" s="12"/>
    </row>
    <row r="1338" spans="1:9" x14ac:dyDescent="0.25">
      <c r="A1338" s="32"/>
      <c r="B1338" s="37"/>
      <c r="C1338" s="33"/>
      <c r="D1338" s="12"/>
      <c r="E1338" s="12"/>
      <c r="F1338" s="12"/>
      <c r="G1338" s="12"/>
      <c r="H1338" s="12"/>
      <c r="I1338" s="12"/>
    </row>
    <row r="1339" spans="1:9" x14ac:dyDescent="0.25">
      <c r="A1339" s="32"/>
      <c r="B1339" s="37"/>
      <c r="C1339" s="33"/>
      <c r="D1339" s="12"/>
      <c r="E1339" s="12"/>
      <c r="F1339" s="12"/>
      <c r="G1339" s="12"/>
      <c r="H1339" s="12"/>
      <c r="I1339" s="12"/>
    </row>
    <row r="1340" spans="1:9" x14ac:dyDescent="0.25">
      <c r="A1340" s="32"/>
      <c r="B1340" s="37"/>
      <c r="C1340" s="33"/>
      <c r="D1340" s="12"/>
      <c r="E1340" s="12"/>
      <c r="F1340" s="12"/>
      <c r="G1340" s="12"/>
      <c r="H1340" s="12"/>
      <c r="I1340" s="12"/>
    </row>
    <row r="1341" spans="1:9" x14ac:dyDescent="0.25">
      <c r="A1341" s="32"/>
      <c r="B1341" s="37"/>
      <c r="C1341" s="33"/>
      <c r="D1341" s="12"/>
      <c r="E1341" s="12"/>
      <c r="F1341" s="12"/>
      <c r="G1341" s="12"/>
      <c r="H1341" s="12"/>
      <c r="I1341" s="12"/>
    </row>
    <row r="1342" spans="1:9" x14ac:dyDescent="0.25">
      <c r="A1342" s="32"/>
      <c r="B1342" s="37"/>
      <c r="C1342" s="33"/>
      <c r="D1342" s="12"/>
      <c r="E1342" s="12"/>
      <c r="F1342" s="12"/>
      <c r="G1342" s="12"/>
      <c r="H1342" s="12"/>
      <c r="I1342" s="12"/>
    </row>
    <row r="1343" spans="1:9" x14ac:dyDescent="0.25">
      <c r="A1343" s="32"/>
      <c r="B1343" s="37"/>
      <c r="C1343" s="33"/>
      <c r="D1343" s="12"/>
      <c r="E1343" s="12"/>
      <c r="F1343" s="12"/>
      <c r="G1343" s="12"/>
      <c r="H1343" s="12"/>
      <c r="I1343" s="12"/>
    </row>
    <row r="1344" spans="1:9" x14ac:dyDescent="0.25">
      <c r="A1344" s="32"/>
      <c r="B1344" s="37"/>
      <c r="C1344" s="33"/>
      <c r="D1344" s="12"/>
      <c r="E1344" s="12"/>
      <c r="F1344" s="12"/>
      <c r="G1344" s="12"/>
      <c r="H1344" s="12"/>
      <c r="I1344" s="12"/>
    </row>
    <row r="1345" spans="1:9" x14ac:dyDescent="0.25">
      <c r="A1345" s="32"/>
      <c r="B1345" s="37"/>
      <c r="C1345" s="33"/>
      <c r="D1345" s="12"/>
      <c r="E1345" s="12"/>
      <c r="F1345" s="12"/>
      <c r="G1345" s="12"/>
      <c r="H1345" s="12"/>
      <c r="I1345" s="12"/>
    </row>
    <row r="1346" spans="1:9" x14ac:dyDescent="0.25">
      <c r="A1346" s="32"/>
      <c r="B1346" s="37"/>
      <c r="C1346" s="33"/>
      <c r="D1346" s="12"/>
      <c r="E1346" s="12"/>
      <c r="F1346" s="12"/>
      <c r="G1346" s="12"/>
      <c r="H1346" s="12"/>
      <c r="I1346" s="12"/>
    </row>
    <row r="1347" spans="1:9" x14ac:dyDescent="0.25">
      <c r="A1347" s="32"/>
      <c r="B1347" s="37"/>
      <c r="C1347" s="33"/>
      <c r="D1347" s="12"/>
      <c r="E1347" s="12"/>
      <c r="F1347" s="12"/>
      <c r="G1347" s="12"/>
      <c r="H1347" s="12"/>
      <c r="I1347" s="12"/>
    </row>
    <row r="1348" spans="1:9" x14ac:dyDescent="0.25">
      <c r="A1348" s="32"/>
      <c r="B1348" s="37"/>
      <c r="C1348" s="33"/>
      <c r="D1348" s="12"/>
      <c r="E1348" s="12"/>
      <c r="F1348" s="12"/>
      <c r="G1348" s="12"/>
      <c r="H1348" s="12"/>
      <c r="I1348" s="12"/>
    </row>
    <row r="1349" spans="1:9" x14ac:dyDescent="0.25">
      <c r="A1349" s="32"/>
      <c r="B1349" s="37"/>
      <c r="C1349" s="33"/>
      <c r="D1349" s="12"/>
      <c r="E1349" s="12"/>
      <c r="F1349" s="12"/>
      <c r="G1349" s="12"/>
      <c r="H1349" s="12"/>
      <c r="I1349" s="12"/>
    </row>
    <row r="1350" spans="1:9" x14ac:dyDescent="0.25">
      <c r="A1350" s="32"/>
      <c r="B1350" s="37"/>
      <c r="C1350" s="33"/>
      <c r="D1350" s="12"/>
      <c r="E1350" s="12"/>
      <c r="F1350" s="12"/>
      <c r="G1350" s="12"/>
      <c r="H1350" s="12"/>
      <c r="I1350" s="12"/>
    </row>
    <row r="1351" spans="1:9" x14ac:dyDescent="0.25">
      <c r="A1351" s="32"/>
      <c r="B1351" s="37"/>
      <c r="C1351" s="33"/>
      <c r="D1351" s="12"/>
      <c r="E1351" s="12"/>
      <c r="F1351" s="12"/>
      <c r="G1351" s="12"/>
      <c r="H1351" s="12"/>
      <c r="I1351" s="12"/>
    </row>
    <row r="1352" spans="1:9" x14ac:dyDescent="0.25">
      <c r="A1352" s="32"/>
      <c r="B1352" s="37"/>
      <c r="C1352" s="33"/>
      <c r="D1352" s="12"/>
      <c r="E1352" s="12"/>
      <c r="F1352" s="12"/>
      <c r="G1352" s="12"/>
      <c r="H1352" s="12"/>
      <c r="I1352" s="12"/>
    </row>
    <row r="1353" spans="1:9" x14ac:dyDescent="0.25">
      <c r="A1353" s="32"/>
      <c r="B1353" s="37"/>
      <c r="C1353" s="33"/>
      <c r="D1353" s="12"/>
      <c r="E1353" s="12"/>
      <c r="F1353" s="12"/>
      <c r="G1353" s="12"/>
      <c r="H1353" s="12"/>
      <c r="I1353" s="12"/>
    </row>
    <row r="1354" spans="1:9" x14ac:dyDescent="0.25">
      <c r="A1354" s="32"/>
      <c r="B1354" s="37"/>
      <c r="C1354" s="33"/>
      <c r="D1354" s="12"/>
      <c r="E1354" s="12"/>
      <c r="F1354" s="12"/>
      <c r="G1354" s="12"/>
      <c r="H1354" s="12"/>
      <c r="I1354" s="12"/>
    </row>
    <row r="1355" spans="1:9" x14ac:dyDescent="0.25">
      <c r="A1355" s="32"/>
      <c r="B1355" s="37"/>
      <c r="C1355" s="33"/>
      <c r="D1355" s="12"/>
      <c r="E1355" s="12"/>
      <c r="F1355" s="12"/>
      <c r="G1355" s="12"/>
      <c r="H1355" s="12"/>
      <c r="I1355" s="12"/>
    </row>
    <row r="1356" spans="1:9" x14ac:dyDescent="0.25">
      <c r="A1356" s="32"/>
      <c r="B1356" s="37"/>
      <c r="C1356" s="33"/>
      <c r="D1356" s="12"/>
      <c r="E1356" s="12"/>
      <c r="F1356" s="12"/>
      <c r="G1356" s="12"/>
      <c r="H1356" s="12"/>
      <c r="I1356" s="12"/>
    </row>
    <row r="1357" spans="1:9" x14ac:dyDescent="0.25">
      <c r="A1357" s="32"/>
      <c r="B1357" s="37"/>
      <c r="C1357" s="33"/>
      <c r="D1357" s="12"/>
      <c r="E1357" s="12"/>
      <c r="F1357" s="12"/>
      <c r="G1357" s="12"/>
      <c r="H1357" s="12"/>
      <c r="I1357" s="12"/>
    </row>
    <row r="1358" spans="1:9" x14ac:dyDescent="0.25">
      <c r="A1358" s="32"/>
      <c r="B1358" s="37"/>
      <c r="C1358" s="33"/>
      <c r="D1358" s="12"/>
      <c r="E1358" s="12"/>
      <c r="F1358" s="12"/>
      <c r="G1358" s="12"/>
      <c r="H1358" s="12"/>
      <c r="I1358" s="12"/>
    </row>
    <row r="1359" spans="1:9" x14ac:dyDescent="0.25">
      <c r="A1359" s="32"/>
      <c r="B1359" s="37"/>
      <c r="C1359" s="33"/>
      <c r="D1359" s="12"/>
      <c r="E1359" s="12"/>
      <c r="F1359" s="12"/>
      <c r="G1359" s="12"/>
      <c r="H1359" s="12"/>
      <c r="I1359" s="12"/>
    </row>
    <row r="1360" spans="1:9" x14ac:dyDescent="0.25">
      <c r="A1360" s="32"/>
      <c r="B1360" s="37"/>
      <c r="C1360" s="33"/>
      <c r="D1360" s="12"/>
      <c r="E1360" s="12"/>
      <c r="F1360" s="12"/>
      <c r="G1360" s="12"/>
      <c r="H1360" s="12"/>
      <c r="I1360" s="12"/>
    </row>
    <row r="1361" spans="1:9" x14ac:dyDescent="0.25">
      <c r="A1361" s="32"/>
      <c r="B1361" s="37"/>
      <c r="C1361" s="33"/>
      <c r="D1361" s="12"/>
      <c r="E1361" s="12"/>
      <c r="F1361" s="12"/>
      <c r="G1361" s="12"/>
      <c r="H1361" s="12"/>
      <c r="I1361" s="12"/>
    </row>
    <row r="1362" spans="1:9" x14ac:dyDescent="0.25">
      <c r="A1362" s="32"/>
      <c r="B1362" s="37"/>
      <c r="C1362" s="33"/>
      <c r="D1362" s="12"/>
      <c r="E1362" s="12"/>
      <c r="F1362" s="12"/>
      <c r="G1362" s="12"/>
      <c r="H1362" s="12"/>
      <c r="I1362" s="12"/>
    </row>
    <row r="1363" spans="1:9" x14ac:dyDescent="0.25">
      <c r="A1363" s="32"/>
      <c r="B1363" s="37"/>
      <c r="C1363" s="33"/>
      <c r="D1363" s="12"/>
      <c r="E1363" s="12"/>
      <c r="F1363" s="12"/>
      <c r="G1363" s="12"/>
      <c r="H1363" s="12"/>
      <c r="I1363" s="12"/>
    </row>
    <row r="1364" spans="1:9" x14ac:dyDescent="0.25">
      <c r="A1364" s="32"/>
      <c r="B1364" s="37"/>
      <c r="C1364" s="33"/>
      <c r="D1364" s="12"/>
      <c r="E1364" s="12"/>
      <c r="F1364" s="12"/>
      <c r="G1364" s="12"/>
      <c r="H1364" s="12"/>
      <c r="I1364" s="12"/>
    </row>
    <row r="1365" spans="1:9" x14ac:dyDescent="0.25">
      <c r="A1365" s="32"/>
      <c r="B1365" s="37"/>
      <c r="C1365" s="33"/>
      <c r="D1365" s="12"/>
      <c r="E1365" s="12"/>
      <c r="F1365" s="12"/>
      <c r="G1365" s="12"/>
      <c r="H1365" s="12"/>
      <c r="I1365" s="12"/>
    </row>
    <row r="1366" spans="1:9" x14ac:dyDescent="0.25">
      <c r="A1366" s="32"/>
      <c r="B1366" s="37"/>
      <c r="C1366" s="33"/>
      <c r="D1366" s="12"/>
      <c r="E1366" s="12"/>
      <c r="F1366" s="12"/>
      <c r="G1366" s="12"/>
      <c r="H1366" s="12"/>
      <c r="I1366" s="12"/>
    </row>
    <row r="1367" spans="1:9" x14ac:dyDescent="0.25">
      <c r="A1367" s="32"/>
      <c r="B1367" s="37"/>
      <c r="C1367" s="33"/>
      <c r="D1367" s="12"/>
      <c r="E1367" s="12"/>
      <c r="F1367" s="12"/>
      <c r="G1367" s="12"/>
      <c r="H1367" s="12"/>
      <c r="I1367" s="12"/>
    </row>
    <row r="1368" spans="1:9" x14ac:dyDescent="0.25">
      <c r="A1368" s="32"/>
      <c r="B1368" s="37"/>
      <c r="C1368" s="33"/>
      <c r="D1368" s="12"/>
      <c r="E1368" s="12"/>
      <c r="F1368" s="12"/>
      <c r="G1368" s="12"/>
      <c r="H1368" s="12"/>
      <c r="I1368" s="12"/>
    </row>
    <row r="1369" spans="1:9" x14ac:dyDescent="0.25">
      <c r="A1369" s="32"/>
      <c r="B1369" s="37"/>
      <c r="C1369" s="33"/>
      <c r="D1369" s="12"/>
      <c r="E1369" s="12"/>
      <c r="F1369" s="12"/>
      <c r="G1369" s="12"/>
      <c r="H1369" s="12"/>
      <c r="I1369" s="12"/>
    </row>
    <row r="1370" spans="1:9" x14ac:dyDescent="0.25">
      <c r="A1370" s="32"/>
      <c r="B1370" s="37"/>
      <c r="C1370" s="33"/>
      <c r="D1370" s="12"/>
      <c r="E1370" s="12"/>
      <c r="F1370" s="12"/>
      <c r="G1370" s="12"/>
      <c r="H1370" s="12"/>
      <c r="I1370" s="12"/>
    </row>
    <row r="1371" spans="1:9" x14ac:dyDescent="0.25">
      <c r="A1371" s="32"/>
      <c r="B1371" s="37"/>
      <c r="C1371" s="33"/>
      <c r="D1371" s="12"/>
      <c r="E1371" s="12"/>
      <c r="F1371" s="12"/>
      <c r="G1371" s="12"/>
      <c r="H1371" s="12"/>
      <c r="I1371" s="12"/>
    </row>
    <row r="1372" spans="1:9" x14ac:dyDescent="0.25">
      <c r="A1372" s="32"/>
      <c r="B1372" s="37"/>
      <c r="C1372" s="33"/>
      <c r="D1372" s="12"/>
      <c r="E1372" s="12"/>
      <c r="F1372" s="12"/>
      <c r="G1372" s="12"/>
      <c r="H1372" s="12"/>
      <c r="I1372" s="12"/>
    </row>
    <row r="1373" spans="1:9" x14ac:dyDescent="0.25">
      <c r="A1373" s="32"/>
      <c r="B1373" s="37"/>
      <c r="C1373" s="33"/>
      <c r="D1373" s="12"/>
      <c r="E1373" s="12"/>
      <c r="F1373" s="12"/>
      <c r="G1373" s="12"/>
      <c r="H1373" s="12"/>
      <c r="I1373" s="12"/>
    </row>
    <row r="1374" spans="1:9" x14ac:dyDescent="0.25">
      <c r="A1374" s="32"/>
      <c r="B1374" s="37"/>
      <c r="C1374" s="33"/>
      <c r="D1374" s="12"/>
      <c r="E1374" s="12"/>
      <c r="F1374" s="12"/>
      <c r="G1374" s="12"/>
      <c r="H1374" s="12"/>
      <c r="I1374" s="12"/>
    </row>
    <row r="1375" spans="1:9" x14ac:dyDescent="0.25">
      <c r="A1375" s="32"/>
      <c r="B1375" s="37"/>
      <c r="C1375" s="33"/>
      <c r="D1375" s="12"/>
      <c r="E1375" s="12"/>
      <c r="F1375" s="12"/>
      <c r="G1375" s="12"/>
      <c r="H1375" s="12"/>
      <c r="I1375" s="12"/>
    </row>
    <row r="1376" spans="1:9" x14ac:dyDescent="0.25">
      <c r="A1376" s="32"/>
      <c r="B1376" s="37"/>
      <c r="C1376" s="33"/>
      <c r="D1376" s="12"/>
      <c r="E1376" s="12"/>
      <c r="F1376" s="12"/>
      <c r="G1376" s="12"/>
      <c r="H1376" s="12"/>
      <c r="I1376" s="12"/>
    </row>
    <row r="1377" spans="1:9" x14ac:dyDescent="0.25">
      <c r="A1377" s="32"/>
      <c r="B1377" s="37"/>
      <c r="C1377" s="33"/>
      <c r="D1377" s="12"/>
      <c r="E1377" s="12"/>
      <c r="F1377" s="12"/>
      <c r="G1377" s="12"/>
      <c r="H1377" s="12"/>
      <c r="I1377" s="12"/>
    </row>
    <row r="1378" spans="1:9" x14ac:dyDescent="0.25">
      <c r="A1378" s="32"/>
      <c r="B1378" s="37"/>
      <c r="C1378" s="33"/>
      <c r="D1378" s="12"/>
      <c r="E1378" s="12"/>
      <c r="F1378" s="12"/>
      <c r="G1378" s="12"/>
      <c r="H1378" s="12"/>
      <c r="I1378" s="12"/>
    </row>
    <row r="1379" spans="1:9" x14ac:dyDescent="0.25">
      <c r="A1379" s="32"/>
      <c r="B1379" s="37"/>
      <c r="C1379" s="33"/>
      <c r="D1379" s="12"/>
      <c r="E1379" s="12"/>
      <c r="F1379" s="12"/>
      <c r="G1379" s="12"/>
      <c r="H1379" s="12"/>
      <c r="I1379" s="12"/>
    </row>
    <row r="1380" spans="1:9" x14ac:dyDescent="0.25">
      <c r="A1380" s="32"/>
      <c r="B1380" s="37"/>
      <c r="C1380" s="33"/>
      <c r="D1380" s="12"/>
      <c r="E1380" s="12"/>
      <c r="F1380" s="12"/>
      <c r="G1380" s="12"/>
      <c r="H1380" s="12"/>
      <c r="I1380" s="12"/>
    </row>
    <row r="1381" spans="1:9" x14ac:dyDescent="0.25">
      <c r="A1381" s="32"/>
      <c r="B1381" s="37"/>
      <c r="C1381" s="33"/>
      <c r="D1381" s="12"/>
      <c r="E1381" s="12"/>
      <c r="F1381" s="12"/>
      <c r="G1381" s="12"/>
      <c r="H1381" s="12"/>
      <c r="I1381" s="12"/>
    </row>
    <row r="1382" spans="1:9" x14ac:dyDescent="0.25">
      <c r="A1382" s="32"/>
      <c r="B1382" s="37"/>
      <c r="C1382" s="33"/>
      <c r="D1382" s="12"/>
      <c r="E1382" s="12"/>
      <c r="F1382" s="12"/>
      <c r="G1382" s="12"/>
      <c r="H1382" s="12"/>
      <c r="I1382" s="12"/>
    </row>
    <row r="1383" spans="1:9" x14ac:dyDescent="0.25">
      <c r="A1383" s="32"/>
      <c r="B1383" s="37"/>
      <c r="C1383" s="33"/>
      <c r="D1383" s="12"/>
      <c r="E1383" s="12"/>
      <c r="F1383" s="12"/>
      <c r="G1383" s="12"/>
      <c r="H1383" s="12"/>
      <c r="I1383" s="12"/>
    </row>
    <row r="1384" spans="1:9" x14ac:dyDescent="0.25">
      <c r="A1384" s="32"/>
      <c r="B1384" s="37"/>
      <c r="C1384" s="33"/>
      <c r="D1384" s="12"/>
      <c r="E1384" s="12"/>
      <c r="F1384" s="12"/>
      <c r="G1384" s="12"/>
      <c r="H1384" s="12"/>
      <c r="I1384" s="12"/>
    </row>
    <row r="1385" spans="1:9" x14ac:dyDescent="0.25">
      <c r="A1385" s="32"/>
      <c r="B1385" s="37"/>
      <c r="C1385" s="33"/>
      <c r="D1385" s="12"/>
      <c r="E1385" s="12"/>
      <c r="F1385" s="12"/>
      <c r="G1385" s="12"/>
      <c r="H1385" s="12"/>
      <c r="I1385" s="12"/>
    </row>
    <row r="1386" spans="1:9" x14ac:dyDescent="0.25">
      <c r="A1386" s="32"/>
      <c r="B1386" s="37"/>
      <c r="C1386" s="33"/>
      <c r="D1386" s="12"/>
      <c r="E1386" s="12"/>
      <c r="F1386" s="12"/>
      <c r="G1386" s="12"/>
      <c r="H1386" s="12"/>
      <c r="I1386" s="12"/>
    </row>
    <row r="1387" spans="1:9" x14ac:dyDescent="0.25">
      <c r="A1387" s="32"/>
      <c r="B1387" s="37"/>
      <c r="C1387" s="33"/>
      <c r="D1387" s="12"/>
      <c r="E1387" s="12"/>
      <c r="F1387" s="12"/>
      <c r="G1387" s="12"/>
      <c r="H1387" s="12"/>
      <c r="I1387" s="12"/>
    </row>
    <row r="1388" spans="1:9" x14ac:dyDescent="0.25">
      <c r="A1388" s="32"/>
      <c r="B1388" s="37"/>
      <c r="C1388" s="33"/>
      <c r="D1388" s="12"/>
      <c r="E1388" s="12"/>
      <c r="F1388" s="12"/>
      <c r="G1388" s="12"/>
      <c r="H1388" s="12"/>
      <c r="I1388" s="12"/>
    </row>
    <row r="1389" spans="1:9" x14ac:dyDescent="0.25">
      <c r="A1389" s="32"/>
      <c r="B1389" s="37"/>
      <c r="C1389" s="33"/>
      <c r="D1389" s="12"/>
      <c r="E1389" s="12"/>
      <c r="F1389" s="12"/>
      <c r="G1389" s="12"/>
      <c r="H1389" s="12"/>
      <c r="I1389" s="12"/>
    </row>
    <row r="1390" spans="1:9" x14ac:dyDescent="0.25">
      <c r="A1390" s="32"/>
      <c r="B1390" s="37"/>
      <c r="C1390" s="33"/>
      <c r="D1390" s="12"/>
      <c r="E1390" s="12"/>
      <c r="F1390" s="12"/>
      <c r="G1390" s="12"/>
      <c r="H1390" s="12"/>
      <c r="I1390" s="12"/>
    </row>
    <row r="1391" spans="1:9" x14ac:dyDescent="0.25">
      <c r="A1391" s="32"/>
      <c r="B1391" s="37"/>
      <c r="C1391" s="33"/>
      <c r="D1391" s="12"/>
      <c r="E1391" s="12"/>
      <c r="F1391" s="12"/>
      <c r="G1391" s="12"/>
      <c r="H1391" s="12"/>
      <c r="I1391" s="12"/>
    </row>
    <row r="1392" spans="1:9" x14ac:dyDescent="0.25">
      <c r="A1392" s="32"/>
      <c r="B1392" s="37"/>
      <c r="C1392" s="33"/>
      <c r="D1392" s="12"/>
      <c r="E1392" s="12"/>
      <c r="F1392" s="12"/>
      <c r="G1392" s="12"/>
      <c r="H1392" s="12"/>
      <c r="I1392" s="12"/>
    </row>
    <row r="1393" spans="1:9" x14ac:dyDescent="0.25">
      <c r="A1393" s="32"/>
      <c r="B1393" s="37"/>
      <c r="C1393" s="33"/>
      <c r="D1393" s="12"/>
      <c r="E1393" s="12"/>
      <c r="F1393" s="12"/>
      <c r="G1393" s="12"/>
      <c r="H1393" s="12"/>
      <c r="I1393" s="12"/>
    </row>
    <row r="1394" spans="1:9" x14ac:dyDescent="0.25">
      <c r="A1394" s="32"/>
      <c r="B1394" s="37"/>
      <c r="C1394" s="33"/>
      <c r="D1394" s="12"/>
      <c r="E1394" s="12"/>
      <c r="F1394" s="12"/>
      <c r="G1394" s="12"/>
      <c r="H1394" s="12"/>
      <c r="I1394" s="12"/>
    </row>
    <row r="1395" spans="1:9" x14ac:dyDescent="0.25">
      <c r="A1395" s="32"/>
      <c r="B1395" s="37"/>
      <c r="C1395" s="33"/>
      <c r="D1395" s="12"/>
      <c r="E1395" s="12"/>
      <c r="F1395" s="12"/>
      <c r="G1395" s="12"/>
      <c r="H1395" s="12"/>
      <c r="I1395" s="12"/>
    </row>
    <row r="1396" spans="1:9" x14ac:dyDescent="0.25">
      <c r="A1396" s="32"/>
      <c r="B1396" s="37"/>
      <c r="C1396" s="33"/>
      <c r="D1396" s="12"/>
      <c r="E1396" s="12"/>
      <c r="F1396" s="12"/>
      <c r="G1396" s="12"/>
      <c r="H1396" s="12"/>
      <c r="I1396" s="12"/>
    </row>
    <row r="1397" spans="1:9" x14ac:dyDescent="0.25">
      <c r="A1397" s="32"/>
      <c r="B1397" s="37"/>
      <c r="C1397" s="33"/>
      <c r="D1397" s="12"/>
      <c r="E1397" s="12"/>
      <c r="F1397" s="12"/>
      <c r="G1397" s="12"/>
      <c r="H1397" s="12"/>
      <c r="I1397" s="12"/>
    </row>
    <row r="1398" spans="1:9" x14ac:dyDescent="0.25">
      <c r="A1398" s="32"/>
      <c r="B1398" s="37"/>
      <c r="C1398" s="33"/>
      <c r="D1398" s="12"/>
      <c r="E1398" s="12"/>
      <c r="F1398" s="12"/>
      <c r="G1398" s="12"/>
      <c r="H1398" s="12"/>
      <c r="I1398" s="12"/>
    </row>
    <row r="1399" spans="1:9" x14ac:dyDescent="0.25">
      <c r="A1399" s="32"/>
      <c r="B1399" s="37"/>
      <c r="C1399" s="33"/>
      <c r="D1399" s="12"/>
      <c r="E1399" s="12"/>
      <c r="F1399" s="12"/>
      <c r="G1399" s="12"/>
      <c r="H1399" s="12"/>
      <c r="I1399" s="12"/>
    </row>
    <row r="1400" spans="1:9" x14ac:dyDescent="0.25">
      <c r="A1400" s="32"/>
      <c r="B1400" s="37"/>
      <c r="C1400" s="33"/>
      <c r="D1400" s="12"/>
      <c r="E1400" s="12"/>
      <c r="F1400" s="12"/>
      <c r="G1400" s="12"/>
      <c r="H1400" s="12"/>
      <c r="I1400" s="12"/>
    </row>
    <row r="1401" spans="1:9" x14ac:dyDescent="0.25">
      <c r="A1401" s="32"/>
      <c r="B1401" s="37"/>
      <c r="C1401" s="33"/>
      <c r="D1401" s="12"/>
      <c r="E1401" s="12"/>
      <c r="F1401" s="12"/>
      <c r="G1401" s="12"/>
      <c r="H1401" s="12"/>
      <c r="I1401" s="12"/>
    </row>
    <row r="1402" spans="1:9" x14ac:dyDescent="0.25">
      <c r="A1402" s="32"/>
      <c r="B1402" s="37"/>
      <c r="C1402" s="33"/>
      <c r="D1402" s="12"/>
      <c r="E1402" s="12"/>
      <c r="F1402" s="12"/>
      <c r="G1402" s="12"/>
      <c r="H1402" s="12"/>
      <c r="I1402" s="12"/>
    </row>
    <row r="1403" spans="1:9" x14ac:dyDescent="0.25">
      <c r="A1403" s="32"/>
      <c r="B1403" s="37"/>
      <c r="C1403" s="33"/>
      <c r="D1403" s="12"/>
      <c r="E1403" s="12"/>
      <c r="F1403" s="12"/>
      <c r="G1403" s="12"/>
      <c r="H1403" s="12"/>
      <c r="I1403" s="12"/>
    </row>
    <row r="1404" spans="1:9" x14ac:dyDescent="0.25">
      <c r="A1404" s="32"/>
      <c r="B1404" s="37"/>
      <c r="C1404" s="33"/>
      <c r="D1404" s="12"/>
      <c r="E1404" s="12"/>
      <c r="F1404" s="12"/>
      <c r="G1404" s="12"/>
      <c r="H1404" s="12"/>
      <c r="I1404" s="12"/>
    </row>
    <row r="1405" spans="1:9" x14ac:dyDescent="0.25">
      <c r="A1405" s="32"/>
      <c r="B1405" s="37"/>
      <c r="C1405" s="33"/>
      <c r="D1405" s="12"/>
      <c r="E1405" s="12"/>
      <c r="F1405" s="12"/>
      <c r="G1405" s="12"/>
      <c r="H1405" s="12"/>
      <c r="I1405" s="12"/>
    </row>
    <row r="1406" spans="1:9" x14ac:dyDescent="0.25">
      <c r="A1406" s="32"/>
      <c r="B1406" s="37"/>
      <c r="C1406" s="33"/>
      <c r="D1406" s="12"/>
      <c r="E1406" s="12"/>
      <c r="F1406" s="12"/>
      <c r="G1406" s="12"/>
      <c r="H1406" s="12"/>
      <c r="I1406" s="12"/>
    </row>
    <row r="1407" spans="1:9" x14ac:dyDescent="0.25">
      <c r="A1407" s="32"/>
      <c r="B1407" s="37"/>
      <c r="C1407" s="33"/>
      <c r="D1407" s="12"/>
      <c r="E1407" s="12"/>
      <c r="F1407" s="12"/>
      <c r="G1407" s="12"/>
      <c r="H1407" s="12"/>
      <c r="I1407" s="12"/>
    </row>
    <row r="1408" spans="1:9" x14ac:dyDescent="0.25">
      <c r="A1408" s="32"/>
      <c r="B1408" s="37"/>
      <c r="C1408" s="33"/>
      <c r="D1408" s="12"/>
      <c r="E1408" s="12"/>
      <c r="F1408" s="12"/>
      <c r="G1408" s="12"/>
      <c r="H1408" s="12"/>
      <c r="I1408" s="12"/>
    </row>
    <row r="1409" spans="1:9" x14ac:dyDescent="0.25">
      <c r="A1409" s="32"/>
      <c r="B1409" s="37"/>
      <c r="C1409" s="33"/>
      <c r="D1409" s="12"/>
      <c r="E1409" s="12"/>
      <c r="F1409" s="12"/>
      <c r="G1409" s="12"/>
      <c r="H1409" s="12"/>
      <c r="I1409" s="12"/>
    </row>
    <row r="1410" spans="1:9" x14ac:dyDescent="0.25">
      <c r="A1410" s="32"/>
      <c r="B1410" s="37"/>
      <c r="C1410" s="33"/>
      <c r="D1410" s="12"/>
      <c r="E1410" s="12"/>
      <c r="F1410" s="12"/>
      <c r="G1410" s="12"/>
      <c r="H1410" s="12"/>
      <c r="I1410" s="12"/>
    </row>
    <row r="1411" spans="1:9" x14ac:dyDescent="0.25">
      <c r="A1411" s="32"/>
      <c r="B1411" s="37"/>
      <c r="C1411" s="33"/>
      <c r="D1411" s="12"/>
      <c r="E1411" s="12"/>
      <c r="F1411" s="12"/>
      <c r="G1411" s="12"/>
      <c r="H1411" s="12"/>
      <c r="I1411" s="12"/>
    </row>
    <row r="1412" spans="1:9" x14ac:dyDescent="0.25">
      <c r="A1412" s="32"/>
      <c r="B1412" s="37"/>
      <c r="C1412" s="33"/>
      <c r="D1412" s="12"/>
      <c r="E1412" s="12"/>
      <c r="F1412" s="12"/>
      <c r="G1412" s="12"/>
      <c r="H1412" s="12"/>
      <c r="I1412" s="12"/>
    </row>
    <row r="1413" spans="1:9" x14ac:dyDescent="0.25">
      <c r="A1413" s="32"/>
      <c r="B1413" s="37"/>
      <c r="C1413" s="33"/>
      <c r="D1413" s="12"/>
      <c r="E1413" s="12"/>
      <c r="F1413" s="12"/>
      <c r="G1413" s="12"/>
      <c r="H1413" s="12"/>
      <c r="I1413" s="12"/>
    </row>
    <row r="1414" spans="1:9" x14ac:dyDescent="0.25">
      <c r="A1414" s="32"/>
      <c r="B1414" s="37"/>
      <c r="C1414" s="33"/>
      <c r="D1414" s="12"/>
      <c r="E1414" s="12"/>
      <c r="F1414" s="12"/>
      <c r="G1414" s="12"/>
      <c r="H1414" s="12"/>
      <c r="I1414" s="12"/>
    </row>
    <row r="1415" spans="1:9" x14ac:dyDescent="0.25">
      <c r="A1415" s="32"/>
      <c r="B1415" s="37"/>
      <c r="C1415" s="33"/>
      <c r="D1415" s="12"/>
      <c r="E1415" s="12"/>
      <c r="F1415" s="12"/>
      <c r="G1415" s="12"/>
      <c r="H1415" s="12"/>
      <c r="I1415" s="12"/>
    </row>
    <row r="1416" spans="1:9" x14ac:dyDescent="0.25">
      <c r="A1416" s="32"/>
      <c r="B1416" s="37"/>
      <c r="C1416" s="33"/>
      <c r="D1416" s="12"/>
      <c r="E1416" s="12"/>
      <c r="F1416" s="12"/>
      <c r="G1416" s="12"/>
      <c r="H1416" s="12"/>
      <c r="I1416" s="12"/>
    </row>
    <row r="1417" spans="1:9" x14ac:dyDescent="0.25">
      <c r="A1417" s="32"/>
      <c r="B1417" s="37"/>
      <c r="C1417" s="33"/>
      <c r="D1417" s="12"/>
      <c r="E1417" s="12"/>
      <c r="F1417" s="12"/>
      <c r="G1417" s="12"/>
      <c r="H1417" s="12"/>
      <c r="I1417" s="12"/>
    </row>
    <row r="1418" spans="1:9" x14ac:dyDescent="0.25">
      <c r="A1418" s="32"/>
      <c r="B1418" s="37"/>
      <c r="C1418" s="33"/>
      <c r="D1418" s="12"/>
      <c r="E1418" s="12"/>
      <c r="F1418" s="12"/>
      <c r="G1418" s="12"/>
      <c r="H1418" s="12"/>
      <c r="I1418" s="12"/>
    </row>
    <row r="1419" spans="1:9" x14ac:dyDescent="0.25">
      <c r="A1419" s="32"/>
      <c r="B1419" s="37"/>
      <c r="C1419" s="33"/>
      <c r="D1419" s="12"/>
      <c r="E1419" s="12"/>
      <c r="F1419" s="12"/>
      <c r="G1419" s="12"/>
      <c r="H1419" s="12"/>
      <c r="I1419" s="12"/>
    </row>
    <row r="1420" spans="1:9" x14ac:dyDescent="0.25">
      <c r="A1420" s="32"/>
      <c r="B1420" s="37"/>
      <c r="C1420" s="33"/>
      <c r="D1420" s="12"/>
      <c r="E1420" s="12"/>
      <c r="F1420" s="12"/>
      <c r="G1420" s="12"/>
      <c r="H1420" s="12"/>
      <c r="I1420" s="12"/>
    </row>
    <row r="1421" spans="1:9" x14ac:dyDescent="0.25">
      <c r="A1421" s="32"/>
      <c r="B1421" s="37"/>
      <c r="C1421" s="33"/>
      <c r="D1421" s="12"/>
      <c r="E1421" s="12"/>
      <c r="F1421" s="12"/>
      <c r="G1421" s="12"/>
      <c r="H1421" s="12"/>
      <c r="I1421" s="12"/>
    </row>
    <row r="1422" spans="1:9" x14ac:dyDescent="0.25">
      <c r="A1422" s="32"/>
      <c r="B1422" s="37"/>
      <c r="C1422" s="33"/>
      <c r="D1422" s="12"/>
      <c r="E1422" s="12"/>
      <c r="F1422" s="12"/>
      <c r="G1422" s="12"/>
      <c r="H1422" s="12"/>
      <c r="I1422" s="12"/>
    </row>
    <row r="1423" spans="1:9" x14ac:dyDescent="0.25">
      <c r="A1423" s="32"/>
      <c r="B1423" s="37"/>
      <c r="C1423" s="33"/>
      <c r="D1423" s="12"/>
      <c r="E1423" s="12"/>
      <c r="F1423" s="12"/>
      <c r="G1423" s="12"/>
      <c r="H1423" s="12"/>
      <c r="I1423" s="12"/>
    </row>
    <row r="1424" spans="1:9" x14ac:dyDescent="0.25">
      <c r="A1424" s="32"/>
      <c r="B1424" s="37"/>
      <c r="C1424" s="33"/>
      <c r="D1424" s="12"/>
      <c r="E1424" s="12"/>
      <c r="F1424" s="12"/>
      <c r="G1424" s="12"/>
      <c r="H1424" s="12"/>
      <c r="I1424" s="12"/>
    </row>
    <row r="1425" spans="1:9" x14ac:dyDescent="0.25">
      <c r="A1425" s="32"/>
      <c r="B1425" s="37"/>
      <c r="C1425" s="33"/>
      <c r="D1425" s="12"/>
      <c r="E1425" s="12"/>
      <c r="F1425" s="12"/>
      <c r="G1425" s="12"/>
      <c r="H1425" s="12"/>
      <c r="I1425" s="12"/>
    </row>
    <row r="1426" spans="1:9" x14ac:dyDescent="0.25">
      <c r="A1426" s="32"/>
      <c r="B1426" s="37"/>
      <c r="C1426" s="33"/>
      <c r="D1426" s="12"/>
      <c r="E1426" s="12"/>
      <c r="F1426" s="12"/>
      <c r="G1426" s="12"/>
      <c r="H1426" s="12"/>
      <c r="I1426" s="12"/>
    </row>
    <row r="1427" spans="1:9" x14ac:dyDescent="0.25">
      <c r="A1427" s="32"/>
      <c r="B1427" s="37"/>
      <c r="C1427" s="33"/>
      <c r="D1427" s="12"/>
      <c r="E1427" s="12"/>
      <c r="F1427" s="12"/>
      <c r="G1427" s="12"/>
      <c r="H1427" s="12"/>
      <c r="I1427" s="12"/>
    </row>
    <row r="1428" spans="1:9" x14ac:dyDescent="0.25">
      <c r="A1428" s="32"/>
      <c r="B1428" s="37"/>
      <c r="C1428" s="33"/>
      <c r="D1428" s="12"/>
      <c r="E1428" s="12"/>
      <c r="F1428" s="12"/>
      <c r="G1428" s="12"/>
      <c r="H1428" s="12"/>
      <c r="I1428" s="12"/>
    </row>
    <row r="1429" spans="1:9" x14ac:dyDescent="0.25">
      <c r="A1429" s="32"/>
      <c r="B1429" s="37"/>
      <c r="C1429" s="33"/>
      <c r="D1429" s="12"/>
      <c r="E1429" s="12"/>
      <c r="F1429" s="12"/>
      <c r="G1429" s="12"/>
      <c r="H1429" s="12"/>
      <c r="I1429" s="12"/>
    </row>
    <row r="1430" spans="1:9" x14ac:dyDescent="0.25">
      <c r="A1430" s="32"/>
      <c r="B1430" s="37"/>
      <c r="C1430" s="33"/>
      <c r="D1430" s="12"/>
      <c r="E1430" s="12"/>
      <c r="F1430" s="12"/>
      <c r="G1430" s="12"/>
      <c r="H1430" s="12"/>
      <c r="I1430" s="12"/>
    </row>
    <row r="1431" spans="1:9" x14ac:dyDescent="0.25">
      <c r="A1431" s="32"/>
      <c r="B1431" s="37"/>
      <c r="C1431" s="33"/>
      <c r="D1431" s="12"/>
      <c r="E1431" s="12"/>
      <c r="F1431" s="12"/>
      <c r="G1431" s="12"/>
      <c r="H1431" s="12"/>
      <c r="I1431" s="12"/>
    </row>
    <row r="1432" spans="1:9" x14ac:dyDescent="0.25">
      <c r="A1432" s="32"/>
      <c r="B1432" s="37"/>
      <c r="C1432" s="33"/>
      <c r="D1432" s="12"/>
      <c r="E1432" s="12"/>
      <c r="F1432" s="12"/>
      <c r="G1432" s="12"/>
      <c r="H1432" s="12"/>
      <c r="I1432" s="12"/>
    </row>
    <row r="1433" spans="1:9" x14ac:dyDescent="0.25">
      <c r="A1433" s="32"/>
      <c r="B1433" s="37"/>
      <c r="C1433" s="33"/>
      <c r="D1433" s="12"/>
      <c r="E1433" s="12"/>
      <c r="F1433" s="12"/>
      <c r="G1433" s="12"/>
      <c r="H1433" s="12"/>
      <c r="I1433" s="12"/>
    </row>
    <row r="1434" spans="1:9" x14ac:dyDescent="0.25">
      <c r="A1434" s="32"/>
      <c r="B1434" s="37"/>
      <c r="C1434" s="33"/>
      <c r="D1434" s="12"/>
      <c r="E1434" s="12"/>
      <c r="F1434" s="12"/>
      <c r="G1434" s="12"/>
      <c r="H1434" s="12"/>
      <c r="I1434" s="12"/>
    </row>
    <row r="1435" spans="1:9" x14ac:dyDescent="0.25">
      <c r="A1435" s="32"/>
      <c r="B1435" s="37"/>
      <c r="C1435" s="33"/>
      <c r="D1435" s="12"/>
      <c r="E1435" s="12"/>
      <c r="F1435" s="12"/>
      <c r="G1435" s="12"/>
      <c r="H1435" s="12"/>
      <c r="I1435" s="12"/>
    </row>
    <row r="1436" spans="1:9" x14ac:dyDescent="0.25">
      <c r="A1436" s="32"/>
      <c r="B1436" s="37"/>
      <c r="C1436" s="33"/>
      <c r="D1436" s="12"/>
      <c r="E1436" s="12"/>
      <c r="F1436" s="12"/>
      <c r="G1436" s="12"/>
      <c r="H1436" s="12"/>
      <c r="I1436" s="12"/>
    </row>
    <row r="1437" spans="1:9" x14ac:dyDescent="0.25">
      <c r="A1437" s="32"/>
      <c r="B1437" s="37"/>
      <c r="C1437" s="33"/>
      <c r="D1437" s="12"/>
      <c r="E1437" s="12"/>
      <c r="F1437" s="12"/>
      <c r="G1437" s="12"/>
      <c r="H1437" s="12"/>
      <c r="I1437" s="12"/>
    </row>
    <row r="1438" spans="1:9" x14ac:dyDescent="0.25">
      <c r="A1438" s="32"/>
      <c r="B1438" s="37"/>
      <c r="C1438" s="33"/>
      <c r="D1438" s="12"/>
      <c r="E1438" s="12"/>
      <c r="F1438" s="12"/>
      <c r="G1438" s="12"/>
      <c r="H1438" s="12"/>
      <c r="I1438" s="12"/>
    </row>
    <row r="1439" spans="1:9" x14ac:dyDescent="0.25">
      <c r="A1439" s="32"/>
      <c r="B1439" s="37"/>
      <c r="C1439" s="33"/>
      <c r="D1439" s="12"/>
      <c r="E1439" s="12"/>
      <c r="F1439" s="12"/>
      <c r="G1439" s="12"/>
      <c r="H1439" s="12"/>
      <c r="I1439" s="12"/>
    </row>
    <row r="1440" spans="1:9" x14ac:dyDescent="0.25">
      <c r="A1440" s="32"/>
      <c r="B1440" s="37"/>
      <c r="C1440" s="33"/>
      <c r="D1440" s="12"/>
      <c r="E1440" s="12"/>
      <c r="F1440" s="12"/>
      <c r="G1440" s="12"/>
      <c r="H1440" s="12"/>
      <c r="I1440" s="12"/>
    </row>
    <row r="1441" spans="1:9" x14ac:dyDescent="0.25">
      <c r="A1441" s="32"/>
      <c r="B1441" s="37"/>
      <c r="C1441" s="33"/>
      <c r="D1441" s="12"/>
      <c r="E1441" s="12"/>
      <c r="F1441" s="12"/>
      <c r="G1441" s="12"/>
      <c r="H1441" s="12"/>
      <c r="I1441" s="12"/>
    </row>
    <row r="1442" spans="1:9" x14ac:dyDescent="0.25">
      <c r="A1442" s="32"/>
      <c r="B1442" s="37"/>
      <c r="C1442" s="33"/>
      <c r="D1442" s="12"/>
      <c r="E1442" s="12"/>
      <c r="F1442" s="12"/>
      <c r="G1442" s="12"/>
      <c r="H1442" s="12"/>
      <c r="I1442" s="12"/>
    </row>
    <row r="1443" spans="1:9" x14ac:dyDescent="0.25">
      <c r="A1443" s="32"/>
      <c r="B1443" s="37"/>
      <c r="C1443" s="33"/>
      <c r="D1443" s="12"/>
      <c r="E1443" s="12"/>
      <c r="F1443" s="12"/>
      <c r="G1443" s="12"/>
      <c r="H1443" s="12"/>
      <c r="I1443" s="12"/>
    </row>
    <row r="1444" spans="1:9" x14ac:dyDescent="0.25">
      <c r="A1444" s="32"/>
      <c r="B1444" s="37"/>
      <c r="C1444" s="33"/>
      <c r="D1444" s="12"/>
      <c r="E1444" s="12"/>
      <c r="F1444" s="12"/>
      <c r="G1444" s="12"/>
      <c r="H1444" s="12"/>
      <c r="I1444" s="12"/>
    </row>
    <row r="1445" spans="1:9" x14ac:dyDescent="0.25">
      <c r="A1445" s="32"/>
      <c r="B1445" s="37"/>
      <c r="C1445" s="33"/>
      <c r="D1445" s="12"/>
      <c r="E1445" s="12"/>
      <c r="F1445" s="12"/>
      <c r="G1445" s="12"/>
      <c r="H1445" s="12"/>
      <c r="I1445" s="12"/>
    </row>
    <row r="1446" spans="1:9" x14ac:dyDescent="0.25">
      <c r="A1446" s="32"/>
      <c r="B1446" s="37"/>
      <c r="C1446" s="33"/>
      <c r="D1446" s="12"/>
      <c r="E1446" s="12"/>
      <c r="F1446" s="12"/>
      <c r="G1446" s="12"/>
      <c r="H1446" s="12"/>
      <c r="I1446" s="12"/>
    </row>
    <row r="1447" spans="1:9" x14ac:dyDescent="0.25">
      <c r="A1447" s="32"/>
      <c r="B1447" s="37"/>
      <c r="C1447" s="33"/>
      <c r="D1447" s="12"/>
      <c r="E1447" s="12"/>
      <c r="F1447" s="12"/>
      <c r="G1447" s="12"/>
      <c r="H1447" s="12"/>
      <c r="I1447" s="12"/>
    </row>
    <row r="1448" spans="1:9" x14ac:dyDescent="0.25">
      <c r="A1448" s="32"/>
      <c r="B1448" s="37"/>
      <c r="C1448" s="33"/>
      <c r="D1448" s="12"/>
      <c r="E1448" s="12"/>
      <c r="F1448" s="12"/>
      <c r="G1448" s="12"/>
      <c r="H1448" s="12"/>
      <c r="I1448" s="12"/>
    </row>
    <row r="1449" spans="1:9" x14ac:dyDescent="0.25">
      <c r="A1449" s="32"/>
      <c r="B1449" s="37"/>
      <c r="C1449" s="33"/>
      <c r="D1449" s="12"/>
      <c r="E1449" s="12"/>
      <c r="F1449" s="12"/>
      <c r="G1449" s="12"/>
      <c r="H1449" s="12"/>
      <c r="I1449" s="12"/>
    </row>
    <row r="1450" spans="1:9" x14ac:dyDescent="0.25">
      <c r="A1450" s="32"/>
      <c r="B1450" s="37"/>
      <c r="C1450" s="33"/>
      <c r="D1450" s="12"/>
      <c r="E1450" s="12"/>
      <c r="F1450" s="12"/>
      <c r="G1450" s="12"/>
      <c r="H1450" s="12"/>
      <c r="I1450" s="12"/>
    </row>
    <row r="1451" spans="1:9" x14ac:dyDescent="0.25">
      <c r="A1451" s="32"/>
      <c r="B1451" s="37"/>
      <c r="C1451" s="33"/>
      <c r="D1451" s="12"/>
      <c r="E1451" s="12"/>
      <c r="F1451" s="12"/>
      <c r="G1451" s="12"/>
      <c r="H1451" s="12"/>
      <c r="I1451" s="12"/>
    </row>
    <row r="1452" spans="1:9" x14ac:dyDescent="0.25">
      <c r="A1452" s="32"/>
      <c r="B1452" s="37"/>
      <c r="C1452" s="33"/>
      <c r="D1452" s="12"/>
      <c r="E1452" s="12"/>
      <c r="F1452" s="12"/>
      <c r="G1452" s="12"/>
      <c r="H1452" s="12"/>
      <c r="I1452" s="12"/>
    </row>
    <row r="1453" spans="1:9" x14ac:dyDescent="0.25">
      <c r="A1453" s="32"/>
      <c r="B1453" s="37"/>
      <c r="C1453" s="33"/>
      <c r="D1453" s="12"/>
      <c r="E1453" s="12"/>
      <c r="F1453" s="12"/>
      <c r="G1453" s="12"/>
      <c r="H1453" s="12"/>
      <c r="I1453" s="12"/>
    </row>
    <row r="1454" spans="1:9" x14ac:dyDescent="0.25">
      <c r="A1454" s="32"/>
      <c r="B1454" s="37"/>
      <c r="C1454" s="33"/>
      <c r="D1454" s="12"/>
      <c r="E1454" s="12"/>
      <c r="F1454" s="12"/>
      <c r="G1454" s="12"/>
      <c r="H1454" s="12"/>
      <c r="I1454" s="12"/>
    </row>
    <row r="1455" spans="1:9" x14ac:dyDescent="0.25">
      <c r="A1455" s="32"/>
      <c r="B1455" s="37"/>
      <c r="C1455" s="33"/>
      <c r="D1455" s="12"/>
      <c r="E1455" s="12"/>
      <c r="F1455" s="12"/>
      <c r="G1455" s="12"/>
      <c r="H1455" s="12"/>
      <c r="I1455" s="12"/>
    </row>
    <row r="1456" spans="1:9" x14ac:dyDescent="0.25">
      <c r="A1456" s="32"/>
      <c r="B1456" s="37"/>
      <c r="C1456" s="33"/>
      <c r="D1456" s="12"/>
      <c r="E1456" s="12"/>
      <c r="F1456" s="12"/>
      <c r="G1456" s="12"/>
      <c r="H1456" s="12"/>
      <c r="I1456" s="12"/>
    </row>
    <row r="1457" spans="1:9" x14ac:dyDescent="0.25">
      <c r="A1457" s="32"/>
      <c r="B1457" s="37"/>
      <c r="C1457" s="33"/>
      <c r="D1457" s="12"/>
      <c r="E1457" s="12"/>
      <c r="F1457" s="12"/>
      <c r="G1457" s="12"/>
      <c r="H1457" s="12"/>
      <c r="I1457" s="12"/>
    </row>
    <row r="1458" spans="1:9" x14ac:dyDescent="0.25">
      <c r="A1458" s="32"/>
      <c r="B1458" s="37"/>
      <c r="C1458" s="33"/>
      <c r="D1458" s="12"/>
      <c r="E1458" s="12"/>
      <c r="F1458" s="12"/>
      <c r="G1458" s="12"/>
      <c r="H1458" s="12"/>
      <c r="I1458" s="12"/>
    </row>
    <row r="1459" spans="1:9" x14ac:dyDescent="0.25">
      <c r="A1459" s="32"/>
      <c r="B1459" s="37"/>
      <c r="C1459" s="33"/>
      <c r="D1459" s="12"/>
      <c r="E1459" s="12"/>
      <c r="F1459" s="12"/>
      <c r="G1459" s="12"/>
      <c r="H1459" s="12"/>
      <c r="I1459" s="12"/>
    </row>
    <row r="1460" spans="1:9" x14ac:dyDescent="0.25">
      <c r="A1460" s="32"/>
      <c r="B1460" s="37"/>
      <c r="C1460" s="33"/>
      <c r="D1460" s="12"/>
      <c r="E1460" s="12"/>
      <c r="F1460" s="12"/>
      <c r="G1460" s="12"/>
      <c r="H1460" s="12"/>
      <c r="I1460" s="12"/>
    </row>
    <row r="1461" spans="1:9" x14ac:dyDescent="0.25">
      <c r="A1461" s="32"/>
      <c r="B1461" s="37"/>
      <c r="C1461" s="33"/>
      <c r="D1461" s="12"/>
      <c r="E1461" s="12"/>
      <c r="F1461" s="12"/>
      <c r="G1461" s="12"/>
      <c r="H1461" s="12"/>
      <c r="I1461" s="12"/>
    </row>
    <row r="1462" spans="1:9" x14ac:dyDescent="0.25">
      <c r="A1462" s="32"/>
      <c r="B1462" s="37"/>
      <c r="C1462" s="33"/>
      <c r="D1462" s="12"/>
      <c r="E1462" s="12"/>
      <c r="F1462" s="12"/>
      <c r="G1462" s="12"/>
      <c r="H1462" s="12"/>
      <c r="I1462" s="12"/>
    </row>
    <row r="1463" spans="1:9" x14ac:dyDescent="0.25">
      <c r="A1463" s="32"/>
      <c r="B1463" s="37"/>
      <c r="C1463" s="33"/>
      <c r="D1463" s="12"/>
      <c r="E1463" s="12"/>
      <c r="F1463" s="12"/>
      <c r="G1463" s="12"/>
      <c r="H1463" s="12"/>
      <c r="I1463" s="12"/>
    </row>
    <row r="1464" spans="1:9" x14ac:dyDescent="0.25">
      <c r="A1464" s="32"/>
      <c r="B1464" s="37"/>
      <c r="C1464" s="33"/>
      <c r="D1464" s="12"/>
      <c r="E1464" s="12"/>
      <c r="F1464" s="12"/>
      <c r="G1464" s="12"/>
      <c r="H1464" s="12"/>
      <c r="I1464" s="12"/>
    </row>
    <row r="1465" spans="1:9" x14ac:dyDescent="0.25">
      <c r="A1465" s="32"/>
      <c r="B1465" s="37"/>
      <c r="C1465" s="33"/>
      <c r="D1465" s="12"/>
      <c r="E1465" s="12"/>
      <c r="F1465" s="12"/>
      <c r="G1465" s="12"/>
      <c r="H1465" s="12"/>
      <c r="I1465" s="12"/>
    </row>
    <row r="1466" spans="1:9" x14ac:dyDescent="0.25">
      <c r="A1466" s="32"/>
      <c r="B1466" s="37"/>
      <c r="C1466" s="33"/>
      <c r="D1466" s="12"/>
      <c r="E1466" s="12"/>
      <c r="F1466" s="12"/>
      <c r="G1466" s="12"/>
      <c r="H1466" s="12"/>
      <c r="I1466" s="12"/>
    </row>
    <row r="1467" spans="1:9" x14ac:dyDescent="0.25">
      <c r="A1467" s="32"/>
      <c r="B1467" s="37"/>
      <c r="C1467" s="33"/>
      <c r="D1467" s="12"/>
      <c r="E1467" s="12"/>
      <c r="F1467" s="12"/>
      <c r="G1467" s="12"/>
      <c r="H1467" s="12"/>
      <c r="I1467" s="12"/>
    </row>
    <row r="1468" spans="1:9" x14ac:dyDescent="0.25">
      <c r="A1468" s="32"/>
      <c r="B1468" s="37"/>
      <c r="C1468" s="33"/>
      <c r="D1468" s="12"/>
      <c r="E1468" s="12"/>
      <c r="F1468" s="12"/>
      <c r="G1468" s="12"/>
      <c r="H1468" s="12"/>
      <c r="I1468" s="12"/>
    </row>
    <row r="1469" spans="1:9" x14ac:dyDescent="0.25">
      <c r="A1469" s="32"/>
      <c r="B1469" s="37"/>
      <c r="C1469" s="33"/>
      <c r="D1469" s="12"/>
      <c r="E1469" s="12"/>
      <c r="F1469" s="12"/>
      <c r="G1469" s="12"/>
      <c r="H1469" s="12"/>
      <c r="I1469" s="12"/>
    </row>
    <row r="1470" spans="1:9" x14ac:dyDescent="0.25">
      <c r="A1470" s="32"/>
      <c r="B1470" s="37"/>
      <c r="C1470" s="33"/>
      <c r="D1470" s="12"/>
      <c r="E1470" s="12"/>
      <c r="F1470" s="12"/>
      <c r="G1470" s="12"/>
      <c r="H1470" s="12"/>
      <c r="I1470" s="12"/>
    </row>
    <row r="1471" spans="1:9" x14ac:dyDescent="0.25">
      <c r="A1471" s="32"/>
      <c r="B1471" s="37"/>
      <c r="C1471" s="33"/>
      <c r="D1471" s="12"/>
      <c r="E1471" s="12"/>
      <c r="F1471" s="12"/>
      <c r="G1471" s="12"/>
      <c r="H1471" s="12"/>
      <c r="I1471" s="12"/>
    </row>
    <row r="1472" spans="1:9" x14ac:dyDescent="0.25">
      <c r="A1472" s="32"/>
      <c r="B1472" s="37"/>
      <c r="C1472" s="33"/>
      <c r="D1472" s="12"/>
      <c r="E1472" s="12"/>
      <c r="F1472" s="12"/>
      <c r="G1472" s="12"/>
      <c r="H1472" s="12"/>
      <c r="I1472" s="12"/>
    </row>
    <row r="1473" spans="1:9" x14ac:dyDescent="0.25">
      <c r="A1473" s="32"/>
      <c r="B1473" s="37"/>
      <c r="C1473" s="33"/>
      <c r="D1473" s="12"/>
      <c r="E1473" s="12"/>
      <c r="F1473" s="12"/>
      <c r="G1473" s="12"/>
      <c r="H1473" s="12"/>
      <c r="I1473" s="12"/>
    </row>
    <row r="1474" spans="1:9" x14ac:dyDescent="0.25">
      <c r="A1474" s="32"/>
      <c r="B1474" s="37"/>
      <c r="C1474" s="33"/>
      <c r="D1474" s="12"/>
      <c r="E1474" s="12"/>
      <c r="F1474" s="12"/>
      <c r="G1474" s="12"/>
      <c r="H1474" s="12"/>
      <c r="I1474" s="12"/>
    </row>
    <row r="1475" spans="1:9" x14ac:dyDescent="0.25">
      <c r="A1475" s="32"/>
      <c r="B1475" s="37"/>
      <c r="C1475" s="33"/>
      <c r="D1475" s="12"/>
      <c r="E1475" s="12"/>
      <c r="F1475" s="12"/>
      <c r="G1475" s="12"/>
      <c r="H1475" s="12"/>
      <c r="I1475" s="12"/>
    </row>
    <row r="1476" spans="1:9" x14ac:dyDescent="0.25">
      <c r="A1476" s="32"/>
      <c r="B1476" s="37"/>
      <c r="C1476" s="33"/>
      <c r="D1476" s="12"/>
      <c r="E1476" s="12"/>
      <c r="F1476" s="12"/>
      <c r="G1476" s="12"/>
      <c r="H1476" s="12"/>
      <c r="I1476" s="12"/>
    </row>
    <row r="1477" spans="1:9" x14ac:dyDescent="0.25">
      <c r="A1477" s="32"/>
      <c r="B1477" s="37"/>
      <c r="C1477" s="33"/>
      <c r="D1477" s="12"/>
      <c r="E1477" s="12"/>
      <c r="F1477" s="12"/>
      <c r="G1477" s="12"/>
      <c r="H1477" s="12"/>
      <c r="I1477" s="12"/>
    </row>
    <row r="1478" spans="1:9" x14ac:dyDescent="0.25">
      <c r="A1478" s="32"/>
      <c r="B1478" s="37"/>
      <c r="C1478" s="33"/>
      <c r="D1478" s="12"/>
      <c r="E1478" s="12"/>
      <c r="F1478" s="12"/>
      <c r="G1478" s="12"/>
      <c r="H1478" s="12"/>
      <c r="I1478" s="12"/>
    </row>
    <row r="1479" spans="1:9" x14ac:dyDescent="0.25">
      <c r="A1479" s="32"/>
      <c r="B1479" s="37"/>
      <c r="C1479" s="33"/>
      <c r="D1479" s="12"/>
      <c r="E1479" s="12"/>
      <c r="F1479" s="12"/>
      <c r="G1479" s="12"/>
      <c r="H1479" s="12"/>
      <c r="I1479" s="12"/>
    </row>
    <row r="1480" spans="1:9" x14ac:dyDescent="0.25">
      <c r="A1480" s="32"/>
      <c r="B1480" s="37"/>
      <c r="C1480" s="33"/>
      <c r="D1480" s="12"/>
      <c r="E1480" s="12"/>
      <c r="F1480" s="12"/>
      <c r="G1480" s="12"/>
      <c r="H1480" s="12"/>
      <c r="I1480" s="12"/>
    </row>
    <row r="1481" spans="1:9" x14ac:dyDescent="0.25">
      <c r="A1481" s="32"/>
      <c r="B1481" s="37"/>
      <c r="C1481" s="33"/>
      <c r="D1481" s="12"/>
      <c r="E1481" s="12"/>
      <c r="F1481" s="12"/>
      <c r="G1481" s="12"/>
      <c r="H1481" s="12"/>
      <c r="I1481" s="12"/>
    </row>
    <row r="1482" spans="1:9" x14ac:dyDescent="0.25">
      <c r="A1482" s="32"/>
      <c r="B1482" s="37"/>
      <c r="C1482" s="33"/>
      <c r="D1482" s="12"/>
      <c r="E1482" s="12"/>
      <c r="F1482" s="12"/>
      <c r="G1482" s="12"/>
      <c r="H1482" s="12"/>
      <c r="I1482" s="12"/>
    </row>
    <row r="1483" spans="1:9" x14ac:dyDescent="0.25">
      <c r="A1483" s="32"/>
      <c r="B1483" s="37"/>
      <c r="C1483" s="33"/>
      <c r="D1483" s="12"/>
      <c r="E1483" s="12"/>
      <c r="F1483" s="12"/>
      <c r="G1483" s="12"/>
      <c r="H1483" s="12"/>
      <c r="I1483" s="12"/>
    </row>
    <row r="1484" spans="1:9" x14ac:dyDescent="0.25">
      <c r="A1484" s="32"/>
      <c r="B1484" s="37"/>
      <c r="C1484" s="33"/>
      <c r="D1484" s="12"/>
      <c r="E1484" s="12"/>
      <c r="F1484" s="12"/>
      <c r="G1484" s="12"/>
      <c r="H1484" s="12"/>
      <c r="I1484" s="12"/>
    </row>
    <row r="1485" spans="1:9" x14ac:dyDescent="0.25">
      <c r="A1485" s="32"/>
      <c r="B1485" s="37"/>
      <c r="C1485" s="33"/>
      <c r="D1485" s="12"/>
      <c r="E1485" s="12"/>
      <c r="F1485" s="12"/>
      <c r="G1485" s="12"/>
      <c r="H1485" s="12"/>
      <c r="I1485" s="12"/>
    </row>
    <row r="1486" spans="1:9" x14ac:dyDescent="0.25">
      <c r="A1486" s="32"/>
      <c r="B1486" s="37"/>
      <c r="C1486" s="33"/>
      <c r="D1486" s="12"/>
      <c r="E1486" s="12"/>
      <c r="F1486" s="12"/>
      <c r="G1486" s="12"/>
      <c r="H1486" s="12"/>
      <c r="I1486" s="12"/>
    </row>
    <row r="1487" spans="1:9" x14ac:dyDescent="0.25">
      <c r="A1487" s="32"/>
      <c r="B1487" s="37"/>
      <c r="C1487" s="33"/>
      <c r="D1487" s="12"/>
      <c r="E1487" s="12"/>
      <c r="F1487" s="12"/>
      <c r="G1487" s="12"/>
      <c r="H1487" s="12"/>
      <c r="I1487" s="12"/>
    </row>
    <row r="1488" spans="1:9" x14ac:dyDescent="0.25">
      <c r="A1488" s="32"/>
      <c r="B1488" s="37"/>
      <c r="C1488" s="33"/>
      <c r="D1488" s="12"/>
      <c r="E1488" s="12"/>
      <c r="F1488" s="12"/>
      <c r="G1488" s="12"/>
      <c r="H1488" s="12"/>
      <c r="I1488" s="12"/>
    </row>
    <row r="1489" spans="1:9" x14ac:dyDescent="0.25">
      <c r="A1489" s="32"/>
      <c r="B1489" s="37"/>
      <c r="C1489" s="33"/>
      <c r="D1489" s="12"/>
      <c r="E1489" s="12"/>
      <c r="F1489" s="12"/>
      <c r="G1489" s="12"/>
      <c r="H1489" s="12"/>
      <c r="I1489" s="12"/>
    </row>
    <row r="1490" spans="1:9" x14ac:dyDescent="0.25">
      <c r="A1490" s="32"/>
      <c r="B1490" s="37"/>
      <c r="C1490" s="33"/>
      <c r="D1490" s="12"/>
      <c r="E1490" s="12"/>
      <c r="F1490" s="12"/>
      <c r="G1490" s="12"/>
      <c r="H1490" s="12"/>
      <c r="I1490" s="12"/>
    </row>
    <row r="1491" spans="1:9" x14ac:dyDescent="0.25">
      <c r="A1491" s="32"/>
      <c r="B1491" s="37"/>
      <c r="C1491" s="33"/>
      <c r="D1491" s="12"/>
      <c r="E1491" s="12"/>
      <c r="F1491" s="12"/>
      <c r="G1491" s="12"/>
      <c r="H1491" s="12"/>
      <c r="I1491" s="12"/>
    </row>
    <row r="1492" spans="1:9" x14ac:dyDescent="0.25">
      <c r="A1492" s="32"/>
      <c r="B1492" s="37"/>
      <c r="C1492" s="33"/>
      <c r="D1492" s="12"/>
      <c r="E1492" s="12"/>
      <c r="F1492" s="12"/>
      <c r="G1492" s="12"/>
      <c r="H1492" s="12"/>
      <c r="I1492" s="12"/>
    </row>
    <row r="1493" spans="1:9" x14ac:dyDescent="0.25">
      <c r="A1493" s="32"/>
      <c r="B1493" s="37"/>
      <c r="C1493" s="33"/>
      <c r="D1493" s="12"/>
      <c r="E1493" s="12"/>
      <c r="F1493" s="12"/>
      <c r="G1493" s="12"/>
      <c r="H1493" s="12"/>
      <c r="I1493" s="12"/>
    </row>
    <row r="1494" spans="1:9" x14ac:dyDescent="0.25">
      <c r="A1494" s="32"/>
      <c r="B1494" s="37"/>
      <c r="C1494" s="33"/>
      <c r="D1494" s="12"/>
      <c r="E1494" s="12"/>
      <c r="F1494" s="12"/>
      <c r="G1494" s="12"/>
      <c r="H1494" s="12"/>
      <c r="I1494" s="12"/>
    </row>
    <row r="1495" spans="1:9" x14ac:dyDescent="0.25">
      <c r="A1495" s="32"/>
      <c r="B1495" s="37"/>
      <c r="C1495" s="33"/>
      <c r="D1495" s="12"/>
      <c r="E1495" s="12"/>
      <c r="F1495" s="12"/>
      <c r="G1495" s="12"/>
      <c r="H1495" s="12"/>
      <c r="I1495" s="12"/>
    </row>
    <row r="1496" spans="1:9" x14ac:dyDescent="0.25">
      <c r="A1496" s="32"/>
      <c r="B1496" s="37"/>
      <c r="C1496" s="33"/>
      <c r="D1496" s="12"/>
      <c r="E1496" s="12"/>
      <c r="F1496" s="12"/>
      <c r="G1496" s="12"/>
      <c r="H1496" s="12"/>
      <c r="I1496" s="12"/>
    </row>
    <row r="1497" spans="1:9" x14ac:dyDescent="0.25">
      <c r="A1497" s="32"/>
      <c r="B1497" s="37"/>
      <c r="C1497" s="33"/>
      <c r="D1497" s="12"/>
      <c r="E1497" s="12"/>
      <c r="F1497" s="12"/>
      <c r="G1497" s="12"/>
      <c r="H1497" s="12"/>
      <c r="I1497" s="12"/>
    </row>
    <row r="1498" spans="1:9" x14ac:dyDescent="0.25">
      <c r="A1498" s="32"/>
      <c r="B1498" s="37"/>
      <c r="C1498" s="33"/>
      <c r="D1498" s="12"/>
      <c r="E1498" s="12"/>
      <c r="F1498" s="12"/>
      <c r="G1498" s="12"/>
      <c r="H1498" s="12"/>
      <c r="I1498" s="12"/>
    </row>
    <row r="1499" spans="1:9" x14ac:dyDescent="0.25">
      <c r="A1499" s="32"/>
      <c r="B1499" s="37"/>
      <c r="C1499" s="33"/>
      <c r="D1499" s="12"/>
      <c r="E1499" s="12"/>
      <c r="F1499" s="12"/>
      <c r="G1499" s="12"/>
      <c r="H1499" s="12"/>
      <c r="I1499" s="12"/>
    </row>
    <row r="1500" spans="1:9" x14ac:dyDescent="0.25">
      <c r="A1500" s="32"/>
      <c r="B1500" s="37"/>
      <c r="C1500" s="33"/>
      <c r="D1500" s="12"/>
      <c r="E1500" s="12"/>
      <c r="F1500" s="12"/>
      <c r="G1500" s="12"/>
      <c r="H1500" s="12"/>
      <c r="I1500" s="12"/>
    </row>
    <row r="1501" spans="1:9" x14ac:dyDescent="0.25">
      <c r="A1501" s="32"/>
      <c r="B1501" s="37"/>
      <c r="C1501" s="33"/>
      <c r="D1501" s="12"/>
      <c r="E1501" s="12"/>
      <c r="F1501" s="12"/>
      <c r="G1501" s="12"/>
      <c r="H1501" s="12"/>
      <c r="I1501" s="12"/>
    </row>
    <row r="1502" spans="1:9" x14ac:dyDescent="0.25">
      <c r="A1502" s="32"/>
      <c r="B1502" s="37"/>
      <c r="C1502" s="33"/>
      <c r="D1502" s="12"/>
      <c r="E1502" s="12"/>
      <c r="F1502" s="12"/>
      <c r="G1502" s="12"/>
      <c r="H1502" s="12"/>
      <c r="I1502" s="12"/>
    </row>
    <row r="1503" spans="1:9" x14ac:dyDescent="0.25">
      <c r="A1503" s="32"/>
      <c r="B1503" s="37"/>
      <c r="C1503" s="33"/>
      <c r="D1503" s="12"/>
      <c r="E1503" s="12"/>
      <c r="F1503" s="12"/>
      <c r="G1503" s="12"/>
      <c r="H1503" s="12"/>
      <c r="I1503" s="12"/>
    </row>
    <row r="1504" spans="1:9" x14ac:dyDescent="0.25">
      <c r="A1504" s="32"/>
      <c r="B1504" s="37"/>
      <c r="C1504" s="33"/>
      <c r="D1504" s="12"/>
      <c r="E1504" s="12"/>
      <c r="F1504" s="12"/>
      <c r="G1504" s="12"/>
      <c r="H1504" s="12"/>
      <c r="I1504" s="12"/>
    </row>
    <row r="1505" spans="1:9" x14ac:dyDescent="0.25">
      <c r="A1505" s="32"/>
      <c r="B1505" s="37"/>
      <c r="C1505" s="33"/>
      <c r="D1505" s="12"/>
      <c r="E1505" s="12"/>
      <c r="F1505" s="12"/>
      <c r="G1505" s="12"/>
      <c r="H1505" s="12"/>
      <c r="I1505" s="12"/>
    </row>
    <row r="1506" spans="1:9" x14ac:dyDescent="0.25">
      <c r="A1506" s="32"/>
      <c r="B1506" s="37"/>
      <c r="C1506" s="33"/>
      <c r="D1506" s="12"/>
      <c r="E1506" s="12"/>
      <c r="F1506" s="12"/>
      <c r="G1506" s="12"/>
      <c r="H1506" s="12"/>
      <c r="I1506" s="12"/>
    </row>
    <row r="1507" spans="1:9" x14ac:dyDescent="0.25">
      <c r="A1507" s="32"/>
      <c r="B1507" s="37"/>
      <c r="C1507" s="33"/>
      <c r="D1507" s="12"/>
      <c r="E1507" s="12"/>
      <c r="F1507" s="12"/>
      <c r="G1507" s="12"/>
      <c r="H1507" s="12"/>
      <c r="I1507" s="12"/>
    </row>
    <row r="1508" spans="1:9" x14ac:dyDescent="0.25">
      <c r="A1508" s="32"/>
      <c r="B1508" s="37"/>
      <c r="C1508" s="33"/>
      <c r="D1508" s="12"/>
      <c r="E1508" s="12"/>
      <c r="F1508" s="12"/>
      <c r="G1508" s="12"/>
      <c r="H1508" s="12"/>
      <c r="I1508" s="12"/>
    </row>
    <row r="1509" spans="1:9" x14ac:dyDescent="0.25">
      <c r="A1509" s="32"/>
      <c r="B1509" s="37"/>
      <c r="C1509" s="33"/>
      <c r="D1509" s="12"/>
      <c r="E1509" s="12"/>
      <c r="F1509" s="12"/>
      <c r="G1509" s="12"/>
      <c r="H1509" s="12"/>
      <c r="I1509" s="12"/>
    </row>
    <row r="1510" spans="1:9" x14ac:dyDescent="0.25">
      <c r="A1510" s="32"/>
      <c r="B1510" s="37"/>
      <c r="C1510" s="33"/>
      <c r="D1510" s="12"/>
      <c r="E1510" s="12"/>
      <c r="F1510" s="12"/>
      <c r="G1510" s="12"/>
      <c r="H1510" s="12"/>
      <c r="I1510" s="12"/>
    </row>
    <row r="1511" spans="1:9" x14ac:dyDescent="0.25">
      <c r="A1511" s="32"/>
      <c r="B1511" s="37"/>
      <c r="C1511" s="33"/>
      <c r="D1511" s="12"/>
      <c r="E1511" s="12"/>
      <c r="F1511" s="12"/>
      <c r="G1511" s="12"/>
      <c r="H1511" s="12"/>
      <c r="I1511" s="12"/>
    </row>
    <row r="1512" spans="1:9" x14ac:dyDescent="0.25">
      <c r="A1512" s="32"/>
      <c r="B1512" s="37"/>
      <c r="C1512" s="33"/>
      <c r="D1512" s="12"/>
      <c r="E1512" s="12"/>
      <c r="F1512" s="12"/>
      <c r="G1512" s="12"/>
      <c r="H1512" s="12"/>
      <c r="I1512" s="12"/>
    </row>
    <row r="1513" spans="1:9" x14ac:dyDescent="0.25">
      <c r="A1513" s="32"/>
      <c r="B1513" s="37"/>
      <c r="C1513" s="33"/>
      <c r="D1513" s="12"/>
      <c r="E1513" s="12"/>
      <c r="F1513" s="12"/>
      <c r="G1513" s="12"/>
      <c r="H1513" s="12"/>
      <c r="I1513" s="12"/>
    </row>
    <row r="1514" spans="1:9" x14ac:dyDescent="0.25">
      <c r="A1514" s="32"/>
      <c r="B1514" s="37"/>
      <c r="C1514" s="33"/>
      <c r="D1514" s="12"/>
      <c r="E1514" s="12"/>
      <c r="F1514" s="12"/>
      <c r="G1514" s="12"/>
      <c r="H1514" s="12"/>
      <c r="I1514" s="12"/>
    </row>
    <row r="1515" spans="1:9" x14ac:dyDescent="0.25">
      <c r="A1515" s="32"/>
      <c r="B1515" s="37"/>
      <c r="C1515" s="33"/>
      <c r="D1515" s="12"/>
      <c r="E1515" s="12"/>
      <c r="F1515" s="12"/>
      <c r="G1515" s="12"/>
      <c r="H1515" s="12"/>
      <c r="I1515" s="12"/>
    </row>
    <row r="1516" spans="1:9" x14ac:dyDescent="0.25">
      <c r="A1516" s="32"/>
      <c r="B1516" s="37"/>
      <c r="C1516" s="33"/>
      <c r="D1516" s="12"/>
      <c r="E1516" s="12"/>
      <c r="F1516" s="12"/>
      <c r="G1516" s="12"/>
      <c r="H1516" s="12"/>
      <c r="I1516" s="12"/>
    </row>
    <row r="1517" spans="1:9" x14ac:dyDescent="0.25">
      <c r="A1517" s="32"/>
      <c r="B1517" s="37"/>
      <c r="C1517" s="33"/>
      <c r="D1517" s="12"/>
      <c r="E1517" s="12"/>
      <c r="F1517" s="12"/>
      <c r="G1517" s="12"/>
      <c r="H1517" s="12"/>
      <c r="I1517" s="12"/>
    </row>
    <row r="1518" spans="1:9" x14ac:dyDescent="0.25">
      <c r="A1518" s="32"/>
      <c r="B1518" s="37"/>
      <c r="C1518" s="33"/>
      <c r="D1518" s="12"/>
      <c r="E1518" s="12"/>
      <c r="F1518" s="12"/>
      <c r="G1518" s="12"/>
      <c r="H1518" s="12"/>
      <c r="I1518" s="12"/>
    </row>
    <row r="1519" spans="1:9" x14ac:dyDescent="0.25">
      <c r="A1519" s="32"/>
      <c r="B1519" s="37"/>
      <c r="C1519" s="33"/>
      <c r="D1519" s="12"/>
      <c r="E1519" s="12"/>
      <c r="F1519" s="12"/>
      <c r="G1519" s="12"/>
      <c r="H1519" s="12"/>
      <c r="I1519" s="12"/>
    </row>
    <row r="1520" spans="1:9" x14ac:dyDescent="0.25">
      <c r="A1520" s="32"/>
      <c r="B1520" s="37"/>
      <c r="C1520" s="33"/>
      <c r="D1520" s="12"/>
      <c r="E1520" s="12"/>
      <c r="F1520" s="12"/>
      <c r="G1520" s="12"/>
      <c r="H1520" s="12"/>
      <c r="I1520" s="12"/>
    </row>
    <row r="1521" spans="1:9" x14ac:dyDescent="0.25">
      <c r="A1521" s="32"/>
      <c r="B1521" s="37"/>
      <c r="C1521" s="33"/>
      <c r="D1521" s="12"/>
      <c r="E1521" s="12"/>
      <c r="F1521" s="12"/>
      <c r="G1521" s="12"/>
      <c r="H1521" s="12"/>
      <c r="I1521" s="12"/>
    </row>
    <row r="1522" spans="1:9" x14ac:dyDescent="0.25">
      <c r="A1522" s="32"/>
      <c r="B1522" s="37"/>
      <c r="C1522" s="33"/>
      <c r="D1522" s="12"/>
      <c r="E1522" s="12"/>
      <c r="F1522" s="12"/>
      <c r="G1522" s="12"/>
      <c r="H1522" s="12"/>
      <c r="I1522" s="12"/>
    </row>
    <row r="1523" spans="1:9" x14ac:dyDescent="0.25">
      <c r="A1523" s="32"/>
      <c r="B1523" s="37"/>
      <c r="C1523" s="33"/>
      <c r="D1523" s="12"/>
      <c r="E1523" s="12"/>
      <c r="F1523" s="12"/>
      <c r="G1523" s="12"/>
      <c r="H1523" s="12"/>
      <c r="I1523" s="12"/>
    </row>
    <row r="1524" spans="1:9" x14ac:dyDescent="0.25">
      <c r="A1524" s="32"/>
      <c r="B1524" s="37"/>
      <c r="C1524" s="33"/>
      <c r="D1524" s="12"/>
      <c r="E1524" s="12"/>
      <c r="F1524" s="12"/>
      <c r="G1524" s="12"/>
      <c r="H1524" s="12"/>
      <c r="I1524" s="12"/>
    </row>
    <row r="1525" spans="1:9" x14ac:dyDescent="0.25">
      <c r="A1525" s="32"/>
      <c r="B1525" s="37"/>
      <c r="C1525" s="33"/>
      <c r="D1525" s="12"/>
      <c r="E1525" s="12"/>
      <c r="F1525" s="12"/>
      <c r="G1525" s="12"/>
      <c r="H1525" s="12"/>
      <c r="I1525" s="12"/>
    </row>
    <row r="1526" spans="1:9" x14ac:dyDescent="0.25">
      <c r="A1526" s="32"/>
      <c r="B1526" s="37"/>
      <c r="C1526" s="33"/>
      <c r="D1526" s="12"/>
      <c r="E1526" s="12"/>
      <c r="F1526" s="12"/>
      <c r="G1526" s="12"/>
      <c r="H1526" s="12"/>
      <c r="I1526" s="12"/>
    </row>
    <row r="1527" spans="1:9" x14ac:dyDescent="0.25">
      <c r="A1527" s="32"/>
      <c r="B1527" s="37"/>
      <c r="C1527" s="33"/>
      <c r="D1527" s="12"/>
      <c r="E1527" s="12"/>
      <c r="F1527" s="12"/>
      <c r="G1527" s="12"/>
      <c r="H1527" s="12"/>
      <c r="I1527" s="12"/>
    </row>
    <row r="1528" spans="1:9" x14ac:dyDescent="0.25">
      <c r="A1528" s="32"/>
      <c r="B1528" s="37"/>
      <c r="C1528" s="33"/>
      <c r="D1528" s="12"/>
      <c r="E1528" s="12"/>
      <c r="F1528" s="12"/>
      <c r="G1528" s="12"/>
      <c r="H1528" s="12"/>
      <c r="I1528" s="12"/>
    </row>
    <row r="1529" spans="1:9" x14ac:dyDescent="0.25">
      <c r="A1529" s="32"/>
      <c r="B1529" s="37"/>
      <c r="C1529" s="33"/>
      <c r="D1529" s="12"/>
      <c r="E1529" s="12"/>
      <c r="F1529" s="12"/>
      <c r="G1529" s="12"/>
      <c r="H1529" s="12"/>
      <c r="I1529" s="12"/>
    </row>
    <row r="1530" spans="1:9" x14ac:dyDescent="0.25">
      <c r="A1530" s="32"/>
      <c r="B1530" s="37"/>
      <c r="C1530" s="33"/>
      <c r="D1530" s="12"/>
      <c r="E1530" s="12"/>
      <c r="F1530" s="12"/>
      <c r="G1530" s="12"/>
      <c r="H1530" s="12"/>
      <c r="I1530" s="12"/>
    </row>
    <row r="1531" spans="1:9" x14ac:dyDescent="0.25">
      <c r="A1531" s="32"/>
      <c r="B1531" s="37"/>
      <c r="C1531" s="33"/>
      <c r="D1531" s="12"/>
      <c r="E1531" s="12"/>
      <c r="F1531" s="12"/>
      <c r="G1531" s="12"/>
      <c r="H1531" s="12"/>
      <c r="I1531" s="12"/>
    </row>
    <row r="1532" spans="1:9" x14ac:dyDescent="0.25">
      <c r="A1532" s="32"/>
      <c r="B1532" s="37"/>
      <c r="C1532" s="33"/>
      <c r="D1532" s="12"/>
      <c r="E1532" s="12"/>
      <c r="F1532" s="12"/>
      <c r="G1532" s="12"/>
      <c r="H1532" s="12"/>
      <c r="I1532" s="12"/>
    </row>
    <row r="1533" spans="1:9" x14ac:dyDescent="0.25">
      <c r="A1533" s="32"/>
      <c r="B1533" s="37"/>
      <c r="C1533" s="33"/>
      <c r="D1533" s="12"/>
      <c r="E1533" s="12"/>
      <c r="F1533" s="12"/>
      <c r="G1533" s="12"/>
      <c r="H1533" s="12"/>
      <c r="I1533" s="12"/>
    </row>
    <row r="1534" spans="1:9" x14ac:dyDescent="0.25">
      <c r="A1534" s="32"/>
      <c r="B1534" s="37"/>
      <c r="C1534" s="33"/>
      <c r="D1534" s="12"/>
      <c r="E1534" s="12"/>
      <c r="F1534" s="12"/>
      <c r="G1534" s="12"/>
      <c r="H1534" s="12"/>
      <c r="I1534" s="12"/>
    </row>
    <row r="1535" spans="1:9" x14ac:dyDescent="0.25">
      <c r="A1535" s="32"/>
      <c r="B1535" s="37"/>
      <c r="C1535" s="33"/>
      <c r="D1535" s="12"/>
      <c r="E1535" s="12"/>
      <c r="F1535" s="12"/>
      <c r="G1535" s="12"/>
      <c r="H1535" s="12"/>
      <c r="I1535" s="12"/>
    </row>
    <row r="1536" spans="1:9" x14ac:dyDescent="0.25">
      <c r="A1536" s="32"/>
      <c r="B1536" s="37"/>
      <c r="C1536" s="33"/>
      <c r="D1536" s="12"/>
      <c r="E1536" s="12"/>
      <c r="F1536" s="12"/>
      <c r="G1536" s="12"/>
      <c r="H1536" s="12"/>
      <c r="I1536" s="12"/>
    </row>
    <row r="1537" spans="1:9" x14ac:dyDescent="0.25">
      <c r="A1537" s="32"/>
      <c r="B1537" s="37"/>
      <c r="C1537" s="33"/>
      <c r="D1537" s="12"/>
      <c r="E1537" s="12"/>
      <c r="F1537" s="12"/>
      <c r="G1537" s="12"/>
      <c r="H1537" s="12"/>
      <c r="I1537" s="12"/>
    </row>
    <row r="1538" spans="1:9" x14ac:dyDescent="0.25">
      <c r="A1538" s="32"/>
      <c r="B1538" s="37"/>
      <c r="C1538" s="33"/>
      <c r="D1538" s="12"/>
      <c r="E1538" s="12"/>
      <c r="F1538" s="12"/>
      <c r="G1538" s="12"/>
      <c r="H1538" s="12"/>
      <c r="I1538" s="12"/>
    </row>
    <row r="1539" spans="1:9" x14ac:dyDescent="0.25">
      <c r="A1539" s="32"/>
      <c r="B1539" s="37"/>
      <c r="C1539" s="33"/>
      <c r="D1539" s="12"/>
      <c r="E1539" s="12"/>
      <c r="F1539" s="12"/>
      <c r="G1539" s="12"/>
      <c r="H1539" s="12"/>
      <c r="I1539" s="12"/>
    </row>
    <row r="1540" spans="1:9" x14ac:dyDescent="0.25">
      <c r="A1540" s="32"/>
      <c r="B1540" s="37"/>
      <c r="C1540" s="33"/>
      <c r="D1540" s="12"/>
      <c r="E1540" s="12"/>
      <c r="F1540" s="12"/>
      <c r="G1540" s="12"/>
      <c r="H1540" s="12"/>
      <c r="I1540" s="12"/>
    </row>
    <row r="1541" spans="1:9" x14ac:dyDescent="0.25">
      <c r="A1541" s="32"/>
      <c r="B1541" s="37"/>
      <c r="C1541" s="33"/>
      <c r="D1541" s="12"/>
      <c r="E1541" s="12"/>
      <c r="F1541" s="12"/>
      <c r="G1541" s="12"/>
      <c r="H1541" s="12"/>
      <c r="I1541" s="12"/>
    </row>
    <row r="1542" spans="1:9" x14ac:dyDescent="0.25">
      <c r="A1542" s="32"/>
      <c r="B1542" s="37"/>
      <c r="C1542" s="33"/>
      <c r="D1542" s="12"/>
      <c r="E1542" s="12"/>
      <c r="F1542" s="12"/>
      <c r="G1542" s="12"/>
      <c r="H1542" s="12"/>
      <c r="I1542" s="12"/>
    </row>
    <row r="1543" spans="1:9" x14ac:dyDescent="0.25">
      <c r="A1543" s="32"/>
      <c r="B1543" s="37"/>
      <c r="C1543" s="33"/>
      <c r="D1543" s="12"/>
      <c r="E1543" s="12"/>
      <c r="F1543" s="12"/>
      <c r="G1543" s="12"/>
      <c r="H1543" s="12"/>
      <c r="I1543" s="12"/>
    </row>
    <row r="1544" spans="1:9" x14ac:dyDescent="0.25">
      <c r="A1544" s="32"/>
      <c r="B1544" s="37"/>
      <c r="C1544" s="33"/>
      <c r="D1544" s="12"/>
      <c r="E1544" s="12"/>
      <c r="F1544" s="12"/>
      <c r="G1544" s="12"/>
      <c r="H1544" s="12"/>
      <c r="I1544" s="12"/>
    </row>
    <row r="1545" spans="1:9" x14ac:dyDescent="0.25">
      <c r="A1545" s="32"/>
      <c r="B1545" s="37"/>
      <c r="C1545" s="33"/>
      <c r="D1545" s="12"/>
      <c r="E1545" s="12"/>
      <c r="F1545" s="12"/>
      <c r="G1545" s="12"/>
      <c r="H1545" s="12"/>
      <c r="I1545" s="12"/>
    </row>
    <row r="1546" spans="1:9" x14ac:dyDescent="0.25">
      <c r="A1546" s="32"/>
      <c r="B1546" s="37"/>
      <c r="C1546" s="33"/>
      <c r="D1546" s="12"/>
      <c r="E1546" s="12"/>
      <c r="F1546" s="12"/>
      <c r="G1546" s="12"/>
      <c r="H1546" s="12"/>
      <c r="I1546" s="12"/>
    </row>
    <row r="1547" spans="1:9" x14ac:dyDescent="0.25">
      <c r="A1547" s="32"/>
      <c r="B1547" s="37"/>
      <c r="C1547" s="33"/>
      <c r="D1547" s="12"/>
      <c r="E1547" s="12"/>
      <c r="F1547" s="12"/>
      <c r="G1547" s="12"/>
      <c r="H1547" s="12"/>
      <c r="I1547" s="12"/>
    </row>
    <row r="1548" spans="1:9" x14ac:dyDescent="0.25">
      <c r="A1548" s="32"/>
      <c r="B1548" s="37"/>
      <c r="C1548" s="33"/>
      <c r="D1548" s="12"/>
      <c r="E1548" s="12"/>
      <c r="F1548" s="12"/>
      <c r="G1548" s="12"/>
      <c r="H1548" s="12"/>
      <c r="I1548" s="12"/>
    </row>
    <row r="1549" spans="1:9" x14ac:dyDescent="0.25">
      <c r="A1549" s="32"/>
      <c r="B1549" s="37"/>
      <c r="C1549" s="33"/>
      <c r="D1549" s="12"/>
      <c r="E1549" s="12"/>
      <c r="F1549" s="12"/>
      <c r="G1549" s="12"/>
      <c r="H1549" s="12"/>
      <c r="I1549" s="12"/>
    </row>
    <row r="1550" spans="1:9" x14ac:dyDescent="0.25">
      <c r="A1550" s="32"/>
      <c r="B1550" s="37"/>
      <c r="C1550" s="33"/>
      <c r="D1550" s="12"/>
      <c r="E1550" s="12"/>
      <c r="F1550" s="12"/>
      <c r="G1550" s="12"/>
      <c r="H1550" s="12"/>
      <c r="I1550" s="12"/>
    </row>
    <row r="1551" spans="1:9" x14ac:dyDescent="0.25">
      <c r="A1551" s="32"/>
      <c r="B1551" s="37"/>
      <c r="C1551" s="33"/>
      <c r="D1551" s="12"/>
      <c r="E1551" s="12"/>
      <c r="F1551" s="12"/>
      <c r="G1551" s="12"/>
      <c r="H1551" s="12"/>
      <c r="I1551" s="12"/>
    </row>
    <row r="1552" spans="1:9" x14ac:dyDescent="0.25">
      <c r="A1552" s="32"/>
      <c r="B1552" s="37"/>
      <c r="C1552" s="33"/>
      <c r="D1552" s="12"/>
      <c r="E1552" s="12"/>
      <c r="F1552" s="12"/>
      <c r="G1552" s="12"/>
      <c r="H1552" s="12"/>
      <c r="I1552" s="12"/>
    </row>
    <row r="1553" spans="1:9" x14ac:dyDescent="0.25">
      <c r="A1553" s="32"/>
      <c r="B1553" s="37"/>
      <c r="C1553" s="33"/>
      <c r="D1553" s="12"/>
      <c r="E1553" s="12"/>
      <c r="F1553" s="12"/>
      <c r="G1553" s="12"/>
      <c r="H1553" s="12"/>
      <c r="I1553" s="12"/>
    </row>
    <row r="1554" spans="1:9" x14ac:dyDescent="0.25">
      <c r="A1554" s="32"/>
      <c r="B1554" s="37"/>
      <c r="C1554" s="33"/>
      <c r="D1554" s="12"/>
      <c r="E1554" s="12"/>
      <c r="F1554" s="12"/>
      <c r="G1554" s="12"/>
      <c r="H1554" s="12"/>
      <c r="I1554" s="12"/>
    </row>
    <row r="1555" spans="1:9" x14ac:dyDescent="0.25">
      <c r="A1555" s="32"/>
      <c r="B1555" s="37"/>
      <c r="C1555" s="33"/>
      <c r="D1555" s="12"/>
      <c r="E1555" s="12"/>
      <c r="F1555" s="12"/>
      <c r="G1555" s="12"/>
      <c r="H1555" s="12"/>
      <c r="I1555" s="12"/>
    </row>
    <row r="1556" spans="1:9" x14ac:dyDescent="0.25">
      <c r="A1556" s="32"/>
      <c r="B1556" s="37"/>
      <c r="C1556" s="33"/>
      <c r="D1556" s="12"/>
      <c r="E1556" s="12"/>
      <c r="F1556" s="12"/>
      <c r="G1556" s="12"/>
      <c r="H1556" s="12"/>
      <c r="I1556" s="12"/>
    </row>
    <row r="1557" spans="1:9" x14ac:dyDescent="0.25">
      <c r="A1557" s="32"/>
      <c r="B1557" s="37"/>
      <c r="C1557" s="33"/>
      <c r="D1557" s="12"/>
      <c r="E1557" s="12"/>
      <c r="F1557" s="12"/>
      <c r="G1557" s="12"/>
      <c r="H1557" s="12"/>
      <c r="I1557" s="12"/>
    </row>
    <row r="1558" spans="1:9" x14ac:dyDescent="0.25">
      <c r="A1558" s="32"/>
      <c r="B1558" s="37"/>
      <c r="C1558" s="33"/>
      <c r="D1558" s="12"/>
      <c r="E1558" s="12"/>
      <c r="F1558" s="12"/>
      <c r="G1558" s="12"/>
      <c r="H1558" s="12"/>
      <c r="I1558" s="12"/>
    </row>
    <row r="1559" spans="1:9" x14ac:dyDescent="0.25">
      <c r="A1559" s="32"/>
      <c r="B1559" s="37"/>
      <c r="C1559" s="33"/>
      <c r="D1559" s="12"/>
      <c r="E1559" s="12"/>
      <c r="F1559" s="12"/>
      <c r="G1559" s="12"/>
      <c r="H1559" s="12"/>
      <c r="I1559" s="12"/>
    </row>
    <row r="1560" spans="1:9" x14ac:dyDescent="0.25">
      <c r="A1560" s="32"/>
      <c r="B1560" s="37"/>
      <c r="C1560" s="33"/>
      <c r="D1560" s="12"/>
      <c r="E1560" s="12"/>
      <c r="F1560" s="12"/>
      <c r="G1560" s="12"/>
      <c r="H1560" s="12"/>
      <c r="I1560" s="12"/>
    </row>
    <row r="1561" spans="1:9" x14ac:dyDescent="0.25">
      <c r="A1561" s="32"/>
      <c r="B1561" s="37"/>
      <c r="C1561" s="33"/>
      <c r="D1561" s="12"/>
      <c r="E1561" s="12"/>
      <c r="F1561" s="12"/>
      <c r="G1561" s="12"/>
      <c r="H1561" s="12"/>
      <c r="I1561" s="12"/>
    </row>
    <row r="1562" spans="1:9" x14ac:dyDescent="0.25">
      <c r="A1562" s="32"/>
      <c r="B1562" s="37"/>
      <c r="C1562" s="33"/>
      <c r="D1562" s="12"/>
      <c r="E1562" s="12"/>
      <c r="F1562" s="12"/>
      <c r="G1562" s="12"/>
      <c r="H1562" s="12"/>
      <c r="I1562" s="12"/>
    </row>
    <row r="1563" spans="1:9" x14ac:dyDescent="0.25">
      <c r="A1563" s="32"/>
      <c r="B1563" s="37"/>
      <c r="C1563" s="33"/>
      <c r="D1563" s="12"/>
      <c r="E1563" s="12"/>
      <c r="F1563" s="12"/>
      <c r="G1563" s="12"/>
      <c r="H1563" s="12"/>
      <c r="I1563" s="12"/>
    </row>
    <row r="1564" spans="1:9" x14ac:dyDescent="0.25">
      <c r="A1564" s="32"/>
      <c r="B1564" s="37"/>
      <c r="C1564" s="33"/>
      <c r="D1564" s="12"/>
      <c r="E1564" s="12"/>
      <c r="F1564" s="12"/>
      <c r="G1564" s="12"/>
      <c r="H1564" s="12"/>
      <c r="I1564" s="12"/>
    </row>
    <row r="1565" spans="1:9" x14ac:dyDescent="0.25">
      <c r="A1565" s="32"/>
      <c r="B1565" s="37"/>
      <c r="C1565" s="33"/>
      <c r="D1565" s="12"/>
      <c r="E1565" s="12"/>
      <c r="F1565" s="12"/>
      <c r="G1565" s="12"/>
      <c r="H1565" s="12"/>
      <c r="I1565" s="12"/>
    </row>
    <row r="1566" spans="1:9" x14ac:dyDescent="0.25">
      <c r="A1566" s="32"/>
      <c r="B1566" s="37"/>
      <c r="C1566" s="33"/>
      <c r="D1566" s="12"/>
      <c r="E1566" s="12"/>
      <c r="F1566" s="12"/>
      <c r="G1566" s="12"/>
      <c r="H1566" s="12"/>
      <c r="I1566" s="12"/>
    </row>
    <row r="1567" spans="1:9" x14ac:dyDescent="0.25">
      <c r="A1567" s="32"/>
      <c r="B1567" s="37"/>
      <c r="C1567" s="33"/>
      <c r="D1567" s="12"/>
      <c r="E1567" s="12"/>
      <c r="F1567" s="12"/>
      <c r="G1567" s="12"/>
      <c r="H1567" s="12"/>
      <c r="I1567" s="12"/>
    </row>
    <row r="1568" spans="1:9" x14ac:dyDescent="0.25">
      <c r="A1568" s="32"/>
      <c r="B1568" s="37"/>
      <c r="C1568" s="33"/>
      <c r="D1568" s="12"/>
      <c r="E1568" s="12"/>
      <c r="F1568" s="12"/>
      <c r="G1568" s="12"/>
      <c r="H1568" s="12"/>
      <c r="I1568" s="12"/>
    </row>
    <row r="1569" spans="1:9" x14ac:dyDescent="0.25">
      <c r="A1569" s="32"/>
      <c r="B1569" s="37"/>
      <c r="C1569" s="33"/>
      <c r="D1569" s="12"/>
      <c r="E1569" s="12"/>
      <c r="F1569" s="12"/>
      <c r="G1569" s="12"/>
      <c r="H1569" s="12"/>
      <c r="I1569" s="12"/>
    </row>
    <row r="1570" spans="1:9" x14ac:dyDescent="0.25">
      <c r="A1570" s="32"/>
      <c r="B1570" s="37"/>
      <c r="C1570" s="33"/>
      <c r="D1570" s="12"/>
      <c r="E1570" s="12"/>
      <c r="F1570" s="12"/>
      <c r="G1570" s="12"/>
      <c r="H1570" s="12"/>
      <c r="I1570" s="12"/>
    </row>
    <row r="1571" spans="1:9" x14ac:dyDescent="0.25">
      <c r="A1571" s="32"/>
      <c r="B1571" s="37"/>
      <c r="C1571" s="33"/>
      <c r="D1571" s="12"/>
      <c r="E1571" s="12"/>
      <c r="F1571" s="12"/>
      <c r="G1571" s="12"/>
      <c r="H1571" s="12"/>
      <c r="I1571" s="12"/>
    </row>
    <row r="1572" spans="1:9" x14ac:dyDescent="0.25">
      <c r="A1572" s="32"/>
      <c r="B1572" s="37"/>
      <c r="C1572" s="33"/>
      <c r="D1572" s="12"/>
      <c r="E1572" s="12"/>
      <c r="F1572" s="12"/>
      <c r="G1572" s="12"/>
      <c r="H1572" s="12"/>
      <c r="I1572" s="12"/>
    </row>
    <row r="1573" spans="1:9" x14ac:dyDescent="0.25">
      <c r="A1573" s="32"/>
      <c r="B1573" s="37"/>
      <c r="C1573" s="33"/>
      <c r="D1573" s="12"/>
      <c r="E1573" s="12"/>
      <c r="F1573" s="12"/>
      <c r="G1573" s="12"/>
      <c r="H1573" s="12"/>
      <c r="I1573" s="12"/>
    </row>
    <row r="1574" spans="1:9" x14ac:dyDescent="0.25">
      <c r="A1574" s="32"/>
      <c r="B1574" s="37"/>
      <c r="C1574" s="33"/>
      <c r="D1574" s="12"/>
      <c r="E1574" s="12"/>
      <c r="F1574" s="12"/>
      <c r="G1574" s="12"/>
      <c r="H1574" s="12"/>
      <c r="I1574" s="12"/>
    </row>
    <row r="1575" spans="1:9" x14ac:dyDescent="0.25">
      <c r="A1575" s="32"/>
      <c r="B1575" s="37"/>
      <c r="C1575" s="33"/>
      <c r="D1575" s="12"/>
      <c r="E1575" s="12"/>
      <c r="F1575" s="12"/>
      <c r="G1575" s="12"/>
      <c r="H1575" s="12"/>
      <c r="I1575" s="12"/>
    </row>
    <row r="1576" spans="1:9" x14ac:dyDescent="0.25">
      <c r="A1576" s="32"/>
      <c r="B1576" s="37"/>
      <c r="C1576" s="33"/>
      <c r="D1576" s="12"/>
      <c r="E1576" s="12"/>
      <c r="F1576" s="12"/>
      <c r="G1576" s="12"/>
      <c r="H1576" s="12"/>
      <c r="I1576" s="12"/>
    </row>
    <row r="1577" spans="1:9" x14ac:dyDescent="0.25">
      <c r="A1577" s="32"/>
      <c r="B1577" s="37"/>
      <c r="C1577" s="33"/>
      <c r="D1577" s="12"/>
      <c r="E1577" s="12"/>
      <c r="F1577" s="12"/>
      <c r="G1577" s="12"/>
      <c r="H1577" s="12"/>
      <c r="I1577" s="12"/>
    </row>
    <row r="1578" spans="1:9" x14ac:dyDescent="0.25">
      <c r="A1578" s="32"/>
      <c r="B1578" s="37"/>
      <c r="C1578" s="33"/>
      <c r="D1578" s="12"/>
      <c r="E1578" s="12"/>
      <c r="F1578" s="12"/>
      <c r="G1578" s="12"/>
      <c r="H1578" s="12"/>
      <c r="I1578" s="12"/>
    </row>
    <row r="1579" spans="1:9" x14ac:dyDescent="0.25">
      <c r="A1579" s="32"/>
      <c r="B1579" s="37"/>
      <c r="C1579" s="33"/>
      <c r="D1579" s="12"/>
      <c r="E1579" s="12"/>
      <c r="F1579" s="12"/>
      <c r="G1579" s="12"/>
      <c r="H1579" s="12"/>
      <c r="I1579" s="12"/>
    </row>
    <row r="1580" spans="1:9" x14ac:dyDescent="0.25">
      <c r="A1580" s="32"/>
      <c r="B1580" s="37"/>
      <c r="C1580" s="33"/>
      <c r="D1580" s="12"/>
      <c r="E1580" s="12"/>
      <c r="F1580" s="12"/>
      <c r="G1580" s="12"/>
      <c r="H1580" s="12"/>
      <c r="I1580" s="12"/>
    </row>
    <row r="1581" spans="1:9" x14ac:dyDescent="0.25">
      <c r="A1581" s="32"/>
      <c r="B1581" s="37"/>
      <c r="C1581" s="33"/>
      <c r="D1581" s="12"/>
      <c r="E1581" s="12"/>
      <c r="F1581" s="12"/>
      <c r="G1581" s="12"/>
      <c r="H1581" s="12"/>
      <c r="I1581" s="12"/>
    </row>
    <row r="1582" spans="1:9" x14ac:dyDescent="0.25">
      <c r="A1582" s="32"/>
      <c r="B1582" s="37"/>
      <c r="C1582" s="33"/>
      <c r="D1582" s="12"/>
      <c r="E1582" s="12"/>
      <c r="F1582" s="12"/>
      <c r="G1582" s="12"/>
      <c r="H1582" s="12"/>
      <c r="I1582" s="12"/>
    </row>
    <row r="1583" spans="1:9" x14ac:dyDescent="0.25">
      <c r="A1583" s="32"/>
      <c r="B1583" s="37"/>
      <c r="C1583" s="33"/>
      <c r="D1583" s="12"/>
      <c r="E1583" s="12"/>
      <c r="F1583" s="12"/>
      <c r="G1583" s="12"/>
      <c r="H1583" s="12"/>
      <c r="I1583" s="12"/>
    </row>
    <row r="1584" spans="1:9" x14ac:dyDescent="0.25">
      <c r="A1584" s="32"/>
      <c r="B1584" s="37"/>
      <c r="C1584" s="33"/>
      <c r="D1584" s="12"/>
      <c r="E1584" s="12"/>
      <c r="F1584" s="12"/>
      <c r="G1584" s="12"/>
      <c r="H1584" s="12"/>
      <c r="I1584" s="12"/>
    </row>
    <row r="1585" spans="1:9" x14ac:dyDescent="0.25">
      <c r="A1585" s="32"/>
      <c r="B1585" s="37"/>
      <c r="C1585" s="33"/>
      <c r="D1585" s="12"/>
      <c r="E1585" s="12"/>
      <c r="F1585" s="12"/>
      <c r="G1585" s="12"/>
      <c r="H1585" s="12"/>
      <c r="I1585" s="12"/>
    </row>
    <row r="1586" spans="1:9" x14ac:dyDescent="0.25">
      <c r="A1586" s="32"/>
      <c r="B1586" s="37"/>
      <c r="C1586" s="33"/>
      <c r="D1586" s="12"/>
      <c r="E1586" s="12"/>
      <c r="F1586" s="12"/>
      <c r="G1586" s="12"/>
      <c r="H1586" s="12"/>
      <c r="I1586" s="12"/>
    </row>
    <row r="1587" spans="1:9" x14ac:dyDescent="0.25">
      <c r="A1587" s="32"/>
      <c r="B1587" s="37"/>
      <c r="C1587" s="33"/>
      <c r="D1587" s="12"/>
      <c r="E1587" s="12"/>
      <c r="F1587" s="12"/>
      <c r="G1587" s="12"/>
      <c r="H1587" s="12"/>
      <c r="I1587" s="12"/>
    </row>
    <row r="1588" spans="1:9" x14ac:dyDescent="0.25">
      <c r="A1588" s="32"/>
      <c r="B1588" s="37"/>
      <c r="C1588" s="33"/>
      <c r="D1588" s="12"/>
      <c r="E1588" s="12"/>
      <c r="F1588" s="12"/>
      <c r="G1588" s="12"/>
      <c r="H1588" s="12"/>
      <c r="I1588" s="12"/>
    </row>
    <row r="1589" spans="1:9" x14ac:dyDescent="0.25">
      <c r="A1589" s="32"/>
      <c r="B1589" s="37"/>
      <c r="C1589" s="33"/>
      <c r="D1589" s="12"/>
      <c r="E1589" s="12"/>
      <c r="F1589" s="12"/>
      <c r="G1589" s="12"/>
      <c r="H1589" s="12"/>
      <c r="I1589" s="12"/>
    </row>
    <row r="1590" spans="1:9" x14ac:dyDescent="0.25">
      <c r="A1590" s="32"/>
      <c r="B1590" s="37"/>
      <c r="C1590" s="33"/>
      <c r="D1590" s="12"/>
      <c r="E1590" s="12"/>
      <c r="F1590" s="12"/>
      <c r="G1590" s="12"/>
      <c r="H1590" s="12"/>
      <c r="I1590" s="12"/>
    </row>
    <row r="1591" spans="1:9" x14ac:dyDescent="0.25">
      <c r="A1591" s="32"/>
      <c r="B1591" s="37"/>
      <c r="C1591" s="33"/>
      <c r="D1591" s="12"/>
      <c r="E1591" s="12"/>
      <c r="F1591" s="12"/>
      <c r="G1591" s="12"/>
      <c r="H1591" s="12"/>
      <c r="I1591" s="12"/>
    </row>
    <row r="1592" spans="1:9" x14ac:dyDescent="0.25">
      <c r="A1592" s="32"/>
      <c r="B1592" s="37"/>
      <c r="C1592" s="33"/>
      <c r="D1592" s="12"/>
      <c r="E1592" s="12"/>
      <c r="F1592" s="12"/>
      <c r="G1592" s="12"/>
      <c r="H1592" s="12"/>
      <c r="I1592" s="12"/>
    </row>
    <row r="1593" spans="1:9" x14ac:dyDescent="0.25">
      <c r="A1593" s="32"/>
      <c r="B1593" s="37"/>
      <c r="C1593" s="33"/>
      <c r="D1593" s="12"/>
      <c r="E1593" s="12"/>
      <c r="F1593" s="12"/>
      <c r="G1593" s="12"/>
      <c r="H1593" s="12"/>
      <c r="I1593" s="12"/>
    </row>
    <row r="1594" spans="1:9" x14ac:dyDescent="0.25">
      <c r="A1594" s="32"/>
      <c r="B1594" s="37"/>
      <c r="C1594" s="33"/>
      <c r="D1594" s="12"/>
      <c r="E1594" s="12"/>
      <c r="F1594" s="12"/>
      <c r="G1594" s="12"/>
      <c r="H1594" s="12"/>
      <c r="I1594" s="12"/>
    </row>
    <row r="1595" spans="1:9" x14ac:dyDescent="0.25">
      <c r="A1595" s="32"/>
      <c r="B1595" s="37"/>
      <c r="C1595" s="33"/>
      <c r="D1595" s="12"/>
      <c r="E1595" s="12"/>
      <c r="F1595" s="12"/>
      <c r="G1595" s="12"/>
      <c r="H1595" s="12"/>
      <c r="I1595" s="12"/>
    </row>
    <row r="1596" spans="1:9" x14ac:dyDescent="0.25">
      <c r="A1596" s="32"/>
      <c r="B1596" s="37"/>
      <c r="C1596" s="33"/>
      <c r="D1596" s="12"/>
      <c r="E1596" s="12"/>
      <c r="F1596" s="12"/>
      <c r="G1596" s="12"/>
      <c r="H1596" s="12"/>
      <c r="I1596" s="12"/>
    </row>
    <row r="1597" spans="1:9" x14ac:dyDescent="0.25">
      <c r="A1597" s="32"/>
      <c r="B1597" s="37"/>
      <c r="C1597" s="33"/>
      <c r="D1597" s="12"/>
      <c r="E1597" s="12"/>
      <c r="F1597" s="12"/>
      <c r="G1597" s="12"/>
      <c r="H1597" s="12"/>
      <c r="I1597" s="12"/>
    </row>
    <row r="1598" spans="1:9" x14ac:dyDescent="0.25">
      <c r="A1598" s="32"/>
      <c r="B1598" s="37"/>
      <c r="C1598" s="33"/>
      <c r="D1598" s="12"/>
      <c r="E1598" s="12"/>
      <c r="F1598" s="12"/>
      <c r="G1598" s="12"/>
      <c r="H1598" s="12"/>
      <c r="I1598" s="12"/>
    </row>
    <row r="1599" spans="1:9" x14ac:dyDescent="0.25">
      <c r="A1599" s="32"/>
      <c r="B1599" s="37"/>
      <c r="C1599" s="33"/>
      <c r="D1599" s="12"/>
      <c r="E1599" s="12"/>
      <c r="F1599" s="12"/>
      <c r="G1599" s="12"/>
      <c r="H1599" s="12"/>
      <c r="I1599" s="12"/>
    </row>
    <row r="1600" spans="1:9" x14ac:dyDescent="0.25">
      <c r="A1600" s="32"/>
      <c r="B1600" s="37"/>
      <c r="C1600" s="33"/>
      <c r="D1600" s="12"/>
      <c r="E1600" s="12"/>
      <c r="F1600" s="12"/>
      <c r="G1600" s="12"/>
      <c r="H1600" s="12"/>
      <c r="I1600" s="12"/>
    </row>
    <row r="1601" spans="1:9" x14ac:dyDescent="0.25">
      <c r="A1601" s="32"/>
      <c r="B1601" s="37"/>
      <c r="C1601" s="33"/>
      <c r="D1601" s="12"/>
      <c r="E1601" s="12"/>
      <c r="F1601" s="12"/>
      <c r="G1601" s="12"/>
      <c r="H1601" s="12"/>
      <c r="I1601" s="12"/>
    </row>
    <row r="1602" spans="1:9" x14ac:dyDescent="0.25">
      <c r="A1602" s="32"/>
      <c r="B1602" s="37"/>
      <c r="C1602" s="33"/>
      <c r="D1602" s="12"/>
      <c r="E1602" s="12"/>
      <c r="F1602" s="12"/>
      <c r="G1602" s="12"/>
      <c r="H1602" s="12"/>
      <c r="I1602" s="12"/>
    </row>
    <row r="1603" spans="1:9" x14ac:dyDescent="0.25">
      <c r="A1603" s="32"/>
      <c r="B1603" s="37"/>
      <c r="C1603" s="33"/>
      <c r="D1603" s="12"/>
      <c r="E1603" s="12"/>
      <c r="F1603" s="12"/>
      <c r="G1603" s="12"/>
      <c r="H1603" s="12"/>
      <c r="I1603" s="12"/>
    </row>
    <row r="1604" spans="1:9" x14ac:dyDescent="0.25">
      <c r="A1604" s="32"/>
      <c r="B1604" s="37"/>
      <c r="C1604" s="33"/>
      <c r="D1604" s="12"/>
      <c r="E1604" s="12"/>
      <c r="F1604" s="12"/>
      <c r="G1604" s="12"/>
      <c r="H1604" s="12"/>
      <c r="I1604" s="12"/>
    </row>
    <row r="1605" spans="1:9" x14ac:dyDescent="0.25">
      <c r="A1605" s="32"/>
      <c r="B1605" s="37"/>
      <c r="C1605" s="33"/>
      <c r="D1605" s="12"/>
      <c r="E1605" s="12"/>
      <c r="F1605" s="12"/>
      <c r="G1605" s="12"/>
      <c r="H1605" s="12"/>
      <c r="I1605" s="12"/>
    </row>
    <row r="1606" spans="1:9" x14ac:dyDescent="0.25">
      <c r="A1606" s="32"/>
      <c r="B1606" s="37"/>
      <c r="C1606" s="33"/>
      <c r="D1606" s="12"/>
      <c r="E1606" s="12"/>
      <c r="F1606" s="12"/>
      <c r="G1606" s="12"/>
      <c r="H1606" s="12"/>
      <c r="I1606" s="12"/>
    </row>
    <row r="1607" spans="1:9" x14ac:dyDescent="0.25">
      <c r="A1607" s="32"/>
      <c r="B1607" s="37"/>
      <c r="C1607" s="33"/>
      <c r="D1607" s="12"/>
      <c r="E1607" s="12"/>
      <c r="F1607" s="12"/>
      <c r="G1607" s="12"/>
      <c r="H1607" s="12"/>
      <c r="I1607" s="12"/>
    </row>
    <row r="1608" spans="1:9" x14ac:dyDescent="0.25">
      <c r="A1608" s="32"/>
      <c r="B1608" s="37"/>
      <c r="C1608" s="33"/>
      <c r="D1608" s="12"/>
      <c r="E1608" s="12"/>
      <c r="F1608" s="12"/>
      <c r="G1608" s="12"/>
      <c r="H1608" s="12"/>
      <c r="I1608" s="12"/>
    </row>
    <row r="1609" spans="1:9" x14ac:dyDescent="0.25">
      <c r="A1609" s="32"/>
      <c r="B1609" s="37"/>
      <c r="C1609" s="33"/>
      <c r="D1609" s="12"/>
      <c r="E1609" s="12"/>
      <c r="F1609" s="12"/>
      <c r="G1609" s="12"/>
      <c r="H1609" s="12"/>
      <c r="I1609" s="12"/>
    </row>
    <row r="1610" spans="1:9" x14ac:dyDescent="0.25">
      <c r="A1610" s="32"/>
      <c r="B1610" s="37"/>
      <c r="C1610" s="33"/>
      <c r="D1610" s="12"/>
      <c r="E1610" s="12"/>
      <c r="F1610" s="12"/>
      <c r="G1610" s="12"/>
      <c r="H1610" s="12"/>
      <c r="I1610" s="12"/>
    </row>
    <row r="1611" spans="1:9" x14ac:dyDescent="0.25">
      <c r="A1611" s="32"/>
      <c r="B1611" s="37"/>
      <c r="C1611" s="33"/>
      <c r="D1611" s="12"/>
      <c r="E1611" s="12"/>
      <c r="F1611" s="12"/>
      <c r="G1611" s="12"/>
      <c r="H1611" s="12"/>
      <c r="I1611" s="12"/>
    </row>
    <row r="1612" spans="1:9" x14ac:dyDescent="0.25">
      <c r="A1612" s="32"/>
      <c r="B1612" s="37"/>
      <c r="C1612" s="33"/>
      <c r="D1612" s="12"/>
      <c r="E1612" s="12"/>
      <c r="F1612" s="12"/>
      <c r="G1612" s="12"/>
      <c r="H1612" s="12"/>
      <c r="I1612" s="12"/>
    </row>
    <row r="1613" spans="1:9" x14ac:dyDescent="0.25">
      <c r="A1613" s="32"/>
      <c r="B1613" s="37"/>
      <c r="C1613" s="33"/>
      <c r="D1613" s="12"/>
      <c r="E1613" s="12"/>
      <c r="F1613" s="12"/>
      <c r="G1613" s="12"/>
      <c r="H1613" s="12"/>
      <c r="I1613" s="12"/>
    </row>
    <row r="1614" spans="1:9" x14ac:dyDescent="0.25">
      <c r="A1614" s="32"/>
      <c r="B1614" s="37"/>
      <c r="C1614" s="33"/>
      <c r="D1614" s="12"/>
      <c r="E1614" s="12"/>
      <c r="F1614" s="12"/>
      <c r="G1614" s="12"/>
      <c r="H1614" s="12"/>
      <c r="I1614" s="12"/>
    </row>
    <row r="1615" spans="1:9" x14ac:dyDescent="0.25">
      <c r="A1615" s="32"/>
      <c r="B1615" s="37"/>
      <c r="C1615" s="33"/>
      <c r="D1615" s="12"/>
      <c r="E1615" s="12"/>
      <c r="F1615" s="12"/>
      <c r="G1615" s="12"/>
      <c r="H1615" s="12"/>
      <c r="I1615" s="12"/>
    </row>
    <row r="1616" spans="1:9" x14ac:dyDescent="0.25">
      <c r="A1616" s="32"/>
      <c r="B1616" s="37"/>
      <c r="C1616" s="33"/>
      <c r="D1616" s="12"/>
      <c r="E1616" s="12"/>
      <c r="F1616" s="12"/>
      <c r="G1616" s="12"/>
      <c r="H1616" s="12"/>
      <c r="I1616" s="12"/>
    </row>
    <row r="1617" spans="1:9" x14ac:dyDescent="0.25">
      <c r="A1617" s="32"/>
      <c r="B1617" s="37"/>
      <c r="C1617" s="33"/>
      <c r="D1617" s="12"/>
      <c r="E1617" s="12"/>
      <c r="F1617" s="12"/>
      <c r="G1617" s="12"/>
      <c r="H1617" s="12"/>
      <c r="I1617" s="12"/>
    </row>
    <row r="1618" spans="1:9" x14ac:dyDescent="0.25">
      <c r="A1618" s="32"/>
      <c r="B1618" s="37"/>
      <c r="C1618" s="33"/>
      <c r="D1618" s="12"/>
      <c r="E1618" s="12"/>
      <c r="F1618" s="12"/>
      <c r="G1618" s="12"/>
      <c r="H1618" s="12"/>
      <c r="I1618" s="12"/>
    </row>
    <row r="1619" spans="1:9" x14ac:dyDescent="0.25">
      <c r="A1619" s="32"/>
      <c r="B1619" s="37"/>
      <c r="C1619" s="33"/>
      <c r="D1619" s="12"/>
      <c r="E1619" s="12"/>
      <c r="F1619" s="12"/>
      <c r="G1619" s="12"/>
      <c r="H1619" s="12"/>
      <c r="I1619" s="12"/>
    </row>
    <row r="1620" spans="1:9" x14ac:dyDescent="0.25">
      <c r="A1620" s="32"/>
      <c r="B1620" s="37"/>
      <c r="C1620" s="33"/>
      <c r="D1620" s="12"/>
      <c r="E1620" s="12"/>
      <c r="F1620" s="12"/>
      <c r="G1620" s="12"/>
      <c r="H1620" s="12"/>
      <c r="I1620" s="12"/>
    </row>
    <row r="1621" spans="1:9" x14ac:dyDescent="0.25">
      <c r="A1621" s="32"/>
      <c r="B1621" s="37"/>
      <c r="C1621" s="33"/>
      <c r="D1621" s="12"/>
      <c r="E1621" s="12"/>
      <c r="F1621" s="12"/>
      <c r="G1621" s="12"/>
      <c r="H1621" s="12"/>
      <c r="I1621" s="12"/>
    </row>
    <row r="1622" spans="1:9" x14ac:dyDescent="0.25">
      <c r="A1622" s="32"/>
      <c r="B1622" s="37"/>
      <c r="C1622" s="33"/>
      <c r="D1622" s="12"/>
      <c r="E1622" s="12"/>
      <c r="F1622" s="12"/>
      <c r="G1622" s="12"/>
      <c r="H1622" s="12"/>
      <c r="I1622" s="12"/>
    </row>
    <row r="1623" spans="1:9" x14ac:dyDescent="0.25">
      <c r="A1623" s="32"/>
      <c r="B1623" s="37"/>
      <c r="C1623" s="33"/>
      <c r="D1623" s="12"/>
      <c r="E1623" s="12"/>
      <c r="F1623" s="12"/>
      <c r="G1623" s="12"/>
      <c r="H1623" s="12"/>
      <c r="I1623" s="12"/>
    </row>
    <row r="1624" spans="1:9" x14ac:dyDescent="0.25">
      <c r="A1624" s="32"/>
      <c r="B1624" s="37"/>
      <c r="C1624" s="33"/>
      <c r="D1624" s="12"/>
      <c r="E1624" s="12"/>
      <c r="F1624" s="12"/>
      <c r="G1624" s="12"/>
      <c r="H1624" s="12"/>
      <c r="I1624" s="12"/>
    </row>
    <row r="1625" spans="1:9" x14ac:dyDescent="0.25">
      <c r="A1625" s="32"/>
      <c r="B1625" s="37"/>
      <c r="C1625" s="33"/>
      <c r="D1625" s="12"/>
      <c r="E1625" s="12"/>
      <c r="F1625" s="12"/>
      <c r="G1625" s="12"/>
      <c r="H1625" s="12"/>
      <c r="I1625" s="12"/>
    </row>
    <row r="1626" spans="1:9" x14ac:dyDescent="0.25">
      <c r="A1626" s="32"/>
      <c r="B1626" s="37"/>
      <c r="C1626" s="33"/>
      <c r="D1626" s="12"/>
      <c r="E1626" s="12"/>
      <c r="F1626" s="12"/>
      <c r="G1626" s="12"/>
      <c r="H1626" s="12"/>
      <c r="I1626" s="12"/>
    </row>
    <row r="1627" spans="1:9" x14ac:dyDescent="0.25">
      <c r="A1627" s="32"/>
      <c r="B1627" s="37"/>
      <c r="C1627" s="33"/>
      <c r="D1627" s="12"/>
      <c r="E1627" s="12"/>
      <c r="F1627" s="12"/>
      <c r="G1627" s="12"/>
      <c r="H1627" s="12"/>
      <c r="I1627" s="12"/>
    </row>
    <row r="1628" spans="1:9" x14ac:dyDescent="0.25">
      <c r="A1628" s="32"/>
      <c r="B1628" s="37"/>
      <c r="C1628" s="33"/>
      <c r="D1628" s="12"/>
      <c r="E1628" s="12"/>
      <c r="F1628" s="12"/>
      <c r="G1628" s="12"/>
      <c r="H1628" s="12"/>
      <c r="I1628" s="12"/>
    </row>
    <row r="1629" spans="1:9" x14ac:dyDescent="0.25">
      <c r="A1629" s="32"/>
      <c r="B1629" s="37"/>
      <c r="C1629" s="33"/>
      <c r="D1629" s="12"/>
      <c r="E1629" s="12"/>
      <c r="F1629" s="12"/>
      <c r="G1629" s="12"/>
      <c r="H1629" s="12"/>
      <c r="I1629" s="12"/>
    </row>
    <row r="1630" spans="1:9" x14ac:dyDescent="0.25">
      <c r="A1630" s="32"/>
      <c r="B1630" s="37"/>
      <c r="C1630" s="33"/>
      <c r="D1630" s="12"/>
      <c r="E1630" s="12"/>
      <c r="F1630" s="12"/>
      <c r="G1630" s="12"/>
      <c r="H1630" s="12"/>
      <c r="I1630" s="12"/>
    </row>
    <row r="1631" spans="1:9" x14ac:dyDescent="0.25">
      <c r="A1631" s="32"/>
      <c r="B1631" s="37"/>
      <c r="C1631" s="33"/>
      <c r="D1631" s="12"/>
      <c r="E1631" s="12"/>
      <c r="F1631" s="12"/>
      <c r="G1631" s="12"/>
      <c r="H1631" s="12"/>
      <c r="I1631" s="12"/>
    </row>
    <row r="1632" spans="1:9" x14ac:dyDescent="0.25">
      <c r="A1632" s="32"/>
      <c r="B1632" s="37"/>
      <c r="C1632" s="33"/>
      <c r="D1632" s="12"/>
      <c r="E1632" s="12"/>
      <c r="F1632" s="12"/>
      <c r="G1632" s="12"/>
      <c r="H1632" s="12"/>
      <c r="I1632" s="12"/>
    </row>
    <row r="1633" spans="1:9" x14ac:dyDescent="0.25">
      <c r="A1633" s="32"/>
      <c r="B1633" s="37"/>
      <c r="C1633" s="33"/>
      <c r="D1633" s="12"/>
      <c r="E1633" s="12"/>
      <c r="F1633" s="12"/>
      <c r="G1633" s="12"/>
      <c r="H1633" s="12"/>
      <c r="I1633" s="12"/>
    </row>
    <row r="1634" spans="1:9" x14ac:dyDescent="0.25">
      <c r="A1634" s="32"/>
      <c r="B1634" s="37"/>
      <c r="C1634" s="33"/>
      <c r="D1634" s="12"/>
      <c r="E1634" s="12"/>
      <c r="F1634" s="12"/>
      <c r="G1634" s="12"/>
      <c r="H1634" s="12"/>
      <c r="I1634" s="12"/>
    </row>
    <row r="1635" spans="1:9" x14ac:dyDescent="0.25">
      <c r="A1635" s="32"/>
      <c r="B1635" s="37"/>
      <c r="C1635" s="33"/>
      <c r="D1635" s="12"/>
      <c r="E1635" s="12"/>
      <c r="F1635" s="12"/>
      <c r="G1635" s="12"/>
      <c r="H1635" s="12"/>
      <c r="I1635" s="12"/>
    </row>
    <row r="1636" spans="1:9" x14ac:dyDescent="0.25">
      <c r="A1636" s="32"/>
      <c r="B1636" s="37"/>
      <c r="C1636" s="33"/>
      <c r="D1636" s="12"/>
      <c r="E1636" s="12"/>
      <c r="F1636" s="12"/>
      <c r="G1636" s="12"/>
      <c r="H1636" s="12"/>
      <c r="I1636" s="12"/>
    </row>
    <row r="1637" spans="1:9" x14ac:dyDescent="0.25">
      <c r="A1637" s="32"/>
      <c r="B1637" s="37"/>
      <c r="C1637" s="33"/>
      <c r="D1637" s="12"/>
      <c r="E1637" s="12"/>
      <c r="F1637" s="12"/>
      <c r="G1637" s="12"/>
      <c r="H1637" s="12"/>
      <c r="I1637" s="12"/>
    </row>
    <row r="1638" spans="1:9" x14ac:dyDescent="0.25">
      <c r="A1638" s="32"/>
      <c r="B1638" s="37"/>
      <c r="C1638" s="33"/>
      <c r="D1638" s="12"/>
      <c r="E1638" s="12"/>
      <c r="F1638" s="12"/>
      <c r="G1638" s="12"/>
      <c r="H1638" s="12"/>
      <c r="I1638" s="12"/>
    </row>
    <row r="1639" spans="1:9" x14ac:dyDescent="0.25">
      <c r="A1639" s="32"/>
      <c r="B1639" s="37"/>
      <c r="C1639" s="33"/>
      <c r="D1639" s="12"/>
      <c r="E1639" s="12"/>
      <c r="F1639" s="12"/>
      <c r="G1639" s="12"/>
      <c r="H1639" s="12"/>
      <c r="I1639" s="12"/>
    </row>
    <row r="1640" spans="1:9" x14ac:dyDescent="0.25">
      <c r="A1640" s="32"/>
      <c r="B1640" s="37"/>
      <c r="C1640" s="33"/>
      <c r="D1640" s="12"/>
      <c r="E1640" s="12"/>
      <c r="F1640" s="12"/>
      <c r="G1640" s="12"/>
      <c r="H1640" s="12"/>
      <c r="I1640" s="12"/>
    </row>
    <row r="1641" spans="1:9" x14ac:dyDescent="0.25">
      <c r="A1641" s="32"/>
      <c r="B1641" s="37"/>
      <c r="C1641" s="33"/>
      <c r="D1641" s="12"/>
      <c r="E1641" s="12"/>
      <c r="F1641" s="12"/>
      <c r="G1641" s="12"/>
      <c r="H1641" s="12"/>
      <c r="I1641" s="12"/>
    </row>
    <row r="1642" spans="1:9" x14ac:dyDescent="0.25">
      <c r="A1642" s="32"/>
      <c r="B1642" s="37"/>
      <c r="C1642" s="33"/>
      <c r="D1642" s="12"/>
      <c r="E1642" s="12"/>
      <c r="F1642" s="12"/>
      <c r="G1642" s="12"/>
      <c r="H1642" s="12"/>
      <c r="I1642" s="12"/>
    </row>
    <row r="1643" spans="1:9" x14ac:dyDescent="0.25">
      <c r="A1643" s="32"/>
      <c r="B1643" s="37"/>
      <c r="C1643" s="33"/>
      <c r="D1643" s="12"/>
      <c r="E1643" s="12"/>
      <c r="F1643" s="12"/>
      <c r="G1643" s="12"/>
      <c r="H1643" s="12"/>
      <c r="I1643" s="12"/>
    </row>
    <row r="1644" spans="1:9" x14ac:dyDescent="0.25">
      <c r="A1644" s="32"/>
      <c r="B1644" s="37"/>
      <c r="C1644" s="33"/>
      <c r="D1644" s="12"/>
      <c r="E1644" s="12"/>
      <c r="F1644" s="12"/>
      <c r="G1644" s="12"/>
      <c r="H1644" s="12"/>
      <c r="I1644" s="12"/>
    </row>
    <row r="1645" spans="1:9" x14ac:dyDescent="0.25">
      <c r="A1645" s="32"/>
      <c r="B1645" s="37"/>
      <c r="C1645" s="33"/>
      <c r="D1645" s="12"/>
      <c r="E1645" s="12"/>
      <c r="F1645" s="12"/>
      <c r="G1645" s="12"/>
      <c r="H1645" s="12"/>
      <c r="I1645" s="12"/>
    </row>
    <row r="1646" spans="1:9" x14ac:dyDescent="0.25">
      <c r="A1646" s="32"/>
      <c r="B1646" s="37"/>
      <c r="C1646" s="33"/>
      <c r="D1646" s="12"/>
      <c r="E1646" s="12"/>
      <c r="F1646" s="12"/>
      <c r="G1646" s="12"/>
      <c r="H1646" s="12"/>
      <c r="I1646" s="12"/>
    </row>
    <row r="1647" spans="1:9" x14ac:dyDescent="0.25">
      <c r="A1647" s="32"/>
      <c r="B1647" s="37"/>
      <c r="C1647" s="33"/>
      <c r="D1647" s="12"/>
      <c r="E1647" s="12"/>
      <c r="F1647" s="12"/>
      <c r="G1647" s="12"/>
      <c r="H1647" s="12"/>
      <c r="I1647" s="12"/>
    </row>
    <row r="1648" spans="1:9" x14ac:dyDescent="0.25">
      <c r="A1648" s="32"/>
      <c r="B1648" s="37"/>
      <c r="C1648" s="33"/>
      <c r="D1648" s="12"/>
      <c r="E1648" s="12"/>
      <c r="F1648" s="12"/>
      <c r="G1648" s="12"/>
      <c r="H1648" s="12"/>
      <c r="I1648" s="12"/>
    </row>
    <row r="1649" spans="1:9" x14ac:dyDescent="0.25">
      <c r="A1649" s="32"/>
      <c r="B1649" s="37"/>
      <c r="C1649" s="33"/>
      <c r="D1649" s="12"/>
      <c r="E1649" s="12"/>
      <c r="F1649" s="12"/>
      <c r="G1649" s="12"/>
      <c r="H1649" s="12"/>
      <c r="I1649" s="12"/>
    </row>
    <row r="1650" spans="1:9" x14ac:dyDescent="0.25">
      <c r="A1650" s="32"/>
      <c r="B1650" s="37"/>
      <c r="C1650" s="33"/>
      <c r="D1650" s="12"/>
      <c r="E1650" s="12"/>
      <c r="F1650" s="12"/>
      <c r="G1650" s="12"/>
      <c r="H1650" s="12"/>
      <c r="I1650" s="12"/>
    </row>
    <row r="1651" spans="1:9" x14ac:dyDescent="0.25">
      <c r="A1651" s="32"/>
      <c r="B1651" s="37"/>
      <c r="C1651" s="33"/>
      <c r="D1651" s="12"/>
      <c r="E1651" s="12"/>
      <c r="F1651" s="12"/>
      <c r="G1651" s="12"/>
      <c r="H1651" s="12"/>
      <c r="I1651" s="12"/>
    </row>
    <row r="1652" spans="1:9" x14ac:dyDescent="0.25">
      <c r="A1652" s="32"/>
      <c r="B1652" s="37"/>
      <c r="C1652" s="33"/>
      <c r="D1652" s="12"/>
      <c r="E1652" s="12"/>
      <c r="F1652" s="12"/>
      <c r="G1652" s="12"/>
      <c r="H1652" s="12"/>
      <c r="I1652" s="12"/>
    </row>
    <row r="1653" spans="1:9" x14ac:dyDescent="0.25">
      <c r="A1653" s="32"/>
      <c r="B1653" s="37"/>
      <c r="C1653" s="33"/>
      <c r="D1653" s="12"/>
      <c r="E1653" s="12"/>
      <c r="F1653" s="12"/>
      <c r="G1653" s="12"/>
      <c r="H1653" s="12"/>
      <c r="I1653" s="12"/>
    </row>
    <row r="1654" spans="1:9" x14ac:dyDescent="0.25">
      <c r="A1654" s="32"/>
      <c r="B1654" s="37"/>
      <c r="C1654" s="33"/>
      <c r="D1654" s="12"/>
      <c r="E1654" s="12"/>
      <c r="F1654" s="12"/>
      <c r="G1654" s="12"/>
      <c r="H1654" s="12"/>
      <c r="I1654" s="12"/>
    </row>
    <row r="1655" spans="1:9" x14ac:dyDescent="0.25">
      <c r="A1655" s="32"/>
      <c r="B1655" s="37"/>
      <c r="C1655" s="33"/>
      <c r="D1655" s="12"/>
      <c r="E1655" s="12"/>
      <c r="F1655" s="12"/>
      <c r="G1655" s="12"/>
      <c r="H1655" s="12"/>
      <c r="I1655" s="12"/>
    </row>
    <row r="1656" spans="1:9" x14ac:dyDescent="0.25">
      <c r="A1656" s="32"/>
      <c r="B1656" s="37"/>
      <c r="C1656" s="33"/>
      <c r="D1656" s="12"/>
      <c r="E1656" s="12"/>
      <c r="F1656" s="12"/>
      <c r="G1656" s="12"/>
      <c r="H1656" s="12"/>
      <c r="I1656" s="12"/>
    </row>
    <row r="1657" spans="1:9" x14ac:dyDescent="0.25">
      <c r="A1657" s="32"/>
      <c r="B1657" s="37"/>
      <c r="C1657" s="33"/>
      <c r="D1657" s="12"/>
      <c r="E1657" s="12"/>
      <c r="F1657" s="12"/>
      <c r="G1657" s="12"/>
      <c r="H1657" s="12"/>
      <c r="I1657" s="12"/>
    </row>
    <row r="1658" spans="1:9" x14ac:dyDescent="0.25">
      <c r="A1658" s="32"/>
      <c r="B1658" s="37"/>
      <c r="C1658" s="33"/>
      <c r="D1658" s="12"/>
      <c r="E1658" s="12"/>
      <c r="F1658" s="12"/>
      <c r="G1658" s="12"/>
      <c r="H1658" s="12"/>
      <c r="I1658" s="12"/>
    </row>
    <row r="1659" spans="1:9" x14ac:dyDescent="0.25">
      <c r="A1659" s="32"/>
      <c r="B1659" s="37"/>
      <c r="C1659" s="33"/>
      <c r="D1659" s="12"/>
      <c r="E1659" s="12"/>
      <c r="F1659" s="12"/>
      <c r="G1659" s="12"/>
      <c r="H1659" s="12"/>
      <c r="I1659" s="12"/>
    </row>
    <row r="1660" spans="1:9" x14ac:dyDescent="0.25">
      <c r="A1660" s="32"/>
      <c r="B1660" s="37"/>
      <c r="C1660" s="33"/>
      <c r="D1660" s="12"/>
      <c r="E1660" s="12"/>
      <c r="F1660" s="12"/>
      <c r="G1660" s="12"/>
      <c r="H1660" s="12"/>
      <c r="I1660" s="12"/>
    </row>
    <row r="1661" spans="1:9" x14ac:dyDescent="0.25">
      <c r="A1661" s="32"/>
      <c r="B1661" s="37"/>
      <c r="C1661" s="33"/>
      <c r="D1661" s="12"/>
      <c r="E1661" s="12"/>
      <c r="F1661" s="12"/>
      <c r="G1661" s="12"/>
      <c r="H1661" s="12"/>
      <c r="I1661" s="12"/>
    </row>
    <row r="1662" spans="1:9" x14ac:dyDescent="0.25">
      <c r="A1662" s="32"/>
      <c r="B1662" s="37"/>
      <c r="C1662" s="33"/>
      <c r="D1662" s="12"/>
      <c r="E1662" s="12"/>
      <c r="F1662" s="12"/>
      <c r="G1662" s="12"/>
      <c r="H1662" s="12"/>
      <c r="I1662" s="12"/>
    </row>
    <row r="1663" spans="1:9" x14ac:dyDescent="0.25">
      <c r="A1663" s="32"/>
      <c r="B1663" s="37"/>
      <c r="C1663" s="33"/>
      <c r="D1663" s="12"/>
      <c r="E1663" s="12"/>
      <c r="F1663" s="12"/>
      <c r="G1663" s="12"/>
      <c r="H1663" s="12"/>
      <c r="I1663" s="12"/>
    </row>
    <row r="1664" spans="1:9" x14ac:dyDescent="0.25">
      <c r="A1664" s="32"/>
      <c r="B1664" s="37"/>
      <c r="C1664" s="33"/>
      <c r="D1664" s="12"/>
      <c r="E1664" s="12"/>
      <c r="F1664" s="12"/>
      <c r="G1664" s="12"/>
      <c r="H1664" s="12"/>
      <c r="I1664" s="12"/>
    </row>
    <row r="1665" spans="1:9" x14ac:dyDescent="0.25">
      <c r="A1665" s="32"/>
      <c r="B1665" s="37"/>
      <c r="C1665" s="33"/>
      <c r="D1665" s="12"/>
      <c r="E1665" s="12"/>
      <c r="F1665" s="12"/>
      <c r="G1665" s="12"/>
      <c r="H1665" s="12"/>
      <c r="I1665" s="12"/>
    </row>
    <row r="1666" spans="1:9" x14ac:dyDescent="0.25">
      <c r="A1666" s="32"/>
      <c r="B1666" s="37"/>
      <c r="C1666" s="33"/>
      <c r="D1666" s="12"/>
      <c r="E1666" s="12"/>
      <c r="F1666" s="12"/>
      <c r="G1666" s="12"/>
      <c r="H1666" s="12"/>
      <c r="I1666" s="12"/>
    </row>
    <row r="1667" spans="1:9" x14ac:dyDescent="0.25">
      <c r="A1667" s="32"/>
      <c r="B1667" s="37"/>
      <c r="C1667" s="33"/>
      <c r="D1667" s="12"/>
      <c r="E1667" s="12"/>
      <c r="F1667" s="12"/>
      <c r="G1667" s="12"/>
      <c r="H1667" s="12"/>
      <c r="I1667" s="12"/>
    </row>
    <row r="1668" spans="1:9" x14ac:dyDescent="0.25">
      <c r="A1668" s="32"/>
      <c r="B1668" s="37"/>
      <c r="C1668" s="33"/>
      <c r="D1668" s="12"/>
      <c r="E1668" s="12"/>
      <c r="F1668" s="12"/>
      <c r="G1668" s="12"/>
      <c r="H1668" s="12"/>
      <c r="I1668" s="12"/>
    </row>
    <row r="1669" spans="1:9" x14ac:dyDescent="0.25">
      <c r="A1669" s="32"/>
      <c r="B1669" s="37"/>
      <c r="C1669" s="33"/>
      <c r="D1669" s="12"/>
      <c r="E1669" s="12"/>
      <c r="F1669" s="12"/>
      <c r="G1669" s="12"/>
      <c r="H1669" s="12"/>
      <c r="I1669" s="12"/>
    </row>
    <row r="1670" spans="1:9" x14ac:dyDescent="0.25">
      <c r="A1670" s="32"/>
      <c r="B1670" s="37"/>
      <c r="C1670" s="33"/>
      <c r="D1670" s="12"/>
      <c r="E1670" s="12"/>
      <c r="F1670" s="12"/>
      <c r="G1670" s="12"/>
      <c r="H1670" s="12"/>
      <c r="I1670" s="12"/>
    </row>
    <row r="1671" spans="1:9" x14ac:dyDescent="0.25">
      <c r="A1671" s="32"/>
      <c r="B1671" s="37"/>
      <c r="C1671" s="33"/>
      <c r="D1671" s="12"/>
      <c r="E1671" s="12"/>
      <c r="F1671" s="12"/>
      <c r="G1671" s="12"/>
      <c r="H1671" s="12"/>
      <c r="I1671" s="12"/>
    </row>
    <row r="1672" spans="1:9" x14ac:dyDescent="0.25">
      <c r="A1672" s="32"/>
      <c r="B1672" s="37"/>
      <c r="C1672" s="33"/>
      <c r="D1672" s="12"/>
      <c r="E1672" s="12"/>
      <c r="F1672" s="12"/>
      <c r="G1672" s="12"/>
      <c r="H1672" s="12"/>
      <c r="I1672" s="12"/>
    </row>
    <row r="1673" spans="1:9" x14ac:dyDescent="0.25">
      <c r="A1673" s="32"/>
      <c r="B1673" s="37"/>
      <c r="C1673" s="33"/>
      <c r="D1673" s="12"/>
      <c r="E1673" s="12"/>
      <c r="F1673" s="12"/>
      <c r="G1673" s="12"/>
      <c r="H1673" s="12"/>
      <c r="I1673" s="12"/>
    </row>
    <row r="1674" spans="1:9" x14ac:dyDescent="0.25">
      <c r="A1674" s="32"/>
      <c r="B1674" s="37"/>
      <c r="C1674" s="33"/>
      <c r="D1674" s="12"/>
      <c r="E1674" s="12"/>
      <c r="F1674" s="12"/>
      <c r="G1674" s="12"/>
      <c r="H1674" s="12"/>
      <c r="I1674" s="12"/>
    </row>
    <row r="1675" spans="1:9" x14ac:dyDescent="0.25">
      <c r="A1675" s="32"/>
      <c r="B1675" s="37"/>
      <c r="C1675" s="33"/>
      <c r="D1675" s="12"/>
      <c r="E1675" s="12"/>
      <c r="F1675" s="12"/>
      <c r="G1675" s="12"/>
      <c r="H1675" s="12"/>
      <c r="I1675" s="12"/>
    </row>
    <row r="1676" spans="1:9" x14ac:dyDescent="0.25">
      <c r="A1676" s="32"/>
      <c r="B1676" s="37"/>
      <c r="C1676" s="33"/>
      <c r="D1676" s="12"/>
      <c r="E1676" s="12"/>
      <c r="F1676" s="12"/>
      <c r="G1676" s="12"/>
      <c r="H1676" s="12"/>
      <c r="I1676" s="12"/>
    </row>
    <row r="1677" spans="1:9" x14ac:dyDescent="0.25">
      <c r="A1677" s="32"/>
      <c r="B1677" s="37"/>
      <c r="C1677" s="33"/>
      <c r="D1677" s="12"/>
      <c r="E1677" s="12"/>
      <c r="F1677" s="12"/>
      <c r="G1677" s="12"/>
      <c r="H1677" s="12"/>
      <c r="I1677" s="12"/>
    </row>
    <row r="1678" spans="1:9" x14ac:dyDescent="0.25">
      <c r="A1678" s="32"/>
      <c r="B1678" s="37"/>
      <c r="C1678" s="33"/>
      <c r="D1678" s="12"/>
      <c r="E1678" s="12"/>
      <c r="F1678" s="12"/>
      <c r="G1678" s="12"/>
      <c r="H1678" s="12"/>
      <c r="I1678" s="12"/>
    </row>
    <row r="1679" spans="1:9" x14ac:dyDescent="0.25">
      <c r="A1679" s="32"/>
      <c r="B1679" s="37"/>
      <c r="C1679" s="33"/>
      <c r="D1679" s="12"/>
      <c r="E1679" s="12"/>
      <c r="F1679" s="12"/>
      <c r="G1679" s="12"/>
      <c r="H1679" s="12"/>
      <c r="I1679" s="12"/>
    </row>
    <row r="1680" spans="1:9" x14ac:dyDescent="0.25">
      <c r="A1680" s="32"/>
      <c r="B1680" s="37"/>
      <c r="C1680" s="33"/>
      <c r="D1680" s="12"/>
      <c r="E1680" s="12"/>
      <c r="F1680" s="12"/>
      <c r="G1680" s="12"/>
      <c r="H1680" s="12"/>
      <c r="I1680" s="12"/>
    </row>
    <row r="1681" spans="1:9" x14ac:dyDescent="0.25">
      <c r="A1681" s="32"/>
      <c r="B1681" s="37"/>
      <c r="C1681" s="33"/>
      <c r="D1681" s="12"/>
      <c r="E1681" s="12"/>
      <c r="F1681" s="12"/>
      <c r="G1681" s="12"/>
      <c r="H1681" s="12"/>
      <c r="I1681" s="12"/>
    </row>
    <row r="1682" spans="1:9" x14ac:dyDescent="0.25">
      <c r="A1682" s="32"/>
      <c r="B1682" s="37"/>
      <c r="C1682" s="33"/>
      <c r="D1682" s="12"/>
      <c r="E1682" s="12"/>
      <c r="F1682" s="12"/>
      <c r="G1682" s="12"/>
      <c r="H1682" s="12"/>
      <c r="I1682" s="12"/>
    </row>
    <row r="1683" spans="1:9" x14ac:dyDescent="0.25">
      <c r="A1683" s="32"/>
      <c r="B1683" s="37"/>
      <c r="C1683" s="33"/>
      <c r="D1683" s="12"/>
      <c r="E1683" s="12"/>
      <c r="F1683" s="12"/>
      <c r="G1683" s="12"/>
      <c r="H1683" s="12"/>
      <c r="I1683" s="12"/>
    </row>
    <row r="1684" spans="1:9" x14ac:dyDescent="0.25">
      <c r="A1684" s="32"/>
      <c r="B1684" s="37"/>
      <c r="C1684" s="33"/>
      <c r="D1684" s="12"/>
      <c r="E1684" s="12"/>
      <c r="F1684" s="12"/>
      <c r="G1684" s="12"/>
      <c r="H1684" s="12"/>
      <c r="I1684" s="12"/>
    </row>
    <row r="1685" spans="1:9" x14ac:dyDescent="0.25">
      <c r="A1685" s="32"/>
      <c r="B1685" s="37"/>
      <c r="C1685" s="33"/>
      <c r="D1685" s="12"/>
      <c r="E1685" s="12"/>
      <c r="F1685" s="12"/>
      <c r="G1685" s="12"/>
      <c r="H1685" s="12"/>
      <c r="I1685" s="12"/>
    </row>
    <row r="1686" spans="1:9" x14ac:dyDescent="0.25">
      <c r="A1686" s="32"/>
      <c r="B1686" s="37"/>
      <c r="C1686" s="33"/>
      <c r="D1686" s="12"/>
      <c r="E1686" s="12"/>
      <c r="F1686" s="12"/>
      <c r="G1686" s="12"/>
      <c r="H1686" s="12"/>
      <c r="I1686" s="12"/>
    </row>
    <row r="1687" spans="1:9" x14ac:dyDescent="0.25">
      <c r="A1687" s="32"/>
      <c r="B1687" s="37"/>
      <c r="C1687" s="33"/>
      <c r="D1687" s="12"/>
      <c r="E1687" s="12"/>
      <c r="F1687" s="12"/>
      <c r="G1687" s="12"/>
      <c r="H1687" s="12"/>
      <c r="I1687" s="12"/>
    </row>
    <row r="1688" spans="1:9" x14ac:dyDescent="0.25">
      <c r="A1688" s="32"/>
      <c r="B1688" s="37"/>
      <c r="C1688" s="33"/>
      <c r="D1688" s="12"/>
      <c r="E1688" s="12"/>
      <c r="F1688" s="12"/>
      <c r="G1688" s="12"/>
      <c r="H1688" s="12"/>
      <c r="I1688" s="12"/>
    </row>
    <row r="1689" spans="1:9" x14ac:dyDescent="0.25">
      <c r="A1689" s="32"/>
      <c r="B1689" s="37"/>
      <c r="C1689" s="33"/>
      <c r="D1689" s="12"/>
      <c r="E1689" s="12"/>
      <c r="F1689" s="12"/>
      <c r="G1689" s="12"/>
      <c r="H1689" s="12"/>
      <c r="I1689" s="12"/>
    </row>
    <row r="1690" spans="1:9" x14ac:dyDescent="0.25">
      <c r="A1690" s="32"/>
      <c r="B1690" s="37"/>
      <c r="C1690" s="33"/>
      <c r="D1690" s="12"/>
      <c r="E1690" s="12"/>
      <c r="F1690" s="12"/>
      <c r="G1690" s="12"/>
      <c r="H1690" s="12"/>
      <c r="I1690" s="12"/>
    </row>
    <row r="1691" spans="1:9" x14ac:dyDescent="0.25">
      <c r="A1691" s="32"/>
      <c r="B1691" s="37"/>
      <c r="C1691" s="33"/>
      <c r="D1691" s="12"/>
      <c r="E1691" s="12"/>
      <c r="F1691" s="12"/>
      <c r="G1691" s="12"/>
      <c r="H1691" s="12"/>
      <c r="I1691" s="12"/>
    </row>
    <row r="1692" spans="1:9" x14ac:dyDescent="0.25">
      <c r="A1692" s="32"/>
      <c r="B1692" s="37"/>
      <c r="C1692" s="33"/>
      <c r="D1692" s="12"/>
      <c r="E1692" s="12"/>
      <c r="F1692" s="12"/>
      <c r="G1692" s="12"/>
      <c r="H1692" s="12"/>
      <c r="I1692" s="12"/>
    </row>
    <row r="1693" spans="1:9" x14ac:dyDescent="0.25">
      <c r="A1693" s="32"/>
      <c r="B1693" s="37"/>
      <c r="C1693" s="33"/>
      <c r="D1693" s="12"/>
      <c r="E1693" s="12"/>
      <c r="F1693" s="12"/>
      <c r="G1693" s="12"/>
      <c r="H1693" s="12"/>
      <c r="I1693" s="12"/>
    </row>
    <row r="1694" spans="1:9" x14ac:dyDescent="0.25">
      <c r="A1694" s="32"/>
      <c r="B1694" s="37"/>
      <c r="C1694" s="33"/>
      <c r="D1694" s="12"/>
      <c r="E1694" s="12"/>
      <c r="F1694" s="12"/>
      <c r="G1694" s="12"/>
      <c r="H1694" s="12"/>
      <c r="I1694" s="12"/>
    </row>
    <row r="1695" spans="1:9" x14ac:dyDescent="0.25">
      <c r="A1695" s="32"/>
      <c r="B1695" s="37"/>
      <c r="C1695" s="33"/>
      <c r="D1695" s="12"/>
      <c r="E1695" s="12"/>
      <c r="F1695" s="12"/>
      <c r="G1695" s="12"/>
      <c r="H1695" s="12"/>
      <c r="I1695" s="12"/>
    </row>
    <row r="1696" spans="1:9" x14ac:dyDescent="0.25">
      <c r="A1696" s="32"/>
      <c r="B1696" s="37"/>
      <c r="C1696" s="33"/>
      <c r="D1696" s="12"/>
      <c r="E1696" s="12"/>
      <c r="F1696" s="12"/>
      <c r="G1696" s="12"/>
      <c r="H1696" s="12"/>
      <c r="I1696" s="12"/>
    </row>
    <row r="1697" spans="1:9" x14ac:dyDescent="0.25">
      <c r="A1697" s="32"/>
      <c r="B1697" s="37"/>
      <c r="C1697" s="33"/>
      <c r="D1697" s="12"/>
      <c r="E1697" s="12"/>
      <c r="F1697" s="12"/>
      <c r="G1697" s="12"/>
      <c r="H1697" s="12"/>
      <c r="I1697" s="12"/>
    </row>
    <row r="1698" spans="1:9" x14ac:dyDescent="0.25">
      <c r="A1698" s="32"/>
      <c r="B1698" s="37"/>
      <c r="C1698" s="33"/>
      <c r="D1698" s="12"/>
      <c r="E1698" s="12"/>
      <c r="F1698" s="12"/>
      <c r="G1698" s="12"/>
      <c r="H1698" s="12"/>
      <c r="I1698" s="12"/>
    </row>
    <row r="1699" spans="1:9" x14ac:dyDescent="0.25">
      <c r="A1699" s="32"/>
      <c r="B1699" s="37"/>
      <c r="C1699" s="33"/>
      <c r="D1699" s="12"/>
      <c r="E1699" s="12"/>
      <c r="F1699" s="12"/>
      <c r="G1699" s="12"/>
      <c r="H1699" s="12"/>
      <c r="I1699" s="12"/>
    </row>
    <row r="1700" spans="1:9" x14ac:dyDescent="0.25">
      <c r="A1700" s="32"/>
      <c r="B1700" s="37"/>
      <c r="C1700" s="33"/>
      <c r="D1700" s="12"/>
      <c r="E1700" s="12"/>
      <c r="F1700" s="12"/>
      <c r="G1700" s="12"/>
      <c r="H1700" s="12"/>
      <c r="I1700" s="12"/>
    </row>
    <row r="1701" spans="1:9" x14ac:dyDescent="0.25">
      <c r="A1701" s="32"/>
      <c r="B1701" s="37"/>
      <c r="C1701" s="33"/>
      <c r="D1701" s="12"/>
      <c r="E1701" s="12"/>
      <c r="F1701" s="12"/>
      <c r="G1701" s="12"/>
      <c r="H1701" s="12"/>
      <c r="I1701" s="12"/>
    </row>
    <row r="1702" spans="1:9" x14ac:dyDescent="0.25">
      <c r="A1702" s="32"/>
      <c r="B1702" s="37"/>
      <c r="C1702" s="33"/>
      <c r="D1702" s="12"/>
      <c r="E1702" s="12"/>
      <c r="F1702" s="12"/>
      <c r="G1702" s="12"/>
      <c r="H1702" s="12"/>
      <c r="I1702" s="12"/>
    </row>
    <row r="1703" spans="1:9" x14ac:dyDescent="0.25">
      <c r="A1703" s="32"/>
      <c r="B1703" s="37"/>
      <c r="C1703" s="33"/>
      <c r="D1703" s="12"/>
      <c r="E1703" s="12"/>
      <c r="F1703" s="12"/>
      <c r="G1703" s="12"/>
      <c r="H1703" s="12"/>
      <c r="I1703" s="12"/>
    </row>
    <row r="1704" spans="1:9" x14ac:dyDescent="0.25">
      <c r="A1704" s="32"/>
      <c r="B1704" s="37"/>
      <c r="C1704" s="33"/>
      <c r="D1704" s="12"/>
      <c r="E1704" s="12"/>
      <c r="F1704" s="12"/>
      <c r="G1704" s="12"/>
      <c r="H1704" s="12"/>
      <c r="I1704" s="12"/>
    </row>
    <row r="1705" spans="1:9" x14ac:dyDescent="0.25">
      <c r="A1705" s="32"/>
      <c r="B1705" s="37"/>
      <c r="C1705" s="33"/>
      <c r="D1705" s="12"/>
      <c r="E1705" s="12"/>
      <c r="F1705" s="12"/>
      <c r="G1705" s="12"/>
      <c r="H1705" s="12"/>
      <c r="I1705" s="12"/>
    </row>
    <row r="1706" spans="1:9" x14ac:dyDescent="0.25">
      <c r="A1706" s="32"/>
      <c r="B1706" s="37"/>
      <c r="C1706" s="33"/>
      <c r="D1706" s="12"/>
      <c r="E1706" s="12"/>
      <c r="F1706" s="12"/>
      <c r="G1706" s="12"/>
      <c r="H1706" s="12"/>
      <c r="I1706" s="12"/>
    </row>
    <row r="1707" spans="1:9" x14ac:dyDescent="0.25">
      <c r="A1707" s="32"/>
      <c r="B1707" s="37"/>
      <c r="C1707" s="33"/>
      <c r="D1707" s="12"/>
      <c r="E1707" s="12"/>
      <c r="F1707" s="12"/>
      <c r="G1707" s="12"/>
      <c r="H1707" s="12"/>
      <c r="I1707" s="12"/>
    </row>
    <row r="1708" spans="1:9" x14ac:dyDescent="0.25">
      <c r="A1708" s="32"/>
      <c r="B1708" s="37"/>
      <c r="C1708" s="33"/>
      <c r="D1708" s="12"/>
      <c r="E1708" s="12"/>
      <c r="F1708" s="12"/>
      <c r="G1708" s="12"/>
      <c r="H1708" s="12"/>
      <c r="I1708" s="12"/>
    </row>
    <row r="1709" spans="1:9" x14ac:dyDescent="0.25">
      <c r="A1709" s="32"/>
      <c r="B1709" s="37"/>
      <c r="C1709" s="33"/>
      <c r="D1709" s="12"/>
      <c r="E1709" s="12"/>
      <c r="F1709" s="12"/>
      <c r="G1709" s="12"/>
      <c r="H1709" s="12"/>
      <c r="I1709" s="12"/>
    </row>
    <row r="1710" spans="1:9" x14ac:dyDescent="0.25">
      <c r="A1710" s="32"/>
      <c r="B1710" s="37"/>
      <c r="C1710" s="33"/>
      <c r="D1710" s="12"/>
      <c r="E1710" s="12"/>
      <c r="F1710" s="12"/>
      <c r="G1710" s="12"/>
      <c r="H1710" s="12"/>
      <c r="I1710" s="12"/>
    </row>
    <row r="1711" spans="1:9" x14ac:dyDescent="0.25">
      <c r="A1711" s="32"/>
      <c r="B1711" s="37"/>
      <c r="C1711" s="33"/>
      <c r="D1711" s="12"/>
      <c r="E1711" s="12"/>
      <c r="F1711" s="12"/>
      <c r="G1711" s="12"/>
      <c r="H1711" s="12"/>
      <c r="I1711" s="12"/>
    </row>
    <row r="1712" spans="1:9" x14ac:dyDescent="0.25">
      <c r="A1712" s="32"/>
      <c r="B1712" s="37"/>
      <c r="C1712" s="33"/>
      <c r="D1712" s="12"/>
      <c r="E1712" s="12"/>
      <c r="F1712" s="12"/>
      <c r="G1712" s="12"/>
      <c r="H1712" s="12"/>
      <c r="I1712" s="12"/>
    </row>
    <row r="1713" spans="1:9" x14ac:dyDescent="0.25">
      <c r="A1713" s="32"/>
      <c r="B1713" s="37"/>
      <c r="C1713" s="33"/>
      <c r="D1713" s="12"/>
      <c r="E1713" s="12"/>
      <c r="F1713" s="12"/>
      <c r="G1713" s="12"/>
      <c r="H1713" s="12"/>
      <c r="I1713" s="12"/>
    </row>
    <row r="1714" spans="1:9" x14ac:dyDescent="0.25">
      <c r="A1714" s="32"/>
      <c r="B1714" s="37"/>
      <c r="C1714" s="33"/>
      <c r="D1714" s="12"/>
      <c r="E1714" s="12"/>
      <c r="F1714" s="12"/>
      <c r="G1714" s="12"/>
      <c r="H1714" s="12"/>
      <c r="I1714" s="12"/>
    </row>
    <row r="1715" spans="1:9" x14ac:dyDescent="0.25">
      <c r="A1715" s="32"/>
      <c r="B1715" s="37"/>
      <c r="C1715" s="33"/>
      <c r="D1715" s="12"/>
      <c r="E1715" s="12"/>
      <c r="F1715" s="12"/>
      <c r="G1715" s="12"/>
      <c r="H1715" s="12"/>
      <c r="I1715" s="12"/>
    </row>
    <row r="1716" spans="1:9" x14ac:dyDescent="0.25">
      <c r="A1716" s="32"/>
      <c r="B1716" s="37"/>
      <c r="C1716" s="33"/>
      <c r="D1716" s="12"/>
      <c r="E1716" s="12"/>
      <c r="F1716" s="12"/>
      <c r="G1716" s="12"/>
      <c r="H1716" s="12"/>
      <c r="I1716" s="12"/>
    </row>
    <row r="1717" spans="1:9" x14ac:dyDescent="0.25">
      <c r="A1717" s="32"/>
      <c r="B1717" s="37"/>
      <c r="C1717" s="33"/>
      <c r="D1717" s="12"/>
      <c r="E1717" s="12"/>
      <c r="F1717" s="12"/>
      <c r="G1717" s="12"/>
      <c r="H1717" s="12"/>
      <c r="I1717" s="12"/>
    </row>
    <row r="1718" spans="1:9" x14ac:dyDescent="0.25">
      <c r="A1718" s="32"/>
      <c r="B1718" s="37"/>
      <c r="C1718" s="33"/>
      <c r="D1718" s="12"/>
      <c r="E1718" s="12"/>
      <c r="F1718" s="12"/>
      <c r="G1718" s="12"/>
      <c r="H1718" s="12"/>
      <c r="I1718" s="12"/>
    </row>
    <row r="1719" spans="1:9" x14ac:dyDescent="0.25">
      <c r="A1719" s="32"/>
      <c r="B1719" s="37"/>
      <c r="C1719" s="33"/>
      <c r="D1719" s="12"/>
      <c r="E1719" s="12"/>
      <c r="F1719" s="12"/>
      <c r="G1719" s="12"/>
      <c r="H1719" s="12"/>
      <c r="I1719" s="12"/>
    </row>
    <row r="1720" spans="1:9" x14ac:dyDescent="0.25">
      <c r="A1720" s="32"/>
      <c r="B1720" s="37"/>
      <c r="C1720" s="33"/>
      <c r="D1720" s="12"/>
      <c r="E1720" s="12"/>
      <c r="F1720" s="12"/>
      <c r="G1720" s="12"/>
      <c r="H1720" s="12"/>
      <c r="I1720" s="12"/>
    </row>
    <row r="1721" spans="1:9" x14ac:dyDescent="0.25">
      <c r="A1721" s="32"/>
      <c r="B1721" s="37"/>
      <c r="C1721" s="33"/>
      <c r="D1721" s="12"/>
      <c r="E1721" s="12"/>
      <c r="F1721" s="12"/>
      <c r="G1721" s="12"/>
      <c r="H1721" s="12"/>
      <c r="I1721" s="12"/>
    </row>
    <row r="1722" spans="1:9" x14ac:dyDescent="0.25">
      <c r="A1722" s="32"/>
      <c r="B1722" s="37"/>
      <c r="C1722" s="33"/>
      <c r="D1722" s="12"/>
      <c r="E1722" s="12"/>
      <c r="F1722" s="12"/>
      <c r="G1722" s="12"/>
      <c r="H1722" s="12"/>
      <c r="I1722" s="12"/>
    </row>
    <row r="1723" spans="1:9" x14ac:dyDescent="0.25">
      <c r="A1723" s="32"/>
      <c r="B1723" s="37"/>
      <c r="C1723" s="33"/>
      <c r="D1723" s="12"/>
      <c r="E1723" s="12"/>
      <c r="F1723" s="12"/>
      <c r="G1723" s="12"/>
      <c r="H1723" s="12"/>
      <c r="I1723" s="12"/>
    </row>
    <row r="1724" spans="1:9" x14ac:dyDescent="0.25">
      <c r="A1724" s="32"/>
      <c r="B1724" s="37"/>
      <c r="C1724" s="33"/>
      <c r="D1724" s="12"/>
      <c r="E1724" s="12"/>
      <c r="F1724" s="12"/>
      <c r="G1724" s="12"/>
      <c r="H1724" s="12"/>
      <c r="I1724" s="12"/>
    </row>
    <row r="1725" spans="1:9" x14ac:dyDescent="0.25">
      <c r="A1725" s="32"/>
      <c r="B1725" s="37"/>
      <c r="C1725" s="33"/>
      <c r="D1725" s="12"/>
      <c r="E1725" s="12"/>
      <c r="F1725" s="12"/>
      <c r="G1725" s="12"/>
      <c r="H1725" s="12"/>
      <c r="I1725" s="12"/>
    </row>
    <row r="1726" spans="1:9" x14ac:dyDescent="0.25">
      <c r="A1726" s="32"/>
      <c r="B1726" s="37"/>
      <c r="C1726" s="33"/>
      <c r="D1726" s="12"/>
      <c r="E1726" s="12"/>
      <c r="F1726" s="12"/>
      <c r="G1726" s="12"/>
      <c r="H1726" s="12"/>
      <c r="I1726" s="12"/>
    </row>
    <row r="1727" spans="1:9" x14ac:dyDescent="0.25">
      <c r="A1727" s="32"/>
      <c r="B1727" s="37"/>
      <c r="C1727" s="33"/>
      <c r="D1727" s="12"/>
      <c r="E1727" s="12"/>
      <c r="F1727" s="12"/>
      <c r="G1727" s="12"/>
      <c r="H1727" s="12"/>
      <c r="I1727" s="12"/>
    </row>
    <row r="1728" spans="1:9" x14ac:dyDescent="0.25">
      <c r="A1728" s="32"/>
      <c r="B1728" s="37"/>
      <c r="C1728" s="33"/>
      <c r="D1728" s="12"/>
      <c r="E1728" s="12"/>
      <c r="F1728" s="12"/>
      <c r="G1728" s="12"/>
      <c r="H1728" s="12"/>
      <c r="I1728" s="12"/>
    </row>
    <row r="1729" spans="1:9" x14ac:dyDescent="0.25">
      <c r="A1729" s="32"/>
      <c r="B1729" s="37"/>
      <c r="C1729" s="33"/>
      <c r="D1729" s="12"/>
      <c r="E1729" s="12"/>
      <c r="F1729" s="12"/>
      <c r="G1729" s="12"/>
      <c r="H1729" s="12"/>
      <c r="I1729" s="12"/>
    </row>
    <row r="1730" spans="1:9" x14ac:dyDescent="0.25">
      <c r="A1730" s="32"/>
      <c r="B1730" s="37"/>
      <c r="C1730" s="33"/>
      <c r="D1730" s="12"/>
      <c r="E1730" s="12"/>
      <c r="F1730" s="12"/>
      <c r="G1730" s="12"/>
      <c r="H1730" s="12"/>
      <c r="I1730" s="12"/>
    </row>
    <row r="1731" spans="1:9" x14ac:dyDescent="0.25">
      <c r="A1731" s="32"/>
      <c r="B1731" s="37"/>
      <c r="C1731" s="33"/>
      <c r="D1731" s="12"/>
      <c r="E1731" s="12"/>
      <c r="F1731" s="12"/>
      <c r="G1731" s="12"/>
      <c r="H1731" s="12"/>
      <c r="I1731" s="12"/>
    </row>
    <row r="1732" spans="1:9" x14ac:dyDescent="0.25">
      <c r="A1732" s="32"/>
      <c r="B1732" s="37"/>
      <c r="C1732" s="33"/>
      <c r="D1732" s="12"/>
      <c r="E1732" s="12"/>
      <c r="F1732" s="12"/>
      <c r="G1732" s="12"/>
      <c r="H1732" s="12"/>
      <c r="I1732" s="12"/>
    </row>
    <row r="1733" spans="1:9" x14ac:dyDescent="0.25">
      <c r="A1733" s="32"/>
      <c r="B1733" s="37"/>
      <c r="C1733" s="33"/>
      <c r="D1733" s="12"/>
      <c r="E1733" s="12"/>
      <c r="F1733" s="12"/>
      <c r="G1733" s="12"/>
      <c r="H1733" s="12"/>
      <c r="I1733" s="12"/>
    </row>
    <row r="1734" spans="1:9" x14ac:dyDescent="0.25">
      <c r="A1734" s="32"/>
      <c r="B1734" s="37"/>
      <c r="C1734" s="33"/>
      <c r="D1734" s="12"/>
      <c r="E1734" s="12"/>
      <c r="F1734" s="12"/>
      <c r="G1734" s="12"/>
      <c r="H1734" s="12"/>
      <c r="I1734" s="12"/>
    </row>
    <row r="1735" spans="1:9" x14ac:dyDescent="0.25">
      <c r="A1735" s="32"/>
      <c r="B1735" s="37"/>
      <c r="C1735" s="33"/>
      <c r="D1735" s="12"/>
      <c r="E1735" s="12"/>
      <c r="F1735" s="12"/>
      <c r="G1735" s="12"/>
      <c r="H1735" s="12"/>
      <c r="I1735" s="12"/>
    </row>
    <row r="1736" spans="1:9" x14ac:dyDescent="0.25">
      <c r="A1736" s="32"/>
      <c r="B1736" s="37"/>
      <c r="C1736" s="33"/>
      <c r="D1736" s="12"/>
      <c r="E1736" s="12"/>
      <c r="F1736" s="12"/>
      <c r="G1736" s="12"/>
      <c r="H1736" s="12"/>
      <c r="I1736" s="12"/>
    </row>
    <row r="1737" spans="1:9" x14ac:dyDescent="0.25">
      <c r="A1737" s="32"/>
      <c r="B1737" s="37"/>
      <c r="C1737" s="33"/>
      <c r="D1737" s="12"/>
      <c r="E1737" s="12"/>
      <c r="F1737" s="12"/>
      <c r="G1737" s="12"/>
      <c r="H1737" s="12"/>
      <c r="I1737" s="12"/>
    </row>
    <row r="1738" spans="1:9" x14ac:dyDescent="0.25">
      <c r="A1738" s="32"/>
      <c r="B1738" s="37"/>
      <c r="C1738" s="33"/>
      <c r="D1738" s="12"/>
      <c r="E1738" s="12"/>
      <c r="F1738" s="12"/>
      <c r="G1738" s="12"/>
      <c r="H1738" s="12"/>
      <c r="I1738" s="12"/>
    </row>
    <row r="1739" spans="1:9" x14ac:dyDescent="0.25">
      <c r="A1739" s="32"/>
      <c r="B1739" s="37"/>
      <c r="C1739" s="33"/>
      <c r="D1739" s="12"/>
      <c r="E1739" s="12"/>
      <c r="F1739" s="12"/>
      <c r="G1739" s="12"/>
      <c r="H1739" s="12"/>
      <c r="I1739" s="12"/>
    </row>
    <row r="1740" spans="1:9" x14ac:dyDescent="0.25">
      <c r="A1740" s="32"/>
      <c r="B1740" s="37"/>
      <c r="C1740" s="33"/>
      <c r="D1740" s="12"/>
      <c r="E1740" s="12"/>
      <c r="F1740" s="12"/>
      <c r="G1740" s="12"/>
      <c r="H1740" s="12"/>
      <c r="I1740" s="12"/>
    </row>
    <row r="1741" spans="1:9" x14ac:dyDescent="0.25">
      <c r="A1741" s="32"/>
      <c r="B1741" s="37"/>
      <c r="C1741" s="33"/>
      <c r="D1741" s="12"/>
      <c r="E1741" s="12"/>
      <c r="F1741" s="12"/>
      <c r="G1741" s="12"/>
      <c r="H1741" s="12"/>
      <c r="I1741" s="12"/>
    </row>
    <row r="1742" spans="1:9" x14ac:dyDescent="0.25">
      <c r="A1742" s="32"/>
      <c r="B1742" s="37"/>
      <c r="C1742" s="33"/>
      <c r="D1742" s="12"/>
      <c r="E1742" s="12"/>
      <c r="F1742" s="12"/>
      <c r="G1742" s="12"/>
      <c r="H1742" s="12"/>
      <c r="I1742" s="12"/>
    </row>
    <row r="1743" spans="1:9" x14ac:dyDescent="0.25">
      <c r="A1743" s="32"/>
      <c r="B1743" s="37"/>
      <c r="C1743" s="33"/>
      <c r="D1743" s="12"/>
      <c r="E1743" s="12"/>
      <c r="F1743" s="12"/>
      <c r="G1743" s="12"/>
      <c r="H1743" s="12"/>
      <c r="I1743" s="12"/>
    </row>
    <row r="1744" spans="1:9" x14ac:dyDescent="0.25">
      <c r="A1744" s="32"/>
      <c r="B1744" s="37"/>
      <c r="C1744" s="33"/>
      <c r="D1744" s="12"/>
      <c r="E1744" s="12"/>
      <c r="F1744" s="12"/>
      <c r="G1744" s="12"/>
      <c r="H1744" s="12"/>
      <c r="I1744" s="12"/>
    </row>
    <row r="1745" spans="1:9" x14ac:dyDescent="0.25">
      <c r="A1745" s="32"/>
      <c r="B1745" s="37"/>
      <c r="C1745" s="33"/>
      <c r="D1745" s="12"/>
      <c r="E1745" s="12"/>
      <c r="F1745" s="12"/>
      <c r="G1745" s="12"/>
      <c r="H1745" s="12"/>
      <c r="I1745" s="12"/>
    </row>
    <row r="1746" spans="1:9" x14ac:dyDescent="0.25">
      <c r="A1746" s="32"/>
      <c r="B1746" s="37"/>
      <c r="C1746" s="33"/>
      <c r="D1746" s="12"/>
      <c r="E1746" s="12"/>
      <c r="F1746" s="12"/>
      <c r="G1746" s="12"/>
      <c r="H1746" s="12"/>
      <c r="I1746" s="12"/>
    </row>
    <row r="1747" spans="1:9" x14ac:dyDescent="0.25">
      <c r="A1747" s="32"/>
      <c r="B1747" s="37"/>
      <c r="C1747" s="33"/>
      <c r="D1747" s="12"/>
      <c r="E1747" s="12"/>
      <c r="F1747" s="12"/>
      <c r="G1747" s="12"/>
      <c r="H1747" s="12"/>
      <c r="I1747" s="12"/>
    </row>
    <row r="1748" spans="1:9" x14ac:dyDescent="0.25">
      <c r="A1748" s="32"/>
      <c r="B1748" s="37"/>
      <c r="C1748" s="33"/>
      <c r="D1748" s="12"/>
      <c r="E1748" s="12"/>
      <c r="F1748" s="12"/>
      <c r="G1748" s="12"/>
      <c r="H1748" s="12"/>
      <c r="I1748" s="12"/>
    </row>
    <row r="1749" spans="1:9" x14ac:dyDescent="0.25">
      <c r="A1749" s="32"/>
      <c r="B1749" s="37"/>
      <c r="C1749" s="33"/>
      <c r="D1749" s="12"/>
      <c r="E1749" s="12"/>
      <c r="F1749" s="12"/>
      <c r="G1749" s="12"/>
      <c r="H1749" s="12"/>
      <c r="I1749" s="12"/>
    </row>
    <row r="1750" spans="1:9" x14ac:dyDescent="0.25">
      <c r="A1750" s="32"/>
      <c r="B1750" s="37"/>
      <c r="C1750" s="33"/>
      <c r="D1750" s="12"/>
      <c r="E1750" s="12"/>
      <c r="F1750" s="12"/>
      <c r="G1750" s="12"/>
      <c r="H1750" s="12"/>
      <c r="I1750" s="12"/>
    </row>
    <row r="1751" spans="1:9" x14ac:dyDescent="0.25">
      <c r="A1751" s="32"/>
      <c r="B1751" s="37"/>
      <c r="C1751" s="33"/>
      <c r="D1751" s="12"/>
      <c r="E1751" s="12"/>
      <c r="F1751" s="12"/>
      <c r="G1751" s="12"/>
      <c r="H1751" s="12"/>
      <c r="I1751" s="12"/>
    </row>
    <row r="1752" spans="1:9" x14ac:dyDescent="0.25">
      <c r="A1752" s="32"/>
      <c r="B1752" s="37"/>
      <c r="C1752" s="33"/>
      <c r="D1752" s="12"/>
      <c r="E1752" s="12"/>
      <c r="F1752" s="12"/>
      <c r="G1752" s="12"/>
      <c r="H1752" s="12"/>
      <c r="I1752" s="12"/>
    </row>
    <row r="1753" spans="1:9" x14ac:dyDescent="0.25">
      <c r="A1753" s="32"/>
      <c r="B1753" s="37"/>
      <c r="C1753" s="33"/>
      <c r="D1753" s="12"/>
      <c r="E1753" s="12"/>
      <c r="F1753" s="12"/>
      <c r="G1753" s="12"/>
      <c r="H1753" s="12"/>
      <c r="I1753" s="12"/>
    </row>
    <row r="1754" spans="1:9" x14ac:dyDescent="0.25">
      <c r="A1754" s="32"/>
      <c r="B1754" s="37"/>
      <c r="C1754" s="33"/>
      <c r="D1754" s="12"/>
      <c r="E1754" s="12"/>
      <c r="F1754" s="12"/>
      <c r="G1754" s="12"/>
      <c r="H1754" s="12"/>
      <c r="I1754" s="12"/>
    </row>
    <row r="1755" spans="1:9" x14ac:dyDescent="0.25">
      <c r="A1755" s="32"/>
      <c r="B1755" s="37"/>
      <c r="C1755" s="33"/>
      <c r="D1755" s="12"/>
      <c r="E1755" s="12"/>
      <c r="F1755" s="12"/>
      <c r="G1755" s="12"/>
      <c r="H1755" s="12"/>
      <c r="I1755" s="12"/>
    </row>
    <row r="1756" spans="1:9" x14ac:dyDescent="0.25">
      <c r="A1756" s="32"/>
      <c r="B1756" s="37"/>
      <c r="C1756" s="33"/>
      <c r="D1756" s="12"/>
      <c r="E1756" s="12"/>
      <c r="F1756" s="12"/>
      <c r="G1756" s="12"/>
      <c r="H1756" s="12"/>
      <c r="I1756" s="12"/>
    </row>
    <row r="1757" spans="1:9" x14ac:dyDescent="0.25">
      <c r="A1757" s="32"/>
      <c r="B1757" s="37"/>
      <c r="C1757" s="33"/>
      <c r="D1757" s="12"/>
      <c r="E1757" s="12"/>
      <c r="F1757" s="12"/>
      <c r="G1757" s="12"/>
      <c r="H1757" s="12"/>
      <c r="I1757" s="12"/>
    </row>
    <row r="1758" spans="1:9" x14ac:dyDescent="0.25">
      <c r="A1758" s="32"/>
      <c r="B1758" s="37"/>
      <c r="C1758" s="33"/>
      <c r="D1758" s="12"/>
      <c r="E1758" s="12"/>
      <c r="F1758" s="12"/>
      <c r="G1758" s="12"/>
      <c r="H1758" s="12"/>
      <c r="I1758" s="12"/>
    </row>
    <row r="1759" spans="1:9" x14ac:dyDescent="0.25">
      <c r="A1759" s="32"/>
      <c r="B1759" s="37"/>
      <c r="C1759" s="33"/>
      <c r="D1759" s="12"/>
      <c r="E1759" s="12"/>
      <c r="F1759" s="12"/>
      <c r="G1759" s="12"/>
      <c r="H1759" s="12"/>
      <c r="I1759" s="12"/>
    </row>
    <row r="1760" spans="1:9" x14ac:dyDescent="0.25">
      <c r="A1760" s="32"/>
      <c r="B1760" s="37"/>
      <c r="C1760" s="33"/>
      <c r="D1760" s="12"/>
      <c r="E1760" s="12"/>
      <c r="F1760" s="12"/>
      <c r="G1760" s="12"/>
      <c r="H1760" s="12"/>
      <c r="I1760" s="12"/>
    </row>
    <row r="1761" spans="1:9" x14ac:dyDescent="0.25">
      <c r="A1761" s="32"/>
      <c r="B1761" s="37"/>
      <c r="C1761" s="33"/>
      <c r="D1761" s="12"/>
      <c r="E1761" s="12"/>
      <c r="F1761" s="12"/>
      <c r="G1761" s="12"/>
      <c r="H1761" s="12"/>
      <c r="I1761" s="12"/>
    </row>
    <row r="1762" spans="1:9" x14ac:dyDescent="0.25">
      <c r="A1762" s="32"/>
      <c r="B1762" s="37"/>
      <c r="C1762" s="33"/>
      <c r="D1762" s="12"/>
      <c r="E1762" s="12"/>
      <c r="F1762" s="12"/>
      <c r="G1762" s="12"/>
      <c r="H1762" s="12"/>
      <c r="I1762" s="12"/>
    </row>
    <row r="1763" spans="1:9" x14ac:dyDescent="0.25">
      <c r="A1763" s="32"/>
      <c r="B1763" s="37"/>
      <c r="C1763" s="33"/>
      <c r="D1763" s="12"/>
      <c r="E1763" s="12"/>
      <c r="F1763" s="12"/>
      <c r="G1763" s="12"/>
      <c r="H1763" s="12"/>
      <c r="I1763" s="12"/>
    </row>
    <row r="1764" spans="1:9" x14ac:dyDescent="0.25">
      <c r="A1764" s="32"/>
      <c r="B1764" s="37"/>
      <c r="C1764" s="33"/>
      <c r="D1764" s="12"/>
      <c r="E1764" s="12"/>
      <c r="F1764" s="12"/>
      <c r="G1764" s="12"/>
      <c r="H1764" s="12"/>
      <c r="I1764" s="12"/>
    </row>
    <row r="1765" spans="1:9" x14ac:dyDescent="0.25">
      <c r="A1765" s="32"/>
      <c r="B1765" s="37"/>
      <c r="C1765" s="33"/>
      <c r="D1765" s="12"/>
      <c r="E1765" s="12"/>
      <c r="F1765" s="12"/>
      <c r="G1765" s="12"/>
      <c r="H1765" s="12"/>
      <c r="I1765" s="12"/>
    </row>
    <row r="1766" spans="1:9" x14ac:dyDescent="0.25">
      <c r="A1766" s="32"/>
      <c r="B1766" s="37"/>
      <c r="C1766" s="33"/>
      <c r="D1766" s="12"/>
      <c r="E1766" s="12"/>
      <c r="F1766" s="12"/>
      <c r="G1766" s="12"/>
      <c r="H1766" s="12"/>
      <c r="I1766" s="12"/>
    </row>
    <row r="1767" spans="1:9" x14ac:dyDescent="0.25">
      <c r="A1767" s="32"/>
      <c r="B1767" s="37"/>
      <c r="C1767" s="33"/>
      <c r="D1767" s="12"/>
      <c r="E1767" s="12"/>
      <c r="F1767" s="12"/>
      <c r="G1767" s="12"/>
      <c r="H1767" s="12"/>
      <c r="I1767" s="12"/>
    </row>
    <row r="1768" spans="1:9" x14ac:dyDescent="0.25">
      <c r="A1768" s="32"/>
      <c r="B1768" s="37"/>
      <c r="C1768" s="33"/>
      <c r="D1768" s="12"/>
      <c r="E1768" s="12"/>
      <c r="F1768" s="12"/>
      <c r="G1768" s="12"/>
      <c r="H1768" s="12"/>
      <c r="I1768" s="12"/>
    </row>
    <row r="1769" spans="1:9" x14ac:dyDescent="0.25">
      <c r="A1769" s="32"/>
      <c r="B1769" s="37"/>
      <c r="C1769" s="33"/>
      <c r="D1769" s="12"/>
      <c r="E1769" s="12"/>
      <c r="F1769" s="12"/>
      <c r="G1769" s="12"/>
      <c r="H1769" s="12"/>
      <c r="I1769" s="12"/>
    </row>
    <row r="1770" spans="1:9" x14ac:dyDescent="0.25">
      <c r="A1770" s="32"/>
      <c r="B1770" s="37"/>
      <c r="C1770" s="33"/>
      <c r="D1770" s="12"/>
      <c r="E1770" s="12"/>
      <c r="F1770" s="12"/>
      <c r="G1770" s="12"/>
      <c r="H1770" s="12"/>
      <c r="I1770" s="12"/>
    </row>
    <row r="1771" spans="1:9" x14ac:dyDescent="0.25">
      <c r="A1771" s="32"/>
      <c r="B1771" s="37"/>
      <c r="C1771" s="33"/>
      <c r="D1771" s="12"/>
      <c r="E1771" s="12"/>
      <c r="F1771" s="12"/>
      <c r="G1771" s="12"/>
      <c r="H1771" s="12"/>
      <c r="I1771" s="12"/>
    </row>
    <row r="1772" spans="1:9" x14ac:dyDescent="0.25">
      <c r="A1772" s="32"/>
      <c r="B1772" s="37"/>
      <c r="C1772" s="33"/>
      <c r="D1772" s="12"/>
      <c r="E1772" s="12"/>
      <c r="F1772" s="12"/>
      <c r="G1772" s="12"/>
      <c r="H1772" s="12"/>
      <c r="I1772" s="12"/>
    </row>
    <row r="1773" spans="1:9" x14ac:dyDescent="0.25">
      <c r="A1773" s="32"/>
      <c r="B1773" s="37"/>
      <c r="C1773" s="33"/>
      <c r="D1773" s="12"/>
      <c r="E1773" s="12"/>
      <c r="F1773" s="12"/>
      <c r="G1773" s="12"/>
      <c r="H1773" s="12"/>
      <c r="I1773" s="12"/>
    </row>
    <row r="1774" spans="1:9" x14ac:dyDescent="0.25">
      <c r="A1774" s="32"/>
      <c r="B1774" s="37"/>
      <c r="C1774" s="33"/>
      <c r="D1774" s="12"/>
      <c r="E1774" s="12"/>
      <c r="F1774" s="12"/>
      <c r="G1774" s="12"/>
      <c r="H1774" s="12"/>
      <c r="I1774" s="12"/>
    </row>
    <row r="1775" spans="1:9" x14ac:dyDescent="0.25">
      <c r="A1775" s="32"/>
      <c r="B1775" s="37"/>
      <c r="C1775" s="33"/>
      <c r="D1775" s="12"/>
      <c r="E1775" s="12"/>
      <c r="F1775" s="12"/>
      <c r="G1775" s="12"/>
      <c r="H1775" s="12"/>
      <c r="I1775" s="12"/>
    </row>
    <row r="1776" spans="1:9" x14ac:dyDescent="0.25">
      <c r="A1776" s="32"/>
      <c r="B1776" s="37"/>
      <c r="C1776" s="33"/>
      <c r="D1776" s="12"/>
      <c r="E1776" s="12"/>
      <c r="F1776" s="12"/>
      <c r="G1776" s="12"/>
      <c r="H1776" s="12"/>
      <c r="I1776" s="12"/>
    </row>
    <row r="1777" spans="1:9" x14ac:dyDescent="0.25">
      <c r="A1777" s="32"/>
      <c r="B1777" s="37"/>
      <c r="C1777" s="33"/>
      <c r="D1777" s="12"/>
      <c r="E1777" s="12"/>
      <c r="F1777" s="12"/>
      <c r="G1777" s="12"/>
      <c r="H1777" s="12"/>
      <c r="I1777" s="12"/>
    </row>
    <row r="1778" spans="1:9" x14ac:dyDescent="0.25">
      <c r="A1778" s="32"/>
      <c r="B1778" s="37"/>
      <c r="C1778" s="33"/>
      <c r="D1778" s="12"/>
      <c r="E1778" s="12"/>
      <c r="F1778" s="12"/>
      <c r="G1778" s="12"/>
      <c r="H1778" s="12"/>
      <c r="I1778" s="12"/>
    </row>
    <row r="1779" spans="1:9" x14ac:dyDescent="0.25">
      <c r="A1779" s="32"/>
      <c r="B1779" s="37"/>
      <c r="C1779" s="33"/>
      <c r="D1779" s="12"/>
      <c r="E1779" s="12"/>
      <c r="F1779" s="12"/>
      <c r="G1779" s="12"/>
      <c r="H1779" s="12"/>
      <c r="I1779" s="12"/>
    </row>
    <row r="1780" spans="1:9" x14ac:dyDescent="0.25">
      <c r="A1780" s="32"/>
      <c r="B1780" s="37"/>
      <c r="C1780" s="33"/>
      <c r="D1780" s="12"/>
      <c r="E1780" s="12"/>
      <c r="F1780" s="12"/>
      <c r="G1780" s="12"/>
      <c r="H1780" s="12"/>
      <c r="I1780" s="12"/>
    </row>
    <row r="1781" spans="1:9" x14ac:dyDescent="0.25">
      <c r="A1781" s="32"/>
      <c r="B1781" s="37"/>
      <c r="C1781" s="33"/>
      <c r="D1781" s="12"/>
      <c r="E1781" s="12"/>
      <c r="F1781" s="12"/>
      <c r="G1781" s="12"/>
      <c r="H1781" s="12"/>
      <c r="I1781" s="12"/>
    </row>
    <row r="1782" spans="1:9" x14ac:dyDescent="0.25">
      <c r="A1782" s="32"/>
      <c r="B1782" s="37"/>
      <c r="C1782" s="33"/>
      <c r="D1782" s="12"/>
      <c r="E1782" s="12"/>
      <c r="F1782" s="12"/>
      <c r="G1782" s="12"/>
      <c r="H1782" s="12"/>
      <c r="I1782" s="12"/>
    </row>
    <row r="1783" spans="1:9" x14ac:dyDescent="0.25">
      <c r="A1783" s="32"/>
      <c r="B1783" s="37"/>
      <c r="C1783" s="33"/>
      <c r="D1783" s="12"/>
      <c r="E1783" s="12"/>
      <c r="F1783" s="12"/>
      <c r="G1783" s="12"/>
      <c r="H1783" s="12"/>
      <c r="I1783" s="12"/>
    </row>
    <row r="1784" spans="1:9" x14ac:dyDescent="0.25">
      <c r="A1784" s="32"/>
      <c r="B1784" s="37"/>
      <c r="C1784" s="33"/>
      <c r="D1784" s="12"/>
      <c r="E1784" s="12"/>
      <c r="F1784" s="12"/>
      <c r="G1784" s="12"/>
      <c r="H1784" s="12"/>
      <c r="I1784" s="12"/>
    </row>
    <row r="1785" spans="1:9" x14ac:dyDescent="0.25">
      <c r="A1785" s="32"/>
      <c r="B1785" s="37"/>
      <c r="C1785" s="33"/>
      <c r="D1785" s="12"/>
      <c r="E1785" s="12"/>
      <c r="F1785" s="12"/>
      <c r="G1785" s="12"/>
      <c r="H1785" s="12"/>
      <c r="I1785" s="12"/>
    </row>
    <row r="1786" spans="1:9" x14ac:dyDescent="0.25">
      <c r="A1786" s="32"/>
      <c r="B1786" s="37"/>
      <c r="C1786" s="33"/>
      <c r="D1786" s="12"/>
      <c r="E1786" s="12"/>
      <c r="F1786" s="12"/>
      <c r="G1786" s="12"/>
      <c r="H1786" s="12"/>
      <c r="I1786" s="12"/>
    </row>
    <row r="1787" spans="1:9" x14ac:dyDescent="0.25">
      <c r="A1787" s="32"/>
      <c r="B1787" s="37"/>
      <c r="C1787" s="33"/>
      <c r="D1787" s="12"/>
      <c r="E1787" s="12"/>
      <c r="F1787" s="12"/>
      <c r="G1787" s="12"/>
      <c r="H1787" s="12"/>
      <c r="I1787" s="12"/>
    </row>
    <row r="1788" spans="1:9" x14ac:dyDescent="0.25">
      <c r="A1788" s="32"/>
      <c r="B1788" s="37"/>
      <c r="C1788" s="33"/>
      <c r="D1788" s="12"/>
      <c r="E1788" s="12"/>
      <c r="F1788" s="12"/>
      <c r="G1788" s="12"/>
      <c r="H1788" s="12"/>
      <c r="I1788" s="12"/>
    </row>
    <row r="1789" spans="1:9" x14ac:dyDescent="0.25">
      <c r="A1789" s="32"/>
      <c r="B1789" s="37"/>
      <c r="C1789" s="33"/>
      <c r="D1789" s="12"/>
      <c r="E1789" s="12"/>
      <c r="F1789" s="12"/>
      <c r="G1789" s="12"/>
      <c r="H1789" s="12"/>
      <c r="I1789" s="12"/>
    </row>
    <row r="1790" spans="1:9" x14ac:dyDescent="0.25">
      <c r="A1790" s="32"/>
      <c r="B1790" s="37"/>
      <c r="C1790" s="33"/>
      <c r="D1790" s="12"/>
      <c r="E1790" s="12"/>
      <c r="F1790" s="12"/>
      <c r="G1790" s="12"/>
      <c r="H1790" s="12"/>
      <c r="I1790" s="12"/>
    </row>
    <row r="1791" spans="1:9" x14ac:dyDescent="0.25">
      <c r="A1791" s="32"/>
      <c r="B1791" s="37"/>
      <c r="C1791" s="33"/>
      <c r="D1791" s="12"/>
      <c r="E1791" s="12"/>
      <c r="F1791" s="12"/>
      <c r="G1791" s="12"/>
      <c r="H1791" s="12"/>
      <c r="I1791" s="12"/>
    </row>
    <row r="1792" spans="1:9" x14ac:dyDescent="0.25">
      <c r="A1792" s="32"/>
      <c r="B1792" s="37"/>
      <c r="C1792" s="33"/>
      <c r="D1792" s="12"/>
      <c r="E1792" s="12"/>
      <c r="F1792" s="12"/>
      <c r="G1792" s="12"/>
      <c r="H1792" s="12"/>
      <c r="I1792" s="12"/>
    </row>
    <row r="1793" spans="1:9" x14ac:dyDescent="0.25">
      <c r="A1793" s="32"/>
      <c r="B1793" s="37"/>
      <c r="C1793" s="33"/>
      <c r="D1793" s="12"/>
      <c r="E1793" s="12"/>
      <c r="F1793" s="12"/>
      <c r="G1793" s="12"/>
      <c r="H1793" s="12"/>
      <c r="I1793" s="12"/>
    </row>
    <row r="1794" spans="1:9" x14ac:dyDescent="0.25">
      <c r="A1794" s="32"/>
      <c r="B1794" s="37"/>
      <c r="C1794" s="33"/>
      <c r="D1794" s="12"/>
      <c r="E1794" s="12"/>
      <c r="F1794" s="12"/>
      <c r="G1794" s="12"/>
      <c r="H1794" s="12"/>
      <c r="I1794" s="12"/>
    </row>
    <row r="1795" spans="1:9" x14ac:dyDescent="0.25">
      <c r="A1795" s="32"/>
      <c r="B1795" s="37"/>
      <c r="C1795" s="33"/>
      <c r="D1795" s="12"/>
      <c r="E1795" s="12"/>
      <c r="F1795" s="12"/>
      <c r="G1795" s="12"/>
      <c r="H1795" s="12"/>
      <c r="I1795" s="12"/>
    </row>
    <row r="1796" spans="1:9" x14ac:dyDescent="0.25">
      <c r="A1796" s="32"/>
      <c r="B1796" s="37"/>
      <c r="C1796" s="33"/>
      <c r="D1796" s="12"/>
      <c r="E1796" s="12"/>
      <c r="F1796" s="12"/>
      <c r="G1796" s="12"/>
      <c r="H1796" s="12"/>
      <c r="I1796" s="12"/>
    </row>
    <row r="1797" spans="1:9" x14ac:dyDescent="0.25">
      <c r="A1797" s="32"/>
      <c r="B1797" s="37"/>
      <c r="C1797" s="33"/>
      <c r="D1797" s="12"/>
      <c r="E1797" s="12"/>
      <c r="F1797" s="12"/>
      <c r="G1797" s="12"/>
      <c r="H1797" s="12"/>
      <c r="I1797" s="12"/>
    </row>
    <row r="1798" spans="1:9" x14ac:dyDescent="0.25">
      <c r="A1798" s="32"/>
      <c r="B1798" s="37"/>
      <c r="C1798" s="33"/>
      <c r="D1798" s="12"/>
      <c r="E1798" s="12"/>
      <c r="F1798" s="12"/>
      <c r="G1798" s="12"/>
      <c r="H1798" s="12"/>
      <c r="I1798" s="12"/>
    </row>
    <row r="1799" spans="1:9" x14ac:dyDescent="0.25">
      <c r="A1799" s="32"/>
      <c r="B1799" s="37"/>
      <c r="C1799" s="33"/>
      <c r="D1799" s="12"/>
      <c r="E1799" s="12"/>
      <c r="F1799" s="12"/>
      <c r="G1799" s="12"/>
      <c r="H1799" s="12"/>
      <c r="I1799" s="12"/>
    </row>
    <row r="1800" spans="1:9" x14ac:dyDescent="0.25">
      <c r="A1800" s="32"/>
      <c r="B1800" s="37"/>
      <c r="C1800" s="33"/>
      <c r="D1800" s="12"/>
      <c r="E1800" s="12"/>
      <c r="F1800" s="12"/>
      <c r="G1800" s="12"/>
      <c r="H1800" s="12"/>
      <c r="I1800" s="12"/>
    </row>
    <row r="1801" spans="1:9" x14ac:dyDescent="0.25">
      <c r="A1801" s="32"/>
      <c r="B1801" s="37"/>
      <c r="C1801" s="33"/>
      <c r="D1801" s="12"/>
      <c r="E1801" s="12"/>
      <c r="F1801" s="12"/>
      <c r="G1801" s="12"/>
      <c r="H1801" s="12"/>
      <c r="I1801" s="12"/>
    </row>
    <row r="1802" spans="1:9" x14ac:dyDescent="0.25">
      <c r="A1802" s="32"/>
      <c r="B1802" s="37"/>
      <c r="C1802" s="33"/>
      <c r="D1802" s="12"/>
      <c r="E1802" s="12"/>
      <c r="F1802" s="12"/>
      <c r="G1802" s="12"/>
      <c r="H1802" s="12"/>
      <c r="I1802" s="12"/>
    </row>
    <row r="1803" spans="1:9" x14ac:dyDescent="0.25">
      <c r="A1803" s="32"/>
      <c r="B1803" s="37"/>
      <c r="C1803" s="33"/>
      <c r="D1803" s="12"/>
      <c r="E1803" s="12"/>
      <c r="F1803" s="12"/>
      <c r="G1803" s="12"/>
      <c r="H1803" s="12"/>
      <c r="I1803" s="12"/>
    </row>
    <row r="1804" spans="1:9" x14ac:dyDescent="0.25">
      <c r="A1804" s="32"/>
      <c r="B1804" s="37"/>
      <c r="C1804" s="33"/>
      <c r="D1804" s="12"/>
      <c r="E1804" s="12"/>
      <c r="F1804" s="12"/>
      <c r="G1804" s="12"/>
      <c r="H1804" s="12"/>
      <c r="I1804" s="12"/>
    </row>
    <row r="1805" spans="1:9" x14ac:dyDescent="0.25">
      <c r="A1805" s="32"/>
      <c r="B1805" s="37"/>
      <c r="C1805" s="33"/>
      <c r="D1805" s="12"/>
      <c r="E1805" s="12"/>
      <c r="F1805" s="12"/>
      <c r="G1805" s="12"/>
      <c r="H1805" s="12"/>
      <c r="I1805" s="12"/>
    </row>
    <row r="1806" spans="1:9" x14ac:dyDescent="0.25">
      <c r="A1806" s="32"/>
      <c r="B1806" s="37"/>
      <c r="C1806" s="33"/>
      <c r="D1806" s="12"/>
      <c r="E1806" s="12"/>
      <c r="F1806" s="12"/>
      <c r="G1806" s="12"/>
      <c r="H1806" s="12"/>
      <c r="I1806" s="12"/>
    </row>
    <row r="1807" spans="1:9" x14ac:dyDescent="0.25">
      <c r="A1807" s="32"/>
      <c r="B1807" s="37"/>
      <c r="C1807" s="33"/>
      <c r="D1807" s="12"/>
      <c r="E1807" s="12"/>
      <c r="F1807" s="12"/>
      <c r="G1807" s="12"/>
      <c r="H1807" s="12"/>
      <c r="I1807" s="12"/>
    </row>
    <row r="1808" spans="1:9" x14ac:dyDescent="0.25">
      <c r="A1808" s="32"/>
      <c r="B1808" s="37"/>
      <c r="C1808" s="33"/>
      <c r="D1808" s="12"/>
      <c r="E1808" s="12"/>
      <c r="F1808" s="12"/>
      <c r="G1808" s="12"/>
      <c r="H1808" s="12"/>
      <c r="I1808" s="12"/>
    </row>
    <row r="1809" spans="1:9" x14ac:dyDescent="0.25">
      <c r="A1809" s="32"/>
      <c r="B1809" s="37"/>
      <c r="C1809" s="33"/>
      <c r="D1809" s="12"/>
      <c r="E1809" s="12"/>
      <c r="F1809" s="12"/>
      <c r="G1809" s="12"/>
      <c r="H1809" s="12"/>
      <c r="I1809" s="12"/>
    </row>
    <row r="1810" spans="1:9" x14ac:dyDescent="0.25">
      <c r="A1810" s="32"/>
      <c r="B1810" s="37"/>
      <c r="C1810" s="33"/>
      <c r="D1810" s="12"/>
      <c r="E1810" s="12"/>
      <c r="F1810" s="12"/>
      <c r="G1810" s="12"/>
      <c r="H1810" s="12"/>
      <c r="I1810" s="12"/>
    </row>
    <row r="1811" spans="1:9" x14ac:dyDescent="0.25">
      <c r="A1811" s="32"/>
      <c r="B1811" s="37"/>
      <c r="C1811" s="33"/>
      <c r="D1811" s="12"/>
      <c r="E1811" s="12"/>
      <c r="F1811" s="12"/>
      <c r="G1811" s="12"/>
      <c r="H1811" s="12"/>
      <c r="I1811" s="12"/>
    </row>
    <row r="1812" spans="1:9" x14ac:dyDescent="0.25">
      <c r="A1812" s="32"/>
      <c r="B1812" s="37"/>
      <c r="C1812" s="33"/>
      <c r="D1812" s="12"/>
      <c r="E1812" s="12"/>
      <c r="F1812" s="12"/>
      <c r="G1812" s="12"/>
      <c r="H1812" s="12"/>
      <c r="I1812" s="12"/>
    </row>
    <row r="1813" spans="1:9" x14ac:dyDescent="0.25">
      <c r="A1813" s="32"/>
      <c r="B1813" s="37"/>
      <c r="C1813" s="33"/>
      <c r="D1813" s="12"/>
      <c r="E1813" s="12"/>
      <c r="F1813" s="12"/>
      <c r="G1813" s="12"/>
      <c r="H1813" s="12"/>
      <c r="I1813" s="12"/>
    </row>
    <row r="1814" spans="1:9" x14ac:dyDescent="0.25">
      <c r="A1814" s="32"/>
      <c r="B1814" s="37"/>
      <c r="C1814" s="33"/>
      <c r="D1814" s="12"/>
      <c r="E1814" s="12"/>
      <c r="F1814" s="12"/>
      <c r="G1814" s="12"/>
      <c r="H1814" s="12"/>
      <c r="I1814" s="12"/>
    </row>
    <row r="1815" spans="1:9" x14ac:dyDescent="0.25">
      <c r="A1815" s="32"/>
      <c r="B1815" s="37"/>
      <c r="C1815" s="33"/>
      <c r="D1815" s="12"/>
      <c r="E1815" s="12"/>
      <c r="F1815" s="12"/>
      <c r="G1815" s="12"/>
      <c r="H1815" s="12"/>
      <c r="I1815" s="12"/>
    </row>
    <row r="1816" spans="1:9" x14ac:dyDescent="0.25">
      <c r="A1816" s="32"/>
      <c r="B1816" s="37"/>
      <c r="C1816" s="33"/>
      <c r="D1816" s="12"/>
      <c r="E1816" s="12"/>
      <c r="F1816" s="12"/>
      <c r="G1816" s="12"/>
      <c r="H1816" s="12"/>
      <c r="I1816" s="12"/>
    </row>
    <row r="1817" spans="1:9" x14ac:dyDescent="0.25">
      <c r="A1817" s="32"/>
      <c r="B1817" s="37"/>
      <c r="C1817" s="33"/>
      <c r="D1817" s="12"/>
      <c r="E1817" s="12"/>
      <c r="F1817" s="12"/>
      <c r="G1817" s="12"/>
      <c r="H1817" s="12"/>
      <c r="I1817" s="12"/>
    </row>
    <row r="1818" spans="1:9" x14ac:dyDescent="0.25">
      <c r="A1818" s="32"/>
      <c r="B1818" s="37"/>
      <c r="C1818" s="33"/>
      <c r="D1818" s="12"/>
      <c r="E1818" s="12"/>
      <c r="F1818" s="12"/>
      <c r="G1818" s="12"/>
      <c r="H1818" s="12"/>
      <c r="I1818" s="12"/>
    </row>
    <row r="1819" spans="1:9" x14ac:dyDescent="0.25">
      <c r="A1819" s="32"/>
      <c r="B1819" s="37"/>
      <c r="C1819" s="33"/>
      <c r="D1819" s="12"/>
      <c r="E1819" s="12"/>
      <c r="F1819" s="12"/>
      <c r="G1819" s="12"/>
      <c r="H1819" s="12"/>
      <c r="I1819" s="12"/>
    </row>
    <row r="1820" spans="1:9" x14ac:dyDescent="0.25">
      <c r="A1820" s="32"/>
      <c r="B1820" s="37"/>
      <c r="C1820" s="33"/>
      <c r="D1820" s="12"/>
      <c r="E1820" s="12"/>
      <c r="F1820" s="12"/>
      <c r="G1820" s="12"/>
      <c r="H1820" s="12"/>
      <c r="I1820" s="12"/>
    </row>
    <row r="1821" spans="1:9" x14ac:dyDescent="0.25">
      <c r="A1821" s="32"/>
      <c r="B1821" s="37"/>
      <c r="C1821" s="33"/>
      <c r="D1821" s="12"/>
      <c r="E1821" s="12"/>
      <c r="F1821" s="12"/>
      <c r="G1821" s="12"/>
      <c r="H1821" s="12"/>
      <c r="I1821" s="12"/>
    </row>
    <row r="1822" spans="1:9" x14ac:dyDescent="0.25">
      <c r="A1822" s="32"/>
      <c r="B1822" s="37"/>
      <c r="C1822" s="33"/>
      <c r="D1822" s="12"/>
      <c r="E1822" s="12"/>
      <c r="F1822" s="12"/>
      <c r="G1822" s="12"/>
      <c r="H1822" s="12"/>
      <c r="I1822" s="12"/>
    </row>
    <row r="1823" spans="1:9" x14ac:dyDescent="0.25">
      <c r="A1823" s="32"/>
      <c r="B1823" s="37"/>
      <c r="C1823" s="33"/>
      <c r="D1823" s="12"/>
      <c r="E1823" s="12"/>
      <c r="F1823" s="12"/>
      <c r="G1823" s="12"/>
      <c r="H1823" s="12"/>
      <c r="I1823" s="12"/>
    </row>
    <row r="1824" spans="1:9" x14ac:dyDescent="0.25">
      <c r="A1824" s="32"/>
      <c r="B1824" s="37"/>
      <c r="C1824" s="33"/>
      <c r="D1824" s="12"/>
      <c r="E1824" s="12"/>
      <c r="F1824" s="12"/>
      <c r="G1824" s="12"/>
      <c r="H1824" s="12"/>
      <c r="I1824" s="12"/>
    </row>
    <row r="1825" spans="1:9" x14ac:dyDescent="0.25">
      <c r="A1825" s="32"/>
      <c r="B1825" s="37"/>
      <c r="C1825" s="33"/>
      <c r="D1825" s="12"/>
      <c r="E1825" s="12"/>
      <c r="F1825" s="12"/>
      <c r="G1825" s="12"/>
      <c r="H1825" s="12"/>
      <c r="I1825" s="12"/>
    </row>
    <row r="1826" spans="1:9" x14ac:dyDescent="0.25">
      <c r="A1826" s="32"/>
      <c r="B1826" s="37"/>
      <c r="C1826" s="33"/>
      <c r="D1826" s="12"/>
      <c r="E1826" s="12"/>
      <c r="F1826" s="12"/>
      <c r="G1826" s="12"/>
      <c r="H1826" s="12"/>
      <c r="I1826" s="12"/>
    </row>
    <row r="1827" spans="1:9" x14ac:dyDescent="0.25">
      <c r="A1827" s="32"/>
      <c r="B1827" s="37"/>
      <c r="C1827" s="33"/>
      <c r="D1827" s="12"/>
      <c r="E1827" s="12"/>
      <c r="F1827" s="12"/>
      <c r="G1827" s="12"/>
      <c r="H1827" s="12"/>
      <c r="I1827" s="12"/>
    </row>
    <row r="1828" spans="1:9" x14ac:dyDescent="0.25">
      <c r="A1828" s="32"/>
      <c r="B1828" s="37"/>
      <c r="C1828" s="33"/>
      <c r="D1828" s="12"/>
      <c r="E1828" s="12"/>
      <c r="F1828" s="12"/>
      <c r="G1828" s="12"/>
      <c r="H1828" s="12"/>
      <c r="I1828" s="12"/>
    </row>
    <row r="1829" spans="1:9" x14ac:dyDescent="0.25">
      <c r="A1829" s="32"/>
      <c r="B1829" s="37"/>
      <c r="C1829" s="33"/>
      <c r="D1829" s="12"/>
      <c r="E1829" s="12"/>
      <c r="F1829" s="12"/>
      <c r="G1829" s="12"/>
      <c r="H1829" s="12"/>
      <c r="I1829" s="12"/>
    </row>
    <row r="1830" spans="1:9" x14ac:dyDescent="0.25">
      <c r="A1830" s="32"/>
      <c r="B1830" s="37"/>
      <c r="C1830" s="33"/>
      <c r="D1830" s="12"/>
      <c r="E1830" s="12"/>
      <c r="F1830" s="12"/>
      <c r="G1830" s="12"/>
      <c r="H1830" s="12"/>
      <c r="I1830" s="12"/>
    </row>
    <row r="1831" spans="1:9" x14ac:dyDescent="0.25">
      <c r="A1831" s="32"/>
      <c r="B1831" s="37"/>
      <c r="C1831" s="33"/>
      <c r="D1831" s="12"/>
      <c r="E1831" s="12"/>
      <c r="F1831" s="12"/>
      <c r="G1831" s="12"/>
      <c r="H1831" s="12"/>
      <c r="I1831" s="12"/>
    </row>
    <row r="1832" spans="1:9" x14ac:dyDescent="0.25">
      <c r="A1832" s="32"/>
      <c r="B1832" s="37"/>
      <c r="C1832" s="33"/>
      <c r="D1832" s="12"/>
      <c r="E1832" s="12"/>
      <c r="F1832" s="12"/>
      <c r="G1832" s="12"/>
      <c r="H1832" s="12"/>
      <c r="I1832" s="12"/>
    </row>
    <row r="1833" spans="1:9" x14ac:dyDescent="0.25">
      <c r="A1833" s="32"/>
      <c r="B1833" s="37"/>
      <c r="C1833" s="33"/>
      <c r="D1833" s="12"/>
      <c r="E1833" s="12"/>
      <c r="F1833" s="12"/>
      <c r="G1833" s="12"/>
      <c r="H1833" s="12"/>
      <c r="I1833" s="12"/>
    </row>
    <row r="1834" spans="1:9" x14ac:dyDescent="0.25">
      <c r="A1834" s="32"/>
      <c r="B1834" s="37"/>
      <c r="C1834" s="33"/>
      <c r="D1834" s="12"/>
      <c r="E1834" s="12"/>
      <c r="F1834" s="12"/>
      <c r="G1834" s="12"/>
      <c r="H1834" s="12"/>
      <c r="I1834" s="12"/>
    </row>
    <row r="1835" spans="1:9" x14ac:dyDescent="0.25">
      <c r="A1835" s="32"/>
      <c r="B1835" s="37"/>
      <c r="C1835" s="33"/>
      <c r="D1835" s="12"/>
      <c r="E1835" s="12"/>
      <c r="F1835" s="12"/>
      <c r="G1835" s="12"/>
      <c r="H1835" s="12"/>
      <c r="I1835" s="12"/>
    </row>
    <row r="1836" spans="1:9" x14ac:dyDescent="0.25">
      <c r="A1836" s="32"/>
      <c r="B1836" s="37"/>
      <c r="C1836" s="33"/>
      <c r="D1836" s="12"/>
      <c r="E1836" s="12"/>
      <c r="F1836" s="12"/>
      <c r="G1836" s="12"/>
      <c r="H1836" s="12"/>
      <c r="I1836" s="12"/>
    </row>
    <row r="1837" spans="1:9" x14ac:dyDescent="0.25">
      <c r="A1837" s="32"/>
      <c r="B1837" s="37"/>
      <c r="C1837" s="33"/>
      <c r="D1837" s="12"/>
      <c r="E1837" s="12"/>
      <c r="F1837" s="12"/>
      <c r="G1837" s="12"/>
      <c r="H1837" s="12"/>
      <c r="I1837" s="12"/>
    </row>
    <row r="1838" spans="1:9" x14ac:dyDescent="0.25">
      <c r="A1838" s="32"/>
      <c r="B1838" s="37"/>
      <c r="C1838" s="33"/>
      <c r="D1838" s="12"/>
      <c r="E1838" s="12"/>
      <c r="F1838" s="12"/>
      <c r="G1838" s="12"/>
      <c r="H1838" s="12"/>
      <c r="I1838" s="12"/>
    </row>
    <row r="1839" spans="1:9" x14ac:dyDescent="0.25">
      <c r="A1839" s="32"/>
      <c r="B1839" s="37"/>
      <c r="C1839" s="33"/>
      <c r="D1839" s="12"/>
      <c r="E1839" s="12"/>
      <c r="F1839" s="12"/>
      <c r="G1839" s="12"/>
      <c r="H1839" s="12"/>
      <c r="I1839" s="12"/>
    </row>
    <row r="1840" spans="1:9" x14ac:dyDescent="0.25">
      <c r="A1840" s="32"/>
      <c r="B1840" s="37"/>
      <c r="C1840" s="33"/>
      <c r="D1840" s="12"/>
      <c r="E1840" s="12"/>
      <c r="F1840" s="12"/>
      <c r="G1840" s="12"/>
      <c r="H1840" s="12"/>
      <c r="I1840" s="12"/>
    </row>
    <row r="1841" spans="1:9" x14ac:dyDescent="0.25">
      <c r="A1841" s="32"/>
      <c r="B1841" s="37"/>
      <c r="C1841" s="33"/>
      <c r="D1841" s="12"/>
      <c r="E1841" s="12"/>
      <c r="F1841" s="12"/>
      <c r="G1841" s="12"/>
      <c r="H1841" s="12"/>
      <c r="I1841" s="12"/>
    </row>
    <row r="1842" spans="1:9" x14ac:dyDescent="0.25">
      <c r="A1842" s="32"/>
      <c r="B1842" s="37"/>
      <c r="C1842" s="33"/>
      <c r="D1842" s="12"/>
      <c r="E1842" s="12"/>
      <c r="F1842" s="12"/>
      <c r="G1842" s="12"/>
      <c r="H1842" s="12"/>
      <c r="I1842" s="12"/>
    </row>
    <row r="1843" spans="1:9" x14ac:dyDescent="0.25">
      <c r="A1843" s="32"/>
      <c r="B1843" s="37"/>
      <c r="C1843" s="33"/>
      <c r="D1843" s="12"/>
      <c r="E1843" s="12"/>
      <c r="F1843" s="12"/>
      <c r="G1843" s="12"/>
      <c r="H1843" s="12"/>
      <c r="I1843" s="12"/>
    </row>
    <row r="1844" spans="1:9" x14ac:dyDescent="0.25">
      <c r="A1844" s="32"/>
      <c r="B1844" s="37"/>
      <c r="C1844" s="33"/>
      <c r="D1844" s="12"/>
      <c r="E1844" s="12"/>
      <c r="F1844" s="12"/>
      <c r="G1844" s="12"/>
      <c r="H1844" s="12"/>
      <c r="I1844" s="12"/>
    </row>
    <row r="1845" spans="1:9" x14ac:dyDescent="0.25">
      <c r="A1845" s="32"/>
      <c r="B1845" s="37"/>
      <c r="C1845" s="33"/>
      <c r="D1845" s="12"/>
      <c r="E1845" s="12"/>
      <c r="F1845" s="12"/>
      <c r="G1845" s="12"/>
      <c r="H1845" s="12"/>
      <c r="I1845" s="12"/>
    </row>
    <row r="1846" spans="1:9" x14ac:dyDescent="0.25">
      <c r="A1846" s="32"/>
      <c r="B1846" s="37"/>
      <c r="C1846" s="33"/>
      <c r="D1846" s="12"/>
      <c r="E1846" s="12"/>
      <c r="F1846" s="12"/>
      <c r="G1846" s="12"/>
      <c r="H1846" s="12"/>
      <c r="I1846" s="12"/>
    </row>
    <row r="1847" spans="1:9" x14ac:dyDescent="0.25">
      <c r="A1847" s="32"/>
      <c r="B1847" s="37"/>
      <c r="C1847" s="33"/>
      <c r="D1847" s="12"/>
      <c r="E1847" s="12"/>
      <c r="F1847" s="12"/>
      <c r="G1847" s="12"/>
      <c r="H1847" s="12"/>
      <c r="I1847" s="12"/>
    </row>
    <row r="1848" spans="1:9" x14ac:dyDescent="0.25">
      <c r="A1848" s="32"/>
      <c r="B1848" s="37"/>
      <c r="C1848" s="33"/>
      <c r="D1848" s="12"/>
      <c r="E1848" s="12"/>
      <c r="F1848" s="12"/>
      <c r="G1848" s="12"/>
      <c r="H1848" s="12"/>
      <c r="I1848" s="12"/>
    </row>
    <row r="1849" spans="1:9" x14ac:dyDescent="0.25">
      <c r="A1849" s="32"/>
      <c r="B1849" s="37"/>
      <c r="C1849" s="33"/>
      <c r="D1849" s="12"/>
      <c r="E1849" s="12"/>
      <c r="F1849" s="12"/>
      <c r="G1849" s="12"/>
      <c r="H1849" s="12"/>
      <c r="I1849" s="12"/>
    </row>
    <row r="1850" spans="1:9" x14ac:dyDescent="0.25">
      <c r="A1850" s="32"/>
      <c r="B1850" s="37"/>
      <c r="C1850" s="33"/>
      <c r="D1850" s="12"/>
      <c r="E1850" s="12"/>
      <c r="F1850" s="12"/>
      <c r="G1850" s="12"/>
      <c r="H1850" s="12"/>
      <c r="I1850" s="12"/>
    </row>
    <row r="1851" spans="1:9" x14ac:dyDescent="0.25">
      <c r="A1851" s="32"/>
      <c r="B1851" s="37"/>
      <c r="C1851" s="33"/>
      <c r="D1851" s="12"/>
      <c r="E1851" s="12"/>
      <c r="F1851" s="12"/>
      <c r="G1851" s="12"/>
      <c r="H1851" s="12"/>
      <c r="I1851" s="12"/>
    </row>
    <row r="1852" spans="1:9" x14ac:dyDescent="0.25">
      <c r="A1852" s="32"/>
      <c r="B1852" s="37"/>
      <c r="C1852" s="33"/>
      <c r="D1852" s="12"/>
      <c r="E1852" s="12"/>
      <c r="F1852" s="12"/>
      <c r="G1852" s="12"/>
      <c r="H1852" s="12"/>
      <c r="I1852" s="12"/>
    </row>
    <row r="1853" spans="1:9" x14ac:dyDescent="0.25">
      <c r="A1853" s="32"/>
      <c r="B1853" s="37"/>
      <c r="C1853" s="33"/>
      <c r="D1853" s="12"/>
      <c r="E1853" s="12"/>
      <c r="F1853" s="12"/>
      <c r="G1853" s="12"/>
      <c r="H1853" s="12"/>
      <c r="I1853" s="12"/>
    </row>
    <row r="1854" spans="1:9" x14ac:dyDescent="0.25">
      <c r="A1854" s="32"/>
      <c r="B1854" s="37"/>
      <c r="C1854" s="33"/>
      <c r="D1854" s="12"/>
      <c r="E1854" s="12"/>
      <c r="F1854" s="12"/>
      <c r="G1854" s="12"/>
      <c r="H1854" s="12"/>
      <c r="I1854" s="12"/>
    </row>
    <row r="1855" spans="1:9" x14ac:dyDescent="0.25">
      <c r="A1855" s="32"/>
      <c r="B1855" s="37"/>
      <c r="C1855" s="33"/>
      <c r="D1855" s="12"/>
      <c r="E1855" s="12"/>
      <c r="F1855" s="12"/>
      <c r="G1855" s="12"/>
      <c r="H1855" s="12"/>
      <c r="I1855" s="12"/>
    </row>
    <row r="1856" spans="1:9" x14ac:dyDescent="0.25">
      <c r="A1856" s="32"/>
      <c r="B1856" s="37"/>
      <c r="C1856" s="33"/>
      <c r="D1856" s="12"/>
      <c r="E1856" s="12"/>
      <c r="F1856" s="12"/>
      <c r="G1856" s="12"/>
      <c r="H1856" s="12"/>
      <c r="I1856" s="12"/>
    </row>
    <row r="1857" spans="1:9" x14ac:dyDescent="0.25">
      <c r="A1857" s="32"/>
      <c r="B1857" s="37"/>
      <c r="C1857" s="33"/>
      <c r="D1857" s="12"/>
      <c r="E1857" s="12"/>
      <c r="F1857" s="12"/>
      <c r="G1857" s="12"/>
      <c r="H1857" s="12"/>
      <c r="I1857" s="12"/>
    </row>
    <row r="1858" spans="1:9" x14ac:dyDescent="0.25">
      <c r="A1858" s="32"/>
      <c r="B1858" s="37"/>
      <c r="C1858" s="33"/>
      <c r="D1858" s="12"/>
      <c r="E1858" s="12"/>
      <c r="F1858" s="12"/>
      <c r="G1858" s="12"/>
      <c r="H1858" s="12"/>
      <c r="I1858" s="12"/>
    </row>
    <row r="1859" spans="1:9" x14ac:dyDescent="0.25">
      <c r="A1859" s="32"/>
      <c r="B1859" s="37"/>
      <c r="C1859" s="33"/>
      <c r="D1859" s="12"/>
      <c r="E1859" s="12"/>
      <c r="F1859" s="12"/>
      <c r="G1859" s="12"/>
      <c r="H1859" s="12"/>
      <c r="I1859" s="12"/>
    </row>
    <row r="1860" spans="1:9" x14ac:dyDescent="0.25">
      <c r="A1860" s="32"/>
      <c r="B1860" s="37"/>
      <c r="C1860" s="33"/>
      <c r="D1860" s="12"/>
      <c r="E1860" s="12"/>
      <c r="F1860" s="12"/>
      <c r="G1860" s="12"/>
      <c r="H1860" s="12"/>
      <c r="I1860" s="12"/>
    </row>
    <row r="1861" spans="1:9" x14ac:dyDescent="0.25">
      <c r="A1861" s="32"/>
      <c r="B1861" s="37"/>
      <c r="C1861" s="33"/>
      <c r="D1861" s="12"/>
      <c r="E1861" s="12"/>
      <c r="F1861" s="12"/>
      <c r="G1861" s="12"/>
      <c r="H1861" s="12"/>
      <c r="I1861" s="12"/>
    </row>
    <row r="1862" spans="1:9" x14ac:dyDescent="0.25">
      <c r="A1862" s="32"/>
      <c r="B1862" s="37"/>
      <c r="C1862" s="33"/>
      <c r="D1862" s="12"/>
      <c r="E1862" s="12"/>
      <c r="F1862" s="12"/>
      <c r="G1862" s="12"/>
      <c r="H1862" s="12"/>
      <c r="I1862" s="12"/>
    </row>
    <row r="1863" spans="1:9" x14ac:dyDescent="0.25">
      <c r="A1863" s="32"/>
      <c r="B1863" s="37"/>
      <c r="C1863" s="33"/>
      <c r="D1863" s="12"/>
      <c r="E1863" s="12"/>
      <c r="F1863" s="12"/>
      <c r="G1863" s="12"/>
      <c r="H1863" s="12"/>
      <c r="I1863" s="12"/>
    </row>
    <row r="1864" spans="1:9" x14ac:dyDescent="0.25">
      <c r="A1864" s="32"/>
      <c r="B1864" s="37"/>
      <c r="C1864" s="33"/>
      <c r="D1864" s="12"/>
      <c r="E1864" s="12"/>
      <c r="F1864" s="12"/>
      <c r="G1864" s="12"/>
      <c r="H1864" s="12"/>
      <c r="I1864" s="12"/>
    </row>
    <row r="1865" spans="1:9" x14ac:dyDescent="0.25">
      <c r="A1865" s="32"/>
      <c r="B1865" s="37"/>
      <c r="C1865" s="33"/>
      <c r="D1865" s="12"/>
      <c r="E1865" s="12"/>
      <c r="F1865" s="12"/>
      <c r="G1865" s="12"/>
      <c r="H1865" s="12"/>
      <c r="I1865" s="12"/>
    </row>
    <row r="1866" spans="1:9" x14ac:dyDescent="0.25">
      <c r="A1866" s="32"/>
      <c r="B1866" s="37"/>
      <c r="C1866" s="33"/>
      <c r="D1866" s="12"/>
      <c r="E1866" s="12"/>
      <c r="F1866" s="12"/>
      <c r="G1866" s="12"/>
      <c r="H1866" s="12"/>
      <c r="I1866" s="12"/>
    </row>
    <row r="1867" spans="1:9" x14ac:dyDescent="0.25">
      <c r="A1867" s="32"/>
      <c r="B1867" s="37"/>
      <c r="C1867" s="33"/>
      <c r="D1867" s="12"/>
      <c r="E1867" s="12"/>
      <c r="F1867" s="12"/>
      <c r="G1867" s="12"/>
      <c r="H1867" s="12"/>
      <c r="I1867" s="12"/>
    </row>
    <row r="1868" spans="1:9" x14ac:dyDescent="0.25">
      <c r="A1868" s="32"/>
      <c r="B1868" s="37"/>
      <c r="C1868" s="33"/>
      <c r="D1868" s="12"/>
      <c r="E1868" s="12"/>
      <c r="F1868" s="12"/>
      <c r="G1868" s="12"/>
      <c r="H1868" s="12"/>
      <c r="I1868" s="12"/>
    </row>
    <row r="1869" spans="1:9" x14ac:dyDescent="0.25">
      <c r="A1869" s="32"/>
      <c r="B1869" s="37"/>
      <c r="C1869" s="33"/>
      <c r="D1869" s="12"/>
      <c r="E1869" s="12"/>
      <c r="F1869" s="12"/>
      <c r="G1869" s="12"/>
      <c r="H1869" s="12"/>
      <c r="I1869" s="12"/>
    </row>
    <row r="1870" spans="1:9" x14ac:dyDescent="0.25">
      <c r="A1870" s="32"/>
      <c r="B1870" s="37"/>
      <c r="C1870" s="33"/>
      <c r="D1870" s="12"/>
      <c r="E1870" s="12"/>
      <c r="F1870" s="12"/>
      <c r="G1870" s="12"/>
      <c r="H1870" s="12"/>
      <c r="I1870" s="12"/>
    </row>
    <row r="1871" spans="1:9" x14ac:dyDescent="0.25">
      <c r="A1871" s="32"/>
      <c r="B1871" s="37"/>
      <c r="C1871" s="33"/>
      <c r="D1871" s="12"/>
      <c r="E1871" s="12"/>
      <c r="F1871" s="12"/>
      <c r="G1871" s="12"/>
      <c r="H1871" s="12"/>
      <c r="I1871" s="12"/>
    </row>
    <row r="1872" spans="1:9" x14ac:dyDescent="0.25">
      <c r="A1872" s="32"/>
      <c r="B1872" s="37"/>
      <c r="C1872" s="33"/>
      <c r="D1872" s="12"/>
      <c r="E1872" s="12"/>
      <c r="F1872" s="12"/>
      <c r="G1872" s="12"/>
      <c r="H1872" s="12"/>
      <c r="I1872" s="12"/>
    </row>
    <row r="1873" spans="1:9" x14ac:dyDescent="0.25">
      <c r="A1873" s="32"/>
      <c r="B1873" s="37"/>
      <c r="C1873" s="33"/>
      <c r="D1873" s="12"/>
      <c r="E1873" s="12"/>
      <c r="F1873" s="12"/>
      <c r="G1873" s="12"/>
      <c r="H1873" s="12"/>
      <c r="I1873" s="12"/>
    </row>
    <row r="1874" spans="1:9" x14ac:dyDescent="0.25">
      <c r="A1874" s="32"/>
      <c r="B1874" s="37"/>
      <c r="C1874" s="33"/>
      <c r="D1874" s="12"/>
      <c r="E1874" s="12"/>
      <c r="F1874" s="12"/>
      <c r="G1874" s="12"/>
      <c r="H1874" s="12"/>
      <c r="I1874" s="12"/>
    </row>
    <row r="1875" spans="1:9" x14ac:dyDescent="0.25">
      <c r="A1875" s="32"/>
      <c r="B1875" s="37"/>
      <c r="C1875" s="33"/>
      <c r="D1875" s="12"/>
      <c r="E1875" s="12"/>
      <c r="F1875" s="12"/>
      <c r="G1875" s="12"/>
      <c r="H1875" s="12"/>
      <c r="I1875" s="12"/>
    </row>
    <row r="1876" spans="1:9" x14ac:dyDescent="0.25">
      <c r="A1876" s="32"/>
      <c r="B1876" s="37"/>
      <c r="C1876" s="33"/>
      <c r="D1876" s="12"/>
      <c r="E1876" s="12"/>
      <c r="F1876" s="12"/>
      <c r="G1876" s="12"/>
      <c r="H1876" s="12"/>
      <c r="I1876" s="12"/>
    </row>
    <row r="1877" spans="1:9" x14ac:dyDescent="0.25">
      <c r="A1877" s="32"/>
      <c r="B1877" s="37"/>
      <c r="C1877" s="33"/>
      <c r="D1877" s="12"/>
      <c r="E1877" s="12"/>
      <c r="F1877" s="12"/>
      <c r="G1877" s="12"/>
      <c r="H1877" s="12"/>
      <c r="I1877" s="12"/>
    </row>
    <row r="1878" spans="1:9" x14ac:dyDescent="0.25">
      <c r="A1878" s="32"/>
      <c r="B1878" s="37"/>
      <c r="C1878" s="33"/>
      <c r="D1878" s="12"/>
      <c r="E1878" s="12"/>
      <c r="F1878" s="12"/>
      <c r="G1878" s="12"/>
      <c r="H1878" s="12"/>
      <c r="I1878" s="12"/>
    </row>
    <row r="1879" spans="1:9" x14ac:dyDescent="0.25">
      <c r="A1879" s="32"/>
      <c r="B1879" s="37"/>
      <c r="C1879" s="33"/>
      <c r="D1879" s="12"/>
      <c r="E1879" s="12"/>
      <c r="F1879" s="12"/>
      <c r="G1879" s="12"/>
      <c r="H1879" s="12"/>
      <c r="I1879" s="12"/>
    </row>
    <row r="1880" spans="1:9" x14ac:dyDescent="0.25">
      <c r="A1880" s="32"/>
      <c r="B1880" s="37"/>
      <c r="C1880" s="33"/>
      <c r="D1880" s="12"/>
      <c r="E1880" s="12"/>
      <c r="F1880" s="12"/>
      <c r="G1880" s="12"/>
      <c r="H1880" s="12"/>
      <c r="I1880" s="12"/>
    </row>
    <row r="1881" spans="1:9" x14ac:dyDescent="0.25">
      <c r="A1881" s="32"/>
      <c r="B1881" s="37"/>
      <c r="C1881" s="33"/>
      <c r="D1881" s="12"/>
      <c r="E1881" s="12"/>
      <c r="F1881" s="12"/>
      <c r="G1881" s="12"/>
      <c r="H1881" s="12"/>
      <c r="I1881" s="12"/>
    </row>
    <row r="1882" spans="1:9" x14ac:dyDescent="0.25">
      <c r="A1882" s="32"/>
      <c r="B1882" s="37"/>
      <c r="C1882" s="33"/>
      <c r="D1882" s="12"/>
      <c r="E1882" s="12"/>
      <c r="F1882" s="12"/>
      <c r="G1882" s="12"/>
      <c r="H1882" s="12"/>
      <c r="I1882" s="12"/>
    </row>
    <row r="1883" spans="1:9" x14ac:dyDescent="0.25">
      <c r="A1883" s="32"/>
      <c r="B1883" s="37"/>
      <c r="C1883" s="33"/>
      <c r="D1883" s="12"/>
      <c r="E1883" s="12"/>
      <c r="F1883" s="12"/>
      <c r="G1883" s="12"/>
      <c r="H1883" s="12"/>
      <c r="I1883" s="12"/>
    </row>
    <row r="1884" spans="1:9" x14ac:dyDescent="0.25">
      <c r="A1884" s="32"/>
      <c r="B1884" s="37"/>
      <c r="C1884" s="33"/>
      <c r="D1884" s="12"/>
      <c r="E1884" s="12"/>
      <c r="F1884" s="12"/>
      <c r="G1884" s="12"/>
      <c r="H1884" s="12"/>
      <c r="I1884" s="12"/>
    </row>
    <row r="1885" spans="1:9" x14ac:dyDescent="0.25">
      <c r="A1885" s="32"/>
      <c r="B1885" s="37"/>
      <c r="C1885" s="33"/>
      <c r="D1885" s="12"/>
      <c r="E1885" s="12"/>
      <c r="F1885" s="12"/>
      <c r="G1885" s="12"/>
      <c r="H1885" s="12"/>
      <c r="I1885" s="12"/>
    </row>
    <row r="1886" spans="1:9" x14ac:dyDescent="0.25">
      <c r="A1886" s="32"/>
      <c r="B1886" s="37"/>
      <c r="C1886" s="33"/>
      <c r="D1886" s="12"/>
      <c r="E1886" s="12"/>
      <c r="F1886" s="12"/>
      <c r="G1886" s="12"/>
      <c r="H1886" s="12"/>
      <c r="I1886" s="12"/>
    </row>
    <row r="1887" spans="1:9" x14ac:dyDescent="0.25">
      <c r="A1887" s="32"/>
      <c r="B1887" s="37"/>
      <c r="C1887" s="33"/>
      <c r="D1887" s="12"/>
      <c r="E1887" s="12"/>
      <c r="F1887" s="12"/>
      <c r="G1887" s="12"/>
      <c r="H1887" s="12"/>
      <c r="I1887" s="12"/>
    </row>
    <row r="1888" spans="1:9" x14ac:dyDescent="0.25">
      <c r="A1888" s="32"/>
      <c r="B1888" s="37"/>
      <c r="C1888" s="33"/>
      <c r="D1888" s="12"/>
      <c r="E1888" s="12"/>
      <c r="F1888" s="12"/>
      <c r="G1888" s="12"/>
      <c r="H1888" s="12"/>
      <c r="I1888" s="12"/>
    </row>
    <row r="1889" spans="1:9" x14ac:dyDescent="0.25">
      <c r="A1889" s="32"/>
      <c r="B1889" s="37"/>
      <c r="C1889" s="33"/>
      <c r="D1889" s="12"/>
      <c r="E1889" s="12"/>
      <c r="F1889" s="12"/>
      <c r="G1889" s="12"/>
      <c r="H1889" s="12"/>
      <c r="I1889" s="12"/>
    </row>
    <row r="1890" spans="1:9" x14ac:dyDescent="0.25">
      <c r="A1890" s="32"/>
      <c r="B1890" s="37"/>
      <c r="C1890" s="33"/>
      <c r="D1890" s="12"/>
      <c r="E1890" s="12"/>
      <c r="F1890" s="12"/>
      <c r="G1890" s="12"/>
      <c r="H1890" s="12"/>
      <c r="I1890" s="12"/>
    </row>
    <row r="1891" spans="1:9" x14ac:dyDescent="0.25">
      <c r="A1891" s="32"/>
      <c r="B1891" s="37"/>
      <c r="C1891" s="33"/>
      <c r="D1891" s="12"/>
      <c r="E1891" s="12"/>
      <c r="F1891" s="12"/>
      <c r="G1891" s="12"/>
      <c r="H1891" s="12"/>
      <c r="I1891" s="12"/>
    </row>
    <row r="1892" spans="1:9" x14ac:dyDescent="0.25">
      <c r="A1892" s="34"/>
      <c r="B1892" s="38"/>
      <c r="C1892" s="35"/>
      <c r="D1892" s="12"/>
      <c r="E1892" s="12"/>
      <c r="F1892" s="12"/>
      <c r="G1892" s="12"/>
      <c r="H1892" s="12"/>
      <c r="I1892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28CF-91A1-473F-8779-40F13C2870B2}">
  <dimension ref="A1:AU61"/>
  <sheetViews>
    <sheetView tabSelected="1" topLeftCell="S1" zoomScaleNormal="100" workbookViewId="0">
      <selection activeCell="AT10" sqref="AT10"/>
    </sheetView>
  </sheetViews>
  <sheetFormatPr defaultRowHeight="15" x14ac:dyDescent="0.25"/>
  <cols>
    <col min="1" max="1" width="26" customWidth="1"/>
    <col min="2" max="2" width="23" customWidth="1"/>
    <col min="5" max="6" width="9.140625" customWidth="1"/>
    <col min="9" max="9" width="15.42578125" bestFit="1" customWidth="1"/>
    <col min="39" max="39" width="9.140625" style="56"/>
  </cols>
  <sheetData>
    <row r="1" spans="1:47" x14ac:dyDescent="0.25">
      <c r="A1" s="24" t="s">
        <v>577</v>
      </c>
      <c r="B1" s="24" t="s">
        <v>52</v>
      </c>
      <c r="C1" s="24" t="s">
        <v>50</v>
      </c>
      <c r="D1" s="24" t="s">
        <v>532</v>
      </c>
      <c r="E1" s="50" t="s">
        <v>185</v>
      </c>
      <c r="F1" s="37" t="s">
        <v>187</v>
      </c>
      <c r="G1" s="37" t="s">
        <v>189</v>
      </c>
      <c r="H1" s="49" t="s">
        <v>191</v>
      </c>
      <c r="I1" s="37" t="s">
        <v>193</v>
      </c>
      <c r="J1" s="37" t="s">
        <v>248</v>
      </c>
      <c r="K1" s="37" t="s">
        <v>249</v>
      </c>
      <c r="L1" s="37" t="s">
        <v>250</v>
      </c>
      <c r="M1" s="37" t="s">
        <v>13</v>
      </c>
      <c r="N1" s="37" t="s">
        <v>254</v>
      </c>
      <c r="O1" s="37" t="s">
        <v>256</v>
      </c>
      <c r="P1" s="37" t="s">
        <v>257</v>
      </c>
      <c r="Q1" s="37" t="s">
        <v>260</v>
      </c>
      <c r="R1" s="37" t="s">
        <v>261</v>
      </c>
      <c r="S1" s="37" t="s">
        <v>25</v>
      </c>
      <c r="T1" s="37" t="s">
        <v>265</v>
      </c>
      <c r="U1" s="37" t="s">
        <v>266</v>
      </c>
      <c r="V1" s="48" t="s">
        <v>585</v>
      </c>
      <c r="W1" s="48" t="s">
        <v>586</v>
      </c>
      <c r="X1" s="48" t="s">
        <v>6</v>
      </c>
      <c r="Y1" s="48" t="s">
        <v>3</v>
      </c>
      <c r="Z1" s="48" t="s">
        <v>587</v>
      </c>
      <c r="AA1" s="48" t="s">
        <v>588</v>
      </c>
      <c r="AB1" s="48" t="s">
        <v>589</v>
      </c>
      <c r="AC1" s="48" t="s">
        <v>590</v>
      </c>
      <c r="AD1" s="48" t="s">
        <v>591</v>
      </c>
      <c r="AE1" s="48" t="s">
        <v>592</v>
      </c>
      <c r="AF1" s="48" t="s">
        <v>22</v>
      </c>
      <c r="AG1" s="48" t="s">
        <v>593</v>
      </c>
      <c r="AH1" s="48" t="s">
        <v>23</v>
      </c>
      <c r="AI1" s="48" t="s">
        <v>26</v>
      </c>
      <c r="AJ1" s="48" t="s">
        <v>38</v>
      </c>
      <c r="AK1" s="48" t="s">
        <v>594</v>
      </c>
      <c r="AL1" s="48" t="s">
        <v>595</v>
      </c>
      <c r="AM1" s="52" t="s">
        <v>596</v>
      </c>
      <c r="AN1" s="48" t="s">
        <v>597</v>
      </c>
      <c r="AO1" s="48" t="s">
        <v>598</v>
      </c>
      <c r="AP1" s="48" t="s">
        <v>599</v>
      </c>
      <c r="AQ1" s="48" t="s">
        <v>600</v>
      </c>
      <c r="AR1" s="48" t="s">
        <v>601</v>
      </c>
      <c r="AS1" s="48" t="s">
        <v>602</v>
      </c>
      <c r="AT1" s="48" t="s">
        <v>603</v>
      </c>
      <c r="AU1" s="48" t="s">
        <v>604</v>
      </c>
    </row>
    <row r="2" spans="1:47" s="40" customFormat="1" x14ac:dyDescent="0.25">
      <c r="A2" s="30" t="s">
        <v>541</v>
      </c>
      <c r="B2" s="40" t="s">
        <v>543</v>
      </c>
      <c r="C2" s="40" t="s">
        <v>539</v>
      </c>
      <c r="D2" s="40">
        <v>2018</v>
      </c>
      <c r="E2" s="41">
        <v>1717.4</v>
      </c>
      <c r="F2" s="41">
        <v>206.9</v>
      </c>
      <c r="G2" s="41">
        <v>1978.9</v>
      </c>
      <c r="H2" s="41">
        <v>7262.0300999999999</v>
      </c>
      <c r="I2" s="41">
        <v>94151952</v>
      </c>
      <c r="J2" s="41">
        <v>344.7</v>
      </c>
      <c r="K2" s="41">
        <v>-141.30000000000001</v>
      </c>
      <c r="L2" s="41">
        <v>1396.3</v>
      </c>
      <c r="M2" s="41">
        <v>13.2498</v>
      </c>
      <c r="N2" s="41">
        <v>240.3</v>
      </c>
      <c r="O2" s="41">
        <v>6.3</v>
      </c>
      <c r="P2" s="41">
        <v>-104.7</v>
      </c>
      <c r="Q2" s="41">
        <v>582.6</v>
      </c>
      <c r="R2" s="41">
        <v>196.1</v>
      </c>
      <c r="S2" s="41">
        <v>2.2050999999999998</v>
      </c>
      <c r="T2" s="41">
        <v>337.4</v>
      </c>
      <c r="U2" s="41">
        <v>0</v>
      </c>
      <c r="V2" s="40">
        <f>E2/G2</f>
        <v>0.86785587952903132</v>
      </c>
      <c r="W2" s="40">
        <f>F2/E2</f>
        <v>0.12047280773261908</v>
      </c>
      <c r="X2" s="40">
        <f>R2/L2</f>
        <v>0.14044259829549524</v>
      </c>
      <c r="Y2" s="40">
        <f>LOG(G2)</f>
        <v>3.2964238485037765</v>
      </c>
      <c r="Z2" s="40">
        <f>LN(E2)</f>
        <v>7.4485667982383843</v>
      </c>
      <c r="AA2" s="40">
        <f>F2/L2</f>
        <v>0.14817732578958678</v>
      </c>
      <c r="AB2" s="40">
        <f>(N2-P2)/O2</f>
        <v>54.761904761904766</v>
      </c>
      <c r="AC2" s="40">
        <f>F2/G2</f>
        <v>0.10455303451412401</v>
      </c>
      <c r="AD2" s="40">
        <f>R2/J2</f>
        <v>0.56890049318247748</v>
      </c>
      <c r="AE2" s="40">
        <f>R2/G2</f>
        <v>9.909545707211076E-2</v>
      </c>
      <c r="AF2" s="40">
        <f>R2/(R2+L2)</f>
        <v>0.12314745038934942</v>
      </c>
      <c r="AG2" s="40">
        <f>R2/L2</f>
        <v>0.14044259829549524</v>
      </c>
      <c r="AH2" s="40">
        <f>R2/(R2+L2)</f>
        <v>0.12314745038934942</v>
      </c>
      <c r="AI2" s="40">
        <f>(T2+U2)/R2</f>
        <v>1.7205507394186639</v>
      </c>
      <c r="AJ2" s="40">
        <f>H2/E2</f>
        <v>4.2285024455572371</v>
      </c>
      <c r="AK2" s="40">
        <f>H2/L2</f>
        <v>5.2009096182768744</v>
      </c>
      <c r="AL2" s="40">
        <v>62794</v>
      </c>
      <c r="AM2" s="40">
        <v>2.4</v>
      </c>
      <c r="AN2" s="40">
        <v>2.9</v>
      </c>
      <c r="AO2" s="45" t="s">
        <v>606</v>
      </c>
      <c r="AP2" s="45" t="s">
        <v>606</v>
      </c>
      <c r="AQ2" s="42">
        <f t="shared" ref="AQ2:AQ6" si="0">AQ3-1</f>
        <v>20</v>
      </c>
      <c r="AS2" s="40" t="s">
        <v>542</v>
      </c>
    </row>
    <row r="3" spans="1:47" s="42" customFormat="1" x14ac:dyDescent="0.25">
      <c r="A3" s="32" t="s">
        <v>541</v>
      </c>
      <c r="B3" s="42" t="s">
        <v>543</v>
      </c>
      <c r="C3" s="42" t="s">
        <v>539</v>
      </c>
      <c r="D3" s="42">
        <v>2019</v>
      </c>
      <c r="E3" s="43">
        <v>1839.9</v>
      </c>
      <c r="F3" s="43">
        <v>241.7</v>
      </c>
      <c r="G3" s="43">
        <v>2341.4</v>
      </c>
      <c r="H3" s="43">
        <v>11123.0182</v>
      </c>
      <c r="I3" s="43">
        <v>95161684</v>
      </c>
      <c r="J3" s="43">
        <v>412.9</v>
      </c>
      <c r="K3" s="43">
        <v>-109.8</v>
      </c>
      <c r="L3" s="43">
        <v>1573.2</v>
      </c>
      <c r="M3" s="43">
        <v>14.181800000000001</v>
      </c>
      <c r="N3" s="43">
        <v>296.60000000000002</v>
      </c>
      <c r="O3" s="43">
        <v>4.7</v>
      </c>
      <c r="P3" s="43">
        <v>-126.4</v>
      </c>
      <c r="Q3" s="43">
        <v>768.2</v>
      </c>
      <c r="R3" s="43">
        <v>329.3</v>
      </c>
      <c r="S3" s="43">
        <v>2.2201</v>
      </c>
      <c r="T3" s="43">
        <v>439.1</v>
      </c>
      <c r="U3" s="43">
        <v>0</v>
      </c>
      <c r="V3" s="40">
        <f t="shared" ref="V3:V60" si="1">E3/G3</f>
        <v>0.78581190740582563</v>
      </c>
      <c r="W3" s="40">
        <f t="shared" ref="W3:W60" si="2">F3/E3</f>
        <v>0.13136583509973368</v>
      </c>
      <c r="X3" s="40">
        <f t="shared" ref="X3:X60" si="3">R3/L3</f>
        <v>0.20931858632087466</v>
      </c>
      <c r="Y3" s="40">
        <f t="shared" ref="Y3:Y60" si="4">LOG(G3)</f>
        <v>3.3694756140183326</v>
      </c>
      <c r="Z3" s="40">
        <f t="shared" ref="Z3:Z60" si="5">LN(E3)</f>
        <v>7.5174665013000475</v>
      </c>
      <c r="AA3" s="40">
        <f t="shared" ref="AA3:AA61" si="6">F3/L3</f>
        <v>0.15363590134757182</v>
      </c>
      <c r="AB3" s="40">
        <f t="shared" ref="AB3:AB60" si="7">(N3-P3)/O3</f>
        <v>90</v>
      </c>
      <c r="AC3" s="40">
        <f t="shared" ref="AC3:AC61" si="8">F3/G3</f>
        <v>0.10322883744768087</v>
      </c>
      <c r="AD3" s="40">
        <f t="shared" ref="AD3:AD61" si="9">R3/J3</f>
        <v>0.79752966820053284</v>
      </c>
      <c r="AE3" s="40">
        <f t="shared" ref="AE3:AE61" si="10">R3/G3</f>
        <v>0.14064235073033227</v>
      </c>
      <c r="AF3" s="40">
        <f t="shared" ref="AF3:AF61" si="11">R3/(R3+L3)</f>
        <v>0.1730880420499343</v>
      </c>
      <c r="AG3" s="40">
        <f t="shared" ref="AG3:AG61" si="12">R3/L3</f>
        <v>0.20931858632087466</v>
      </c>
      <c r="AH3" s="40">
        <f t="shared" ref="AH3:AH61" si="13">R3/(R3+L3)</f>
        <v>0.1730880420499343</v>
      </c>
      <c r="AI3" s="40">
        <f t="shared" ref="AI3:AI61" si="14">(T3+U3)/R3</f>
        <v>1.3334345581536593</v>
      </c>
      <c r="AJ3" s="40">
        <f t="shared" ref="AJ3:AJ61" si="15">H3/E3</f>
        <v>6.0454471438665145</v>
      </c>
      <c r="AK3" s="40">
        <f t="shared" ref="AK3:AK61" si="16">H3/L3</f>
        <v>7.0703141367912536</v>
      </c>
      <c r="AL3" s="42">
        <v>63414</v>
      </c>
      <c r="AM3" s="42">
        <v>1.8</v>
      </c>
      <c r="AN3" s="42">
        <v>2.2999999999999998</v>
      </c>
      <c r="AO3" s="45" t="s">
        <v>606</v>
      </c>
      <c r="AP3" s="45" t="s">
        <v>606</v>
      </c>
      <c r="AQ3" s="42">
        <f t="shared" si="0"/>
        <v>21</v>
      </c>
      <c r="AS3" s="42" t="s">
        <v>542</v>
      </c>
    </row>
    <row r="4" spans="1:47" s="42" customFormat="1" x14ac:dyDescent="0.25">
      <c r="A4" s="32" t="s">
        <v>541</v>
      </c>
      <c r="B4" s="42" t="s">
        <v>543</v>
      </c>
      <c r="C4" s="42" t="s">
        <v>539</v>
      </c>
      <c r="D4" s="42">
        <v>2020</v>
      </c>
      <c r="E4" s="43">
        <v>2146.9</v>
      </c>
      <c r="F4" s="43">
        <v>346.2</v>
      </c>
      <c r="G4" s="43">
        <v>2793.8</v>
      </c>
      <c r="H4" s="43">
        <v>20944.311600000001</v>
      </c>
      <c r="I4" s="43">
        <v>145571470</v>
      </c>
      <c r="J4" s="43">
        <v>528.79999999999995</v>
      </c>
      <c r="K4" s="43">
        <v>-289.8</v>
      </c>
      <c r="L4" s="43">
        <v>1854.5</v>
      </c>
      <c r="M4" s="43">
        <v>17.117599999999999</v>
      </c>
      <c r="N4" s="43">
        <v>406.9</v>
      </c>
      <c r="O4" s="43">
        <v>6.8</v>
      </c>
      <c r="P4" s="43">
        <v>-174.4</v>
      </c>
      <c r="Q4" s="43">
        <v>939.3</v>
      </c>
      <c r="R4" s="43">
        <v>325.7</v>
      </c>
      <c r="S4" s="43">
        <v>1.9881</v>
      </c>
      <c r="T4" s="43">
        <v>615.5</v>
      </c>
      <c r="U4" s="43">
        <v>0</v>
      </c>
      <c r="V4" s="40">
        <f t="shared" si="1"/>
        <v>0.76845157133653086</v>
      </c>
      <c r="W4" s="40">
        <f t="shared" si="2"/>
        <v>0.16125576412501746</v>
      </c>
      <c r="X4" s="40">
        <f t="shared" si="3"/>
        <v>0.17562685359935293</v>
      </c>
      <c r="Y4" s="40">
        <f t="shared" si="4"/>
        <v>3.4461953130146363</v>
      </c>
      <c r="Z4" s="40">
        <f t="shared" si="5"/>
        <v>7.6717802201755196</v>
      </c>
      <c r="AA4" s="40">
        <f t="shared" si="6"/>
        <v>0.18668104610407119</v>
      </c>
      <c r="AB4" s="40">
        <f t="shared" si="7"/>
        <v>85.485294117647058</v>
      </c>
      <c r="AC4" s="40">
        <f t="shared" si="8"/>
        <v>0.12391724532894265</v>
      </c>
      <c r="AD4" s="40">
        <f t="shared" si="9"/>
        <v>0.6159228441754917</v>
      </c>
      <c r="AE4" s="40">
        <f t="shared" si="10"/>
        <v>0.11657956904574414</v>
      </c>
      <c r="AF4" s="40">
        <f t="shared" si="11"/>
        <v>0.14938996422346573</v>
      </c>
      <c r="AG4" s="40">
        <f t="shared" si="12"/>
        <v>0.17562685359935293</v>
      </c>
      <c r="AH4" s="40">
        <f t="shared" si="13"/>
        <v>0.14938996422346573</v>
      </c>
      <c r="AI4" s="40">
        <f t="shared" si="14"/>
        <v>1.8897758673626037</v>
      </c>
      <c r="AJ4" s="40">
        <f t="shared" si="15"/>
        <v>9.7556065023988072</v>
      </c>
      <c r="AK4" s="40">
        <f t="shared" si="16"/>
        <v>11.293778161229442</v>
      </c>
      <c r="AL4" s="42">
        <v>63228</v>
      </c>
      <c r="AM4" s="42">
        <v>1.2</v>
      </c>
      <c r="AN4" s="42">
        <v>-3.5</v>
      </c>
      <c r="AO4" s="45" t="s">
        <v>606</v>
      </c>
      <c r="AP4" s="45" t="s">
        <v>606</v>
      </c>
      <c r="AQ4" s="42">
        <f t="shared" si="0"/>
        <v>22</v>
      </c>
      <c r="AS4" s="42" t="s">
        <v>542</v>
      </c>
    </row>
    <row r="5" spans="1:47" s="42" customFormat="1" x14ac:dyDescent="0.25">
      <c r="A5" s="32" t="s">
        <v>541</v>
      </c>
      <c r="B5" s="42" t="s">
        <v>543</v>
      </c>
      <c r="C5" s="42" t="s">
        <v>539</v>
      </c>
      <c r="D5" s="42">
        <v>2021</v>
      </c>
      <c r="E5" s="43">
        <v>2831.6</v>
      </c>
      <c r="F5" s="43">
        <v>661.8</v>
      </c>
      <c r="G5" s="43">
        <v>3313.8</v>
      </c>
      <c r="H5" s="43">
        <v>34744.127099999998</v>
      </c>
      <c r="I5" s="43">
        <v>99163147</v>
      </c>
      <c r="J5" s="43">
        <v>887.3</v>
      </c>
      <c r="K5" s="43">
        <v>-437.3</v>
      </c>
      <c r="L5" s="43">
        <v>2335.4</v>
      </c>
      <c r="M5" s="43">
        <v>27.3538</v>
      </c>
      <c r="N5" s="43">
        <v>752.3</v>
      </c>
      <c r="O5" s="43">
        <v>7.2</v>
      </c>
      <c r="P5" s="43">
        <v>-253.4</v>
      </c>
      <c r="Q5" s="43">
        <v>978.4</v>
      </c>
      <c r="R5" s="43">
        <v>325.3</v>
      </c>
      <c r="S5" s="43">
        <v>2.1067</v>
      </c>
      <c r="T5" s="43">
        <v>762.6</v>
      </c>
      <c r="U5" s="43">
        <v>0</v>
      </c>
      <c r="V5" s="40">
        <f t="shared" si="1"/>
        <v>0.85448729555193426</v>
      </c>
      <c r="W5" s="40">
        <f t="shared" si="2"/>
        <v>0.23371945189998586</v>
      </c>
      <c r="X5" s="40">
        <f t="shared" si="3"/>
        <v>0.13929091376209643</v>
      </c>
      <c r="Y5" s="40">
        <f t="shared" si="4"/>
        <v>3.520326293607321</v>
      </c>
      <c r="Z5" s="40">
        <f t="shared" si="5"/>
        <v>7.9485972019000339</v>
      </c>
      <c r="AA5" s="40">
        <f t="shared" si="6"/>
        <v>0.28337757985784018</v>
      </c>
      <c r="AB5" s="40">
        <f t="shared" si="7"/>
        <v>139.68055555555554</v>
      </c>
      <c r="AC5" s="40">
        <f t="shared" si="8"/>
        <v>0.1997103023718993</v>
      </c>
      <c r="AD5" s="40">
        <f t="shared" si="9"/>
        <v>0.36661782936999893</v>
      </c>
      <c r="AE5" s="40">
        <f t="shared" si="10"/>
        <v>9.8165248355362417E-2</v>
      </c>
      <c r="AF5" s="40">
        <f t="shared" si="11"/>
        <v>0.1222610591197805</v>
      </c>
      <c r="AG5" s="40">
        <f t="shared" si="12"/>
        <v>0.13929091376209643</v>
      </c>
      <c r="AH5" s="40">
        <f t="shared" si="13"/>
        <v>0.1222610591197805</v>
      </c>
      <c r="AI5" s="40">
        <f t="shared" si="14"/>
        <v>2.3442975714724867</v>
      </c>
      <c r="AJ5" s="40">
        <f t="shared" si="15"/>
        <v>12.270139532419833</v>
      </c>
      <c r="AK5" s="40">
        <f t="shared" si="16"/>
        <v>14.877163269675428</v>
      </c>
      <c r="AL5" s="42">
        <v>69287</v>
      </c>
      <c r="AM5" s="57">
        <v>4.7</v>
      </c>
      <c r="AN5" s="57">
        <v>5.9</v>
      </c>
      <c r="AO5" s="45" t="s">
        <v>606</v>
      </c>
      <c r="AP5" s="45" t="s">
        <v>606</v>
      </c>
      <c r="AQ5" s="42">
        <f t="shared" si="0"/>
        <v>23</v>
      </c>
      <c r="AS5" s="42" t="s">
        <v>542</v>
      </c>
    </row>
    <row r="6" spans="1:47" s="42" customFormat="1" x14ac:dyDescent="0.25">
      <c r="A6" s="32" t="s">
        <v>541</v>
      </c>
      <c r="B6" s="42" t="s">
        <v>543</v>
      </c>
      <c r="C6" s="42" t="s">
        <v>539</v>
      </c>
      <c r="D6" s="42">
        <v>2022</v>
      </c>
      <c r="E6" s="43">
        <v>2886.9</v>
      </c>
      <c r="F6" s="43">
        <v>585.9</v>
      </c>
      <c r="G6" s="43">
        <v>3616.8</v>
      </c>
      <c r="H6" s="43">
        <v>17423.663499999999</v>
      </c>
      <c r="I6" s="43">
        <v>127897331</v>
      </c>
      <c r="J6" s="43">
        <v>870.1</v>
      </c>
      <c r="K6" s="43">
        <v>-576.4</v>
      </c>
      <c r="L6" s="43">
        <v>2684.9</v>
      </c>
      <c r="M6" s="43">
        <v>24.3216</v>
      </c>
      <c r="N6" s="43">
        <v>734</v>
      </c>
      <c r="O6" s="43">
        <v>2.8</v>
      </c>
      <c r="P6" s="43">
        <v>-284.60000000000002</v>
      </c>
      <c r="Q6" s="43">
        <v>931.9</v>
      </c>
      <c r="R6" s="43">
        <v>317.89999999999998</v>
      </c>
      <c r="S6" s="43">
        <v>2.7008000000000001</v>
      </c>
      <c r="T6" s="43">
        <v>894.3</v>
      </c>
      <c r="U6" s="43">
        <v>0</v>
      </c>
      <c r="V6" s="40">
        <f t="shared" si="1"/>
        <v>0.79819177173191769</v>
      </c>
      <c r="W6" s="40">
        <f t="shared" si="2"/>
        <v>0.20295126260002078</v>
      </c>
      <c r="X6" s="40">
        <f t="shared" si="3"/>
        <v>0.1184029200342657</v>
      </c>
      <c r="Y6" s="40">
        <f t="shared" si="4"/>
        <v>3.558324494026238</v>
      </c>
      <c r="Z6" s="40">
        <f t="shared" si="5"/>
        <v>7.9679385410304651</v>
      </c>
      <c r="AA6" s="40">
        <f t="shared" si="6"/>
        <v>0.21822041789265892</v>
      </c>
      <c r="AB6" s="40">
        <f t="shared" si="7"/>
        <v>363.78571428571433</v>
      </c>
      <c r="AC6" s="40">
        <f t="shared" si="8"/>
        <v>0.16199402786994027</v>
      </c>
      <c r="AD6" s="40">
        <f t="shared" si="9"/>
        <v>0.3653603034134007</v>
      </c>
      <c r="AE6" s="40">
        <f t="shared" si="10"/>
        <v>8.7895377128953761E-2</v>
      </c>
      <c r="AF6" s="40">
        <f t="shared" si="11"/>
        <v>0.10586785666711068</v>
      </c>
      <c r="AG6" s="40">
        <f t="shared" si="12"/>
        <v>0.1184029200342657</v>
      </c>
      <c r="AH6" s="40">
        <f t="shared" si="13"/>
        <v>0.10586785666711068</v>
      </c>
      <c r="AI6" s="40">
        <f t="shared" si="14"/>
        <v>2.8131487889273359</v>
      </c>
      <c r="AJ6" s="40">
        <f t="shared" si="15"/>
        <v>6.0354232914198613</v>
      </c>
      <c r="AK6" s="40">
        <f t="shared" si="16"/>
        <v>6.4895018436440832</v>
      </c>
      <c r="AL6" s="42">
        <v>76399</v>
      </c>
      <c r="AM6" s="57">
        <v>8</v>
      </c>
      <c r="AN6" s="57">
        <v>2.1</v>
      </c>
      <c r="AO6" s="45" t="s">
        <v>606</v>
      </c>
      <c r="AP6" s="45" t="s">
        <v>606</v>
      </c>
      <c r="AQ6" s="42">
        <f t="shared" si="0"/>
        <v>24</v>
      </c>
      <c r="AS6" s="42" t="s">
        <v>542</v>
      </c>
    </row>
    <row r="7" spans="1:47" s="44" customFormat="1" x14ac:dyDescent="0.25">
      <c r="A7" s="34" t="s">
        <v>541</v>
      </c>
      <c r="B7" s="44" t="s">
        <v>543</v>
      </c>
      <c r="C7" s="44" t="s">
        <v>539</v>
      </c>
      <c r="D7" s="44">
        <v>2023</v>
      </c>
      <c r="E7" s="22">
        <v>2949.8</v>
      </c>
      <c r="F7" s="22">
        <v>593.4</v>
      </c>
      <c r="G7" s="22">
        <v>3829.5</v>
      </c>
      <c r="H7" s="22">
        <v>26053.242600000001</v>
      </c>
      <c r="I7" s="22">
        <v>109705714</v>
      </c>
      <c r="J7" s="22">
        <v>833.6</v>
      </c>
      <c r="K7" s="22">
        <v>-544.9</v>
      </c>
      <c r="L7" s="22">
        <v>2881</v>
      </c>
      <c r="M7" s="22">
        <v>18.715399999999999</v>
      </c>
      <c r="N7" s="22">
        <v>676</v>
      </c>
      <c r="O7" s="22">
        <v>-19</v>
      </c>
      <c r="P7" s="22">
        <v>-362</v>
      </c>
      <c r="Q7" s="22">
        <v>948.5</v>
      </c>
      <c r="R7" s="22">
        <v>309</v>
      </c>
      <c r="S7" s="22">
        <v>2.0331999999999999</v>
      </c>
      <c r="T7" s="22">
        <v>853.9</v>
      </c>
      <c r="U7" s="22">
        <v>0</v>
      </c>
      <c r="V7" s="40">
        <f t="shared" si="1"/>
        <v>0.77028332680506595</v>
      </c>
      <c r="W7" s="40">
        <f t="shared" si="2"/>
        <v>0.20116618075801748</v>
      </c>
      <c r="X7" s="40">
        <f t="shared" si="3"/>
        <v>0.10725442554668518</v>
      </c>
      <c r="Y7" s="40">
        <f t="shared" si="4"/>
        <v>3.5831420738599316</v>
      </c>
      <c r="Z7" s="40">
        <f t="shared" si="5"/>
        <v>7.9894926504254018</v>
      </c>
      <c r="AA7" s="40">
        <f t="shared" si="6"/>
        <v>0.20597014925373133</v>
      </c>
      <c r="AB7" s="40">
        <f t="shared" si="7"/>
        <v>-54.631578947368418</v>
      </c>
      <c r="AC7" s="40">
        <f t="shared" si="8"/>
        <v>0.15495495495495495</v>
      </c>
      <c r="AD7" s="40">
        <f t="shared" si="9"/>
        <v>0.3706813819577735</v>
      </c>
      <c r="AE7" s="40">
        <f t="shared" si="10"/>
        <v>8.0689385037211125E-2</v>
      </c>
      <c r="AF7" s="40">
        <f t="shared" si="11"/>
        <v>9.6865203761755489E-2</v>
      </c>
      <c r="AG7" s="40">
        <f t="shared" si="12"/>
        <v>0.10725442554668518</v>
      </c>
      <c r="AH7" s="40">
        <f t="shared" si="13"/>
        <v>9.6865203761755489E-2</v>
      </c>
      <c r="AI7" s="40">
        <f t="shared" si="14"/>
        <v>2.7634304207119742</v>
      </c>
      <c r="AJ7" s="40">
        <f t="shared" si="15"/>
        <v>8.8322064546748926</v>
      </c>
      <c r="AK7" s="40">
        <f t="shared" si="16"/>
        <v>9.0431248177716075</v>
      </c>
      <c r="AL7" s="44">
        <v>80851</v>
      </c>
      <c r="AM7" s="57">
        <v>3.7</v>
      </c>
      <c r="AN7" s="44">
        <v>2.6</v>
      </c>
      <c r="AO7" s="45" t="s">
        <v>606</v>
      </c>
      <c r="AP7" s="45" t="s">
        <v>606</v>
      </c>
      <c r="AQ7" s="44">
        <v>25</v>
      </c>
      <c r="AS7" s="44" t="s">
        <v>542</v>
      </c>
    </row>
    <row r="8" spans="1:47" s="40" customFormat="1" x14ac:dyDescent="0.25">
      <c r="A8" s="30" t="s">
        <v>545</v>
      </c>
      <c r="B8" s="40" t="s">
        <v>543</v>
      </c>
      <c r="C8" s="40" t="s">
        <v>540</v>
      </c>
      <c r="D8" s="40">
        <v>2018</v>
      </c>
      <c r="E8" s="41">
        <v>6.8597999999999999</v>
      </c>
      <c r="F8" s="41">
        <v>-24.771599999999999</v>
      </c>
      <c r="G8" s="41">
        <v>14.267899999999999</v>
      </c>
      <c r="H8" s="43">
        <f>ABS(2820*(E8-E9)/E9)</f>
        <v>4234.679260420844</v>
      </c>
      <c r="I8" s="41">
        <v>105750000</v>
      </c>
      <c r="J8" s="41">
        <v>-17.186199999999999</v>
      </c>
      <c r="K8" s="41">
        <v>35.178699999999999</v>
      </c>
      <c r="L8" s="41">
        <v>-26.9633</v>
      </c>
      <c r="M8" s="41">
        <v>-92.224199999999996</v>
      </c>
      <c r="N8" s="41">
        <v>-18.666699999999999</v>
      </c>
      <c r="O8" s="41">
        <v>6.0187999999999997</v>
      </c>
      <c r="P8" s="41">
        <v>-2.0476000000000001</v>
      </c>
      <c r="Q8" s="41">
        <v>41.231099999999998</v>
      </c>
      <c r="R8" s="41">
        <v>35.939</v>
      </c>
      <c r="S8" s="41">
        <v>3.5200000000000002E-2</v>
      </c>
      <c r="T8" s="41">
        <v>0.76029999999999998</v>
      </c>
      <c r="U8" s="41">
        <v>0</v>
      </c>
      <c r="V8" s="40">
        <f t="shared" si="1"/>
        <v>0.48078553956784115</v>
      </c>
      <c r="W8" s="40">
        <f t="shared" si="2"/>
        <v>-3.6111256887955916</v>
      </c>
      <c r="X8" s="40">
        <f t="shared" si="3"/>
        <v>-1.3328858114548294</v>
      </c>
      <c r="Y8" s="40">
        <f t="shared" si="4"/>
        <v>1.1543600568199202</v>
      </c>
      <c r="Z8" s="40">
        <f t="shared" si="5"/>
        <v>1.9256782867938422</v>
      </c>
      <c r="AA8" s="40">
        <f t="shared" si="6"/>
        <v>0.91871543913393383</v>
      </c>
      <c r="AB8" s="40">
        <f t="shared" si="7"/>
        <v>-2.7611982454974413</v>
      </c>
      <c r="AC8" s="40">
        <f t="shared" si="8"/>
        <v>-1.7361770127348806</v>
      </c>
      <c r="AD8" s="40">
        <f t="shared" si="9"/>
        <v>-2.0911545309608872</v>
      </c>
      <c r="AE8" s="40">
        <f t="shared" si="10"/>
        <v>2.5188710321771248</v>
      </c>
      <c r="AF8" s="40">
        <f t="shared" si="11"/>
        <v>4.0040331116236061</v>
      </c>
      <c r="AG8" s="40">
        <f t="shared" si="12"/>
        <v>-1.3328858114548294</v>
      </c>
      <c r="AH8" s="40">
        <f t="shared" si="13"/>
        <v>4.0040331116236061</v>
      </c>
      <c r="AI8" s="40">
        <f t="shared" si="14"/>
        <v>2.1155290909596815E-2</v>
      </c>
      <c r="AJ8" s="40">
        <f t="shared" si="15"/>
        <v>617.31818134943353</v>
      </c>
      <c r="AK8" s="40">
        <f t="shared" si="16"/>
        <v>-157.05344896288079</v>
      </c>
      <c r="AL8" s="40">
        <v>62794</v>
      </c>
      <c r="AM8" s="40">
        <v>2.4</v>
      </c>
      <c r="AN8" s="40">
        <v>2.9</v>
      </c>
      <c r="AO8" s="45" t="s">
        <v>606</v>
      </c>
      <c r="AP8" s="45" t="s">
        <v>605</v>
      </c>
      <c r="AQ8" s="42">
        <f t="shared" ref="AQ8:AQ12" si="17">AQ9-1</f>
        <v>16</v>
      </c>
      <c r="AS8" s="40" t="s">
        <v>546</v>
      </c>
    </row>
    <row r="9" spans="1:47" s="42" customFormat="1" x14ac:dyDescent="0.25">
      <c r="A9" s="32" t="s">
        <v>545</v>
      </c>
      <c r="B9" s="42" t="s">
        <v>543</v>
      </c>
      <c r="C9" s="42" t="s">
        <v>540</v>
      </c>
      <c r="D9" s="42">
        <v>2019</v>
      </c>
      <c r="E9" s="43">
        <v>2.7421000000000002</v>
      </c>
      <c r="F9" s="43">
        <v>16.6432</v>
      </c>
      <c r="G9" s="43">
        <v>8.5827000000000009</v>
      </c>
      <c r="H9" s="43">
        <f>ABS(2820*(E9-E10)/E10)</f>
        <v>16652.984134978597</v>
      </c>
      <c r="I9" s="43">
        <v>41625000</v>
      </c>
      <c r="J9" s="43">
        <v>19.088899999999999</v>
      </c>
      <c r="K9" s="43">
        <v>-7.7786999999999997</v>
      </c>
      <c r="L9" s="43">
        <v>6.1750999999999996</v>
      </c>
      <c r="M9" s="43">
        <v>227.20079999999999</v>
      </c>
      <c r="N9" s="43">
        <v>18.610099999999999</v>
      </c>
      <c r="O9" s="43">
        <v>2.4380999999999999</v>
      </c>
      <c r="P9" s="43">
        <v>-2.0960000000000001</v>
      </c>
      <c r="Q9" s="43">
        <v>2.4076</v>
      </c>
      <c r="R9" s="43">
        <v>0</v>
      </c>
      <c r="S9" s="43">
        <v>3.7587999999999999</v>
      </c>
      <c r="T9" s="43">
        <v>7.7786999999999997</v>
      </c>
      <c r="U9" s="43">
        <v>0</v>
      </c>
      <c r="V9" s="40">
        <f t="shared" si="1"/>
        <v>0.3194915352977501</v>
      </c>
      <c r="W9" s="40">
        <f t="shared" si="2"/>
        <v>6.0695087706502315</v>
      </c>
      <c r="X9" s="40">
        <f t="shared" si="3"/>
        <v>0</v>
      </c>
      <c r="Y9" s="40">
        <f t="shared" si="4"/>
        <v>0.93362393244551278</v>
      </c>
      <c r="Z9" s="40">
        <f t="shared" si="5"/>
        <v>1.0087240502052424</v>
      </c>
      <c r="AA9" s="40">
        <f t="shared" si="6"/>
        <v>2.6952114135803469</v>
      </c>
      <c r="AB9" s="40">
        <f t="shared" si="7"/>
        <v>8.492719740781757</v>
      </c>
      <c r="AC9" s="40">
        <f t="shared" si="8"/>
        <v>1.9391566756382022</v>
      </c>
      <c r="AD9" s="40">
        <f t="shared" si="9"/>
        <v>0</v>
      </c>
      <c r="AE9" s="40">
        <f t="shared" si="10"/>
        <v>0</v>
      </c>
      <c r="AF9" s="40">
        <f t="shared" si="11"/>
        <v>0</v>
      </c>
      <c r="AG9" s="40">
        <f t="shared" si="12"/>
        <v>0</v>
      </c>
      <c r="AH9" s="40">
        <f t="shared" si="13"/>
        <v>0</v>
      </c>
      <c r="AI9" s="40"/>
      <c r="AJ9" s="40">
        <f t="shared" si="15"/>
        <v>6073.0768881436106</v>
      </c>
      <c r="AK9" s="40">
        <f t="shared" si="16"/>
        <v>2696.7958632214213</v>
      </c>
      <c r="AL9" s="42">
        <v>63414</v>
      </c>
      <c r="AM9" s="42">
        <v>1.8</v>
      </c>
      <c r="AN9" s="42">
        <v>2.2999999999999998</v>
      </c>
      <c r="AO9" s="45" t="s">
        <v>606</v>
      </c>
      <c r="AP9" s="45" t="s">
        <v>605</v>
      </c>
      <c r="AQ9" s="42">
        <f t="shared" si="17"/>
        <v>17</v>
      </c>
      <c r="AS9" s="42" t="s">
        <v>546</v>
      </c>
    </row>
    <row r="10" spans="1:47" s="42" customFormat="1" x14ac:dyDescent="0.25">
      <c r="A10" s="32" t="s">
        <v>545</v>
      </c>
      <c r="B10" s="42" t="s">
        <v>543</v>
      </c>
      <c r="C10" s="42" t="s">
        <v>540</v>
      </c>
      <c r="D10" s="42">
        <v>2020</v>
      </c>
      <c r="E10" s="43">
        <v>0.39710000000000001</v>
      </c>
      <c r="F10" s="43">
        <v>-3.8563000000000001</v>
      </c>
      <c r="G10" s="43">
        <v>9.6951999999999998</v>
      </c>
      <c r="H10" s="43">
        <f>ABS(2820*(E10-E11)/E11)</f>
        <v>28.818544366899253</v>
      </c>
      <c r="I10" s="43">
        <v>7200000</v>
      </c>
      <c r="J10" s="43">
        <v>-5.0068000000000001</v>
      </c>
      <c r="K10" s="43">
        <v>-0.65659999999999996</v>
      </c>
      <c r="L10" s="43">
        <v>7.6247999999999996</v>
      </c>
      <c r="M10" s="43">
        <v>-68.252099999999999</v>
      </c>
      <c r="N10" s="43">
        <v>-5.0273000000000003</v>
      </c>
      <c r="O10" s="43">
        <v>1.4800000000000001E-2</v>
      </c>
      <c r="P10" s="43">
        <v>0</v>
      </c>
      <c r="Q10" s="43">
        <v>2.0703999999999998</v>
      </c>
      <c r="R10" s="43">
        <v>0</v>
      </c>
      <c r="S10" s="43">
        <v>0.44950000000000001</v>
      </c>
      <c r="T10" s="43">
        <v>0.65659999999999996</v>
      </c>
      <c r="U10" s="43">
        <v>0</v>
      </c>
      <c r="V10" s="40">
        <f t="shared" si="1"/>
        <v>4.0958412410264877E-2</v>
      </c>
      <c r="W10" s="40">
        <f t="shared" si="2"/>
        <v>-9.7111558801309492</v>
      </c>
      <c r="X10" s="40">
        <f t="shared" si="3"/>
        <v>0</v>
      </c>
      <c r="Y10" s="40">
        <f t="shared" si="4"/>
        <v>0.98655677246583084</v>
      </c>
      <c r="Z10" s="40">
        <f t="shared" si="5"/>
        <v>-0.9235671408449313</v>
      </c>
      <c r="AA10" s="40">
        <f t="shared" si="6"/>
        <v>-0.50575752806631002</v>
      </c>
      <c r="AB10" s="40">
        <f t="shared" si="7"/>
        <v>-339.68243243243245</v>
      </c>
      <c r="AC10" s="40">
        <f t="shared" si="8"/>
        <v>-0.39775352751877219</v>
      </c>
      <c r="AD10" s="40">
        <f t="shared" si="9"/>
        <v>0</v>
      </c>
      <c r="AE10" s="40">
        <f t="shared" si="10"/>
        <v>0</v>
      </c>
      <c r="AF10" s="40">
        <f t="shared" si="11"/>
        <v>0</v>
      </c>
      <c r="AG10" s="40">
        <f t="shared" si="12"/>
        <v>0</v>
      </c>
      <c r="AH10" s="40">
        <f t="shared" si="13"/>
        <v>0</v>
      </c>
      <c r="AI10" s="40">
        <v>0</v>
      </c>
      <c r="AJ10" s="40">
        <f t="shared" si="15"/>
        <v>72.572511626540546</v>
      </c>
      <c r="AK10" s="40">
        <f t="shared" si="16"/>
        <v>3.7795803649799673</v>
      </c>
      <c r="AL10" s="42">
        <v>63228</v>
      </c>
      <c r="AM10" s="42">
        <v>1.2</v>
      </c>
      <c r="AN10" s="42">
        <v>-3.5</v>
      </c>
      <c r="AO10" s="45" t="s">
        <v>606</v>
      </c>
      <c r="AP10" s="45" t="s">
        <v>605</v>
      </c>
      <c r="AQ10" s="42">
        <f t="shared" si="17"/>
        <v>18</v>
      </c>
      <c r="AS10" s="42" t="s">
        <v>546</v>
      </c>
    </row>
    <row r="11" spans="1:47" s="42" customFormat="1" x14ac:dyDescent="0.25">
      <c r="A11" s="32" t="s">
        <v>545</v>
      </c>
      <c r="B11" s="42" t="s">
        <v>543</v>
      </c>
      <c r="C11" s="42" t="s">
        <v>540</v>
      </c>
      <c r="D11" s="42">
        <v>2021</v>
      </c>
      <c r="E11" s="43">
        <v>0.4012</v>
      </c>
      <c r="F11" s="43">
        <v>-169.67519999999999</v>
      </c>
      <c r="G11" s="43">
        <v>46.4041</v>
      </c>
      <c r="H11" s="43">
        <f>ABS(2820*(E11-E12)/E12)</f>
        <v>925.83626318432971</v>
      </c>
      <c r="I11" s="43">
        <v>23145000</v>
      </c>
      <c r="J11" s="43">
        <v>-5.4211</v>
      </c>
      <c r="K11" s="43">
        <v>15.6456</v>
      </c>
      <c r="L11" s="43">
        <v>-71.813599999999994</v>
      </c>
      <c r="M11" s="43">
        <f>AVERAGE(M8:M10)</f>
        <v>22.241499999999998</v>
      </c>
      <c r="N11" s="43">
        <v>-5.4333999999999998</v>
      </c>
      <c r="O11" s="43">
        <v>1.9793000000000001</v>
      </c>
      <c r="P11" s="43">
        <v>0</v>
      </c>
      <c r="Q11" s="43">
        <v>118.2176</v>
      </c>
      <c r="R11" s="43">
        <v>21.5</v>
      </c>
      <c r="S11" s="43">
        <v>6.08E-2</v>
      </c>
      <c r="T11" s="43">
        <v>5.8544</v>
      </c>
      <c r="U11" s="43">
        <v>0</v>
      </c>
      <c r="V11" s="40">
        <f t="shared" si="1"/>
        <v>8.6457877644432277E-3</v>
      </c>
      <c r="W11" s="40">
        <f t="shared" si="2"/>
        <v>-422.91924227318043</v>
      </c>
      <c r="X11" s="40">
        <f t="shared" si="3"/>
        <v>-0.29938618868849359</v>
      </c>
      <c r="Y11" s="40">
        <f t="shared" si="4"/>
        <v>1.6665563540184878</v>
      </c>
      <c r="Z11" s="40">
        <f t="shared" si="5"/>
        <v>-0.91329522289435661</v>
      </c>
      <c r="AA11" s="40">
        <f t="shared" si="6"/>
        <v>2.3627168113003667</v>
      </c>
      <c r="AB11" s="40">
        <f t="shared" si="7"/>
        <v>-2.7451119082503914</v>
      </c>
      <c r="AC11" s="40">
        <f t="shared" si="8"/>
        <v>-3.6564700101930647</v>
      </c>
      <c r="AD11" s="40">
        <f t="shared" si="9"/>
        <v>-3.9659847632399328</v>
      </c>
      <c r="AE11" s="40">
        <f t="shared" si="10"/>
        <v>0.46332112895196759</v>
      </c>
      <c r="AF11" s="40">
        <f t="shared" si="11"/>
        <v>-0.42731984990141836</v>
      </c>
      <c r="AG11" s="40">
        <f t="shared" si="12"/>
        <v>-0.29938618868849359</v>
      </c>
      <c r="AH11" s="40">
        <f t="shared" si="13"/>
        <v>-0.42731984990141836</v>
      </c>
      <c r="AI11" s="40">
        <f t="shared" si="14"/>
        <v>0.27229767441860464</v>
      </c>
      <c r="AJ11" s="40">
        <f t="shared" si="15"/>
        <v>2307.667654995837</v>
      </c>
      <c r="AK11" s="40">
        <f t="shared" si="16"/>
        <v>-12.892213496946676</v>
      </c>
      <c r="AL11" s="42">
        <v>69287</v>
      </c>
      <c r="AM11" s="42">
        <v>4.7</v>
      </c>
      <c r="AN11" s="42">
        <v>5.9</v>
      </c>
      <c r="AO11" s="45" t="s">
        <v>606</v>
      </c>
      <c r="AP11" s="45" t="s">
        <v>605</v>
      </c>
      <c r="AQ11" s="42">
        <f t="shared" si="17"/>
        <v>19</v>
      </c>
      <c r="AS11" s="42" t="s">
        <v>546</v>
      </c>
    </row>
    <row r="12" spans="1:47" s="42" customFormat="1" x14ac:dyDescent="0.25">
      <c r="A12" s="32" t="s">
        <v>545</v>
      </c>
      <c r="B12" s="42" t="s">
        <v>543</v>
      </c>
      <c r="C12" s="42" t="s">
        <v>540</v>
      </c>
      <c r="D12" s="42">
        <v>2022</v>
      </c>
      <c r="E12" s="43">
        <v>0.59730000000000005</v>
      </c>
      <c r="F12" s="43">
        <v>-107.742</v>
      </c>
      <c r="G12" s="43">
        <v>34.6967</v>
      </c>
      <c r="H12" s="43">
        <f>ABS(2820*(E12-E13)/E13)</f>
        <v>2767.4521047098206</v>
      </c>
      <c r="I12" s="43">
        <v>69188000</v>
      </c>
      <c r="J12" s="43">
        <v>-4.3685</v>
      </c>
      <c r="K12" s="43">
        <v>32.761200000000002</v>
      </c>
      <c r="L12" s="43">
        <v>-17.1236</v>
      </c>
      <c r="M12" s="43">
        <f>AVERAGE(M8:M11)</f>
        <v>22.241499999999998</v>
      </c>
      <c r="N12" s="43">
        <v>-4.3826000000000001</v>
      </c>
      <c r="O12" s="43">
        <v>4.7055999999999996</v>
      </c>
      <c r="P12" s="43">
        <v>0</v>
      </c>
      <c r="Q12" s="43">
        <v>51.820300000000003</v>
      </c>
      <c r="R12" s="43">
        <v>33.927799999999998</v>
      </c>
      <c r="S12" s="43">
        <v>6.54E-2</v>
      </c>
      <c r="T12" s="43">
        <v>1.1666000000000001</v>
      </c>
      <c r="U12" s="43">
        <v>0</v>
      </c>
      <c r="V12" s="40">
        <f t="shared" si="1"/>
        <v>1.7214893635417779E-2</v>
      </c>
      <c r="W12" s="40">
        <f t="shared" si="2"/>
        <v>-180.38171772978401</v>
      </c>
      <c r="X12" s="40">
        <f t="shared" si="3"/>
        <v>-1.9813473802237846</v>
      </c>
      <c r="Y12" s="40">
        <f t="shared" si="4"/>
        <v>1.540288171046132</v>
      </c>
      <c r="Z12" s="40">
        <f t="shared" si="5"/>
        <v>-0.51533577924387663</v>
      </c>
      <c r="AA12" s="40">
        <f t="shared" si="6"/>
        <v>6.2920180335910674</v>
      </c>
      <c r="AB12" s="40">
        <f t="shared" si="7"/>
        <v>-0.9313583815028903</v>
      </c>
      <c r="AC12" s="40">
        <f t="shared" si="8"/>
        <v>-3.1052520844921854</v>
      </c>
      <c r="AD12" s="40">
        <f t="shared" si="9"/>
        <v>-7.7664644614856355</v>
      </c>
      <c r="AE12" s="40">
        <f t="shared" si="10"/>
        <v>0.97783939106600914</v>
      </c>
      <c r="AF12" s="40">
        <f t="shared" si="11"/>
        <v>2.0190071529736615</v>
      </c>
      <c r="AG12" s="40">
        <f t="shared" si="12"/>
        <v>-1.9813473802237846</v>
      </c>
      <c r="AH12" s="40">
        <f t="shared" si="13"/>
        <v>2.0190071529736615</v>
      </c>
      <c r="AI12" s="40">
        <f t="shared" si="14"/>
        <v>3.4384781801354646E-2</v>
      </c>
      <c r="AJ12" s="40">
        <f t="shared" si="15"/>
        <v>4633.2698890169431</v>
      </c>
      <c r="AK12" s="40">
        <f t="shared" si="16"/>
        <v>-161.6162550345617</v>
      </c>
      <c r="AL12" s="42">
        <v>76399</v>
      </c>
      <c r="AM12" s="42">
        <v>8</v>
      </c>
      <c r="AN12" s="42">
        <v>2.1</v>
      </c>
      <c r="AO12" s="45" t="s">
        <v>606</v>
      </c>
      <c r="AP12" s="45" t="s">
        <v>605</v>
      </c>
      <c r="AQ12" s="42">
        <f t="shared" si="17"/>
        <v>20</v>
      </c>
      <c r="AS12" s="42" t="s">
        <v>546</v>
      </c>
    </row>
    <row r="13" spans="1:47" s="44" customFormat="1" x14ac:dyDescent="0.25">
      <c r="A13" s="34" t="s">
        <v>545</v>
      </c>
      <c r="B13" s="44" t="s">
        <v>543</v>
      </c>
      <c r="C13" s="44" t="s">
        <v>540</v>
      </c>
      <c r="D13" s="44">
        <v>2023</v>
      </c>
      <c r="E13" s="22">
        <v>32.054299999999998</v>
      </c>
      <c r="F13" s="22">
        <v>-32.65</v>
      </c>
      <c r="G13" s="22">
        <v>101.7119</v>
      </c>
      <c r="H13" s="22">
        <v>2820</v>
      </c>
      <c r="I13" s="22">
        <v>705000000</v>
      </c>
      <c r="J13" s="22">
        <v>-5.9917999999999996</v>
      </c>
      <c r="K13" s="22">
        <v>47.366599999999998</v>
      </c>
      <c r="L13" s="22">
        <v>24.297699999999999</v>
      </c>
      <c r="M13" s="22">
        <v>-27.882000000000001</v>
      </c>
      <c r="N13" s="22">
        <v>-6.9943999999999997</v>
      </c>
      <c r="O13" s="22">
        <v>1.4080999999999999</v>
      </c>
      <c r="P13" s="22">
        <v>-0.24529999999999999</v>
      </c>
      <c r="Q13" s="22">
        <v>77.414199999999994</v>
      </c>
      <c r="R13" s="22">
        <v>48.272599999999997</v>
      </c>
      <c r="S13" s="22">
        <v>0.29730000000000001</v>
      </c>
      <c r="T13" s="22">
        <v>0.90610000000000002</v>
      </c>
      <c r="U13" s="22">
        <v>0</v>
      </c>
      <c r="V13" s="40">
        <f t="shared" si="1"/>
        <v>0.31514798170125619</v>
      </c>
      <c r="W13" s="40">
        <f t="shared" si="2"/>
        <v>-1.0185840901220742</v>
      </c>
      <c r="X13" s="40">
        <f t="shared" si="3"/>
        <v>1.9867147919350392</v>
      </c>
      <c r="Y13" s="40">
        <f t="shared" si="4"/>
        <v>2.0073717671016649</v>
      </c>
      <c r="Z13" s="40">
        <f t="shared" si="5"/>
        <v>3.4674313397339258</v>
      </c>
      <c r="AA13" s="40">
        <f t="shared" si="6"/>
        <v>-1.3437485852570408</v>
      </c>
      <c r="AB13" s="40">
        <f t="shared" si="7"/>
        <v>-4.7930544705631704</v>
      </c>
      <c r="AC13" s="40">
        <f t="shared" si="8"/>
        <v>-0.32100472019498211</v>
      </c>
      <c r="AD13" s="40">
        <f t="shared" si="9"/>
        <v>-8.056443806535599</v>
      </c>
      <c r="AE13" s="40">
        <f t="shared" si="10"/>
        <v>0.47460130033948827</v>
      </c>
      <c r="AF13" s="40">
        <f t="shared" si="11"/>
        <v>0.66518396644357258</v>
      </c>
      <c r="AG13" s="40">
        <f t="shared" si="12"/>
        <v>1.9867147919350392</v>
      </c>
      <c r="AH13" s="40">
        <f t="shared" si="13"/>
        <v>0.66518396644357258</v>
      </c>
      <c r="AI13" s="40">
        <f t="shared" si="14"/>
        <v>1.8770482634040846E-2</v>
      </c>
      <c r="AJ13" s="40">
        <f t="shared" si="15"/>
        <v>87.975716206561998</v>
      </c>
      <c r="AK13" s="40">
        <f t="shared" si="16"/>
        <v>116.06036785374748</v>
      </c>
      <c r="AL13" s="44">
        <v>80851</v>
      </c>
      <c r="AM13" s="44">
        <v>3.7</v>
      </c>
      <c r="AN13" s="44">
        <v>2.6</v>
      </c>
      <c r="AO13" s="45" t="s">
        <v>606</v>
      </c>
      <c r="AP13" s="45" t="s">
        <v>605</v>
      </c>
      <c r="AQ13" s="44">
        <v>21</v>
      </c>
      <c r="AS13" s="44" t="s">
        <v>546</v>
      </c>
    </row>
    <row r="14" spans="1:47" s="40" customFormat="1" x14ac:dyDescent="0.25">
      <c r="A14" s="30" t="s">
        <v>548</v>
      </c>
      <c r="B14" s="40" t="s">
        <v>543</v>
      </c>
      <c r="C14" s="45" t="s">
        <v>550</v>
      </c>
      <c r="D14" s="40">
        <v>2018</v>
      </c>
      <c r="E14" s="43">
        <v>57.181399999999996</v>
      </c>
      <c r="F14" s="41">
        <v>0</v>
      </c>
      <c r="G14" s="41">
        <f>AVERAGE(G17:G19)</f>
        <v>7.4069666666666665</v>
      </c>
      <c r="H14" s="41">
        <v>6.8064999999999998</v>
      </c>
      <c r="I14" s="41">
        <v>7200000</v>
      </c>
      <c r="J14" s="41">
        <v>1.0154000000000001</v>
      </c>
      <c r="K14" s="41">
        <f>E14*0.2</f>
        <v>11.43628</v>
      </c>
      <c r="L14" s="41">
        <f>G14*0.5</f>
        <v>3.7034833333333332</v>
      </c>
      <c r="M14" s="43">
        <f t="shared" ref="M14:M16" si="18">AVERAGE(M15:M16)</f>
        <v>-0.95279374999999999</v>
      </c>
      <c r="N14" s="43">
        <f>AVERAGE(N15:N19)</f>
        <v>1.3427666666666667</v>
      </c>
      <c r="O14" s="41">
        <f>R14*0.05</f>
        <v>0.14813933333333335</v>
      </c>
      <c r="P14" s="43">
        <f>AVERAGE(P15:P19)</f>
        <v>-0.60229999999999995</v>
      </c>
      <c r="Q14" s="41">
        <f>G14-L14</f>
        <v>3.7034833333333332</v>
      </c>
      <c r="R14" s="41">
        <f>G14*0.4</f>
        <v>2.9627866666666667</v>
      </c>
      <c r="S14" s="41">
        <v>0.93094999999999994</v>
      </c>
      <c r="T14" s="41">
        <f>G14*0.1</f>
        <v>0.74069666666666667</v>
      </c>
      <c r="U14" s="43">
        <v>0</v>
      </c>
      <c r="V14" s="40">
        <f t="shared" si="1"/>
        <v>7.7199483369260467</v>
      </c>
      <c r="W14" s="40">
        <f t="shared" si="2"/>
        <v>0</v>
      </c>
      <c r="X14" s="40">
        <f t="shared" si="3"/>
        <v>0.8</v>
      </c>
      <c r="Y14" s="40">
        <f t="shared" si="4"/>
        <v>0.86964039021453465</v>
      </c>
      <c r="Z14" s="40">
        <f t="shared" si="5"/>
        <v>4.0462286706797803</v>
      </c>
      <c r="AA14" s="40">
        <f t="shared" si="6"/>
        <v>0</v>
      </c>
      <c r="AB14" s="40">
        <f t="shared" si="7"/>
        <v>13.129981233883415</v>
      </c>
      <c r="AC14" s="40">
        <f t="shared" si="8"/>
        <v>0</v>
      </c>
      <c r="AD14" s="40">
        <f t="shared" si="9"/>
        <v>2.9178517497209637</v>
      </c>
      <c r="AE14" s="40">
        <f t="shared" si="10"/>
        <v>0.4</v>
      </c>
      <c r="AF14" s="40">
        <f t="shared" si="11"/>
        <v>0.44444444444444448</v>
      </c>
      <c r="AG14" s="40">
        <f t="shared" si="12"/>
        <v>0.8</v>
      </c>
      <c r="AH14" s="40">
        <f t="shared" si="13"/>
        <v>0.44444444444444448</v>
      </c>
      <c r="AI14" s="40">
        <f t="shared" si="14"/>
        <v>0.25</v>
      </c>
      <c r="AJ14" s="40">
        <f t="shared" si="15"/>
        <v>0.11903346192992827</v>
      </c>
      <c r="AK14" s="40">
        <f t="shared" si="16"/>
        <v>1.8378643529289993</v>
      </c>
      <c r="AL14" s="40">
        <v>62794</v>
      </c>
      <c r="AM14" s="40">
        <v>2.4</v>
      </c>
      <c r="AN14" s="40">
        <v>2.9</v>
      </c>
      <c r="AO14" s="45" t="s">
        <v>606</v>
      </c>
      <c r="AP14" s="45" t="s">
        <v>606</v>
      </c>
      <c r="AQ14" s="42">
        <f t="shared" ref="AQ14:AQ18" si="19">AQ15-1</f>
        <v>28</v>
      </c>
      <c r="AS14" s="40" t="s">
        <v>546</v>
      </c>
    </row>
    <row r="15" spans="1:47" s="42" customFormat="1" x14ac:dyDescent="0.25">
      <c r="A15" s="32" t="s">
        <v>548</v>
      </c>
      <c r="B15" s="42" t="s">
        <v>543</v>
      </c>
      <c r="C15" s="46" t="s">
        <v>580</v>
      </c>
      <c r="D15" s="42">
        <v>2019</v>
      </c>
      <c r="E15" s="43">
        <v>57.181399999999996</v>
      </c>
      <c r="F15" s="43">
        <v>0</v>
      </c>
      <c r="G15" s="43">
        <v>7.4069666666666665</v>
      </c>
      <c r="H15" s="43">
        <v>6.8064999999999998</v>
      </c>
      <c r="I15" s="43">
        <v>7200000</v>
      </c>
      <c r="J15" s="43">
        <v>1.0154000000000001</v>
      </c>
      <c r="K15" s="41">
        <f t="shared" ref="K15:K16" si="20">E15*0.2</f>
        <v>11.43628</v>
      </c>
      <c r="L15" s="41">
        <f t="shared" ref="L15:L16" si="21">G15*0.5</f>
        <v>3.7034833333333332</v>
      </c>
      <c r="M15" s="43">
        <f t="shared" si="18"/>
        <v>-9.6712499999999979E-2</v>
      </c>
      <c r="N15" s="43">
        <f>AVERAGE(N16:N19)</f>
        <v>1.3427666666666667</v>
      </c>
      <c r="O15" s="41">
        <f t="shared" ref="O15:O16" si="22">R15*0.05</f>
        <v>0.14813933333333335</v>
      </c>
      <c r="P15" s="43">
        <f>AVERAGE(P16:P19)</f>
        <v>-0.60230000000000006</v>
      </c>
      <c r="Q15" s="41">
        <f t="shared" ref="Q15:Q16" si="23">G15-L15</f>
        <v>3.7034833333333332</v>
      </c>
      <c r="R15" s="41">
        <f t="shared" ref="R15:R16" si="24">G15*0.4</f>
        <v>2.9627866666666667</v>
      </c>
      <c r="S15" s="43">
        <v>0.93094999999999994</v>
      </c>
      <c r="T15" s="41">
        <f t="shared" ref="T15:T17" si="25">G15*0.1</f>
        <v>0.74069666666666667</v>
      </c>
      <c r="U15" s="43">
        <v>0</v>
      </c>
      <c r="V15" s="40">
        <f t="shared" si="1"/>
        <v>7.7199483369260467</v>
      </c>
      <c r="W15" s="40">
        <f t="shared" si="2"/>
        <v>0</v>
      </c>
      <c r="X15" s="40">
        <f t="shared" si="3"/>
        <v>0.8</v>
      </c>
      <c r="Y15" s="40">
        <f t="shared" si="4"/>
        <v>0.86964039021453465</v>
      </c>
      <c r="Z15" s="40">
        <f t="shared" si="5"/>
        <v>4.0462286706797803</v>
      </c>
      <c r="AA15" s="40">
        <f t="shared" si="6"/>
        <v>0</v>
      </c>
      <c r="AB15" s="40">
        <f t="shared" si="7"/>
        <v>13.129981233883415</v>
      </c>
      <c r="AC15" s="40">
        <f t="shared" si="8"/>
        <v>0</v>
      </c>
      <c r="AD15" s="40">
        <f t="shared" si="9"/>
        <v>2.9178517497209637</v>
      </c>
      <c r="AE15" s="40">
        <f t="shared" si="10"/>
        <v>0.4</v>
      </c>
      <c r="AF15" s="40">
        <f t="shared" si="11"/>
        <v>0.44444444444444448</v>
      </c>
      <c r="AG15" s="40">
        <f t="shared" si="12"/>
        <v>0.8</v>
      </c>
      <c r="AH15" s="40">
        <f t="shared" si="13"/>
        <v>0.44444444444444448</v>
      </c>
      <c r="AI15" s="40">
        <f t="shared" si="14"/>
        <v>0.25</v>
      </c>
      <c r="AJ15" s="40">
        <f t="shared" si="15"/>
        <v>0.11903346192992827</v>
      </c>
      <c r="AK15" s="40">
        <f t="shared" si="16"/>
        <v>1.8378643529289993</v>
      </c>
      <c r="AL15" s="42">
        <v>63414</v>
      </c>
      <c r="AM15" s="42">
        <v>1.8</v>
      </c>
      <c r="AN15" s="42">
        <v>2.2999999999999998</v>
      </c>
      <c r="AO15" s="45" t="s">
        <v>606</v>
      </c>
      <c r="AP15" s="45" t="s">
        <v>606</v>
      </c>
      <c r="AQ15" s="42">
        <f t="shared" si="19"/>
        <v>29</v>
      </c>
      <c r="AS15" s="42" t="s">
        <v>546</v>
      </c>
    </row>
    <row r="16" spans="1:47" s="42" customFormat="1" x14ac:dyDescent="0.25">
      <c r="A16" s="32" t="s">
        <v>548</v>
      </c>
      <c r="B16" s="42" t="s">
        <v>543</v>
      </c>
      <c r="C16" s="46" t="s">
        <v>581</v>
      </c>
      <c r="D16" s="42">
        <v>2020</v>
      </c>
      <c r="E16" s="43">
        <v>57.181399999999996</v>
      </c>
      <c r="F16" s="43">
        <v>2.2422</v>
      </c>
      <c r="G16" s="43">
        <v>7.4069666666666665</v>
      </c>
      <c r="H16" s="43">
        <v>6.8064999999999998</v>
      </c>
      <c r="I16" s="43">
        <v>7200000</v>
      </c>
      <c r="J16" s="43">
        <f>AVERAGE(J17:J18)</f>
        <v>1.0154000000000001</v>
      </c>
      <c r="K16" s="41">
        <f t="shared" si="20"/>
        <v>11.43628</v>
      </c>
      <c r="L16" s="41">
        <f t="shared" si="21"/>
        <v>3.7034833333333332</v>
      </c>
      <c r="M16" s="43">
        <f t="shared" si="18"/>
        <v>-1.808875</v>
      </c>
      <c r="N16" s="43">
        <f>AVERAGE(N17:N19)</f>
        <v>1.3427666666666667</v>
      </c>
      <c r="O16" s="41">
        <f t="shared" si="22"/>
        <v>0.14813933333333335</v>
      </c>
      <c r="P16" s="43">
        <f>AVERAGE(P17:P19)</f>
        <v>-0.60229999999999995</v>
      </c>
      <c r="Q16" s="41">
        <f t="shared" si="23"/>
        <v>3.7034833333333332</v>
      </c>
      <c r="R16" s="41">
        <f t="shared" si="24"/>
        <v>2.9627866666666667</v>
      </c>
      <c r="S16" s="43">
        <v>0.93094999999999994</v>
      </c>
      <c r="T16" s="41">
        <f t="shared" si="25"/>
        <v>0.74069666666666667</v>
      </c>
      <c r="U16" s="43">
        <v>0</v>
      </c>
      <c r="V16" s="40">
        <f t="shared" si="1"/>
        <v>7.7199483369260467</v>
      </c>
      <c r="W16" s="40">
        <f t="shared" si="2"/>
        <v>3.9212051471282622E-2</v>
      </c>
      <c r="X16" s="40">
        <f t="shared" si="3"/>
        <v>0.8</v>
      </c>
      <c r="Y16" s="40">
        <f t="shared" si="4"/>
        <v>0.86964039021453465</v>
      </c>
      <c r="Z16" s="40">
        <f t="shared" si="5"/>
        <v>4.0462286706797803</v>
      </c>
      <c r="AA16" s="40">
        <f t="shared" si="6"/>
        <v>0.60543002308637361</v>
      </c>
      <c r="AB16" s="40">
        <f t="shared" si="7"/>
        <v>13.129981233883415</v>
      </c>
      <c r="AC16" s="40">
        <f t="shared" si="8"/>
        <v>0.30271501154318681</v>
      </c>
      <c r="AD16" s="40">
        <f t="shared" si="9"/>
        <v>2.9178517497209637</v>
      </c>
      <c r="AE16" s="40">
        <f t="shared" si="10"/>
        <v>0.4</v>
      </c>
      <c r="AF16" s="40">
        <f t="shared" si="11"/>
        <v>0.44444444444444448</v>
      </c>
      <c r="AG16" s="40">
        <f t="shared" si="12"/>
        <v>0.8</v>
      </c>
      <c r="AH16" s="40">
        <f t="shared" si="13"/>
        <v>0.44444444444444448</v>
      </c>
      <c r="AI16" s="40">
        <f t="shared" si="14"/>
        <v>0.25</v>
      </c>
      <c r="AJ16" s="40">
        <f t="shared" si="15"/>
        <v>0.11903346192992827</v>
      </c>
      <c r="AK16" s="40">
        <f t="shared" si="16"/>
        <v>1.8378643529289993</v>
      </c>
      <c r="AL16" s="42">
        <v>63228</v>
      </c>
      <c r="AM16" s="42">
        <v>1.2</v>
      </c>
      <c r="AN16" s="42">
        <v>-3.5</v>
      </c>
      <c r="AO16" s="45" t="s">
        <v>606</v>
      </c>
      <c r="AP16" s="45" t="s">
        <v>606</v>
      </c>
      <c r="AQ16" s="42">
        <f t="shared" si="19"/>
        <v>30</v>
      </c>
      <c r="AS16" s="42" t="s">
        <v>546</v>
      </c>
    </row>
    <row r="17" spans="1:45" s="42" customFormat="1" x14ac:dyDescent="0.25">
      <c r="A17" s="32" t="s">
        <v>548</v>
      </c>
      <c r="B17" s="42" t="s">
        <v>543</v>
      </c>
      <c r="C17" s="46" t="s">
        <v>582</v>
      </c>
      <c r="D17" s="42">
        <v>2021</v>
      </c>
      <c r="E17" s="43">
        <v>70.961100000000002</v>
      </c>
      <c r="F17" s="43">
        <v>2.9584000000000001</v>
      </c>
      <c r="G17" s="43">
        <v>8.0018999999999991</v>
      </c>
      <c r="H17" s="43">
        <f>(H18+H19)/2</f>
        <v>6.8064999999999998</v>
      </c>
      <c r="I17" s="43">
        <v>7200000</v>
      </c>
      <c r="J17" s="43">
        <v>0.6573</v>
      </c>
      <c r="K17" s="43">
        <v>-3.1951000000000001</v>
      </c>
      <c r="L17" s="43">
        <v>5.5094000000000003</v>
      </c>
      <c r="M17" s="43">
        <f>AVERAGE(M18:M19)</f>
        <v>1.6154500000000001</v>
      </c>
      <c r="N17" s="43">
        <v>0.55120000000000002</v>
      </c>
      <c r="O17" s="43">
        <v>5.5999999999999999E-3</v>
      </c>
      <c r="P17" s="43">
        <v>-0.40160000000000001</v>
      </c>
      <c r="Q17" s="43">
        <v>100.0031</v>
      </c>
      <c r="R17" s="43">
        <v>0</v>
      </c>
      <c r="S17" s="43">
        <f>AVERAGE(S18:S19)</f>
        <v>0.93094999999999994</v>
      </c>
      <c r="T17" s="41">
        <f t="shared" si="25"/>
        <v>0.80018999999999996</v>
      </c>
      <c r="U17" s="43">
        <v>0</v>
      </c>
      <c r="V17" s="40">
        <f t="shared" si="1"/>
        <v>8.8680313425561437</v>
      </c>
      <c r="W17" s="40">
        <f t="shared" si="2"/>
        <v>4.1690447301408799E-2</v>
      </c>
      <c r="X17" s="40">
        <f t="shared" si="3"/>
        <v>0</v>
      </c>
      <c r="Y17" s="40">
        <f t="shared" si="4"/>
        <v>0.90319311968487304</v>
      </c>
      <c r="Z17" s="40">
        <f t="shared" si="5"/>
        <v>4.2621318395722678</v>
      </c>
      <c r="AA17" s="40">
        <f t="shared" si="6"/>
        <v>0.53697317312230008</v>
      </c>
      <c r="AB17" s="40">
        <f t="shared" si="7"/>
        <v>170.14285714285717</v>
      </c>
      <c r="AC17" s="40">
        <f t="shared" si="8"/>
        <v>0.36971219335407846</v>
      </c>
      <c r="AD17" s="40">
        <f t="shared" si="9"/>
        <v>0</v>
      </c>
      <c r="AE17" s="40">
        <f t="shared" si="10"/>
        <v>0</v>
      </c>
      <c r="AF17" s="40">
        <f t="shared" si="11"/>
        <v>0</v>
      </c>
      <c r="AG17" s="40">
        <f t="shared" si="12"/>
        <v>0</v>
      </c>
      <c r="AH17" s="40">
        <f t="shared" si="13"/>
        <v>0</v>
      </c>
      <c r="AI17" s="40">
        <v>0</v>
      </c>
      <c r="AJ17" s="40">
        <f t="shared" si="15"/>
        <v>9.5918749850270074E-2</v>
      </c>
      <c r="AK17" s="40">
        <f t="shared" si="16"/>
        <v>1.2354339855519656</v>
      </c>
      <c r="AL17" s="42">
        <v>69287</v>
      </c>
      <c r="AM17" s="42">
        <v>4.7</v>
      </c>
      <c r="AN17" s="42">
        <v>5.9</v>
      </c>
      <c r="AO17" s="45" t="s">
        <v>606</v>
      </c>
      <c r="AP17" s="45" t="s">
        <v>606</v>
      </c>
      <c r="AQ17" s="42">
        <f t="shared" si="19"/>
        <v>31</v>
      </c>
      <c r="AS17" s="42" t="s">
        <v>546</v>
      </c>
    </row>
    <row r="18" spans="1:45" s="42" customFormat="1" x14ac:dyDescent="0.25">
      <c r="A18" s="32" t="s">
        <v>548</v>
      </c>
      <c r="B18" s="42" t="s">
        <v>543</v>
      </c>
      <c r="C18" s="46" t="s">
        <v>583</v>
      </c>
      <c r="D18" s="42">
        <v>2022</v>
      </c>
      <c r="E18" s="43">
        <v>72.415300000000002</v>
      </c>
      <c r="F18" s="43">
        <v>2.6957</v>
      </c>
      <c r="G18" s="43">
        <v>6.2314999999999996</v>
      </c>
      <c r="H18" s="43">
        <v>7.07</v>
      </c>
      <c r="I18" s="43">
        <v>7625000</v>
      </c>
      <c r="J18" s="43">
        <v>1.3734999999999999</v>
      </c>
      <c r="K18" s="43">
        <v>-3.1393</v>
      </c>
      <c r="L18" s="43">
        <v>6.8307000000000002</v>
      </c>
      <c r="M18" s="43">
        <v>-5.2332000000000001</v>
      </c>
      <c r="N18" s="43">
        <v>1.0582</v>
      </c>
      <c r="O18" s="43">
        <v>3.3999999999999998E-3</v>
      </c>
      <c r="P18" s="43">
        <v>-0.80430000000000001</v>
      </c>
      <c r="Q18" s="43">
        <v>115.3802</v>
      </c>
      <c r="R18" s="43">
        <v>0</v>
      </c>
      <c r="S18" s="43">
        <v>0.94950000000000001</v>
      </c>
      <c r="T18" s="43">
        <v>2.6838000000000002</v>
      </c>
      <c r="U18" s="43">
        <v>0</v>
      </c>
      <c r="V18" s="40">
        <f t="shared" si="1"/>
        <v>11.620845703281715</v>
      </c>
      <c r="W18" s="40">
        <f t="shared" si="2"/>
        <v>3.722555868718351E-2</v>
      </c>
      <c r="X18" s="40">
        <f t="shared" si="3"/>
        <v>0</v>
      </c>
      <c r="Y18" s="40">
        <f t="shared" si="4"/>
        <v>0.79459259935764104</v>
      </c>
      <c r="Z18" s="40">
        <f t="shared" si="5"/>
        <v>4.2824176030323349</v>
      </c>
      <c r="AA18" s="40">
        <f t="shared" si="6"/>
        <v>0.39464476554379491</v>
      </c>
      <c r="AB18" s="40">
        <f t="shared" si="7"/>
        <v>547.7941176470589</v>
      </c>
      <c r="AC18" s="40">
        <f t="shared" si="8"/>
        <v>0.43259247372221776</v>
      </c>
      <c r="AD18" s="40">
        <f t="shared" si="9"/>
        <v>0</v>
      </c>
      <c r="AE18" s="40">
        <f t="shared" si="10"/>
        <v>0</v>
      </c>
      <c r="AF18" s="40">
        <f t="shared" si="11"/>
        <v>0</v>
      </c>
      <c r="AG18" s="40">
        <f t="shared" si="12"/>
        <v>0</v>
      </c>
      <c r="AH18" s="40">
        <f t="shared" si="13"/>
        <v>0</v>
      </c>
      <c r="AI18" s="40">
        <v>0</v>
      </c>
      <c r="AJ18" s="40">
        <f t="shared" si="15"/>
        <v>9.7631301672436624E-2</v>
      </c>
      <c r="AK18" s="40">
        <f t="shared" si="16"/>
        <v>1.0350330127219758</v>
      </c>
      <c r="AL18" s="42">
        <v>76399</v>
      </c>
      <c r="AM18" s="42">
        <v>8</v>
      </c>
      <c r="AN18" s="42">
        <v>2.1</v>
      </c>
      <c r="AO18" s="45" t="s">
        <v>606</v>
      </c>
      <c r="AP18" s="45" t="s">
        <v>606</v>
      </c>
      <c r="AQ18" s="42">
        <f t="shared" si="19"/>
        <v>32</v>
      </c>
      <c r="AS18" s="42" t="s">
        <v>546</v>
      </c>
    </row>
    <row r="19" spans="1:45" s="44" customFormat="1" x14ac:dyDescent="0.25">
      <c r="A19" s="34" t="s">
        <v>548</v>
      </c>
      <c r="B19" s="44" t="s">
        <v>543</v>
      </c>
      <c r="C19" s="47" t="s">
        <v>584</v>
      </c>
      <c r="D19" s="44">
        <v>2023</v>
      </c>
      <c r="E19" s="22">
        <v>73.455600000000004</v>
      </c>
      <c r="F19" s="22">
        <v>2.1440000000000001</v>
      </c>
      <c r="G19" s="22">
        <v>7.9874999999999998</v>
      </c>
      <c r="H19" s="22">
        <v>6.5430000000000001</v>
      </c>
      <c r="I19" s="22">
        <v>6875000</v>
      </c>
      <c r="J19" s="22">
        <v>1.0154000000000001</v>
      </c>
      <c r="K19" s="22">
        <v>-2.8685999999999998</v>
      </c>
      <c r="L19" s="22">
        <v>19.031600000000001</v>
      </c>
      <c r="M19" s="22">
        <v>8.4641000000000002</v>
      </c>
      <c r="N19" s="22">
        <v>2.4188999999999998</v>
      </c>
      <c r="O19" s="22">
        <v>1.4E-3</v>
      </c>
      <c r="P19" s="22">
        <v>-0.60099999999999998</v>
      </c>
      <c r="Q19" s="22">
        <v>151.1516</v>
      </c>
      <c r="R19" s="22">
        <v>0</v>
      </c>
      <c r="S19" s="22">
        <v>0.91239999999999999</v>
      </c>
      <c r="T19" s="22">
        <v>2.927</v>
      </c>
      <c r="U19" s="22">
        <v>0</v>
      </c>
      <c r="V19" s="40">
        <f t="shared" si="1"/>
        <v>9.1963192488262919</v>
      </c>
      <c r="W19" s="40">
        <f t="shared" si="2"/>
        <v>2.9187699780547704E-2</v>
      </c>
      <c r="X19" s="40">
        <f t="shared" si="3"/>
        <v>0</v>
      </c>
      <c r="Y19" s="40">
        <f t="shared" si="4"/>
        <v>0.90241087116645657</v>
      </c>
      <c r="Z19" s="40">
        <f t="shared" si="5"/>
        <v>4.2966811420553155</v>
      </c>
      <c r="AA19" s="40">
        <f t="shared" si="6"/>
        <v>0.11265474263855903</v>
      </c>
      <c r="AB19" s="40">
        <f t="shared" si="7"/>
        <v>2157.0714285714284</v>
      </c>
      <c r="AC19" s="40">
        <f t="shared" si="8"/>
        <v>0.26841940532081382</v>
      </c>
      <c r="AD19" s="40">
        <f t="shared" si="9"/>
        <v>0</v>
      </c>
      <c r="AE19" s="40">
        <f t="shared" si="10"/>
        <v>0</v>
      </c>
      <c r="AF19" s="40">
        <f t="shared" si="11"/>
        <v>0</v>
      </c>
      <c r="AG19" s="40">
        <f t="shared" si="12"/>
        <v>0</v>
      </c>
      <c r="AH19" s="40">
        <f t="shared" si="13"/>
        <v>0</v>
      </c>
      <c r="AI19" s="40">
        <v>0</v>
      </c>
      <c r="AJ19" s="40">
        <f t="shared" si="15"/>
        <v>8.9074216261251699E-2</v>
      </c>
      <c r="AK19" s="40">
        <f t="shared" si="16"/>
        <v>0.34379663296832635</v>
      </c>
      <c r="AL19" s="44">
        <v>80851</v>
      </c>
      <c r="AM19" s="44">
        <v>3.7</v>
      </c>
      <c r="AN19" s="44">
        <v>2.6</v>
      </c>
      <c r="AO19" s="45" t="s">
        <v>606</v>
      </c>
      <c r="AP19" s="45" t="s">
        <v>606</v>
      </c>
      <c r="AQ19" s="44">
        <v>33</v>
      </c>
      <c r="AS19" s="44" t="s">
        <v>546</v>
      </c>
    </row>
    <row r="20" spans="1:45" s="40" customFormat="1" x14ac:dyDescent="0.25">
      <c r="A20" s="30" t="s">
        <v>551</v>
      </c>
      <c r="B20" s="40" t="s">
        <v>331</v>
      </c>
      <c r="C20" s="40" t="s">
        <v>554</v>
      </c>
      <c r="D20" s="40">
        <v>2018</v>
      </c>
      <c r="E20" s="41">
        <v>134.85599999999999</v>
      </c>
      <c r="F20" s="41">
        <v>-0.2442</v>
      </c>
      <c r="G20" s="41">
        <v>924.37530000000004</v>
      </c>
      <c r="H20" s="41">
        <v>268.82369999999997</v>
      </c>
      <c r="I20" s="41">
        <v>5056600</v>
      </c>
      <c r="J20" s="41">
        <v>70.319000000000003</v>
      </c>
      <c r="K20" s="41">
        <v>391.0059</v>
      </c>
      <c r="L20" s="41">
        <v>457.11439999999999</v>
      </c>
      <c r="M20" s="41">
        <v>3.5617999999999999</v>
      </c>
      <c r="N20" s="41">
        <v>58.961500000000001</v>
      </c>
      <c r="O20" s="41">
        <v>41.4758</v>
      </c>
      <c r="P20" s="41">
        <v>0</v>
      </c>
      <c r="Q20" s="41">
        <v>467.26089999999999</v>
      </c>
      <c r="R20" s="41">
        <v>446.62060000000002</v>
      </c>
      <c r="S20" s="41">
        <f>AVERAGE(S2,S8,S14,S26,S32,S38,,S44,S50,S56)</f>
        <v>1.0311611111111112</v>
      </c>
      <c r="T20" s="41">
        <v>55.614600000000003</v>
      </c>
      <c r="U20" s="41">
        <v>0</v>
      </c>
      <c r="V20" s="40">
        <f t="shared" si="1"/>
        <v>0.14588879646611067</v>
      </c>
      <c r="W20" s="40">
        <f t="shared" si="2"/>
        <v>-1.8108204306816161E-3</v>
      </c>
      <c r="X20" s="40">
        <f t="shared" si="3"/>
        <v>0.97704338345061992</v>
      </c>
      <c r="Y20" s="40">
        <f t="shared" si="4"/>
        <v>2.9658483322884441</v>
      </c>
      <c r="Z20" s="40">
        <f t="shared" si="5"/>
        <v>4.9042075424780069</v>
      </c>
      <c r="AA20" s="40">
        <f t="shared" si="6"/>
        <v>-5.3422075524201386E-4</v>
      </c>
      <c r="AB20" s="40">
        <f t="shared" si="7"/>
        <v>1.4215880103578473</v>
      </c>
      <c r="AC20" s="40">
        <f t="shared" si="8"/>
        <v>-2.6417841324838517E-4</v>
      </c>
      <c r="AD20" s="40">
        <f t="shared" si="9"/>
        <v>6.3513502751745614</v>
      </c>
      <c r="AE20" s="40">
        <f t="shared" si="10"/>
        <v>0.48315938342359432</v>
      </c>
      <c r="AF20" s="40">
        <f t="shared" si="11"/>
        <v>0.49419420515969836</v>
      </c>
      <c r="AG20" s="40">
        <f t="shared" si="12"/>
        <v>0.97704338345061992</v>
      </c>
      <c r="AH20" s="40">
        <f t="shared" si="13"/>
        <v>0.49419420515969836</v>
      </c>
      <c r="AI20" s="40">
        <f t="shared" si="14"/>
        <v>0.12452314111798694</v>
      </c>
      <c r="AJ20" s="40">
        <f t="shared" si="15"/>
        <v>1.9934129738387611</v>
      </c>
      <c r="AK20" s="40">
        <f t="shared" si="16"/>
        <v>0.58808845225615292</v>
      </c>
      <c r="AL20" s="40">
        <v>9155</v>
      </c>
      <c r="AM20" s="53">
        <v>3.7</v>
      </c>
      <c r="AN20" s="40">
        <v>1.3</v>
      </c>
      <c r="AO20" s="45" t="s">
        <v>606</v>
      </c>
      <c r="AP20" s="45" t="s">
        <v>605</v>
      </c>
      <c r="AQ20" s="42">
        <f t="shared" ref="AQ20:AQ24" si="26">AQ21-1</f>
        <v>13</v>
      </c>
      <c r="AS20" s="40" t="s">
        <v>552</v>
      </c>
    </row>
    <row r="21" spans="1:45" s="42" customFormat="1" x14ac:dyDescent="0.25">
      <c r="A21" s="32" t="s">
        <v>551</v>
      </c>
      <c r="B21" s="42" t="s">
        <v>331</v>
      </c>
      <c r="C21" s="42" t="s">
        <v>554</v>
      </c>
      <c r="D21" s="42">
        <v>2019</v>
      </c>
      <c r="E21" s="43">
        <v>124.7859</v>
      </c>
      <c r="F21" s="43">
        <v>8.3312000000000008</v>
      </c>
      <c r="G21" s="43">
        <v>1321.5585000000001</v>
      </c>
      <c r="H21" s="43">
        <v>1044.8875</v>
      </c>
      <c r="I21" s="43">
        <v>21704100</v>
      </c>
      <c r="J21" s="43">
        <v>79.337299999999999</v>
      </c>
      <c r="K21" s="43">
        <v>398.94900000000001</v>
      </c>
      <c r="L21" s="43">
        <v>786.92200000000003</v>
      </c>
      <c r="M21" s="43">
        <v>4.2466999999999997</v>
      </c>
      <c r="N21" s="43">
        <v>68.139799999999994</v>
      </c>
      <c r="O21" s="43">
        <v>37.297899999999998</v>
      </c>
      <c r="P21" s="43">
        <v>0</v>
      </c>
      <c r="Q21" s="43">
        <v>534.63649999999996</v>
      </c>
      <c r="R21" s="43">
        <v>498.79500000000002</v>
      </c>
      <c r="S21" s="41">
        <f>AVERAGE(S3,S9,S15,S27,S33,S39,,S45,S51,S57)</f>
        <v>1.2534277777777776</v>
      </c>
      <c r="T21" s="43">
        <v>99.846000000000004</v>
      </c>
      <c r="U21" s="43">
        <v>0</v>
      </c>
      <c r="V21" s="40">
        <f t="shared" si="1"/>
        <v>9.4423288866894647E-2</v>
      </c>
      <c r="W21" s="40">
        <f t="shared" si="2"/>
        <v>6.6763953299210893E-2</v>
      </c>
      <c r="X21" s="40">
        <f t="shared" si="3"/>
        <v>0.63385570615639164</v>
      </c>
      <c r="Y21" s="40">
        <f t="shared" si="4"/>
        <v>3.1210863923370957</v>
      </c>
      <c r="Z21" s="40">
        <f t="shared" si="5"/>
        <v>4.8265994687832885</v>
      </c>
      <c r="AA21" s="40">
        <f t="shared" si="6"/>
        <v>1.0587072162171092E-2</v>
      </c>
      <c r="AB21" s="40">
        <f t="shared" si="7"/>
        <v>1.8269071449062815</v>
      </c>
      <c r="AC21" s="40">
        <f t="shared" si="8"/>
        <v>6.3040720482672548E-3</v>
      </c>
      <c r="AD21" s="40">
        <f t="shared" si="9"/>
        <v>6.2870175818940144</v>
      </c>
      <c r="AE21" s="40">
        <f t="shared" si="10"/>
        <v>0.37742937599811133</v>
      </c>
      <c r="AF21" s="40">
        <f t="shared" si="11"/>
        <v>0.38795084765932158</v>
      </c>
      <c r="AG21" s="40">
        <f t="shared" si="12"/>
        <v>0.63385570615639164</v>
      </c>
      <c r="AH21" s="40">
        <f t="shared" si="13"/>
        <v>0.38795084765932158</v>
      </c>
      <c r="AI21" s="40">
        <f t="shared" si="14"/>
        <v>0.20017442035305086</v>
      </c>
      <c r="AJ21" s="40">
        <f t="shared" si="15"/>
        <v>8.3734420315115727</v>
      </c>
      <c r="AK21" s="40">
        <f t="shared" si="16"/>
        <v>1.3278158445182624</v>
      </c>
      <c r="AL21" s="42">
        <v>8817</v>
      </c>
      <c r="AM21" s="54">
        <v>4.3</v>
      </c>
      <c r="AN21" s="57">
        <v>1.4</v>
      </c>
      <c r="AO21" s="45" t="s">
        <v>606</v>
      </c>
      <c r="AP21" s="45" t="s">
        <v>605</v>
      </c>
      <c r="AQ21" s="42">
        <f t="shared" si="26"/>
        <v>14</v>
      </c>
      <c r="AS21" s="42" t="s">
        <v>552</v>
      </c>
    </row>
    <row r="22" spans="1:45" s="42" customFormat="1" x14ac:dyDescent="0.25">
      <c r="A22" s="32" t="s">
        <v>551</v>
      </c>
      <c r="B22" s="42" t="s">
        <v>331</v>
      </c>
      <c r="C22" s="42" t="s">
        <v>554</v>
      </c>
      <c r="D22" s="42">
        <v>2020</v>
      </c>
      <c r="E22" s="43">
        <v>95.241699999999994</v>
      </c>
      <c r="F22" s="43">
        <v>9.9208999999999996</v>
      </c>
      <c r="G22" s="43">
        <v>948.20389999999998</v>
      </c>
      <c r="H22" s="43">
        <v>404.4461</v>
      </c>
      <c r="I22" s="43">
        <v>104556700</v>
      </c>
      <c r="J22" s="43">
        <v>59.992199999999997</v>
      </c>
      <c r="K22" s="43">
        <v>256.98559999999998</v>
      </c>
      <c r="L22" s="43">
        <v>566.08450000000005</v>
      </c>
      <c r="M22" s="43">
        <v>4.0705</v>
      </c>
      <c r="N22" s="43">
        <v>46.597200000000001</v>
      </c>
      <c r="O22" s="43">
        <v>20.7226</v>
      </c>
      <c r="P22" s="43">
        <v>-26.999300000000002</v>
      </c>
      <c r="Q22" s="43">
        <v>382.11939999999998</v>
      </c>
      <c r="R22" s="43">
        <v>287.03480000000002</v>
      </c>
      <c r="S22" s="41">
        <f t="shared" ref="S21:S25" si="27">AVERAGE(S4,S10,S16,S28,S34,S40,,S46,S52,S58)</f>
        <v>0.73509444444444449</v>
      </c>
      <c r="T22" s="43">
        <v>30.049299999999999</v>
      </c>
      <c r="U22" s="43">
        <v>0</v>
      </c>
      <c r="V22" s="40">
        <f t="shared" si="1"/>
        <v>0.10044432426401115</v>
      </c>
      <c r="W22" s="40">
        <f t="shared" si="2"/>
        <v>0.10416550733554736</v>
      </c>
      <c r="X22" s="40">
        <f t="shared" si="3"/>
        <v>0.50705292231106835</v>
      </c>
      <c r="Y22" s="40">
        <f t="shared" si="4"/>
        <v>2.9769017372569264</v>
      </c>
      <c r="Z22" s="40">
        <f t="shared" si="5"/>
        <v>4.556417871102366</v>
      </c>
      <c r="AA22" s="40">
        <f t="shared" si="6"/>
        <v>1.7525475436970979E-2</v>
      </c>
      <c r="AB22" s="40">
        <f t="shared" si="7"/>
        <v>3.5515089805333311</v>
      </c>
      <c r="AC22" s="40">
        <f t="shared" si="8"/>
        <v>1.046283399593695E-2</v>
      </c>
      <c r="AD22" s="40">
        <f t="shared" si="9"/>
        <v>4.784535322925314</v>
      </c>
      <c r="AE22" s="40">
        <f t="shared" si="10"/>
        <v>0.30271421579261593</v>
      </c>
      <c r="AF22" s="40">
        <f t="shared" si="11"/>
        <v>0.33645329557073672</v>
      </c>
      <c r="AG22" s="40">
        <f t="shared" si="12"/>
        <v>0.50705292231106835</v>
      </c>
      <c r="AH22" s="40">
        <f t="shared" si="13"/>
        <v>0.33645329557073672</v>
      </c>
      <c r="AI22" s="40">
        <f t="shared" si="14"/>
        <v>0.10468869976741495</v>
      </c>
      <c r="AJ22" s="40">
        <f t="shared" si="15"/>
        <v>4.2465233190923728</v>
      </c>
      <c r="AK22" s="40">
        <f t="shared" si="16"/>
        <v>0.71446241682999612</v>
      </c>
      <c r="AL22" s="42">
        <v>6804</v>
      </c>
      <c r="AM22" s="54">
        <v>4.5</v>
      </c>
      <c r="AN22" s="57">
        <v>-3.9</v>
      </c>
      <c r="AO22" s="45" t="s">
        <v>606</v>
      </c>
      <c r="AP22" s="45" t="s">
        <v>605</v>
      </c>
      <c r="AQ22" s="42">
        <f t="shared" si="26"/>
        <v>15</v>
      </c>
      <c r="AS22" s="42" t="s">
        <v>552</v>
      </c>
    </row>
    <row r="23" spans="1:45" s="42" customFormat="1" x14ac:dyDescent="0.25">
      <c r="A23" s="32" t="s">
        <v>551</v>
      </c>
      <c r="B23" s="42" t="s">
        <v>331</v>
      </c>
      <c r="C23" s="42" t="s">
        <v>554</v>
      </c>
      <c r="D23" s="42">
        <v>2021</v>
      </c>
      <c r="E23" s="43">
        <v>438.96780000000001</v>
      </c>
      <c r="F23" s="43">
        <v>238.8124</v>
      </c>
      <c r="G23" s="43">
        <v>878.19889999999998</v>
      </c>
      <c r="H23" s="43">
        <v>197.66200000000001</v>
      </c>
      <c r="I23" s="43">
        <v>179536700</v>
      </c>
      <c r="J23" s="43">
        <v>315.80829999999997</v>
      </c>
      <c r="K23" s="43">
        <v>207.02809999999999</v>
      </c>
      <c r="L23" s="43">
        <v>497.98009999999999</v>
      </c>
      <c r="M23" s="43">
        <v>34.818199999999997</v>
      </c>
      <c r="N23" s="43">
        <v>302.0206</v>
      </c>
      <c r="O23" s="43">
        <v>30.4877</v>
      </c>
      <c r="P23" s="43">
        <v>-184.54920000000001</v>
      </c>
      <c r="Q23" s="43">
        <v>380.21879999999999</v>
      </c>
      <c r="R23" s="43">
        <v>287.26159999999999</v>
      </c>
      <c r="S23" s="41">
        <f t="shared" si="27"/>
        <v>0.77618500000000001</v>
      </c>
      <c r="T23" s="43">
        <v>80.233500000000006</v>
      </c>
      <c r="U23" s="43">
        <v>0</v>
      </c>
      <c r="V23" s="40">
        <f t="shared" si="1"/>
        <v>0.49985009090765203</v>
      </c>
      <c r="W23" s="40">
        <f t="shared" si="2"/>
        <v>0.54403170346435437</v>
      </c>
      <c r="X23" s="40">
        <f t="shared" si="3"/>
        <v>0.57685357306446583</v>
      </c>
      <c r="Y23" s="40">
        <f t="shared" si="4"/>
        <v>2.9435928887872378</v>
      </c>
      <c r="Z23" s="40">
        <f t="shared" si="5"/>
        <v>6.0844260618656749</v>
      </c>
      <c r="AA23" s="40">
        <f t="shared" si="6"/>
        <v>0.47956213511343126</v>
      </c>
      <c r="AB23" s="40">
        <f t="shared" si="7"/>
        <v>15.959544340832531</v>
      </c>
      <c r="AC23" s="40">
        <f t="shared" si="8"/>
        <v>0.2719342964333023</v>
      </c>
      <c r="AD23" s="40">
        <f t="shared" si="9"/>
        <v>0.90960750556587655</v>
      </c>
      <c r="AE23" s="40">
        <f t="shared" si="10"/>
        <v>0.32710311980577522</v>
      </c>
      <c r="AF23" s="40">
        <f t="shared" si="11"/>
        <v>0.3658257069129161</v>
      </c>
      <c r="AG23" s="40">
        <f t="shared" si="12"/>
        <v>0.57685357306446583</v>
      </c>
      <c r="AH23" s="40">
        <f t="shared" si="13"/>
        <v>0.3658257069129161</v>
      </c>
      <c r="AI23" s="40">
        <f t="shared" si="14"/>
        <v>0.27930464774964703</v>
      </c>
      <c r="AJ23" s="40">
        <f t="shared" si="15"/>
        <v>0.45028815325406557</v>
      </c>
      <c r="AK23" s="40">
        <f t="shared" si="16"/>
        <v>0.39692750774579144</v>
      </c>
      <c r="AL23" s="42">
        <v>7525</v>
      </c>
      <c r="AM23" s="54">
        <v>10.1</v>
      </c>
      <c r="AN23" s="57">
        <v>5</v>
      </c>
      <c r="AO23" s="45" t="s">
        <v>606</v>
      </c>
      <c r="AP23" s="45" t="s">
        <v>605</v>
      </c>
      <c r="AQ23" s="42">
        <f t="shared" si="26"/>
        <v>16</v>
      </c>
      <c r="AS23" s="42" t="s">
        <v>552</v>
      </c>
    </row>
    <row r="24" spans="1:45" s="42" customFormat="1" x14ac:dyDescent="0.25">
      <c r="A24" s="32" t="s">
        <v>551</v>
      </c>
      <c r="B24" s="42" t="s">
        <v>331</v>
      </c>
      <c r="C24" s="42" t="s">
        <v>554</v>
      </c>
      <c r="D24" s="42">
        <v>2022</v>
      </c>
      <c r="E24" s="43">
        <v>92.986500000000007</v>
      </c>
      <c r="F24" s="43">
        <v>-11.062099999999999</v>
      </c>
      <c r="G24" s="43">
        <v>770.77319999999997</v>
      </c>
      <c r="H24" s="43">
        <v>119.8536</v>
      </c>
      <c r="I24" s="43">
        <v>146460400</v>
      </c>
      <c r="J24" s="43">
        <v>40.749499999999998</v>
      </c>
      <c r="K24" s="43">
        <v>167.60830000000001</v>
      </c>
      <c r="L24" s="43">
        <v>486.94420000000002</v>
      </c>
      <c r="M24" s="43">
        <v>1.6416999999999999</v>
      </c>
      <c r="N24" s="43">
        <v>28.286200000000001</v>
      </c>
      <c r="O24" s="43">
        <v>41.072000000000003</v>
      </c>
      <c r="P24" s="43">
        <v>-0.66600000000000004</v>
      </c>
      <c r="Q24" s="43">
        <v>283.82900000000001</v>
      </c>
      <c r="R24" s="43">
        <v>192.6499</v>
      </c>
      <c r="S24" s="41">
        <f t="shared" si="27"/>
        <v>0.89034250000000004</v>
      </c>
      <c r="T24" s="43">
        <v>25.041599999999999</v>
      </c>
      <c r="U24" s="43">
        <v>0</v>
      </c>
      <c r="V24" s="40">
        <f t="shared" si="1"/>
        <v>0.12064054640197662</v>
      </c>
      <c r="W24" s="40">
        <f t="shared" si="2"/>
        <v>-0.1189645808800202</v>
      </c>
      <c r="X24" s="40">
        <f t="shared" si="3"/>
        <v>0.39563034121774115</v>
      </c>
      <c r="Y24" s="40">
        <f t="shared" si="4"/>
        <v>2.886926605705185</v>
      </c>
      <c r="Z24" s="40">
        <f t="shared" si="5"/>
        <v>4.5324543213260133</v>
      </c>
      <c r="AA24" s="40">
        <f t="shared" si="6"/>
        <v>-2.2717387331032998E-2</v>
      </c>
      <c r="AB24" s="40">
        <f t="shared" si="7"/>
        <v>0.70491332294507203</v>
      </c>
      <c r="AC24" s="40">
        <f t="shared" si="8"/>
        <v>-1.4351952039847779E-2</v>
      </c>
      <c r="AD24" s="40">
        <f t="shared" si="9"/>
        <v>4.7276629161094004</v>
      </c>
      <c r="AE24" s="40">
        <f t="shared" si="10"/>
        <v>0.24994369290473514</v>
      </c>
      <c r="AF24" s="40">
        <f t="shared" si="11"/>
        <v>0.28347788775682425</v>
      </c>
      <c r="AG24" s="40">
        <f t="shared" si="12"/>
        <v>0.39563034121774115</v>
      </c>
      <c r="AH24" s="40">
        <f t="shared" si="13"/>
        <v>0.28347788775682425</v>
      </c>
      <c r="AI24" s="40">
        <f t="shared" si="14"/>
        <v>0.1299850142668125</v>
      </c>
      <c r="AJ24" s="40">
        <f t="shared" si="15"/>
        <v>1.2889354906357373</v>
      </c>
      <c r="AK24" s="40">
        <f t="shared" si="16"/>
        <v>0.24613415664464222</v>
      </c>
      <c r="AL24" s="42">
        <v>8151</v>
      </c>
      <c r="AM24" s="54">
        <v>5.8</v>
      </c>
      <c r="AN24" s="57">
        <v>2.9</v>
      </c>
      <c r="AO24" s="45" t="s">
        <v>606</v>
      </c>
      <c r="AP24" s="45" t="s">
        <v>605</v>
      </c>
      <c r="AQ24" s="42">
        <f t="shared" si="26"/>
        <v>17</v>
      </c>
      <c r="AS24" s="42" t="s">
        <v>552</v>
      </c>
    </row>
    <row r="25" spans="1:45" s="44" customFormat="1" x14ac:dyDescent="0.25">
      <c r="A25" s="34" t="s">
        <v>551</v>
      </c>
      <c r="B25" s="44" t="s">
        <v>331</v>
      </c>
      <c r="C25" s="44" t="s">
        <v>554</v>
      </c>
      <c r="D25" s="44">
        <v>2023</v>
      </c>
      <c r="E25" s="22">
        <v>85.116100000000003</v>
      </c>
      <c r="F25" s="22">
        <v>-2.0125000000000002</v>
      </c>
      <c r="G25" s="22">
        <v>825.23789999999997</v>
      </c>
      <c r="H25" s="22">
        <v>150.56360000000001</v>
      </c>
      <c r="I25" s="22">
        <v>84683800</v>
      </c>
      <c r="J25" s="22">
        <v>47.753500000000003</v>
      </c>
      <c r="K25" s="22">
        <v>166.49690000000001</v>
      </c>
      <c r="L25" s="22">
        <v>528.67100000000005</v>
      </c>
      <c r="M25" s="22">
        <v>0.62180000000000002</v>
      </c>
      <c r="N25" s="22">
        <v>35.050899999999999</v>
      </c>
      <c r="O25" s="22">
        <v>37.965600000000002</v>
      </c>
      <c r="P25" s="22">
        <v>-6.4100000000000004E-2</v>
      </c>
      <c r="Q25" s="22">
        <v>296.56689999999998</v>
      </c>
      <c r="R25" s="22">
        <v>200.57130000000001</v>
      </c>
      <c r="S25" s="41">
        <f t="shared" si="27"/>
        <v>0.90634250000000005</v>
      </c>
      <c r="T25" s="22">
        <v>34.074399999999997</v>
      </c>
      <c r="U25" s="22">
        <v>0</v>
      </c>
      <c r="V25" s="40">
        <f t="shared" si="1"/>
        <v>0.10314128810613279</v>
      </c>
      <c r="W25" s="40">
        <f t="shared" si="2"/>
        <v>-2.3644175426270706E-2</v>
      </c>
      <c r="X25" s="40">
        <f t="shared" si="3"/>
        <v>0.3793877477675151</v>
      </c>
      <c r="Y25" s="40">
        <f t="shared" si="4"/>
        <v>2.9165791652328781</v>
      </c>
      <c r="Z25" s="40">
        <f t="shared" si="5"/>
        <v>4.4440162068745002</v>
      </c>
      <c r="AA25" s="40">
        <f t="shared" si="6"/>
        <v>-3.8067153295716994E-3</v>
      </c>
      <c r="AB25" s="40">
        <f t="shared" si="7"/>
        <v>0.92491623996459948</v>
      </c>
      <c r="AC25" s="40">
        <f t="shared" si="8"/>
        <v>-2.4386907096729323E-3</v>
      </c>
      <c r="AD25" s="40">
        <f t="shared" si="9"/>
        <v>4.2001382097647291</v>
      </c>
      <c r="AE25" s="40">
        <f t="shared" si="10"/>
        <v>0.24304664145939009</v>
      </c>
      <c r="AF25" s="40">
        <f t="shared" si="11"/>
        <v>0.27504068263730719</v>
      </c>
      <c r="AG25" s="40">
        <f t="shared" si="12"/>
        <v>0.3793877477675151</v>
      </c>
      <c r="AH25" s="40">
        <f t="shared" si="13"/>
        <v>0.27504068263730719</v>
      </c>
      <c r="AI25" s="40">
        <f t="shared" si="14"/>
        <v>0.16988671858835236</v>
      </c>
      <c r="AJ25" s="40">
        <f t="shared" si="15"/>
        <v>1.7689203335209203</v>
      </c>
      <c r="AK25" s="40">
        <f t="shared" si="16"/>
        <v>0.28479640456919331</v>
      </c>
      <c r="AL25" s="51">
        <v>8520</v>
      </c>
      <c r="AM25" s="55">
        <v>4.5</v>
      </c>
      <c r="AN25" s="44">
        <v>2</v>
      </c>
      <c r="AO25" s="45" t="s">
        <v>606</v>
      </c>
      <c r="AP25" s="45" t="s">
        <v>605</v>
      </c>
      <c r="AQ25" s="44">
        <v>18</v>
      </c>
      <c r="AS25" s="44" t="s">
        <v>552</v>
      </c>
    </row>
    <row r="26" spans="1:45" s="40" customFormat="1" x14ac:dyDescent="0.25">
      <c r="A26" s="30" t="s">
        <v>555</v>
      </c>
      <c r="B26" s="40" t="s">
        <v>349</v>
      </c>
      <c r="C26" s="40" t="s">
        <v>533</v>
      </c>
      <c r="D26" s="40">
        <v>2018</v>
      </c>
      <c r="E26" s="41">
        <v>9817.4094000000005</v>
      </c>
      <c r="F26" s="41">
        <v>309.31229999999999</v>
      </c>
      <c r="G26" s="41">
        <v>15189.189899999999</v>
      </c>
      <c r="H26" s="41">
        <v>6702.2771000000002</v>
      </c>
      <c r="I26" s="41">
        <v>69199574</v>
      </c>
      <c r="J26" s="41">
        <v>3170.9353999999998</v>
      </c>
      <c r="K26" s="41">
        <v>2903.1075999999998</v>
      </c>
      <c r="L26" s="41">
        <v>9353.2536999999993</v>
      </c>
      <c r="M26" s="41">
        <v>11.3695</v>
      </c>
      <c r="N26" s="41">
        <v>1241.8443</v>
      </c>
      <c r="O26" s="41">
        <v>143.35839999999999</v>
      </c>
      <c r="P26" s="41">
        <v>-1802.9737</v>
      </c>
      <c r="Q26" s="41">
        <v>5835.9363000000003</v>
      </c>
      <c r="R26" s="41">
        <v>3240.6905999999999</v>
      </c>
      <c r="S26" s="41">
        <v>0.48039999999999999</v>
      </c>
      <c r="T26" s="41">
        <v>281.56709999999998</v>
      </c>
      <c r="U26" s="41">
        <v>56.015900000000002</v>
      </c>
      <c r="V26" s="40">
        <f t="shared" si="1"/>
        <v>0.64634186975304064</v>
      </c>
      <c r="W26" s="40">
        <f t="shared" si="2"/>
        <v>3.1506509242652136E-2</v>
      </c>
      <c r="X26" s="40">
        <f t="shared" si="3"/>
        <v>0.3464773547198875</v>
      </c>
      <c r="Y26" s="40">
        <f t="shared" si="4"/>
        <v>4.1815346118258105</v>
      </c>
      <c r="Z26" s="40">
        <f t="shared" si="5"/>
        <v>9.1919125579909426</v>
      </c>
      <c r="AA26" s="40">
        <f t="shared" si="6"/>
        <v>3.307002139800827E-2</v>
      </c>
      <c r="AB26" s="40">
        <f t="shared" si="7"/>
        <v>21.239201888413938</v>
      </c>
      <c r="AC26" s="40">
        <f t="shared" si="8"/>
        <v>2.0363976093287241E-2</v>
      </c>
      <c r="AD26" s="40">
        <f t="shared" si="9"/>
        <v>1.0219983037182025</v>
      </c>
      <c r="AE26" s="40">
        <f t="shared" si="10"/>
        <v>0.21335506510455834</v>
      </c>
      <c r="AF26" s="40">
        <f t="shared" si="11"/>
        <v>0.25732133816091279</v>
      </c>
      <c r="AG26" s="40">
        <f t="shared" si="12"/>
        <v>0.3464773547198875</v>
      </c>
      <c r="AH26" s="40">
        <f t="shared" si="13"/>
        <v>0.25732133816091279</v>
      </c>
      <c r="AI26" s="40">
        <f t="shared" si="14"/>
        <v>0.10417008029091082</v>
      </c>
      <c r="AJ26" s="40">
        <f t="shared" si="15"/>
        <v>0.68269304323806645</v>
      </c>
      <c r="AK26" s="40">
        <f t="shared" si="16"/>
        <v>0.71657172091889276</v>
      </c>
      <c r="AL26" s="40">
        <v>11679</v>
      </c>
      <c r="AM26" s="40">
        <v>47.6</v>
      </c>
      <c r="AN26" s="40">
        <v>-2.6</v>
      </c>
      <c r="AO26" s="45" t="s">
        <v>606</v>
      </c>
      <c r="AP26" s="45" t="s">
        <v>606</v>
      </c>
      <c r="AQ26" s="42">
        <f t="shared" ref="AQ26:AQ30" si="28">AQ27-1</f>
        <v>28</v>
      </c>
      <c r="AS26" s="40" t="s">
        <v>542</v>
      </c>
    </row>
    <row r="27" spans="1:45" s="42" customFormat="1" x14ac:dyDescent="0.25">
      <c r="A27" s="32" t="s">
        <v>555</v>
      </c>
      <c r="B27" s="42" t="s">
        <v>349</v>
      </c>
      <c r="C27" s="42" t="s">
        <v>533</v>
      </c>
      <c r="D27" s="42">
        <v>2019</v>
      </c>
      <c r="E27" s="43">
        <v>6889.7241999999997</v>
      </c>
      <c r="F27" s="43">
        <v>-127.7868</v>
      </c>
      <c r="G27" s="43">
        <v>9657.1273000000001</v>
      </c>
      <c r="H27" s="43">
        <v>4897.4630999999999</v>
      </c>
      <c r="I27" s="43">
        <v>86340320</v>
      </c>
      <c r="J27" s="43">
        <v>2166.0976999999998</v>
      </c>
      <c r="K27" s="43">
        <v>2209.806</v>
      </c>
      <c r="L27" s="43">
        <v>5175.5119999999997</v>
      </c>
      <c r="M27" s="43">
        <v>8.5599999999999996E-2</v>
      </c>
      <c r="N27" s="43">
        <v>459.11419999999998</v>
      </c>
      <c r="O27" s="43">
        <v>281.30169999999998</v>
      </c>
      <c r="P27" s="43">
        <v>-1429.2474</v>
      </c>
      <c r="Q27" s="43">
        <v>4481.6153000000004</v>
      </c>
      <c r="R27" s="43">
        <v>2644.2806</v>
      </c>
      <c r="S27" s="43">
        <v>0.49980000000000002</v>
      </c>
      <c r="T27" s="43">
        <v>427.30889999999999</v>
      </c>
      <c r="U27" s="43">
        <v>7.1657999999999999</v>
      </c>
      <c r="V27" s="40">
        <f t="shared" si="1"/>
        <v>0.71343412859432842</v>
      </c>
      <c r="W27" s="40">
        <f t="shared" si="2"/>
        <v>-1.8547447806401308E-2</v>
      </c>
      <c r="X27" s="40">
        <f t="shared" si="3"/>
        <v>0.51092154747201823</v>
      </c>
      <c r="Y27" s="40">
        <f t="shared" si="4"/>
        <v>3.9848479563015333</v>
      </c>
      <c r="Z27" s="40">
        <f t="shared" si="5"/>
        <v>8.8377863341789453</v>
      </c>
      <c r="AA27" s="40">
        <f t="shared" si="6"/>
        <v>-2.4690658624692594E-2</v>
      </c>
      <c r="AB27" s="40">
        <f t="shared" si="7"/>
        <v>6.7129405901208559</v>
      </c>
      <c r="AC27" s="40">
        <f t="shared" si="8"/>
        <v>-1.3232382263408705E-2</v>
      </c>
      <c r="AD27" s="40">
        <f t="shared" si="9"/>
        <v>1.2207577709906623</v>
      </c>
      <c r="AE27" s="40">
        <f t="shared" si="10"/>
        <v>0.27381647956530508</v>
      </c>
      <c r="AF27" s="40">
        <f t="shared" si="11"/>
        <v>0.33815226761896472</v>
      </c>
      <c r="AG27" s="40">
        <f t="shared" si="12"/>
        <v>0.51092154747201823</v>
      </c>
      <c r="AH27" s="40">
        <f t="shared" si="13"/>
        <v>0.33815226761896472</v>
      </c>
      <c r="AI27" s="40">
        <f t="shared" si="14"/>
        <v>0.16430733561332334</v>
      </c>
      <c r="AJ27" s="40">
        <f t="shared" si="15"/>
        <v>0.71083587061438547</v>
      </c>
      <c r="AK27" s="40">
        <f t="shared" si="16"/>
        <v>0.9462760592575189</v>
      </c>
      <c r="AL27" s="42">
        <v>1045</v>
      </c>
      <c r="AM27" s="42">
        <v>53.8</v>
      </c>
      <c r="AN27" s="57">
        <v>-0.8</v>
      </c>
      <c r="AO27" s="45" t="s">
        <v>606</v>
      </c>
      <c r="AP27" s="45" t="s">
        <v>606</v>
      </c>
      <c r="AQ27" s="42">
        <f t="shared" si="28"/>
        <v>29</v>
      </c>
      <c r="AS27" s="42" t="s">
        <v>542</v>
      </c>
    </row>
    <row r="28" spans="1:45" s="42" customFormat="1" x14ac:dyDescent="0.25">
      <c r="A28" s="32" t="s">
        <v>555</v>
      </c>
      <c r="B28" s="42" t="s">
        <v>349</v>
      </c>
      <c r="C28" s="42" t="s">
        <v>533</v>
      </c>
      <c r="D28" s="42">
        <v>2020</v>
      </c>
      <c r="E28" s="43">
        <v>6517.8586999999998</v>
      </c>
      <c r="F28" s="43">
        <v>-123.50360000000001</v>
      </c>
      <c r="G28" s="43">
        <v>13491.1993</v>
      </c>
      <c r="H28" s="43">
        <v>2825.6387</v>
      </c>
      <c r="I28" s="43">
        <v>54458417</v>
      </c>
      <c r="J28" s="43">
        <v>2215.4052999999999</v>
      </c>
      <c r="K28" s="43">
        <v>3351.1129999999998</v>
      </c>
      <c r="L28" s="43">
        <v>6975.7192999999997</v>
      </c>
      <c r="M28" s="43">
        <v>-4.5975000000000001</v>
      </c>
      <c r="N28" s="43">
        <v>438.57679999999999</v>
      </c>
      <c r="O28" s="43">
        <v>373.8612</v>
      </c>
      <c r="P28" s="43">
        <v>-1130.0023000000001</v>
      </c>
      <c r="Q28" s="43">
        <v>6515.48</v>
      </c>
      <c r="R28" s="43">
        <v>3776.2208999999998</v>
      </c>
      <c r="S28" s="43">
        <v>0.4022</v>
      </c>
      <c r="T28" s="43">
        <v>332.35879999999997</v>
      </c>
      <c r="U28" s="43">
        <v>92.749099999999999</v>
      </c>
      <c r="V28" s="40">
        <f t="shared" si="1"/>
        <v>0.48311929540615411</v>
      </c>
      <c r="W28" s="40">
        <f t="shared" si="2"/>
        <v>-1.8948493007373727E-2</v>
      </c>
      <c r="X28" s="40">
        <f t="shared" si="3"/>
        <v>0.54133785171086224</v>
      </c>
      <c r="Y28" s="40">
        <f t="shared" si="4"/>
        <v>4.1300505579907343</v>
      </c>
      <c r="Z28" s="40">
        <f t="shared" si="5"/>
        <v>8.78230118073356</v>
      </c>
      <c r="AA28" s="40">
        <f t="shared" si="6"/>
        <v>-1.7704783505265186E-2</v>
      </c>
      <c r="AB28" s="40">
        <f t="shared" si="7"/>
        <v>4.1956188553398963</v>
      </c>
      <c r="AC28" s="40">
        <f t="shared" si="8"/>
        <v>-9.1543825907308331E-3</v>
      </c>
      <c r="AD28" s="40">
        <f t="shared" si="9"/>
        <v>1.7045282414012461</v>
      </c>
      <c r="AE28" s="40">
        <f t="shared" si="10"/>
        <v>0.27990253616666977</v>
      </c>
      <c r="AF28" s="40">
        <f t="shared" si="11"/>
        <v>0.35121297456620898</v>
      </c>
      <c r="AG28" s="40">
        <f t="shared" si="12"/>
        <v>0.54133785171086224</v>
      </c>
      <c r="AH28" s="40">
        <f t="shared" si="13"/>
        <v>0.35121297456620898</v>
      </c>
      <c r="AI28" s="40">
        <f t="shared" si="14"/>
        <v>0.11257495555940597</v>
      </c>
      <c r="AJ28" s="40">
        <f t="shared" si="15"/>
        <v>0.43352254629269582</v>
      </c>
      <c r="AK28" s="40">
        <f t="shared" si="16"/>
        <v>0.40506771824950011</v>
      </c>
      <c r="AL28" s="42">
        <v>8378</v>
      </c>
      <c r="AM28" s="46">
        <v>36.1</v>
      </c>
      <c r="AN28" s="57">
        <v>-9.9</v>
      </c>
      <c r="AO28" s="45" t="s">
        <v>606</v>
      </c>
      <c r="AP28" s="45" t="s">
        <v>606</v>
      </c>
      <c r="AQ28" s="42">
        <f t="shared" si="28"/>
        <v>30</v>
      </c>
      <c r="AS28" s="42" t="s">
        <v>542</v>
      </c>
    </row>
    <row r="29" spans="1:45" s="42" customFormat="1" x14ac:dyDescent="0.25">
      <c r="A29" s="32" t="s">
        <v>555</v>
      </c>
      <c r="B29" s="42" t="s">
        <v>349</v>
      </c>
      <c r="C29" s="42" t="s">
        <v>533</v>
      </c>
      <c r="D29" s="42">
        <v>2021</v>
      </c>
      <c r="E29" s="43">
        <v>8725.7834999999995</v>
      </c>
      <c r="F29" s="43">
        <v>177.6885</v>
      </c>
      <c r="G29" s="43">
        <v>20457.684000000001</v>
      </c>
      <c r="H29" s="43">
        <v>2196.7618000000002</v>
      </c>
      <c r="I29" s="43">
        <v>76752480</v>
      </c>
      <c r="J29" s="43">
        <v>2696.3852000000002</v>
      </c>
      <c r="K29" s="43">
        <v>4838.6104999999998</v>
      </c>
      <c r="L29" s="43">
        <v>10425.5833</v>
      </c>
      <c r="M29" s="43">
        <v>1.0812999999999999</v>
      </c>
      <c r="N29" s="43">
        <v>-57.155500000000004</v>
      </c>
      <c r="O29" s="43">
        <v>371.04250000000002</v>
      </c>
      <c r="P29" s="43">
        <v>-1509.0681999999999</v>
      </c>
      <c r="Q29" s="43">
        <v>10032.1008</v>
      </c>
      <c r="R29" s="43">
        <v>5419.4512000000004</v>
      </c>
      <c r="S29" s="43">
        <v>0.32119999999999999</v>
      </c>
      <c r="T29" s="43">
        <v>376.34199999999998</v>
      </c>
      <c r="U29" s="43">
        <v>204.49879999999999</v>
      </c>
      <c r="V29" s="40">
        <f t="shared" si="1"/>
        <v>0.42652841348023557</v>
      </c>
      <c r="W29" s="40">
        <f t="shared" si="2"/>
        <v>2.0363615485073636E-2</v>
      </c>
      <c r="X29" s="40">
        <f t="shared" si="3"/>
        <v>0.51982234893274515</v>
      </c>
      <c r="Y29" s="40">
        <f t="shared" si="4"/>
        <v>4.3108564659864852</v>
      </c>
      <c r="Z29" s="40">
        <f t="shared" si="5"/>
        <v>9.0740375424658346</v>
      </c>
      <c r="AA29" s="40">
        <f t="shared" si="6"/>
        <v>1.7043506812707544E-2</v>
      </c>
      <c r="AB29" s="40">
        <f t="shared" si="7"/>
        <v>3.9130630588140165</v>
      </c>
      <c r="AC29" s="40">
        <f t="shared" si="8"/>
        <v>8.6856606055700138E-3</v>
      </c>
      <c r="AD29" s="40">
        <f t="shared" si="9"/>
        <v>2.0098950253843553</v>
      </c>
      <c r="AE29" s="40">
        <f t="shared" si="10"/>
        <v>0.26491029971916663</v>
      </c>
      <c r="AF29" s="40">
        <f t="shared" si="11"/>
        <v>0.34202836226074484</v>
      </c>
      <c r="AG29" s="40">
        <f t="shared" si="12"/>
        <v>0.51982234893274515</v>
      </c>
      <c r="AH29" s="40">
        <f t="shared" si="13"/>
        <v>0.34202836226074484</v>
      </c>
      <c r="AI29" s="40">
        <f t="shared" si="14"/>
        <v>0.10717705143280927</v>
      </c>
      <c r="AJ29" s="40">
        <f t="shared" si="15"/>
        <v>0.25175524925641352</v>
      </c>
      <c r="AK29" s="40">
        <f t="shared" si="16"/>
        <v>0.21070876676991301</v>
      </c>
      <c r="AL29" s="42">
        <v>11987</v>
      </c>
      <c r="AM29" s="42">
        <v>50.9</v>
      </c>
      <c r="AN29" s="57">
        <v>10.3</v>
      </c>
      <c r="AO29" s="45" t="s">
        <v>606</v>
      </c>
      <c r="AP29" s="45" t="s">
        <v>606</v>
      </c>
      <c r="AQ29" s="42">
        <f t="shared" si="28"/>
        <v>31</v>
      </c>
      <c r="AS29" s="42" t="s">
        <v>542</v>
      </c>
    </row>
    <row r="30" spans="1:45" s="42" customFormat="1" x14ac:dyDescent="0.25">
      <c r="A30" s="32" t="s">
        <v>555</v>
      </c>
      <c r="B30" s="42" t="s">
        <v>349</v>
      </c>
      <c r="C30" s="42" t="s">
        <v>533</v>
      </c>
      <c r="D30" s="42">
        <v>2022</v>
      </c>
      <c r="E30" s="43">
        <v>17820.052299999999</v>
      </c>
      <c r="F30" s="43">
        <v>-5079.1113999999998</v>
      </c>
      <c r="G30" s="43">
        <v>30396.0978</v>
      </c>
      <c r="H30" s="43">
        <v>2347.5198999999998</v>
      </c>
      <c r="I30" s="43">
        <v>28739042</v>
      </c>
      <c r="J30" s="43">
        <v>-1118.1832999999999</v>
      </c>
      <c r="K30" s="43">
        <v>7905.2407000000003</v>
      </c>
      <c r="L30" s="43">
        <v>14285.0344</v>
      </c>
      <c r="M30" s="43">
        <v>-21.918500000000002</v>
      </c>
      <c r="N30" s="43">
        <v>-7207.8935000000001</v>
      </c>
      <c r="O30" s="43">
        <v>323.00459999999998</v>
      </c>
      <c r="P30" s="43">
        <v>-2865.5266999999999</v>
      </c>
      <c r="Q30" s="43">
        <v>16111.063399999999</v>
      </c>
      <c r="R30" s="43">
        <v>8756.5727000000006</v>
      </c>
      <c r="S30" s="43">
        <v>0.2984</v>
      </c>
      <c r="T30" s="43">
        <v>704.13189999999997</v>
      </c>
      <c r="U30" s="43">
        <v>147.20009999999999</v>
      </c>
      <c r="V30" s="40">
        <f t="shared" si="1"/>
        <v>0.5862611844866481</v>
      </c>
      <c r="W30" s="40">
        <f t="shared" si="2"/>
        <v>-0.28502224990664027</v>
      </c>
      <c r="X30" s="40">
        <f t="shared" si="3"/>
        <v>0.61298926238497542</v>
      </c>
      <c r="Y30" s="40">
        <f t="shared" si="4"/>
        <v>4.4828178331908504</v>
      </c>
      <c r="Z30" s="40">
        <f t="shared" si="5"/>
        <v>9.7880796359250954</v>
      </c>
      <c r="AA30" s="40">
        <f t="shared" si="6"/>
        <v>-0.35555471956021328</v>
      </c>
      <c r="AB30" s="40">
        <f t="shared" si="7"/>
        <v>-13.443668604100376</v>
      </c>
      <c r="AC30" s="40">
        <f t="shared" si="8"/>
        <v>-0.16709748183531636</v>
      </c>
      <c r="AD30" s="40">
        <f t="shared" si="9"/>
        <v>-7.8310708986621433</v>
      </c>
      <c r="AE30" s="40">
        <f t="shared" si="10"/>
        <v>0.28808213335857868</v>
      </c>
      <c r="AF30" s="40">
        <f t="shared" si="11"/>
        <v>0.380033070696705</v>
      </c>
      <c r="AG30" s="40">
        <f t="shared" si="12"/>
        <v>0.61298926238497542</v>
      </c>
      <c r="AH30" s="40">
        <f t="shared" si="13"/>
        <v>0.380033070696705</v>
      </c>
      <c r="AI30" s="40">
        <f t="shared" si="14"/>
        <v>9.722205583926688E-2</v>
      </c>
      <c r="AJ30" s="40">
        <f t="shared" si="15"/>
        <v>0.13173473682790482</v>
      </c>
      <c r="AK30" s="40">
        <f t="shared" si="16"/>
        <v>0.16433421399391238</v>
      </c>
      <c r="AL30" s="42">
        <v>13442</v>
      </c>
      <c r="AM30" s="42">
        <v>94.8</v>
      </c>
      <c r="AN30" s="57">
        <v>5.2</v>
      </c>
      <c r="AO30" s="45" t="s">
        <v>606</v>
      </c>
      <c r="AP30" s="45" t="s">
        <v>606</v>
      </c>
      <c r="AQ30" s="42">
        <f t="shared" si="28"/>
        <v>32</v>
      </c>
      <c r="AS30" s="42" t="s">
        <v>542</v>
      </c>
    </row>
    <row r="31" spans="1:45" s="44" customFormat="1" x14ac:dyDescent="0.25">
      <c r="A31" s="34" t="s">
        <v>555</v>
      </c>
      <c r="B31" s="44" t="s">
        <v>349</v>
      </c>
      <c r="C31" s="44" t="s">
        <v>533</v>
      </c>
      <c r="D31" s="44">
        <v>2023</v>
      </c>
      <c r="E31" s="22">
        <v>17188.370599999998</v>
      </c>
      <c r="F31" s="22">
        <v>-2151.404</v>
      </c>
      <c r="G31" s="22">
        <v>14753.9782</v>
      </c>
      <c r="H31" s="22">
        <v>3079.7739000000001</v>
      </c>
      <c r="I31" s="22">
        <v>33637458</v>
      </c>
      <c r="J31" s="22">
        <v>4833.8990999999996</v>
      </c>
      <c r="K31" s="22">
        <v>5206.4769999999999</v>
      </c>
      <c r="L31" s="22">
        <v>6048.0886</v>
      </c>
      <c r="M31" s="22">
        <v>3.9157999999999999</v>
      </c>
      <c r="N31" s="22">
        <v>-1043.9815000000001</v>
      </c>
      <c r="O31" s="22">
        <v>72.472200000000001</v>
      </c>
      <c r="P31" s="22">
        <v>-2203.2339999999999</v>
      </c>
      <c r="Q31" s="22">
        <v>8705.8896000000004</v>
      </c>
      <c r="R31" s="22">
        <v>5970.7416999999996</v>
      </c>
      <c r="S31" s="22">
        <v>0.37640000000000001</v>
      </c>
      <c r="T31" s="22">
        <v>430.35340000000002</v>
      </c>
      <c r="U31" s="22">
        <v>333.91129999999998</v>
      </c>
      <c r="V31" s="40">
        <f t="shared" si="1"/>
        <v>1.1649990509000481</v>
      </c>
      <c r="W31" s="40">
        <f t="shared" si="2"/>
        <v>-0.12516625630587697</v>
      </c>
      <c r="X31" s="40">
        <f t="shared" si="3"/>
        <v>0.98721134806127009</v>
      </c>
      <c r="Y31" s="40">
        <f t="shared" si="4"/>
        <v>4.168909137423384</v>
      </c>
      <c r="Z31" s="40">
        <f t="shared" si="5"/>
        <v>9.7519883062170116</v>
      </c>
      <c r="AA31" s="40">
        <f t="shared" si="6"/>
        <v>-0.35571634979024613</v>
      </c>
      <c r="AB31" s="40">
        <f t="shared" si="7"/>
        <v>15.995823226009419</v>
      </c>
      <c r="AC31" s="40">
        <f t="shared" si="8"/>
        <v>-0.14581856980105881</v>
      </c>
      <c r="AD31" s="40">
        <f t="shared" si="9"/>
        <v>1.2351812846072852</v>
      </c>
      <c r="AE31" s="40">
        <f t="shared" si="10"/>
        <v>0.40468689997115487</v>
      </c>
      <c r="AF31" s="40">
        <f t="shared" si="11"/>
        <v>0.49678226174805046</v>
      </c>
      <c r="AG31" s="40">
        <f t="shared" si="12"/>
        <v>0.98721134806127009</v>
      </c>
      <c r="AH31" s="40">
        <f t="shared" si="13"/>
        <v>0.49678226174805046</v>
      </c>
      <c r="AI31" s="40">
        <f t="shared" si="14"/>
        <v>0.12800163503974724</v>
      </c>
      <c r="AJ31" s="40">
        <f t="shared" si="15"/>
        <v>0.17917776918307779</v>
      </c>
      <c r="AK31" s="40">
        <f t="shared" si="16"/>
        <v>0.50921441527824185</v>
      </c>
      <c r="AL31" s="44">
        <v>12760</v>
      </c>
      <c r="AM31" s="44">
        <v>143</v>
      </c>
      <c r="AN31" s="44">
        <v>2</v>
      </c>
      <c r="AO31" s="45" t="s">
        <v>606</v>
      </c>
      <c r="AP31" s="45" t="s">
        <v>606</v>
      </c>
      <c r="AQ31" s="44">
        <v>33</v>
      </c>
      <c r="AS31" s="44" t="s">
        <v>542</v>
      </c>
    </row>
    <row r="32" spans="1:45" s="40" customFormat="1" ht="15.75" customHeight="1" x14ac:dyDescent="0.25">
      <c r="A32" s="30" t="s">
        <v>558</v>
      </c>
      <c r="B32" s="40" t="s">
        <v>180</v>
      </c>
      <c r="C32" s="40" t="s">
        <v>534</v>
      </c>
      <c r="D32" s="40">
        <v>2018</v>
      </c>
      <c r="E32" s="41">
        <v>68.462500000000006</v>
      </c>
      <c r="F32" s="41">
        <v>-14.582700000000001</v>
      </c>
      <c r="G32" s="41">
        <v>167.1069</v>
      </c>
      <c r="H32" s="41">
        <v>41.14</v>
      </c>
      <c r="I32" s="41">
        <v>4044803</v>
      </c>
      <c r="J32" s="41">
        <v>8.9418000000000006</v>
      </c>
      <c r="K32" s="41">
        <v>88.477099999999993</v>
      </c>
      <c r="L32" s="41">
        <v>37.690800000000003</v>
      </c>
      <c r="M32" s="41">
        <v>-5.1247999999999996</v>
      </c>
      <c r="N32" s="41">
        <v>-3.3984000000000001</v>
      </c>
      <c r="O32" s="41">
        <v>8.7161000000000008</v>
      </c>
      <c r="P32" s="41">
        <v>-10.651999999999999</v>
      </c>
      <c r="Q32" s="41">
        <v>129.4161</v>
      </c>
      <c r="R32" s="41">
        <v>111.6926</v>
      </c>
      <c r="S32" s="41">
        <v>1.7635000000000001</v>
      </c>
      <c r="T32" s="41">
        <v>23.215499999999999</v>
      </c>
      <c r="U32" s="41">
        <v>0</v>
      </c>
      <c r="V32" s="40">
        <f t="shared" si="1"/>
        <v>0.40969283733945161</v>
      </c>
      <c r="W32" s="40">
        <f t="shared" si="2"/>
        <v>-0.2130027387255797</v>
      </c>
      <c r="X32" s="40">
        <f t="shared" si="3"/>
        <v>2.9633915968883651</v>
      </c>
      <c r="Y32" s="40">
        <f t="shared" si="4"/>
        <v>2.2229943826884688</v>
      </c>
      <c r="Z32" s="40">
        <f t="shared" si="5"/>
        <v>4.2262861501098401</v>
      </c>
      <c r="AA32" s="40">
        <f t="shared" si="6"/>
        <v>-0.38690343532108629</v>
      </c>
      <c r="AB32" s="40">
        <f t="shared" si="7"/>
        <v>0.83220706508644904</v>
      </c>
      <c r="AC32" s="40">
        <f t="shared" si="8"/>
        <v>-8.7265696389556627E-2</v>
      </c>
      <c r="AD32" s="40">
        <f t="shared" si="9"/>
        <v>12.491064438927284</v>
      </c>
      <c r="AE32" s="40">
        <f t="shared" si="10"/>
        <v>0.66839011435195073</v>
      </c>
      <c r="AF32" s="40">
        <f t="shared" si="11"/>
        <v>0.7476908411510248</v>
      </c>
      <c r="AG32" s="40">
        <f t="shared" si="12"/>
        <v>2.9633915968883651</v>
      </c>
      <c r="AH32" s="40">
        <f t="shared" si="13"/>
        <v>0.7476908411510248</v>
      </c>
      <c r="AI32" s="40">
        <f t="shared" si="14"/>
        <v>0.20785172876269331</v>
      </c>
      <c r="AJ32" s="40">
        <f t="shared" si="15"/>
        <v>0.60091290852656565</v>
      </c>
      <c r="AK32" s="40">
        <f t="shared" si="16"/>
        <v>1.091513048277033</v>
      </c>
      <c r="AL32" s="40">
        <v>9715</v>
      </c>
      <c r="AM32" s="40">
        <v>4.8</v>
      </c>
      <c r="AN32" s="40">
        <v>2.2000000000000002</v>
      </c>
      <c r="AO32" s="45" t="s">
        <v>606</v>
      </c>
      <c r="AP32" s="45" t="s">
        <v>606</v>
      </c>
      <c r="AQ32" s="42">
        <f t="shared" ref="AQ32:AQ36" si="29">AQ33-1</f>
        <v>19</v>
      </c>
      <c r="AS32" s="40" t="s">
        <v>559</v>
      </c>
    </row>
    <row r="33" spans="1:45" s="42" customFormat="1" x14ac:dyDescent="0.25">
      <c r="A33" s="32" t="s">
        <v>558</v>
      </c>
      <c r="B33" s="42" t="s">
        <v>180</v>
      </c>
      <c r="C33" s="42" t="s">
        <v>534</v>
      </c>
      <c r="D33" s="42">
        <v>2019</v>
      </c>
      <c r="E33" s="43">
        <v>74.191000000000003</v>
      </c>
      <c r="F33" s="43">
        <v>-2.6536</v>
      </c>
      <c r="G33" s="43">
        <v>198.76490000000001</v>
      </c>
      <c r="H33" s="43">
        <v>19.130800000000001</v>
      </c>
      <c r="I33" s="43">
        <v>6683441</v>
      </c>
      <c r="J33" s="43">
        <v>10.1675</v>
      </c>
      <c r="K33" s="43">
        <v>65.200400000000002</v>
      </c>
      <c r="L33" s="43">
        <v>71.955699999999993</v>
      </c>
      <c r="M33" s="43">
        <v>-5.7049000000000003</v>
      </c>
      <c r="N33" s="43">
        <v>-11.0832</v>
      </c>
      <c r="O33" s="43">
        <v>11.063499999999999</v>
      </c>
      <c r="P33" s="43">
        <v>-11.0053</v>
      </c>
      <c r="Q33" s="43">
        <v>126.8092</v>
      </c>
      <c r="R33" s="43">
        <v>81.753200000000007</v>
      </c>
      <c r="S33" s="43">
        <v>0.66510000000000002</v>
      </c>
      <c r="T33" s="43">
        <v>16.552900000000001</v>
      </c>
      <c r="U33" s="43">
        <v>0</v>
      </c>
      <c r="V33" s="40">
        <f t="shared" si="1"/>
        <v>0.37326006754713736</v>
      </c>
      <c r="W33" s="40">
        <f t="shared" si="2"/>
        <v>-3.5767141567036434E-2</v>
      </c>
      <c r="X33" s="40">
        <f t="shared" si="3"/>
        <v>1.1361601652127631</v>
      </c>
      <c r="Y33" s="40">
        <f t="shared" si="4"/>
        <v>2.2983396945372232</v>
      </c>
      <c r="Z33" s="40">
        <f t="shared" si="5"/>
        <v>4.3066428490161082</v>
      </c>
      <c r="AA33" s="40">
        <f t="shared" si="6"/>
        <v>-3.6878245920754026E-2</v>
      </c>
      <c r="AB33" s="40">
        <f t="shared" si="7"/>
        <v>-7.0411714195326653E-3</v>
      </c>
      <c r="AC33" s="40">
        <f t="shared" si="8"/>
        <v>-1.3350445677280042E-2</v>
      </c>
      <c r="AD33" s="40">
        <f t="shared" si="9"/>
        <v>8.0406392918613232</v>
      </c>
      <c r="AE33" s="40">
        <f t="shared" si="10"/>
        <v>0.41130602032853891</v>
      </c>
      <c r="AF33" s="40">
        <f t="shared" si="11"/>
        <v>0.53187030809536728</v>
      </c>
      <c r="AG33" s="40">
        <f t="shared" si="12"/>
        <v>1.1361601652127631</v>
      </c>
      <c r="AH33" s="40">
        <f t="shared" si="13"/>
        <v>0.53187030809536728</v>
      </c>
      <c r="AI33" s="40">
        <f t="shared" si="14"/>
        <v>0.20247403159753991</v>
      </c>
      <c r="AJ33" s="40">
        <f t="shared" si="15"/>
        <v>0.25785876993166285</v>
      </c>
      <c r="AK33" s="40">
        <f t="shared" si="16"/>
        <v>0.26586913892853525</v>
      </c>
      <c r="AL33" s="42">
        <v>9776</v>
      </c>
      <c r="AM33" s="57">
        <v>3.6</v>
      </c>
      <c r="AN33" s="42">
        <v>0</v>
      </c>
      <c r="AO33" s="45" t="s">
        <v>606</v>
      </c>
      <c r="AP33" s="45" t="s">
        <v>606</v>
      </c>
      <c r="AQ33" s="42">
        <f t="shared" si="29"/>
        <v>20</v>
      </c>
      <c r="AS33" s="42" t="s">
        <v>559</v>
      </c>
    </row>
    <row r="34" spans="1:45" s="42" customFormat="1" x14ac:dyDescent="0.25">
      <c r="A34" s="32" t="s">
        <v>558</v>
      </c>
      <c r="B34" s="42" t="s">
        <v>180</v>
      </c>
      <c r="C34" s="42" t="s">
        <v>534</v>
      </c>
      <c r="D34" s="42">
        <v>2020</v>
      </c>
      <c r="E34" s="43">
        <v>42.518900000000002</v>
      </c>
      <c r="F34" s="43">
        <v>-24.430199999999999</v>
      </c>
      <c r="G34" s="43">
        <v>147.26300000000001</v>
      </c>
      <c r="H34" s="43">
        <v>7.6772</v>
      </c>
      <c r="I34" s="43">
        <v>5840994</v>
      </c>
      <c r="J34" s="43">
        <v>5.3244999999999996</v>
      </c>
      <c r="K34" s="43">
        <v>77.659499999999994</v>
      </c>
      <c r="L34" s="43">
        <v>40.543500000000002</v>
      </c>
      <c r="M34" s="43">
        <v>-12.426500000000001</v>
      </c>
      <c r="N34" s="43">
        <v>-12.4482</v>
      </c>
      <c r="O34" s="43">
        <v>4.7408999999999999</v>
      </c>
      <c r="P34" s="43">
        <v>-3.9295</v>
      </c>
      <c r="Q34" s="43">
        <v>106.7195</v>
      </c>
      <c r="R34" s="43">
        <v>80.789699999999996</v>
      </c>
      <c r="S34" s="43">
        <v>0.27400000000000002</v>
      </c>
      <c r="T34" s="43">
        <v>3.1301000000000001</v>
      </c>
      <c r="U34" s="43">
        <v>0</v>
      </c>
      <c r="V34" s="40">
        <f t="shared" si="1"/>
        <v>0.28872765053000415</v>
      </c>
      <c r="W34" s="40">
        <f t="shared" si="2"/>
        <v>-0.57457271942594934</v>
      </c>
      <c r="X34" s="40">
        <f t="shared" si="3"/>
        <v>1.992667135299123</v>
      </c>
      <c r="Y34" s="40">
        <f t="shared" si="4"/>
        <v>2.1680936435546081</v>
      </c>
      <c r="Z34" s="40">
        <f t="shared" si="5"/>
        <v>3.749948682960369</v>
      </c>
      <c r="AA34" s="40">
        <f t="shared" si="6"/>
        <v>-0.60256761256428282</v>
      </c>
      <c r="AB34" s="40">
        <f t="shared" si="7"/>
        <v>-1.7968529182222783</v>
      </c>
      <c r="AC34" s="40">
        <f t="shared" si="8"/>
        <v>-0.16589503133848962</v>
      </c>
      <c r="AD34" s="40">
        <f t="shared" si="9"/>
        <v>15.173199361442389</v>
      </c>
      <c r="AE34" s="40">
        <f t="shared" si="10"/>
        <v>0.54860827227477371</v>
      </c>
      <c r="AF34" s="40">
        <f t="shared" si="11"/>
        <v>0.66584990752737083</v>
      </c>
      <c r="AG34" s="40">
        <f t="shared" si="12"/>
        <v>1.992667135299123</v>
      </c>
      <c r="AH34" s="40">
        <f t="shared" si="13"/>
        <v>0.66584990752737083</v>
      </c>
      <c r="AI34" s="40">
        <f t="shared" si="14"/>
        <v>3.8743800261667023E-2</v>
      </c>
      <c r="AJ34" s="40">
        <f t="shared" si="15"/>
        <v>0.1805597040374986</v>
      </c>
      <c r="AK34" s="40">
        <f t="shared" si="16"/>
        <v>0.18935711026428403</v>
      </c>
      <c r="AL34" s="42">
        <v>8379</v>
      </c>
      <c r="AM34" s="57">
        <v>3.2</v>
      </c>
      <c r="AN34" s="42">
        <v>-8.3000000000000007</v>
      </c>
      <c r="AO34" s="45" t="s">
        <v>606</v>
      </c>
      <c r="AP34" s="45" t="s">
        <v>606</v>
      </c>
      <c r="AQ34" s="42">
        <f t="shared" si="29"/>
        <v>21</v>
      </c>
      <c r="AS34" s="42" t="s">
        <v>559</v>
      </c>
    </row>
    <row r="35" spans="1:45" s="42" customFormat="1" x14ac:dyDescent="0.25">
      <c r="A35" s="32" t="s">
        <v>558</v>
      </c>
      <c r="B35" s="42" t="s">
        <v>180</v>
      </c>
      <c r="C35" s="42" t="s">
        <v>534</v>
      </c>
      <c r="D35" s="42">
        <v>2021</v>
      </c>
      <c r="E35" s="43">
        <v>37.252699999999997</v>
      </c>
      <c r="F35" s="43">
        <v>17.960100000000001</v>
      </c>
      <c r="G35" s="43">
        <v>131.6524</v>
      </c>
      <c r="H35" s="43">
        <v>27.425799999999999</v>
      </c>
      <c r="I35" s="43">
        <v>13788512</v>
      </c>
      <c r="J35" s="43">
        <v>4.7352999999999996</v>
      </c>
      <c r="K35" s="43">
        <v>19.597200000000001</v>
      </c>
      <c r="L35" s="43">
        <v>40.22</v>
      </c>
      <c r="M35" s="43">
        <v>-12.145</v>
      </c>
      <c r="N35" s="43">
        <v>-11.2958</v>
      </c>
      <c r="O35" s="43">
        <v>6.6936</v>
      </c>
      <c r="P35" s="43">
        <v>-5.1234000000000002</v>
      </c>
      <c r="Q35" s="43">
        <v>91.432400000000001</v>
      </c>
      <c r="R35" s="43">
        <v>22.061499999999999</v>
      </c>
      <c r="S35" s="43">
        <v>0.36149999999999999</v>
      </c>
      <c r="T35" s="43">
        <v>2.4643000000000002</v>
      </c>
      <c r="U35" s="43">
        <v>0</v>
      </c>
      <c r="V35" s="40">
        <f t="shared" si="1"/>
        <v>0.28296255898107436</v>
      </c>
      <c r="W35" s="40">
        <f t="shared" si="2"/>
        <v>0.48211539029385797</v>
      </c>
      <c r="X35" s="40">
        <f t="shared" si="3"/>
        <v>0.54852063649925409</v>
      </c>
      <c r="Y35" s="40">
        <f t="shared" si="4"/>
        <v>2.1194287806259533</v>
      </c>
      <c r="Z35" s="40">
        <f t="shared" si="5"/>
        <v>3.6177244254202634</v>
      </c>
      <c r="AA35" s="40">
        <f t="shared" si="6"/>
        <v>0.44654649428145204</v>
      </c>
      <c r="AB35" s="40">
        <f t="shared" si="7"/>
        <v>-0.9221345763117007</v>
      </c>
      <c r="AC35" s="40">
        <f t="shared" si="8"/>
        <v>0.13642060456170949</v>
      </c>
      <c r="AD35" s="40">
        <f t="shared" si="9"/>
        <v>4.6589445230502822</v>
      </c>
      <c r="AE35" s="40">
        <f t="shared" si="10"/>
        <v>0.16757385357198196</v>
      </c>
      <c r="AF35" s="40">
        <f t="shared" si="11"/>
        <v>0.35422236137536828</v>
      </c>
      <c r="AG35" s="40">
        <f t="shared" si="12"/>
        <v>0.54852063649925409</v>
      </c>
      <c r="AH35" s="40">
        <f t="shared" si="13"/>
        <v>0.35422236137536828</v>
      </c>
      <c r="AI35" s="40">
        <f t="shared" si="14"/>
        <v>0.1117013802325318</v>
      </c>
      <c r="AJ35" s="40">
        <f t="shared" si="15"/>
        <v>0.73620972439581567</v>
      </c>
      <c r="AK35" s="40">
        <f t="shared" si="16"/>
        <v>0.68189457981103929</v>
      </c>
      <c r="AL35" s="42">
        <v>9767</v>
      </c>
      <c r="AM35" s="57">
        <v>5.8</v>
      </c>
      <c r="AN35" s="57">
        <v>5.3</v>
      </c>
      <c r="AO35" s="45" t="s">
        <v>606</v>
      </c>
      <c r="AP35" s="45" t="s">
        <v>606</v>
      </c>
      <c r="AQ35" s="42">
        <f t="shared" si="29"/>
        <v>22</v>
      </c>
      <c r="AS35" s="42" t="s">
        <v>559</v>
      </c>
    </row>
    <row r="36" spans="1:45" s="42" customFormat="1" x14ac:dyDescent="0.25">
      <c r="A36" s="32" t="s">
        <v>558</v>
      </c>
      <c r="B36" s="42" t="s">
        <v>180</v>
      </c>
      <c r="C36" s="42" t="s">
        <v>534</v>
      </c>
      <c r="D36" s="42">
        <v>2022</v>
      </c>
      <c r="E36" s="43">
        <v>37.252699999999997</v>
      </c>
      <c r="F36" s="43">
        <v>0</v>
      </c>
      <c r="G36" s="41">
        <f>AVERAGE(G32:G35)</f>
        <v>161.1968</v>
      </c>
      <c r="H36" s="43">
        <f>AVERAGE(H32:H35)</f>
        <v>23.843450000000001</v>
      </c>
      <c r="I36" s="43">
        <v>13788512</v>
      </c>
      <c r="J36" s="43">
        <f>AVERAGE(J32:J35)</f>
        <v>7.2922750000000001</v>
      </c>
      <c r="K36" s="41">
        <f>E36*0.2</f>
        <v>7.4505400000000002</v>
      </c>
      <c r="L36" s="41">
        <f t="shared" ref="L36:L37" si="30">G36*0.5</f>
        <v>80.598399999999998</v>
      </c>
      <c r="M36" s="43">
        <f>AVERAGE(M32:M35)</f>
        <v>-8.8503000000000007</v>
      </c>
      <c r="N36" s="43">
        <f>AVERAGE(N32:N35)</f>
        <v>-9.5564</v>
      </c>
      <c r="O36" s="41">
        <f t="shared" ref="O36:O37" si="31">R36*0.05</f>
        <v>3.2239360000000001</v>
      </c>
      <c r="P36" s="43">
        <f>AVERAGE(P32:P35)</f>
        <v>-7.6775500000000001</v>
      </c>
      <c r="Q36" s="41">
        <f>G36-L36</f>
        <v>80.598399999999998</v>
      </c>
      <c r="R36" s="41">
        <f t="shared" ref="R36:R37" si="32">G36*0.4</f>
        <v>64.478719999999996</v>
      </c>
      <c r="S36" s="43">
        <f>AVERAGE(S32:S35)</f>
        <v>0.76602500000000007</v>
      </c>
      <c r="T36" s="41">
        <f t="shared" ref="T36:T37" si="33">G36*0.1</f>
        <v>16.119679999999999</v>
      </c>
      <c r="U36" s="43">
        <v>0</v>
      </c>
      <c r="V36" s="40">
        <f t="shared" si="1"/>
        <v>0.23110074145392462</v>
      </c>
      <c r="W36" s="40">
        <f t="shared" si="2"/>
        <v>0</v>
      </c>
      <c r="X36" s="40">
        <f t="shared" si="3"/>
        <v>0.79999999999999993</v>
      </c>
      <c r="Y36" s="40">
        <f t="shared" si="4"/>
        <v>2.2073564161530901</v>
      </c>
      <c r="Z36" s="40">
        <f t="shared" si="5"/>
        <v>3.6177244254202634</v>
      </c>
      <c r="AA36" s="40">
        <f t="shared" si="6"/>
        <v>0</v>
      </c>
      <c r="AB36" s="40">
        <f t="shared" si="7"/>
        <v>-0.58278141997856037</v>
      </c>
      <c r="AC36" s="40">
        <f t="shared" si="8"/>
        <v>0</v>
      </c>
      <c r="AD36" s="40">
        <f t="shared" si="9"/>
        <v>8.8420582054297174</v>
      </c>
      <c r="AE36" s="40">
        <f t="shared" si="10"/>
        <v>0.39999999999999997</v>
      </c>
      <c r="AF36" s="40">
        <f t="shared" si="11"/>
        <v>0.44444444444444448</v>
      </c>
      <c r="AG36" s="40">
        <f t="shared" si="12"/>
        <v>0.79999999999999993</v>
      </c>
      <c r="AH36" s="40">
        <f t="shared" si="13"/>
        <v>0.44444444444444448</v>
      </c>
      <c r="AI36" s="40">
        <f t="shared" si="14"/>
        <v>0.25</v>
      </c>
      <c r="AJ36" s="40">
        <f t="shared" si="15"/>
        <v>0.64004622483739437</v>
      </c>
      <c r="AK36" s="40">
        <f t="shared" si="16"/>
        <v>0.29583031424941442</v>
      </c>
      <c r="AL36" s="44">
        <v>10425</v>
      </c>
      <c r="AM36" s="57">
        <v>7.2</v>
      </c>
      <c r="AN36" s="57">
        <v>3.7</v>
      </c>
      <c r="AO36" s="45" t="s">
        <v>606</v>
      </c>
      <c r="AP36" s="45" t="s">
        <v>606</v>
      </c>
      <c r="AQ36" s="42">
        <f t="shared" si="29"/>
        <v>23</v>
      </c>
      <c r="AS36" s="42" t="s">
        <v>559</v>
      </c>
    </row>
    <row r="37" spans="1:45" s="44" customFormat="1" x14ac:dyDescent="0.25">
      <c r="A37" s="34" t="s">
        <v>558</v>
      </c>
      <c r="B37" s="44" t="s">
        <v>180</v>
      </c>
      <c r="C37" s="44" t="s">
        <v>534</v>
      </c>
      <c r="D37" s="44">
        <v>2023</v>
      </c>
      <c r="E37" s="43">
        <v>37.252699999999997</v>
      </c>
      <c r="F37" s="22">
        <v>0</v>
      </c>
      <c r="G37" s="41">
        <f>AVERAGE(G32:G36)</f>
        <v>161.1968</v>
      </c>
      <c r="H37" s="22">
        <v>23.843450000000001</v>
      </c>
      <c r="I37" s="43">
        <v>13788512</v>
      </c>
      <c r="J37" s="22">
        <v>7.2922750000000001</v>
      </c>
      <c r="K37" s="41">
        <f>E37*0.2</f>
        <v>7.4505400000000002</v>
      </c>
      <c r="L37" s="41">
        <f t="shared" si="30"/>
        <v>80.598399999999998</v>
      </c>
      <c r="M37" s="43">
        <f>AVERAGE(M32:M36)</f>
        <v>-8.8503000000000007</v>
      </c>
      <c r="N37" s="43">
        <f>AVERAGE(N32:N36)</f>
        <v>-9.5564</v>
      </c>
      <c r="O37" s="41">
        <f t="shared" si="31"/>
        <v>3.2239360000000001</v>
      </c>
      <c r="P37" s="43">
        <f>AVERAGE(P32:P36)</f>
        <v>-7.6775499999999992</v>
      </c>
      <c r="Q37" s="41">
        <f>G37-L37</f>
        <v>80.598399999999998</v>
      </c>
      <c r="R37" s="41">
        <f t="shared" si="32"/>
        <v>64.478719999999996</v>
      </c>
      <c r="S37" s="22">
        <v>0.76602500000000007</v>
      </c>
      <c r="T37" s="41">
        <f t="shared" si="33"/>
        <v>16.119679999999999</v>
      </c>
      <c r="U37" s="43">
        <v>0</v>
      </c>
      <c r="V37" s="40">
        <f t="shared" si="1"/>
        <v>0.23110074145392462</v>
      </c>
      <c r="W37" s="40">
        <f t="shared" si="2"/>
        <v>0</v>
      </c>
      <c r="X37" s="40">
        <f t="shared" si="3"/>
        <v>0.79999999999999993</v>
      </c>
      <c r="Y37" s="40">
        <f t="shared" si="4"/>
        <v>2.2073564161530901</v>
      </c>
      <c r="Z37" s="40">
        <f t="shared" si="5"/>
        <v>3.6177244254202634</v>
      </c>
      <c r="AA37" s="40">
        <f t="shared" si="6"/>
        <v>0</v>
      </c>
      <c r="AB37" s="40">
        <f t="shared" si="7"/>
        <v>-0.58278141997856059</v>
      </c>
      <c r="AC37" s="40">
        <f t="shared" si="8"/>
        <v>0</v>
      </c>
      <c r="AD37" s="40">
        <f t="shared" si="9"/>
        <v>8.8420582054297174</v>
      </c>
      <c r="AE37" s="40">
        <f t="shared" si="10"/>
        <v>0.39999999999999997</v>
      </c>
      <c r="AF37" s="40">
        <f t="shared" si="11"/>
        <v>0.44444444444444448</v>
      </c>
      <c r="AG37" s="40">
        <f t="shared" si="12"/>
        <v>0.79999999999999993</v>
      </c>
      <c r="AH37" s="40">
        <f t="shared" si="13"/>
        <v>0.44444444444444448</v>
      </c>
      <c r="AI37" s="40">
        <f t="shared" si="14"/>
        <v>0.25</v>
      </c>
      <c r="AJ37" s="40">
        <f t="shared" si="15"/>
        <v>0.64004622483739437</v>
      </c>
      <c r="AK37" s="40">
        <f t="shared" si="16"/>
        <v>0.29583031424941442</v>
      </c>
      <c r="AL37" s="44">
        <v>10890</v>
      </c>
      <c r="AM37" s="44">
        <v>5.3</v>
      </c>
      <c r="AN37" s="44">
        <v>2.6</v>
      </c>
      <c r="AO37" s="45" t="s">
        <v>606</v>
      </c>
      <c r="AP37" s="45" t="s">
        <v>606</v>
      </c>
      <c r="AQ37" s="44">
        <v>24</v>
      </c>
      <c r="AS37" s="44" t="s">
        <v>559</v>
      </c>
    </row>
    <row r="38" spans="1:45" s="40" customFormat="1" x14ac:dyDescent="0.25">
      <c r="A38" s="30" t="s">
        <v>562</v>
      </c>
      <c r="B38" s="40" t="s">
        <v>331</v>
      </c>
      <c r="C38" s="40" t="s">
        <v>535</v>
      </c>
      <c r="D38" s="40">
        <v>2018</v>
      </c>
      <c r="E38" s="41">
        <v>6074.1660000000002</v>
      </c>
      <c r="F38" s="41">
        <v>6771.1048000000001</v>
      </c>
      <c r="G38" s="41">
        <v>16856.722600000001</v>
      </c>
      <c r="H38" s="41">
        <v>801.45699999999999</v>
      </c>
      <c r="I38" s="41">
        <v>20986926</v>
      </c>
      <c r="J38" s="41">
        <v>153.19139999999999</v>
      </c>
      <c r="K38" s="41">
        <v>3046.2687000000001</v>
      </c>
      <c r="L38" s="41">
        <v>5897.942</v>
      </c>
      <c r="M38" s="41">
        <v>19.5246</v>
      </c>
      <c r="N38" s="41">
        <v>-1446.8858</v>
      </c>
      <c r="O38" s="41">
        <v>-491.2604</v>
      </c>
      <c r="P38" s="41">
        <v>-1444.5385000000001</v>
      </c>
      <c r="Q38" s="41">
        <v>10958.780500000001</v>
      </c>
      <c r="R38" s="41">
        <v>4237.4822000000004</v>
      </c>
      <c r="S38" s="41">
        <v>1.0387999999999999</v>
      </c>
      <c r="T38" s="41">
        <v>1129.6570999999999</v>
      </c>
      <c r="U38" s="41">
        <v>52.028599999999997</v>
      </c>
      <c r="V38" s="40">
        <f t="shared" si="1"/>
        <v>0.36034086483691674</v>
      </c>
      <c r="W38" s="40">
        <f t="shared" si="2"/>
        <v>1.1147381879257168</v>
      </c>
      <c r="X38" s="40">
        <f t="shared" si="3"/>
        <v>0.71846793339100323</v>
      </c>
      <c r="Y38" s="40">
        <f t="shared" si="4"/>
        <v>4.2267731399746413</v>
      </c>
      <c r="Z38" s="40">
        <f t="shared" si="5"/>
        <v>8.7117999748338271</v>
      </c>
      <c r="AA38" s="40">
        <f t="shared" si="6"/>
        <v>1.148045335135544</v>
      </c>
      <c r="AB38" s="40">
        <f t="shared" si="7"/>
        <v>4.7781176744551455E-3</v>
      </c>
      <c r="AC38" s="40">
        <f t="shared" si="8"/>
        <v>0.40168572270389025</v>
      </c>
      <c r="AD38" s="40">
        <f t="shared" si="9"/>
        <v>27.66135827468122</v>
      </c>
      <c r="AE38" s="40">
        <f t="shared" si="10"/>
        <v>0.25138232980116787</v>
      </c>
      <c r="AF38" s="40">
        <f t="shared" si="11"/>
        <v>0.41808631946554342</v>
      </c>
      <c r="AG38" s="40">
        <f t="shared" si="12"/>
        <v>0.71846793339100323</v>
      </c>
      <c r="AH38" s="40">
        <f t="shared" si="13"/>
        <v>0.41808631946554342</v>
      </c>
      <c r="AI38" s="40">
        <f t="shared" si="14"/>
        <v>0.27886505340364615</v>
      </c>
      <c r="AJ38" s="40">
        <f t="shared" si="15"/>
        <v>0.13194519214654324</v>
      </c>
      <c r="AK38" s="40">
        <f t="shared" si="16"/>
        <v>0.13588756891810735</v>
      </c>
      <c r="AL38" s="40">
        <v>9155</v>
      </c>
      <c r="AM38" s="53">
        <v>3.7</v>
      </c>
      <c r="AN38" s="40">
        <v>1.3</v>
      </c>
      <c r="AO38" s="45" t="s">
        <v>605</v>
      </c>
      <c r="AP38" s="45" t="s">
        <v>605</v>
      </c>
      <c r="AQ38" s="42">
        <f t="shared" ref="AQ38:AQ42" si="34">AQ39-1</f>
        <v>20</v>
      </c>
      <c r="AS38" s="40" t="s">
        <v>563</v>
      </c>
    </row>
    <row r="39" spans="1:45" s="42" customFormat="1" x14ac:dyDescent="0.25">
      <c r="A39" s="32" t="s">
        <v>562</v>
      </c>
      <c r="B39" s="42" t="s">
        <v>331</v>
      </c>
      <c r="C39" s="42" t="s">
        <v>535</v>
      </c>
      <c r="D39" s="42">
        <v>2019</v>
      </c>
      <c r="E39" s="43">
        <v>2664.1783999999998</v>
      </c>
      <c r="F39" s="43">
        <v>-2285.4119999999998</v>
      </c>
      <c r="G39" s="43">
        <v>17887.097399999999</v>
      </c>
      <c r="H39" s="43">
        <v>1289.8103000000001</v>
      </c>
      <c r="I39" s="43">
        <v>209376796</v>
      </c>
      <c r="J39" s="43">
        <v>242.94460000000001</v>
      </c>
      <c r="K39" s="43">
        <v>5990.5051000000003</v>
      </c>
      <c r="L39" s="43">
        <v>4427.8726999999999</v>
      </c>
      <c r="M39" s="43">
        <v>-14.163500000000001</v>
      </c>
      <c r="N39" s="43">
        <v>-1166.1359</v>
      </c>
      <c r="O39" s="43">
        <v>440.52589999999998</v>
      </c>
      <c r="P39" s="43">
        <v>-1055.6362999999999</v>
      </c>
      <c r="Q39" s="43">
        <v>13459.224700000001</v>
      </c>
      <c r="R39" s="43">
        <v>6562.6927999999998</v>
      </c>
      <c r="S39" s="43">
        <v>0.72660000000000002</v>
      </c>
      <c r="T39" s="43">
        <v>517.99990000000003</v>
      </c>
      <c r="U39" s="43">
        <v>45.742899999999999</v>
      </c>
      <c r="V39" s="40">
        <f t="shared" si="1"/>
        <v>0.14894414339131401</v>
      </c>
      <c r="W39" s="40">
        <f t="shared" si="2"/>
        <v>-0.85782994111805722</v>
      </c>
      <c r="X39" s="40">
        <f t="shared" si="3"/>
        <v>1.4821322211905505</v>
      </c>
      <c r="Y39" s="40">
        <f t="shared" si="4"/>
        <v>4.2525398718453387</v>
      </c>
      <c r="Z39" s="40">
        <f t="shared" si="5"/>
        <v>7.8876509963850596</v>
      </c>
      <c r="AA39" s="40">
        <f t="shared" si="6"/>
        <v>-0.51614220977942749</v>
      </c>
      <c r="AB39" s="40">
        <f t="shared" si="7"/>
        <v>-0.25083564893687321</v>
      </c>
      <c r="AC39" s="40">
        <f t="shared" si="8"/>
        <v>-0.12776874575525038</v>
      </c>
      <c r="AD39" s="40">
        <f t="shared" si="9"/>
        <v>27.013124802938609</v>
      </c>
      <c r="AE39" s="40">
        <f t="shared" si="10"/>
        <v>0.36689534658652889</v>
      </c>
      <c r="AF39" s="40">
        <f t="shared" si="11"/>
        <v>0.59712057582478351</v>
      </c>
      <c r="AG39" s="40">
        <f t="shared" si="12"/>
        <v>1.4821322211905505</v>
      </c>
      <c r="AH39" s="40">
        <f t="shared" si="13"/>
        <v>0.59712057582478351</v>
      </c>
      <c r="AI39" s="40">
        <f t="shared" si="14"/>
        <v>8.5901141068190787E-2</v>
      </c>
      <c r="AJ39" s="40">
        <f t="shared" si="15"/>
        <v>0.48413060476730846</v>
      </c>
      <c r="AK39" s="40">
        <f t="shared" si="16"/>
        <v>0.29129344662505768</v>
      </c>
      <c r="AL39" s="42">
        <v>8817</v>
      </c>
      <c r="AM39" s="54">
        <v>4.3</v>
      </c>
      <c r="AN39" s="42">
        <v>1.4</v>
      </c>
      <c r="AO39" s="45" t="s">
        <v>605</v>
      </c>
      <c r="AP39" s="45" t="s">
        <v>605</v>
      </c>
      <c r="AQ39" s="42">
        <f t="shared" si="34"/>
        <v>21</v>
      </c>
      <c r="AS39" s="42" t="s">
        <v>563</v>
      </c>
    </row>
    <row r="40" spans="1:45" s="42" customFormat="1" x14ac:dyDescent="0.25">
      <c r="A40" s="32" t="s">
        <v>562</v>
      </c>
      <c r="B40" s="42" t="s">
        <v>331</v>
      </c>
      <c r="C40" s="42" t="s">
        <v>535</v>
      </c>
      <c r="D40" s="42">
        <v>2020</v>
      </c>
      <c r="E40" s="43">
        <v>2140.5740999999998</v>
      </c>
      <c r="F40" s="43">
        <v>-2062.1873999999998</v>
      </c>
      <c r="G40" s="43">
        <v>14216.362499999999</v>
      </c>
      <c r="H40" s="43">
        <v>2552.3231000000001</v>
      </c>
      <c r="I40" s="43">
        <v>472908234</v>
      </c>
      <c r="J40" s="43">
        <v>497.37119999999999</v>
      </c>
      <c r="K40" s="43">
        <v>4689.7869000000001</v>
      </c>
      <c r="L40" s="43">
        <v>1495.9395</v>
      </c>
      <c r="M40" s="43">
        <v>-4.8249000000000004</v>
      </c>
      <c r="N40" s="43">
        <v>-267.35719999999998</v>
      </c>
      <c r="O40" s="43">
        <v>1815.6387999999999</v>
      </c>
      <c r="P40" s="43">
        <v>-676.65359999999998</v>
      </c>
      <c r="Q40" s="43">
        <v>12720.423000000001</v>
      </c>
      <c r="R40" s="43">
        <v>5519.9750000000004</v>
      </c>
      <c r="S40" s="43">
        <v>0.50160000000000005</v>
      </c>
      <c r="T40" s="43">
        <v>790.90120000000002</v>
      </c>
      <c r="U40" s="43">
        <v>37.295900000000003</v>
      </c>
      <c r="V40" s="40">
        <f t="shared" si="1"/>
        <v>0.15057115348599193</v>
      </c>
      <c r="W40" s="40">
        <f t="shared" si="2"/>
        <v>-0.96338052487881642</v>
      </c>
      <c r="X40" s="40">
        <f t="shared" si="3"/>
        <v>3.6899720877749402</v>
      </c>
      <c r="Y40" s="40">
        <f t="shared" si="4"/>
        <v>4.1527884889209448</v>
      </c>
      <c r="Z40" s="40">
        <f t="shared" si="5"/>
        <v>7.6688293430656964</v>
      </c>
      <c r="AA40" s="40">
        <f t="shared" si="6"/>
        <v>-1.3785232624715102</v>
      </c>
      <c r="AB40" s="40">
        <f t="shared" si="7"/>
        <v>0.22542831757065337</v>
      </c>
      <c r="AC40" s="40">
        <f t="shared" si="8"/>
        <v>-0.14505731687694373</v>
      </c>
      <c r="AD40" s="40">
        <f t="shared" si="9"/>
        <v>11.098300424310859</v>
      </c>
      <c r="AE40" s="40">
        <f t="shared" si="10"/>
        <v>0.38828321942409677</v>
      </c>
      <c r="AF40" s="40">
        <f t="shared" si="11"/>
        <v>0.78677911482530183</v>
      </c>
      <c r="AG40" s="40">
        <f t="shared" si="12"/>
        <v>3.6899720877749402</v>
      </c>
      <c r="AH40" s="40">
        <f t="shared" si="13"/>
        <v>0.78677911482530183</v>
      </c>
      <c r="AI40" s="40">
        <f t="shared" si="14"/>
        <v>0.15003638603435704</v>
      </c>
      <c r="AJ40" s="40">
        <f t="shared" si="15"/>
        <v>1.1923544716345023</v>
      </c>
      <c r="AK40" s="40">
        <f t="shared" si="16"/>
        <v>1.7061673282910172</v>
      </c>
      <c r="AL40" s="42">
        <v>6804</v>
      </c>
      <c r="AM40" s="54">
        <v>4.5</v>
      </c>
      <c r="AN40" s="42">
        <v>-3.9</v>
      </c>
      <c r="AO40" s="45" t="s">
        <v>605</v>
      </c>
      <c r="AP40" s="45" t="s">
        <v>605</v>
      </c>
      <c r="AQ40" s="42">
        <f t="shared" si="34"/>
        <v>22</v>
      </c>
      <c r="AS40" s="42" t="s">
        <v>563</v>
      </c>
    </row>
    <row r="41" spans="1:45" s="42" customFormat="1" x14ac:dyDescent="0.25">
      <c r="A41" s="32" t="s">
        <v>562</v>
      </c>
      <c r="B41" s="42" t="s">
        <v>331</v>
      </c>
      <c r="C41" s="42" t="s">
        <v>535</v>
      </c>
      <c r="D41" s="42">
        <v>2021</v>
      </c>
      <c r="E41" s="43">
        <v>1945.7617</v>
      </c>
      <c r="F41" s="43">
        <v>-1936.1039000000001</v>
      </c>
      <c r="G41" s="43">
        <v>13647.171700000001</v>
      </c>
      <c r="H41" s="43">
        <v>916.63400000000001</v>
      </c>
      <c r="I41" s="43">
        <v>242024523</v>
      </c>
      <c r="J41" s="43">
        <v>19.679600000000001</v>
      </c>
      <c r="K41" s="43">
        <v>5900.7542000000003</v>
      </c>
      <c r="L41" s="43">
        <v>-473.52420000000001</v>
      </c>
      <c r="M41" s="43">
        <v>-16.379000000000001</v>
      </c>
      <c r="N41" s="43">
        <v>-745.98559999999998</v>
      </c>
      <c r="O41" s="43">
        <v>753.09320000000002</v>
      </c>
      <c r="P41" s="43">
        <v>-649.58690000000001</v>
      </c>
      <c r="Q41" s="43">
        <v>14120.695900000001</v>
      </c>
      <c r="R41" s="43">
        <v>6459.8927000000003</v>
      </c>
      <c r="S41" s="43">
        <v>0.21129999999999999</v>
      </c>
      <c r="T41" s="43">
        <v>523.60239999999999</v>
      </c>
      <c r="U41" s="43">
        <v>33.844700000000003</v>
      </c>
      <c r="V41" s="40">
        <f t="shared" si="1"/>
        <v>0.14257618668342834</v>
      </c>
      <c r="W41" s="40">
        <f t="shared" si="2"/>
        <v>-0.99503649393448335</v>
      </c>
      <c r="X41" s="40">
        <f t="shared" si="3"/>
        <v>-13.642159577060687</v>
      </c>
      <c r="Y41" s="40">
        <f t="shared" si="4"/>
        <v>4.135042655599845</v>
      </c>
      <c r="Z41" s="40">
        <f t="shared" si="5"/>
        <v>7.5734087989269057</v>
      </c>
      <c r="AA41" s="40">
        <f t="shared" si="6"/>
        <v>4.0887116223415827</v>
      </c>
      <c r="AB41" s="40">
        <f t="shared" si="7"/>
        <v>-0.12800367869474849</v>
      </c>
      <c r="AC41" s="40">
        <f t="shared" si="8"/>
        <v>-0.1418685089160269</v>
      </c>
      <c r="AD41" s="40">
        <f t="shared" si="9"/>
        <v>328.2532520986199</v>
      </c>
      <c r="AE41" s="40">
        <f t="shared" si="10"/>
        <v>0.47335029132812917</v>
      </c>
      <c r="AF41" s="40">
        <f t="shared" si="11"/>
        <v>1.0791004095387713</v>
      </c>
      <c r="AG41" s="40">
        <f t="shared" si="12"/>
        <v>-13.642159577060687</v>
      </c>
      <c r="AH41" s="40">
        <f t="shared" si="13"/>
        <v>1.0791004095387713</v>
      </c>
      <c r="AI41" s="40">
        <f t="shared" si="14"/>
        <v>8.629355407095228E-2</v>
      </c>
      <c r="AJ41" s="40">
        <f t="shared" si="15"/>
        <v>0.47109263174416477</v>
      </c>
      <c r="AK41" s="40">
        <f t="shared" si="16"/>
        <v>-1.9357701253705724</v>
      </c>
      <c r="AL41" s="42">
        <v>7525</v>
      </c>
      <c r="AM41" s="54">
        <v>10.1</v>
      </c>
      <c r="AN41" s="42">
        <v>5</v>
      </c>
      <c r="AO41" s="45" t="s">
        <v>605</v>
      </c>
      <c r="AP41" s="45" t="s">
        <v>605</v>
      </c>
      <c r="AQ41" s="42">
        <f t="shared" si="34"/>
        <v>23</v>
      </c>
      <c r="AS41" s="42" t="s">
        <v>563</v>
      </c>
    </row>
    <row r="42" spans="1:45" s="42" customFormat="1" x14ac:dyDescent="0.25">
      <c r="A42" s="32" t="s">
        <v>562</v>
      </c>
      <c r="B42" s="42" t="s">
        <v>331</v>
      </c>
      <c r="C42" s="42" t="s">
        <v>535</v>
      </c>
      <c r="D42" s="42">
        <v>2022</v>
      </c>
      <c r="E42" s="43">
        <v>2034.8602000000001</v>
      </c>
      <c r="F42" s="43">
        <v>-3739.4216000000001</v>
      </c>
      <c r="G42" s="43">
        <v>5601.683</v>
      </c>
      <c r="H42" s="43">
        <v>22.252700000000001</v>
      </c>
      <c r="I42" s="43">
        <v>221354567</v>
      </c>
      <c r="J42" s="43">
        <v>-2724.5363000000002</v>
      </c>
      <c r="K42" s="43">
        <v>4201.1382999999996</v>
      </c>
      <c r="L42" s="43">
        <v>-4132.0222999999996</v>
      </c>
      <c r="M42" s="43">
        <v>-136.79939999999999</v>
      </c>
      <c r="N42" s="43">
        <v>-3544.0738999999999</v>
      </c>
      <c r="O42" s="43">
        <v>711.22310000000004</v>
      </c>
      <c r="P42" s="43">
        <v>-278.98320000000001</v>
      </c>
      <c r="Q42" s="43">
        <v>9733.7052999999996</v>
      </c>
      <c r="R42" s="43">
        <v>4810.7761</v>
      </c>
      <c r="S42" s="43">
        <v>0.51600000000000001</v>
      </c>
      <c r="T42" s="43">
        <v>568.51350000000002</v>
      </c>
      <c r="U42" s="43">
        <v>39.2014</v>
      </c>
      <c r="V42" s="40">
        <f t="shared" si="1"/>
        <v>0.36325872063806541</v>
      </c>
      <c r="W42" s="40">
        <f t="shared" si="2"/>
        <v>-1.8376798563360766</v>
      </c>
      <c r="X42" s="40">
        <f t="shared" si="3"/>
        <v>-1.164266732055149</v>
      </c>
      <c r="Y42" s="40">
        <f t="shared" si="4"/>
        <v>3.7483185283993468</v>
      </c>
      <c r="Z42" s="40">
        <f t="shared" si="5"/>
        <v>7.6181823977281962</v>
      </c>
      <c r="AA42" s="40">
        <f t="shared" si="6"/>
        <v>0.90498582255957338</v>
      </c>
      <c r="AB42" s="40">
        <f t="shared" si="7"/>
        <v>-4.5908108159029135</v>
      </c>
      <c r="AC42" s="40">
        <f t="shared" si="8"/>
        <v>-0.66755323355498697</v>
      </c>
      <c r="AD42" s="40">
        <f t="shared" si="9"/>
        <v>-1.7657228864963186</v>
      </c>
      <c r="AE42" s="40">
        <f t="shared" si="10"/>
        <v>0.85880905792062856</v>
      </c>
      <c r="AF42" s="40">
        <f t="shared" si="11"/>
        <v>7.0876599143901622</v>
      </c>
      <c r="AG42" s="40">
        <f t="shared" si="12"/>
        <v>-1.164266732055149</v>
      </c>
      <c r="AH42" s="40">
        <f t="shared" si="13"/>
        <v>7.0876599143901622</v>
      </c>
      <c r="AI42" s="40">
        <f t="shared" si="14"/>
        <v>0.12632367155894036</v>
      </c>
      <c r="AJ42" s="40">
        <f t="shared" si="15"/>
        <v>1.0935738976073148E-2</v>
      </c>
      <c r="AK42" s="40">
        <f t="shared" si="16"/>
        <v>-5.3854259208620447E-3</v>
      </c>
      <c r="AL42" s="42">
        <v>8151</v>
      </c>
      <c r="AM42" s="54">
        <v>5.8</v>
      </c>
      <c r="AN42" s="42">
        <v>2.9</v>
      </c>
      <c r="AO42" s="45" t="s">
        <v>605</v>
      </c>
      <c r="AP42" s="45" t="s">
        <v>605</v>
      </c>
      <c r="AQ42" s="42">
        <f t="shared" si="34"/>
        <v>24</v>
      </c>
      <c r="AS42" s="42" t="s">
        <v>563</v>
      </c>
    </row>
    <row r="43" spans="1:45" s="44" customFormat="1" x14ac:dyDescent="0.25">
      <c r="A43" s="34" t="s">
        <v>562</v>
      </c>
      <c r="B43" s="44" t="s">
        <v>331</v>
      </c>
      <c r="C43" s="44" t="s">
        <v>535</v>
      </c>
      <c r="D43" s="44">
        <v>2023</v>
      </c>
      <c r="E43" s="22">
        <v>1947.5328999999999</v>
      </c>
      <c r="F43" s="22">
        <v>-1088.4150999999999</v>
      </c>
      <c r="G43" s="22">
        <v>5383.6086999999998</v>
      </c>
      <c r="H43" s="22">
        <v>90.237099999999998</v>
      </c>
      <c r="I43" s="22">
        <v>327640972</v>
      </c>
      <c r="J43" s="22">
        <v>-72.871799999999993</v>
      </c>
      <c r="K43" s="22">
        <v>5560.7343000000001</v>
      </c>
      <c r="L43" s="22">
        <v>-5622.5439999999999</v>
      </c>
      <c r="M43" s="22">
        <v>-99.343999999999994</v>
      </c>
      <c r="N43" s="22">
        <v>-383.85520000000002</v>
      </c>
      <c r="O43" s="22">
        <v>702.2758</v>
      </c>
      <c r="P43" s="22">
        <v>-149.3252</v>
      </c>
      <c r="Q43" s="22">
        <v>11006.152700000001</v>
      </c>
      <c r="R43" s="22">
        <v>6012.8571000000002</v>
      </c>
      <c r="S43" s="22">
        <v>0.27879999999999999</v>
      </c>
      <c r="T43" s="22">
        <v>368.94979999999998</v>
      </c>
      <c r="U43" s="22">
        <v>81.0304</v>
      </c>
      <c r="V43" s="40">
        <f t="shared" si="1"/>
        <v>0.36175231309065981</v>
      </c>
      <c r="W43" s="40">
        <f t="shared" si="2"/>
        <v>-0.55886865890686621</v>
      </c>
      <c r="X43" s="40">
        <f t="shared" si="3"/>
        <v>-1.0694193055670174</v>
      </c>
      <c r="Y43" s="40">
        <f t="shared" si="4"/>
        <v>3.7310734862815735</v>
      </c>
      <c r="Z43" s="40">
        <f t="shared" si="5"/>
        <v>7.5743186710553552</v>
      </c>
      <c r="AA43" s="40">
        <f t="shared" si="6"/>
        <v>0.1935805393430447</v>
      </c>
      <c r="AB43" s="40">
        <f t="shared" si="7"/>
        <v>-0.33395711485430657</v>
      </c>
      <c r="AC43" s="40">
        <f t="shared" si="8"/>
        <v>-0.20217203007343382</v>
      </c>
      <c r="AD43" s="40">
        <f t="shared" si="9"/>
        <v>-82.512811540266611</v>
      </c>
      <c r="AE43" s="40">
        <f t="shared" si="10"/>
        <v>1.1168822689509363</v>
      </c>
      <c r="AF43" s="40">
        <f t="shared" si="11"/>
        <v>15.405214685338503</v>
      </c>
      <c r="AG43" s="40">
        <f t="shared" si="12"/>
        <v>-1.0694193055670174</v>
      </c>
      <c r="AH43" s="40">
        <f t="shared" si="13"/>
        <v>15.405214685338503</v>
      </c>
      <c r="AI43" s="40">
        <f t="shared" si="14"/>
        <v>7.4836336955355215E-2</v>
      </c>
      <c r="AJ43" s="40">
        <f t="shared" si="15"/>
        <v>4.6334056795651564E-2</v>
      </c>
      <c r="AK43" s="40">
        <f t="shared" si="16"/>
        <v>-1.604915853037344E-2</v>
      </c>
      <c r="AL43" s="44">
        <v>8520</v>
      </c>
      <c r="AM43" s="55">
        <v>4.5</v>
      </c>
      <c r="AN43" s="44">
        <v>2</v>
      </c>
      <c r="AO43" s="45" t="s">
        <v>605</v>
      </c>
      <c r="AP43" s="45" t="s">
        <v>605</v>
      </c>
      <c r="AQ43" s="44">
        <v>25</v>
      </c>
      <c r="AS43" s="44" t="s">
        <v>563</v>
      </c>
    </row>
    <row r="44" spans="1:45" s="40" customFormat="1" x14ac:dyDescent="0.25">
      <c r="A44" s="30" t="s">
        <v>566</v>
      </c>
      <c r="B44" s="40" t="s">
        <v>543</v>
      </c>
      <c r="C44" s="40" t="s">
        <v>536</v>
      </c>
      <c r="D44" s="40">
        <v>2018</v>
      </c>
      <c r="E44" s="43"/>
      <c r="F44" s="41"/>
      <c r="G44" s="41"/>
      <c r="H44" s="43"/>
      <c r="I44" s="43"/>
      <c r="J44" s="41"/>
      <c r="K44" s="41"/>
      <c r="L44" s="41"/>
      <c r="M44" s="43"/>
      <c r="N44" s="41"/>
      <c r="O44" s="41"/>
      <c r="P44" s="41"/>
      <c r="Q44" s="41"/>
      <c r="R44" s="41"/>
      <c r="S44" s="41"/>
      <c r="T44" s="41"/>
      <c r="U44" s="43"/>
      <c r="AO44" s="45"/>
      <c r="AP44" s="45"/>
      <c r="AQ44" s="42"/>
      <c r="AS44" s="40" t="s">
        <v>567</v>
      </c>
    </row>
    <row r="45" spans="1:45" s="42" customFormat="1" x14ac:dyDescent="0.25">
      <c r="A45" s="32" t="s">
        <v>566</v>
      </c>
      <c r="B45" s="42" t="s">
        <v>543</v>
      </c>
      <c r="C45" s="42" t="s">
        <v>536</v>
      </c>
      <c r="D45" s="42">
        <v>2019</v>
      </c>
      <c r="E45" s="43"/>
      <c r="F45" s="43"/>
      <c r="G45" s="43"/>
      <c r="H45" s="43"/>
      <c r="I45" s="43"/>
      <c r="J45" s="43"/>
      <c r="K45" s="41"/>
      <c r="L45" s="41"/>
      <c r="M45" s="43"/>
      <c r="N45" s="43"/>
      <c r="O45" s="43"/>
      <c r="P45" s="43"/>
      <c r="Q45" s="41"/>
      <c r="R45" s="41"/>
      <c r="S45" s="43"/>
      <c r="T45" s="41"/>
      <c r="U45" s="43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O45" s="45"/>
      <c r="AP45" s="45"/>
      <c r="AS45" s="42" t="s">
        <v>567</v>
      </c>
    </row>
    <row r="46" spans="1:45" s="42" customFormat="1" x14ac:dyDescent="0.25">
      <c r="A46" s="32" t="s">
        <v>566</v>
      </c>
      <c r="B46" s="42" t="s">
        <v>543</v>
      </c>
      <c r="C46" s="42" t="s">
        <v>536</v>
      </c>
      <c r="D46" s="42">
        <v>2020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1"/>
      <c r="P46" s="43"/>
      <c r="Q46" s="43"/>
      <c r="R46" s="43"/>
      <c r="S46" s="43"/>
      <c r="T46" s="43"/>
      <c r="U46" s="43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O46" s="45"/>
      <c r="AP46" s="45"/>
      <c r="AS46" s="42" t="s">
        <v>567</v>
      </c>
    </row>
    <row r="47" spans="1:45" s="42" customFormat="1" x14ac:dyDescent="0.25">
      <c r="A47" s="32" t="s">
        <v>566</v>
      </c>
      <c r="B47" s="42" t="s">
        <v>543</v>
      </c>
      <c r="C47" s="42" t="s">
        <v>536</v>
      </c>
      <c r="D47" s="42">
        <v>2021</v>
      </c>
      <c r="E47" s="43">
        <v>352.66399999999999</v>
      </c>
      <c r="F47" s="43">
        <v>109.001</v>
      </c>
      <c r="G47" s="43">
        <v>562.81200000000001</v>
      </c>
      <c r="H47" s="43">
        <v>1151.7822000000001</v>
      </c>
      <c r="I47" s="43">
        <v>15896588</v>
      </c>
      <c r="J47" s="43">
        <v>229.62200000000001</v>
      </c>
      <c r="K47" s="43">
        <v>741.79100000000005</v>
      </c>
      <c r="L47" s="43">
        <v>-332.66500000000002</v>
      </c>
      <c r="M47" s="43">
        <v>16.812899999999999</v>
      </c>
      <c r="N47" s="43">
        <v>175.136</v>
      </c>
      <c r="O47" s="43">
        <v>14.212</v>
      </c>
      <c r="P47" s="43">
        <v>-32.997999999999998</v>
      </c>
      <c r="Q47" s="43">
        <v>895.47699999999998</v>
      </c>
      <c r="R47" s="43">
        <v>808.56899999999996</v>
      </c>
      <c r="S47" s="43">
        <v>1.175</v>
      </c>
      <c r="T47" s="43">
        <v>66.778000000000006</v>
      </c>
      <c r="U47" s="43">
        <v>0</v>
      </c>
      <c r="V47" s="40">
        <f t="shared" si="1"/>
        <v>0.62661066217493577</v>
      </c>
      <c r="W47" s="40">
        <f t="shared" si="2"/>
        <v>0.30907889662681765</v>
      </c>
      <c r="X47" s="40">
        <f t="shared" si="3"/>
        <v>-2.4305803135286248</v>
      </c>
      <c r="Y47" s="40">
        <f t="shared" si="4"/>
        <v>2.7503633486742638</v>
      </c>
      <c r="Z47" s="40">
        <f t="shared" si="5"/>
        <v>5.8655157622848746</v>
      </c>
      <c r="AA47" s="40">
        <f t="shared" si="6"/>
        <v>-0.32765995821622351</v>
      </c>
      <c r="AB47" s="40">
        <f t="shared" si="7"/>
        <v>14.644947931325639</v>
      </c>
      <c r="AC47" s="40">
        <f t="shared" si="8"/>
        <v>0.19367213207962872</v>
      </c>
      <c r="AD47" s="40">
        <f t="shared" si="9"/>
        <v>3.5213045788295543</v>
      </c>
      <c r="AE47" s="40">
        <f t="shared" si="10"/>
        <v>1.4366591330675251</v>
      </c>
      <c r="AF47" s="40">
        <f t="shared" si="11"/>
        <v>1.6990170286444326</v>
      </c>
      <c r="AG47" s="40">
        <f t="shared" si="12"/>
        <v>-2.4305803135286248</v>
      </c>
      <c r="AH47" s="40">
        <f t="shared" si="13"/>
        <v>1.6990170286444326</v>
      </c>
      <c r="AI47" s="40">
        <f t="shared" si="14"/>
        <v>8.2587880564305591E-2</v>
      </c>
      <c r="AJ47" s="40">
        <f t="shared" si="15"/>
        <v>3.2659477576389997</v>
      </c>
      <c r="AK47" s="40">
        <f t="shared" si="16"/>
        <v>-3.4622884884192806</v>
      </c>
      <c r="AL47" s="42">
        <v>69287</v>
      </c>
      <c r="AM47" s="42">
        <v>4.7</v>
      </c>
      <c r="AN47" s="42">
        <v>5.9</v>
      </c>
      <c r="AO47" s="45" t="s">
        <v>606</v>
      </c>
      <c r="AP47" s="45" t="s">
        <v>605</v>
      </c>
      <c r="AQ47" s="42">
        <f t="shared" ref="AQ44:AQ48" si="35">AQ48-1</f>
        <v>0</v>
      </c>
      <c r="AS47" s="42" t="s">
        <v>567</v>
      </c>
    </row>
    <row r="48" spans="1:45" s="42" customFormat="1" x14ac:dyDescent="0.25">
      <c r="A48" s="32" t="s">
        <v>566</v>
      </c>
      <c r="B48" s="42" t="s">
        <v>543</v>
      </c>
      <c r="C48" s="42" t="s">
        <v>536</v>
      </c>
      <c r="D48" s="42">
        <v>2022</v>
      </c>
      <c r="E48" s="43">
        <v>362.42200000000003</v>
      </c>
      <c r="F48" s="43">
        <v>72.713999999999999</v>
      </c>
      <c r="G48" s="43">
        <v>633.899</v>
      </c>
      <c r="H48" s="43">
        <v>1065.9445000000001</v>
      </c>
      <c r="I48" s="43">
        <v>25226571</v>
      </c>
      <c r="J48" s="43">
        <v>169.34100000000001</v>
      </c>
      <c r="K48" s="43">
        <v>716.37099999999998</v>
      </c>
      <c r="L48" s="43">
        <v>-255.261</v>
      </c>
      <c r="M48" s="43">
        <v>22.854500000000002</v>
      </c>
      <c r="N48" s="43">
        <v>151.91800000000001</v>
      </c>
      <c r="O48" s="43">
        <v>51.423000000000002</v>
      </c>
      <c r="P48" s="43">
        <v>-30.045000000000002</v>
      </c>
      <c r="Q48" s="43">
        <v>889.16</v>
      </c>
      <c r="R48" s="43">
        <v>810.53499999999997</v>
      </c>
      <c r="S48" s="43">
        <v>1.7133</v>
      </c>
      <c r="T48" s="43">
        <v>94.164000000000001</v>
      </c>
      <c r="U48" s="43">
        <v>0</v>
      </c>
      <c r="V48" s="40">
        <f t="shared" si="1"/>
        <v>0.57173461387381908</v>
      </c>
      <c r="W48" s="40">
        <f t="shared" si="2"/>
        <v>0.20063351562543111</v>
      </c>
      <c r="X48" s="40">
        <f t="shared" si="3"/>
        <v>-3.1753185954767864</v>
      </c>
      <c r="Y48" s="40">
        <f t="shared" si="4"/>
        <v>2.8020200666563038</v>
      </c>
      <c r="Z48" s="40">
        <f t="shared" si="5"/>
        <v>5.8928092787280315</v>
      </c>
      <c r="AA48" s="40">
        <f t="shared" si="6"/>
        <v>-0.28486137717865245</v>
      </c>
      <c r="AB48" s="40">
        <f t="shared" si="7"/>
        <v>3.5385527876631082</v>
      </c>
      <c r="AC48" s="40">
        <f t="shared" si="8"/>
        <v>0.11470912558625269</v>
      </c>
      <c r="AD48" s="40">
        <f t="shared" si="9"/>
        <v>4.7864073083305279</v>
      </c>
      <c r="AE48" s="40">
        <f t="shared" si="10"/>
        <v>1.2786500688595501</v>
      </c>
      <c r="AF48" s="40">
        <f t="shared" si="11"/>
        <v>1.4597027773675699</v>
      </c>
      <c r="AG48" s="40">
        <f t="shared" si="12"/>
        <v>-3.1753185954767864</v>
      </c>
      <c r="AH48" s="40">
        <f t="shared" si="13"/>
        <v>1.4597027773675699</v>
      </c>
      <c r="AI48" s="40">
        <f t="shared" si="14"/>
        <v>0.11617511890294682</v>
      </c>
      <c r="AJ48" s="40">
        <f t="shared" si="15"/>
        <v>2.9411694102455148</v>
      </c>
      <c r="AK48" s="40">
        <f t="shared" si="16"/>
        <v>-4.1759003529720564</v>
      </c>
      <c r="AL48" s="42">
        <v>76399</v>
      </c>
      <c r="AM48" s="42">
        <v>8</v>
      </c>
      <c r="AN48" s="42">
        <v>2.1</v>
      </c>
      <c r="AO48" s="45" t="s">
        <v>606</v>
      </c>
      <c r="AP48" s="45" t="s">
        <v>605</v>
      </c>
      <c r="AQ48" s="42">
        <f t="shared" si="35"/>
        <v>1</v>
      </c>
      <c r="AS48" s="42" t="s">
        <v>567</v>
      </c>
    </row>
    <row r="49" spans="1:45" s="44" customFormat="1" x14ac:dyDescent="0.25">
      <c r="A49" s="34" t="s">
        <v>566</v>
      </c>
      <c r="B49" s="44" t="s">
        <v>543</v>
      </c>
      <c r="C49" s="44" t="s">
        <v>536</v>
      </c>
      <c r="D49" s="44">
        <v>2023</v>
      </c>
      <c r="E49" s="22">
        <v>362.56200000000001</v>
      </c>
      <c r="F49" s="22">
        <v>77.295000000000002</v>
      </c>
      <c r="G49" s="22">
        <v>647.255</v>
      </c>
      <c r="H49" s="22">
        <v>502.01589999999999</v>
      </c>
      <c r="I49" s="22">
        <v>35290329</v>
      </c>
      <c r="J49" s="22">
        <v>167.31299999999999</v>
      </c>
      <c r="K49" s="22">
        <v>660.51499999999999</v>
      </c>
      <c r="L49" s="22">
        <v>-176.12200000000001</v>
      </c>
      <c r="M49" s="22">
        <v>20.5213</v>
      </c>
      <c r="N49" s="22">
        <v>147.22900000000001</v>
      </c>
      <c r="O49" s="22">
        <v>41.652000000000001</v>
      </c>
      <c r="P49" s="22">
        <v>-36.460999999999999</v>
      </c>
      <c r="Q49" s="22">
        <v>823.37699999999995</v>
      </c>
      <c r="R49" s="22">
        <v>749.23</v>
      </c>
      <c r="S49" s="22">
        <v>1.6117999999999999</v>
      </c>
      <c r="T49" s="22">
        <v>88.715000000000003</v>
      </c>
      <c r="U49" s="22">
        <v>0</v>
      </c>
      <c r="V49" s="40">
        <f t="shared" si="1"/>
        <v>0.56015326262446796</v>
      </c>
      <c r="W49" s="40">
        <f t="shared" si="2"/>
        <v>0.21319112317341585</v>
      </c>
      <c r="X49" s="40">
        <f t="shared" si="3"/>
        <v>-4.2540398133112269</v>
      </c>
      <c r="Y49" s="40">
        <f t="shared" si="4"/>
        <v>2.8110754140146303</v>
      </c>
      <c r="Z49" s="40">
        <f t="shared" si="5"/>
        <v>5.8931954941527582</v>
      </c>
      <c r="AA49" s="40">
        <f t="shared" si="6"/>
        <v>-0.43887191832933986</v>
      </c>
      <c r="AB49" s="40">
        <f t="shared" si="7"/>
        <v>4.4101123595505616</v>
      </c>
      <c r="AC49" s="40">
        <f t="shared" si="8"/>
        <v>0.11941970320816371</v>
      </c>
      <c r="AD49" s="40">
        <f t="shared" si="9"/>
        <v>4.4780142606970177</v>
      </c>
      <c r="AE49" s="40">
        <f t="shared" si="10"/>
        <v>1.1575499609891002</v>
      </c>
      <c r="AF49" s="40">
        <f t="shared" si="11"/>
        <v>1.3073103149842613</v>
      </c>
      <c r="AG49" s="40">
        <f t="shared" si="12"/>
        <v>-4.2540398133112269</v>
      </c>
      <c r="AH49" s="40">
        <f t="shared" si="13"/>
        <v>1.3073103149842613</v>
      </c>
      <c r="AI49" s="40">
        <f t="shared" si="14"/>
        <v>0.11840823245198404</v>
      </c>
      <c r="AJ49" s="40">
        <f t="shared" si="15"/>
        <v>1.3846346280084509</v>
      </c>
      <c r="AK49" s="40">
        <f t="shared" si="16"/>
        <v>-2.8503872315781105</v>
      </c>
      <c r="AL49" s="44">
        <v>80851</v>
      </c>
      <c r="AM49" s="44">
        <v>3.7</v>
      </c>
      <c r="AN49" s="44">
        <v>2.6</v>
      </c>
      <c r="AO49" s="45" t="s">
        <v>606</v>
      </c>
      <c r="AP49" s="45" t="s">
        <v>605</v>
      </c>
      <c r="AQ49" s="44">
        <v>2</v>
      </c>
      <c r="AS49" s="44" t="s">
        <v>567</v>
      </c>
    </row>
    <row r="50" spans="1:45" s="40" customFormat="1" x14ac:dyDescent="0.25">
      <c r="A50" s="30" t="s">
        <v>570</v>
      </c>
      <c r="B50" s="40" t="s">
        <v>543</v>
      </c>
      <c r="C50" s="40" t="s">
        <v>537</v>
      </c>
      <c r="D50" s="40">
        <v>2018</v>
      </c>
      <c r="E50" s="43">
        <v>2936.9</v>
      </c>
      <c r="F50" s="41">
        <v>0</v>
      </c>
      <c r="G50" s="41">
        <f>AVERAGE(G53:G55)</f>
        <v>3737.2666666666669</v>
      </c>
      <c r="H50" s="43">
        <f t="shared" ref="H50:H53" si="36">ABS($H$55*(E50-E51)/E51)</f>
        <v>0</v>
      </c>
      <c r="I50" s="41">
        <v>0</v>
      </c>
      <c r="J50" s="43">
        <f>AVERAGE(J51:J54)</f>
        <v>386.28125</v>
      </c>
      <c r="K50" s="41">
        <f>E50*0.2</f>
        <v>587.38</v>
      </c>
      <c r="L50" s="41">
        <f t="shared" ref="L50:L52" si="37">G50*0.5</f>
        <v>1868.6333333333334</v>
      </c>
      <c r="M50" s="43">
        <f t="shared" ref="M50:M52" si="38">AVERAGE(M51:M52)</f>
        <v>5.8266999999999998</v>
      </c>
      <c r="N50" s="43">
        <f>AVERAGE(N51:N55)</f>
        <v>278.45</v>
      </c>
      <c r="O50" s="41">
        <f t="shared" ref="O50:O51" si="39">R50*0.05</f>
        <v>74.745333333333335</v>
      </c>
      <c r="P50" s="43">
        <f>AVERAGE(P51:P55)</f>
        <v>-41.95</v>
      </c>
      <c r="Q50" s="41">
        <f>G50-L50</f>
        <v>1868.6333333333334</v>
      </c>
      <c r="R50" s="41">
        <f t="shared" ref="R50:R52" si="40">G50*0.4</f>
        <v>1494.9066666666668</v>
      </c>
      <c r="S50" s="41">
        <v>1.016</v>
      </c>
      <c r="T50" s="41">
        <f t="shared" ref="T50:T52" si="41">G50*0.1</f>
        <v>373.72666666666669</v>
      </c>
      <c r="U50" s="43">
        <v>0</v>
      </c>
      <c r="V50" s="40">
        <f t="shared" si="1"/>
        <v>0.78584170249201735</v>
      </c>
      <c r="W50" s="40">
        <f t="shared" si="2"/>
        <v>0</v>
      </c>
      <c r="X50" s="40">
        <f t="shared" si="3"/>
        <v>0.8</v>
      </c>
      <c r="Y50" s="40">
        <f t="shared" si="4"/>
        <v>3.5725540873411972</v>
      </c>
      <c r="Z50" s="40">
        <f t="shared" si="5"/>
        <v>7.985109882270307</v>
      </c>
      <c r="AA50" s="40">
        <f t="shared" si="6"/>
        <v>0</v>
      </c>
      <c r="AB50" s="40">
        <f t="shared" si="7"/>
        <v>4.2865552364473141</v>
      </c>
      <c r="AC50" s="40">
        <f t="shared" si="8"/>
        <v>0</v>
      </c>
      <c r="AD50" s="40">
        <f t="shared" si="9"/>
        <v>3.8699954156891301</v>
      </c>
      <c r="AE50" s="40">
        <f t="shared" si="10"/>
        <v>0.4</v>
      </c>
      <c r="AF50" s="40">
        <f t="shared" si="11"/>
        <v>0.44444444444444448</v>
      </c>
      <c r="AG50" s="40">
        <f t="shared" si="12"/>
        <v>0.8</v>
      </c>
      <c r="AH50" s="40">
        <f t="shared" si="13"/>
        <v>0.44444444444444448</v>
      </c>
      <c r="AI50" s="40">
        <f t="shared" si="14"/>
        <v>0.25</v>
      </c>
      <c r="AJ50" s="40">
        <f t="shared" si="15"/>
        <v>0</v>
      </c>
      <c r="AK50" s="40">
        <f t="shared" si="16"/>
        <v>0</v>
      </c>
      <c r="AL50" s="40">
        <v>62794</v>
      </c>
      <c r="AM50" s="40">
        <v>2.4</v>
      </c>
      <c r="AN50" s="40">
        <v>2.9</v>
      </c>
      <c r="AO50" s="45" t="s">
        <v>606</v>
      </c>
      <c r="AP50" s="45" t="s">
        <v>606</v>
      </c>
      <c r="AQ50" s="42">
        <f t="shared" ref="AQ50:AQ54" si="42">AQ51-1</f>
        <v>1</v>
      </c>
      <c r="AS50" s="40" t="s">
        <v>567</v>
      </c>
    </row>
    <row r="51" spans="1:45" s="42" customFormat="1" x14ac:dyDescent="0.25">
      <c r="A51" s="32" t="s">
        <v>570</v>
      </c>
      <c r="B51" s="42" t="s">
        <v>543</v>
      </c>
      <c r="C51" s="42" t="s">
        <v>537</v>
      </c>
      <c r="D51" s="42">
        <v>2019</v>
      </c>
      <c r="E51" s="43">
        <v>2936.9</v>
      </c>
      <c r="F51" s="43">
        <v>0</v>
      </c>
      <c r="G51" s="43">
        <v>3737.2666666666669</v>
      </c>
      <c r="H51" s="43">
        <f t="shared" si="36"/>
        <v>0</v>
      </c>
      <c r="I51" s="43">
        <v>0</v>
      </c>
      <c r="J51" s="43">
        <f>AVERAGE(J52:J55)</f>
        <v>377.02499999999998</v>
      </c>
      <c r="K51" s="41">
        <f>E51*0.2</f>
        <v>587.38</v>
      </c>
      <c r="L51" s="41">
        <f t="shared" si="37"/>
        <v>1868.6333333333334</v>
      </c>
      <c r="M51" s="43">
        <f>AVERAGE(M52:M55)</f>
        <v>5.8266999999999998</v>
      </c>
      <c r="N51" s="43">
        <f>AVERAGE(N52:N55)</f>
        <v>278.45</v>
      </c>
      <c r="O51" s="41">
        <f t="shared" si="39"/>
        <v>74.745333333333335</v>
      </c>
      <c r="P51" s="43">
        <f>AVERAGE(P52:P55)</f>
        <v>-41.95</v>
      </c>
      <c r="Q51" s="41">
        <f t="shared" ref="Q51:Q52" si="43">G51-L51</f>
        <v>1868.6333333333334</v>
      </c>
      <c r="R51" s="41">
        <f t="shared" si="40"/>
        <v>1494.9066666666668</v>
      </c>
      <c r="S51" s="43">
        <v>1.016</v>
      </c>
      <c r="T51" s="41">
        <f t="shared" si="41"/>
        <v>373.72666666666669</v>
      </c>
      <c r="U51" s="43">
        <v>0</v>
      </c>
      <c r="V51" s="40">
        <f t="shared" si="1"/>
        <v>0.78584170249201735</v>
      </c>
      <c r="W51" s="40">
        <f t="shared" si="2"/>
        <v>0</v>
      </c>
      <c r="X51" s="40">
        <f t="shared" si="3"/>
        <v>0.8</v>
      </c>
      <c r="Y51" s="40">
        <f t="shared" si="4"/>
        <v>3.5725540873411972</v>
      </c>
      <c r="Z51" s="40">
        <f t="shared" si="5"/>
        <v>7.985109882270307</v>
      </c>
      <c r="AA51" s="40">
        <f t="shared" si="6"/>
        <v>0</v>
      </c>
      <c r="AB51" s="40">
        <f t="shared" si="7"/>
        <v>4.2865552364473141</v>
      </c>
      <c r="AC51" s="40">
        <f t="shared" si="8"/>
        <v>0</v>
      </c>
      <c r="AD51" s="40">
        <f t="shared" si="9"/>
        <v>3.9650067413743568</v>
      </c>
      <c r="AE51" s="40">
        <f t="shared" si="10"/>
        <v>0.4</v>
      </c>
      <c r="AF51" s="40">
        <f t="shared" si="11"/>
        <v>0.44444444444444448</v>
      </c>
      <c r="AG51" s="40">
        <f t="shared" si="12"/>
        <v>0.8</v>
      </c>
      <c r="AH51" s="40">
        <f t="shared" si="13"/>
        <v>0.44444444444444448</v>
      </c>
      <c r="AI51" s="40">
        <f t="shared" si="14"/>
        <v>0.25</v>
      </c>
      <c r="AJ51" s="40">
        <f t="shared" si="15"/>
        <v>0</v>
      </c>
      <c r="AK51" s="40">
        <f t="shared" si="16"/>
        <v>0</v>
      </c>
      <c r="AL51" s="42">
        <v>63414</v>
      </c>
      <c r="AM51" s="42">
        <v>1.8</v>
      </c>
      <c r="AN51" s="42">
        <v>2.2999999999999998</v>
      </c>
      <c r="AO51" s="45" t="s">
        <v>606</v>
      </c>
      <c r="AP51" s="45" t="s">
        <v>606</v>
      </c>
      <c r="AQ51" s="42">
        <f t="shared" si="42"/>
        <v>2</v>
      </c>
      <c r="AS51" s="42" t="s">
        <v>567</v>
      </c>
    </row>
    <row r="52" spans="1:45" s="42" customFormat="1" x14ac:dyDescent="0.25">
      <c r="A52" s="32" t="s">
        <v>570</v>
      </c>
      <c r="B52" s="42" t="s">
        <v>543</v>
      </c>
      <c r="C52" s="42" t="s">
        <v>537</v>
      </c>
      <c r="D52" s="42">
        <v>2020</v>
      </c>
      <c r="E52" s="43">
        <v>2936.9</v>
      </c>
      <c r="F52" s="43">
        <v>181</v>
      </c>
      <c r="G52" s="43">
        <v>3737.2666666666669</v>
      </c>
      <c r="H52" s="43">
        <f t="shared" si="36"/>
        <v>927.83808521126741</v>
      </c>
      <c r="I52" s="43">
        <v>0</v>
      </c>
      <c r="J52" s="43">
        <v>390.4</v>
      </c>
      <c r="K52" s="41">
        <f>E52*0.2</f>
        <v>587.38</v>
      </c>
      <c r="L52" s="41">
        <f t="shared" si="37"/>
        <v>1868.6333333333334</v>
      </c>
      <c r="M52" s="43">
        <f>AVERAGE(M53:M55)</f>
        <v>5.8266999999999998</v>
      </c>
      <c r="N52" s="43">
        <v>262.89999999999998</v>
      </c>
      <c r="O52" s="43">
        <v>53.3</v>
      </c>
      <c r="P52" s="43">
        <v>-34.1</v>
      </c>
      <c r="Q52" s="41">
        <f t="shared" si="43"/>
        <v>1868.6333333333334</v>
      </c>
      <c r="R52" s="41">
        <f t="shared" si="40"/>
        <v>1494.9066666666668</v>
      </c>
      <c r="S52" s="43">
        <f>AVERAGE(S53:S55)</f>
        <v>1.016</v>
      </c>
      <c r="T52" s="41">
        <f t="shared" si="41"/>
        <v>373.72666666666669</v>
      </c>
      <c r="U52" s="43">
        <v>0</v>
      </c>
      <c r="V52" s="40">
        <f t="shared" si="1"/>
        <v>0.78584170249201735</v>
      </c>
      <c r="W52" s="40">
        <f t="shared" si="2"/>
        <v>6.1629609452143415E-2</v>
      </c>
      <c r="X52" s="40">
        <f t="shared" si="3"/>
        <v>0.8</v>
      </c>
      <c r="Y52" s="40">
        <f t="shared" si="4"/>
        <v>3.5725540873411972</v>
      </c>
      <c r="Z52" s="40">
        <f t="shared" si="5"/>
        <v>7.985109882270307</v>
      </c>
      <c r="AA52" s="40">
        <f t="shared" si="6"/>
        <v>9.6862234431581012E-2</v>
      </c>
      <c r="AB52" s="40">
        <f t="shared" si="7"/>
        <v>5.5722326454033775</v>
      </c>
      <c r="AC52" s="40">
        <f t="shared" si="8"/>
        <v>4.8431117215790506E-2</v>
      </c>
      <c r="AD52" s="40">
        <f t="shared" si="9"/>
        <v>3.8291666666666671</v>
      </c>
      <c r="AE52" s="40">
        <f t="shared" si="10"/>
        <v>0.4</v>
      </c>
      <c r="AF52" s="40">
        <f t="shared" si="11"/>
        <v>0.44444444444444448</v>
      </c>
      <c r="AG52" s="40">
        <f t="shared" si="12"/>
        <v>0.8</v>
      </c>
      <c r="AH52" s="40">
        <f t="shared" si="13"/>
        <v>0.44444444444444448</v>
      </c>
      <c r="AI52" s="40">
        <f t="shared" si="14"/>
        <v>0.25</v>
      </c>
      <c r="AJ52" s="40">
        <f t="shared" si="15"/>
        <v>0.31592430290825951</v>
      </c>
      <c r="AK52" s="40">
        <f t="shared" si="16"/>
        <v>0.49653298411206087</v>
      </c>
      <c r="AL52" s="42">
        <v>63228</v>
      </c>
      <c r="AM52" s="42">
        <v>1.2</v>
      </c>
      <c r="AN52" s="42">
        <v>-3.5</v>
      </c>
      <c r="AO52" s="45" t="s">
        <v>606</v>
      </c>
      <c r="AP52" s="45" t="s">
        <v>606</v>
      </c>
      <c r="AQ52" s="42">
        <f t="shared" si="42"/>
        <v>3</v>
      </c>
      <c r="AS52" s="42" t="s">
        <v>567</v>
      </c>
    </row>
    <row r="53" spans="1:45" s="42" customFormat="1" x14ac:dyDescent="0.25">
      <c r="A53" s="32" t="s">
        <v>570</v>
      </c>
      <c r="B53" s="42" t="s">
        <v>543</v>
      </c>
      <c r="C53" s="42" t="s">
        <v>537</v>
      </c>
      <c r="D53" s="42">
        <v>2021</v>
      </c>
      <c r="E53" s="43">
        <v>3408</v>
      </c>
      <c r="F53" s="43">
        <v>435.4</v>
      </c>
      <c r="G53" s="43">
        <v>4486.6000000000004</v>
      </c>
      <c r="H53" s="43">
        <f t="shared" si="36"/>
        <v>4528.6087429975432</v>
      </c>
      <c r="I53" s="43">
        <v>1132100</v>
      </c>
      <c r="J53" s="43">
        <v>682.2</v>
      </c>
      <c r="K53" s="43">
        <v>465.9</v>
      </c>
      <c r="L53" s="43">
        <v>1835.1</v>
      </c>
      <c r="M53" s="43">
        <f>AVERAGE(M54:M55)</f>
        <v>5.8266999999999998</v>
      </c>
      <c r="N53" s="43">
        <v>529.20000000000005</v>
      </c>
      <c r="O53" s="43">
        <v>45.5</v>
      </c>
      <c r="P53" s="43">
        <v>-53.9</v>
      </c>
      <c r="Q53" s="43">
        <v>2651.5</v>
      </c>
      <c r="R53" s="43">
        <v>944.5</v>
      </c>
      <c r="S53" s="43">
        <v>1.2182999999999999</v>
      </c>
      <c r="T53" s="43">
        <v>478.6</v>
      </c>
      <c r="U53" s="43">
        <v>0</v>
      </c>
      <c r="V53" s="40">
        <f t="shared" si="1"/>
        <v>0.75959523915659954</v>
      </c>
      <c r="W53" s="40">
        <f t="shared" si="2"/>
        <v>0.1277582159624413</v>
      </c>
      <c r="X53" s="40">
        <f t="shared" si="3"/>
        <v>0.51468584818266039</v>
      </c>
      <c r="Y53" s="40">
        <f t="shared" si="4"/>
        <v>3.6519173520076942</v>
      </c>
      <c r="Z53" s="40">
        <f t="shared" si="5"/>
        <v>8.1338808879492071</v>
      </c>
      <c r="AA53" s="40">
        <f t="shared" si="6"/>
        <v>0.23726227453544765</v>
      </c>
      <c r="AB53" s="40">
        <f t="shared" si="7"/>
        <v>12.815384615384616</v>
      </c>
      <c r="AC53" s="40">
        <f t="shared" si="8"/>
        <v>9.7044532608211109E-2</v>
      </c>
      <c r="AD53" s="40">
        <f t="shared" si="9"/>
        <v>1.3844913515098212</v>
      </c>
      <c r="AE53" s="40">
        <f t="shared" si="10"/>
        <v>0.21051575803503766</v>
      </c>
      <c r="AF53" s="40">
        <f t="shared" si="11"/>
        <v>0.33979709310692185</v>
      </c>
      <c r="AG53" s="40">
        <f t="shared" si="12"/>
        <v>0.51468584818266039</v>
      </c>
      <c r="AH53" s="40">
        <f t="shared" si="13"/>
        <v>0.33979709310692185</v>
      </c>
      <c r="AI53" s="40">
        <f t="shared" si="14"/>
        <v>0.50672313393329804</v>
      </c>
      <c r="AJ53" s="40">
        <f t="shared" si="15"/>
        <v>1.3288171194241618</v>
      </c>
      <c r="AK53" s="40">
        <f t="shared" si="16"/>
        <v>2.467772188435259</v>
      </c>
      <c r="AL53" s="42">
        <v>69287</v>
      </c>
      <c r="AM53" s="42">
        <v>4.7</v>
      </c>
      <c r="AN53" s="42">
        <v>5.9</v>
      </c>
      <c r="AO53" s="45" t="s">
        <v>606</v>
      </c>
      <c r="AP53" s="45" t="s">
        <v>606</v>
      </c>
      <c r="AQ53" s="42">
        <f t="shared" si="42"/>
        <v>4</v>
      </c>
      <c r="AS53" s="42" t="s">
        <v>567</v>
      </c>
    </row>
    <row r="54" spans="1:45" s="42" customFormat="1" x14ac:dyDescent="0.25">
      <c r="A54" s="32" t="s">
        <v>570</v>
      </c>
      <c r="B54" s="42" t="s">
        <v>543</v>
      </c>
      <c r="C54" s="42" t="s">
        <v>537</v>
      </c>
      <c r="D54" s="42">
        <v>2022</v>
      </c>
      <c r="E54" s="43">
        <v>2035</v>
      </c>
      <c r="F54" s="43">
        <v>401.1</v>
      </c>
      <c r="G54" s="43">
        <v>4391.6000000000004</v>
      </c>
      <c r="H54" s="43">
        <f>ABS($H$55*(E54-E55)/E55)</f>
        <v>165.35762346625796</v>
      </c>
      <c r="I54" s="43">
        <v>4135000</v>
      </c>
      <c r="J54" s="43">
        <v>95.5</v>
      </c>
      <c r="K54" s="43">
        <v>33.9</v>
      </c>
      <c r="L54" s="43">
        <v>1904</v>
      </c>
      <c r="M54" s="43">
        <v>0.93159999999999998</v>
      </c>
      <c r="N54" s="43">
        <v>37.9</v>
      </c>
      <c r="O54" s="43">
        <v>6.9</v>
      </c>
      <c r="P54" s="43">
        <v>-37.1</v>
      </c>
      <c r="Q54" s="43">
        <v>2487.6</v>
      </c>
      <c r="R54" s="43">
        <v>460.9</v>
      </c>
      <c r="S54" s="43">
        <v>0.46810000000000002</v>
      </c>
      <c r="T54" s="43">
        <v>427</v>
      </c>
      <c r="U54" s="43">
        <v>0</v>
      </c>
      <c r="V54" s="40">
        <f t="shared" si="1"/>
        <v>0.46338464341014662</v>
      </c>
      <c r="W54" s="40">
        <f t="shared" si="2"/>
        <v>0.19710073710073711</v>
      </c>
      <c r="X54" s="40">
        <f t="shared" si="3"/>
        <v>0.24206932773109244</v>
      </c>
      <c r="Y54" s="40">
        <f t="shared" si="4"/>
        <v>3.642622776409274</v>
      </c>
      <c r="Z54" s="40">
        <f t="shared" si="5"/>
        <v>7.6182510978766951</v>
      </c>
      <c r="AA54" s="40">
        <f t="shared" si="6"/>
        <v>0.21066176470588235</v>
      </c>
      <c r="AB54" s="40">
        <f t="shared" si="7"/>
        <v>10.869565217391305</v>
      </c>
      <c r="AC54" s="40">
        <f t="shared" si="8"/>
        <v>9.133345477730212E-2</v>
      </c>
      <c r="AD54" s="40">
        <f t="shared" si="9"/>
        <v>4.826178010471204</v>
      </c>
      <c r="AE54" s="40">
        <f t="shared" si="10"/>
        <v>0.10495035977775752</v>
      </c>
      <c r="AF54" s="40">
        <f t="shared" si="11"/>
        <v>0.19489196160514186</v>
      </c>
      <c r="AG54" s="40">
        <f t="shared" si="12"/>
        <v>0.24206932773109244</v>
      </c>
      <c r="AH54" s="40">
        <f t="shared" si="13"/>
        <v>0.19489196160514186</v>
      </c>
      <c r="AI54" s="40">
        <f t="shared" si="14"/>
        <v>0.92644825341722725</v>
      </c>
      <c r="AJ54" s="40">
        <f t="shared" si="15"/>
        <v>8.1256817428136591E-2</v>
      </c>
      <c r="AK54" s="40">
        <f t="shared" si="16"/>
        <v>8.6847491316311962E-2</v>
      </c>
      <c r="AL54" s="42">
        <v>76399</v>
      </c>
      <c r="AM54" s="42">
        <v>8</v>
      </c>
      <c r="AN54" s="42">
        <v>2.1</v>
      </c>
      <c r="AO54" s="45" t="s">
        <v>606</v>
      </c>
      <c r="AP54" s="45" t="s">
        <v>606</v>
      </c>
      <c r="AQ54" s="42">
        <f t="shared" si="42"/>
        <v>5</v>
      </c>
      <c r="AS54" s="42" t="s">
        <v>567</v>
      </c>
    </row>
    <row r="55" spans="1:45" s="44" customFormat="1" x14ac:dyDescent="0.25">
      <c r="A55" s="34" t="s">
        <v>570</v>
      </c>
      <c r="B55" s="44" t="s">
        <v>543</v>
      </c>
      <c r="C55" s="44" t="s">
        <v>537</v>
      </c>
      <c r="D55" s="44">
        <v>2023</v>
      </c>
      <c r="E55" s="22">
        <v>2086.4</v>
      </c>
      <c r="F55" s="22">
        <v>255.9</v>
      </c>
      <c r="G55" s="22">
        <v>2333.6</v>
      </c>
      <c r="H55" s="22">
        <v>6712.1040000000003</v>
      </c>
      <c r="I55" s="22">
        <v>56670467</v>
      </c>
      <c r="J55" s="22">
        <v>340</v>
      </c>
      <c r="K55" s="22">
        <v>-14</v>
      </c>
      <c r="L55" s="22">
        <v>1360.3</v>
      </c>
      <c r="M55" s="22">
        <v>10.7218</v>
      </c>
      <c r="N55" s="22">
        <v>283.8</v>
      </c>
      <c r="O55" s="22">
        <v>17.600000000000001</v>
      </c>
      <c r="P55" s="22">
        <v>-42.7</v>
      </c>
      <c r="Q55" s="22">
        <v>973.3</v>
      </c>
      <c r="R55" s="22">
        <v>315.60000000000002</v>
      </c>
      <c r="S55" s="22">
        <v>1.3615999999999999</v>
      </c>
      <c r="T55" s="22">
        <v>329.6</v>
      </c>
      <c r="U55" s="22">
        <v>0</v>
      </c>
      <c r="V55" s="40">
        <f t="shared" si="1"/>
        <v>0.8940692492286596</v>
      </c>
      <c r="W55" s="40">
        <f t="shared" si="2"/>
        <v>0.12265145705521473</v>
      </c>
      <c r="X55" s="40">
        <f t="shared" si="3"/>
        <v>0.23200764537234436</v>
      </c>
      <c r="Y55" s="40">
        <f t="shared" si="4"/>
        <v>3.3680264161136764</v>
      </c>
      <c r="Z55" s="40">
        <f t="shared" si="5"/>
        <v>7.6431953717323342</v>
      </c>
      <c r="AA55" s="40">
        <f t="shared" si="6"/>
        <v>0.18812026758803208</v>
      </c>
      <c r="AB55" s="40">
        <f t="shared" si="7"/>
        <v>18.551136363636363</v>
      </c>
      <c r="AC55" s="40">
        <f t="shared" si="8"/>
        <v>0.10965889612615702</v>
      </c>
      <c r="AD55" s="40">
        <f t="shared" si="9"/>
        <v>0.92823529411764716</v>
      </c>
      <c r="AE55" s="40">
        <f t="shared" si="10"/>
        <v>0.13524168666438122</v>
      </c>
      <c r="AF55" s="40">
        <f t="shared" si="11"/>
        <v>0.18831672534160751</v>
      </c>
      <c r="AG55" s="40">
        <f t="shared" si="12"/>
        <v>0.23200764537234436</v>
      </c>
      <c r="AH55" s="40">
        <f t="shared" si="13"/>
        <v>0.18831672534160751</v>
      </c>
      <c r="AI55" s="40">
        <f t="shared" si="14"/>
        <v>1.044359949302915</v>
      </c>
      <c r="AJ55" s="40">
        <f t="shared" si="15"/>
        <v>3.2170743865030675</v>
      </c>
      <c r="AK55" s="40">
        <f t="shared" si="16"/>
        <v>4.9342821436447846</v>
      </c>
      <c r="AL55" s="44">
        <v>80851</v>
      </c>
      <c r="AM55" s="44">
        <v>3.7</v>
      </c>
      <c r="AN55" s="44">
        <v>2.6</v>
      </c>
      <c r="AO55" s="45" t="s">
        <v>606</v>
      </c>
      <c r="AP55" s="45" t="s">
        <v>606</v>
      </c>
      <c r="AQ55" s="44">
        <v>6</v>
      </c>
      <c r="AS55" s="44" t="s">
        <v>567</v>
      </c>
    </row>
    <row r="56" spans="1:45" s="40" customFormat="1" x14ac:dyDescent="0.25">
      <c r="A56" s="30" t="s">
        <v>573</v>
      </c>
      <c r="B56" s="40" t="s">
        <v>543</v>
      </c>
      <c r="C56" s="40" t="s">
        <v>538</v>
      </c>
      <c r="D56" s="40">
        <v>2018</v>
      </c>
      <c r="E56" s="41">
        <v>372.29300000000001</v>
      </c>
      <c r="F56" s="41">
        <v>-369.67200000000003</v>
      </c>
      <c r="G56" s="41">
        <v>751.81100000000004</v>
      </c>
      <c r="H56" s="41">
        <v>2643.8863000000001</v>
      </c>
      <c r="I56" s="41">
        <v>66455051</v>
      </c>
      <c r="J56" s="41">
        <v>-362.07</v>
      </c>
      <c r="K56" s="41">
        <v>-442.66899999999998</v>
      </c>
      <c r="L56" s="41">
        <v>428.17399999999998</v>
      </c>
      <c r="M56" s="41">
        <v>-124.43689999999999</v>
      </c>
      <c r="N56" s="41">
        <v>-374.17200000000003</v>
      </c>
      <c r="O56" s="41">
        <v>-5.15</v>
      </c>
      <c r="P56" s="41">
        <v>-12.954000000000001</v>
      </c>
      <c r="Q56" s="41">
        <v>323.637</v>
      </c>
      <c r="R56" s="41">
        <v>0</v>
      </c>
      <c r="S56" s="41">
        <v>1.8105</v>
      </c>
      <c r="T56" s="41">
        <v>43.247</v>
      </c>
      <c r="U56" s="41">
        <v>327.84199999999998</v>
      </c>
      <c r="V56" s="40">
        <f t="shared" si="1"/>
        <v>0.49519493596129877</v>
      </c>
      <c r="W56" s="40">
        <f t="shared" si="2"/>
        <v>-0.99295984614268873</v>
      </c>
      <c r="X56" s="40">
        <f t="shared" si="3"/>
        <v>0</v>
      </c>
      <c r="Y56" s="40">
        <f t="shared" si="4"/>
        <v>2.8761086757331435</v>
      </c>
      <c r="Z56" s="40">
        <f t="shared" si="5"/>
        <v>5.9196811786605465</v>
      </c>
      <c r="AA56" s="40">
        <f t="shared" si="6"/>
        <v>-0.86336863051002644</v>
      </c>
      <c r="AB56" s="40">
        <f t="shared" si="7"/>
        <v>70.139417475728152</v>
      </c>
      <c r="AC56" s="40">
        <f t="shared" si="8"/>
        <v>-0.49170868742276985</v>
      </c>
      <c r="AD56" s="40">
        <f t="shared" si="9"/>
        <v>0</v>
      </c>
      <c r="AE56" s="40">
        <f t="shared" si="10"/>
        <v>0</v>
      </c>
      <c r="AF56" s="40">
        <f t="shared" si="11"/>
        <v>0</v>
      </c>
      <c r="AG56" s="40">
        <f t="shared" si="12"/>
        <v>0</v>
      </c>
      <c r="AH56" s="40">
        <f t="shared" si="13"/>
        <v>0</v>
      </c>
      <c r="AI56" s="40">
        <v>0</v>
      </c>
      <c r="AJ56" s="40">
        <f t="shared" si="15"/>
        <v>7.1016277501860099</v>
      </c>
      <c r="AK56" s="40">
        <f t="shared" si="16"/>
        <v>6.1747941257526149</v>
      </c>
      <c r="AL56" s="40">
        <v>62794</v>
      </c>
      <c r="AM56" s="40">
        <v>2.4</v>
      </c>
      <c r="AN56" s="40">
        <v>2.9</v>
      </c>
      <c r="AO56" s="45" t="s">
        <v>606</v>
      </c>
      <c r="AP56" s="45" t="s">
        <v>605</v>
      </c>
      <c r="AQ56" s="42">
        <f t="shared" ref="AQ56:AQ59" si="44">AQ57-1</f>
        <v>10</v>
      </c>
      <c r="AS56" s="40" t="s">
        <v>574</v>
      </c>
    </row>
    <row r="57" spans="1:45" s="42" customFormat="1" x14ac:dyDescent="0.25">
      <c r="A57" s="32" t="s">
        <v>573</v>
      </c>
      <c r="B57" s="42" t="s">
        <v>543</v>
      </c>
      <c r="C57" s="42" t="s">
        <v>538</v>
      </c>
      <c r="D57" s="42">
        <v>2019</v>
      </c>
      <c r="E57" s="43">
        <v>479.94099999999997</v>
      </c>
      <c r="F57" s="43">
        <v>-192.649</v>
      </c>
      <c r="G57" s="43">
        <v>2196.643</v>
      </c>
      <c r="H57" s="43">
        <v>3584.4766</v>
      </c>
      <c r="I57" s="43">
        <v>144131970</v>
      </c>
      <c r="J57" s="43">
        <v>-176.33600000000001</v>
      </c>
      <c r="K57" s="43">
        <v>-537.21799999999996</v>
      </c>
      <c r="L57" s="43">
        <v>1562.069</v>
      </c>
      <c r="M57" s="43">
        <v>-19.873000000000001</v>
      </c>
      <c r="N57" s="43">
        <v>-193.76400000000001</v>
      </c>
      <c r="O57" s="43">
        <v>-9.0109999999999992</v>
      </c>
      <c r="P57" s="43">
        <v>-10.086</v>
      </c>
      <c r="Q57" s="43">
        <v>634.57399999999996</v>
      </c>
      <c r="R57" s="43">
        <v>0</v>
      </c>
      <c r="S57" s="43">
        <v>1.4635</v>
      </c>
      <c r="T57" s="43">
        <v>158.672</v>
      </c>
      <c r="U57" s="43">
        <v>322.005</v>
      </c>
      <c r="V57" s="40">
        <f t="shared" si="1"/>
        <v>0.21848839342578652</v>
      </c>
      <c r="W57" s="40">
        <f t="shared" si="2"/>
        <v>-0.40140142225815256</v>
      </c>
      <c r="X57" s="40">
        <f t="shared" si="3"/>
        <v>0</v>
      </c>
      <c r="Y57" s="40">
        <f t="shared" si="4"/>
        <v>3.3417594808038888</v>
      </c>
      <c r="Z57" s="40">
        <f t="shared" si="5"/>
        <v>6.1736631796803971</v>
      </c>
      <c r="AA57" s="40">
        <f t="shared" si="6"/>
        <v>-0.12332937917595189</v>
      </c>
      <c r="AB57" s="40">
        <f t="shared" si="7"/>
        <v>20.383753190544891</v>
      </c>
      <c r="AC57" s="40">
        <f t="shared" si="8"/>
        <v>-8.77015518680095E-2</v>
      </c>
      <c r="AD57" s="40">
        <f t="shared" si="9"/>
        <v>0</v>
      </c>
      <c r="AE57" s="40">
        <f t="shared" si="10"/>
        <v>0</v>
      </c>
      <c r="AF57" s="40">
        <f t="shared" si="11"/>
        <v>0</v>
      </c>
      <c r="AG57" s="40">
        <f t="shared" si="12"/>
        <v>0</v>
      </c>
      <c r="AH57" s="40">
        <f t="shared" si="13"/>
        <v>0</v>
      </c>
      <c r="AI57" s="40">
        <v>0</v>
      </c>
      <c r="AJ57" s="40">
        <f t="shared" si="15"/>
        <v>7.4685775959961749</v>
      </c>
      <c r="AK57" s="40">
        <f t="shared" si="16"/>
        <v>2.2946979934945255</v>
      </c>
      <c r="AL57" s="42">
        <v>63414</v>
      </c>
      <c r="AM57" s="42">
        <v>1.8</v>
      </c>
      <c r="AN57" s="42">
        <v>2.2999999999999998</v>
      </c>
      <c r="AO57" s="45" t="s">
        <v>606</v>
      </c>
      <c r="AP57" s="45" t="s">
        <v>605</v>
      </c>
      <c r="AQ57" s="42">
        <f t="shared" si="44"/>
        <v>11</v>
      </c>
      <c r="AS57" s="42" t="s">
        <v>574</v>
      </c>
    </row>
    <row r="58" spans="1:45" s="42" customFormat="1" x14ac:dyDescent="0.25">
      <c r="A58" s="32" t="s">
        <v>573</v>
      </c>
      <c r="B58" s="42" t="s">
        <v>543</v>
      </c>
      <c r="C58" s="42" t="s">
        <v>538</v>
      </c>
      <c r="D58" s="42">
        <v>2020</v>
      </c>
      <c r="E58" s="43">
        <v>794.19100000000003</v>
      </c>
      <c r="F58" s="43">
        <v>-336.58199999999999</v>
      </c>
      <c r="G58" s="43">
        <v>2299.79</v>
      </c>
      <c r="H58" s="43">
        <v>2954.7889</v>
      </c>
      <c r="I58" s="43">
        <v>299390910</v>
      </c>
      <c r="J58" s="43">
        <v>-217.68799999999999</v>
      </c>
      <c r="K58" s="43">
        <v>-271.68700000000001</v>
      </c>
      <c r="L58" s="43">
        <v>1438.3689999999999</v>
      </c>
      <c r="M58" s="43">
        <v>-21.535499999999999</v>
      </c>
      <c r="N58" s="43">
        <v>-339.75400000000002</v>
      </c>
      <c r="O58" s="43">
        <v>-11.686999999999999</v>
      </c>
      <c r="P58" s="43">
        <v>-7.2030000000000003</v>
      </c>
      <c r="Q58" s="43">
        <v>861.42100000000005</v>
      </c>
      <c r="R58" s="43">
        <v>211.505</v>
      </c>
      <c r="S58" s="43">
        <v>1.0535000000000001</v>
      </c>
      <c r="T58" s="43">
        <v>107.63800000000001</v>
      </c>
      <c r="U58" s="43">
        <v>253.36099999999999</v>
      </c>
      <c r="V58" s="40">
        <f t="shared" si="1"/>
        <v>0.345331965092465</v>
      </c>
      <c r="W58" s="40">
        <f t="shared" si="2"/>
        <v>-0.42380485298876464</v>
      </c>
      <c r="X58" s="40">
        <f t="shared" si="3"/>
        <v>0.14704502113157333</v>
      </c>
      <c r="Y58" s="40">
        <f t="shared" si="4"/>
        <v>3.3616881812328034</v>
      </c>
      <c r="Z58" s="40">
        <f t="shared" si="5"/>
        <v>6.6773239864747955</v>
      </c>
      <c r="AA58" s="40">
        <f t="shared" si="6"/>
        <v>-0.23400254037733018</v>
      </c>
      <c r="AB58" s="40">
        <f t="shared" si="7"/>
        <v>28.454778814066916</v>
      </c>
      <c r="AC58" s="40">
        <f t="shared" si="8"/>
        <v>-0.14635336269833332</v>
      </c>
      <c r="AD58" s="40">
        <f t="shared" si="9"/>
        <v>-0.97159696446290111</v>
      </c>
      <c r="AE58" s="40">
        <f t="shared" si="10"/>
        <v>9.1967092647589566E-2</v>
      </c>
      <c r="AF58" s="40">
        <f t="shared" si="11"/>
        <v>0.12819463789356036</v>
      </c>
      <c r="AG58" s="40">
        <f t="shared" si="12"/>
        <v>0.14704502113157333</v>
      </c>
      <c r="AH58" s="40">
        <f t="shared" si="13"/>
        <v>0.12819463789356036</v>
      </c>
      <c r="AI58" s="40">
        <f t="shared" si="14"/>
        <v>1.7068107136947119</v>
      </c>
      <c r="AJ58" s="40">
        <f t="shared" si="15"/>
        <v>3.7205016173691212</v>
      </c>
      <c r="AK58" s="40">
        <f t="shared" si="16"/>
        <v>2.054263474810706</v>
      </c>
      <c r="AL58" s="42">
        <v>63228</v>
      </c>
      <c r="AM58" s="42">
        <v>1.2</v>
      </c>
      <c r="AN58" s="42">
        <v>-3.5</v>
      </c>
      <c r="AO58" s="45" t="s">
        <v>606</v>
      </c>
      <c r="AP58" s="45" t="s">
        <v>605</v>
      </c>
      <c r="AQ58" s="42">
        <f t="shared" si="44"/>
        <v>12</v>
      </c>
      <c r="AS58" s="42" t="s">
        <v>574</v>
      </c>
    </row>
    <row r="59" spans="1:45" s="42" customFormat="1" x14ac:dyDescent="0.25">
      <c r="A59" s="32" t="s">
        <v>573</v>
      </c>
      <c r="B59" s="42" t="s">
        <v>543</v>
      </c>
      <c r="C59" s="42" t="s">
        <v>538</v>
      </c>
      <c r="D59" s="42">
        <v>2021</v>
      </c>
      <c r="E59" s="43">
        <v>869.25800000000004</v>
      </c>
      <c r="F59" s="43">
        <v>-162.73400000000001</v>
      </c>
      <c r="G59" s="43">
        <v>2508.6010000000001</v>
      </c>
      <c r="H59" s="43">
        <v>4775.7650000000003</v>
      </c>
      <c r="I59" s="43">
        <v>275932932</v>
      </c>
      <c r="J59" s="43">
        <v>-35.854999999999997</v>
      </c>
      <c r="K59" s="43">
        <v>-93.715000000000003</v>
      </c>
      <c r="L59" s="43">
        <v>1127.93</v>
      </c>
      <c r="M59" s="43">
        <v>-9.4541000000000004</v>
      </c>
      <c r="N59" s="43">
        <v>-156.26499999999999</v>
      </c>
      <c r="O59" s="43">
        <v>-3.9940000000000002</v>
      </c>
      <c r="P59" s="43">
        <v>-10.053000000000001</v>
      </c>
      <c r="Q59" s="43">
        <v>1380.671</v>
      </c>
      <c r="R59" s="43">
        <v>675.95899999999995</v>
      </c>
      <c r="S59" s="43">
        <v>1.3761000000000001</v>
      </c>
      <c r="T59" s="43">
        <v>298.67200000000003</v>
      </c>
      <c r="U59" s="43">
        <v>297.721</v>
      </c>
      <c r="V59" s="40">
        <f t="shared" si="1"/>
        <v>0.34651106333769299</v>
      </c>
      <c r="W59" s="40">
        <f t="shared" si="2"/>
        <v>-0.18721024137827894</v>
      </c>
      <c r="X59" s="40">
        <f t="shared" si="3"/>
        <v>0.59929162270708281</v>
      </c>
      <c r="Y59" s="40">
        <f t="shared" si="4"/>
        <v>3.3994315910562762</v>
      </c>
      <c r="Z59" s="40">
        <f t="shared" si="5"/>
        <v>6.7676399741818294</v>
      </c>
      <c r="AA59" s="40">
        <f t="shared" si="6"/>
        <v>-0.14427668383676293</v>
      </c>
      <c r="AB59" s="40">
        <f t="shared" si="7"/>
        <v>36.607911867801697</v>
      </c>
      <c r="AC59" s="40">
        <f t="shared" si="8"/>
        <v>-6.4870419807693605E-2</v>
      </c>
      <c r="AD59" s="40">
        <f t="shared" si="9"/>
        <v>-18.852572862920095</v>
      </c>
      <c r="AE59" s="40">
        <f t="shared" si="10"/>
        <v>0.2694565616453154</v>
      </c>
      <c r="AF59" s="40">
        <f t="shared" si="11"/>
        <v>0.37472316755631857</v>
      </c>
      <c r="AG59" s="40">
        <f t="shared" si="12"/>
        <v>0.59929162270708281</v>
      </c>
      <c r="AH59" s="40">
        <f t="shared" si="13"/>
        <v>0.37472316755631857</v>
      </c>
      <c r="AI59" s="40">
        <f t="shared" si="14"/>
        <v>0.88229167745381021</v>
      </c>
      <c r="AJ59" s="40">
        <f t="shared" si="15"/>
        <v>5.4940708052154825</v>
      </c>
      <c r="AK59" s="40">
        <f t="shared" si="16"/>
        <v>4.2340969741030028</v>
      </c>
      <c r="AL59" s="42">
        <v>69287</v>
      </c>
      <c r="AM59" s="42">
        <v>4.7</v>
      </c>
      <c r="AN59" s="42">
        <v>5.9</v>
      </c>
      <c r="AO59" s="45" t="s">
        <v>606</v>
      </c>
      <c r="AP59" s="45" t="s">
        <v>605</v>
      </c>
      <c r="AQ59" s="42">
        <f t="shared" si="44"/>
        <v>13</v>
      </c>
      <c r="AS59" s="42" t="s">
        <v>574</v>
      </c>
    </row>
    <row r="60" spans="1:45" s="42" customFormat="1" x14ac:dyDescent="0.25">
      <c r="A60" s="32" t="s">
        <v>573</v>
      </c>
      <c r="B60" s="42" t="s">
        <v>543</v>
      </c>
      <c r="C60" s="42" t="s">
        <v>538</v>
      </c>
      <c r="D60" s="42">
        <v>2022</v>
      </c>
      <c r="E60" s="43">
        <v>869.25800000000004</v>
      </c>
      <c r="F60" s="43">
        <v>0</v>
      </c>
      <c r="G60" s="41">
        <f>AVERAGE(G56:G59)</f>
        <v>1939.2112500000003</v>
      </c>
      <c r="H60" s="43">
        <f>AVERAGE(H56:H59)</f>
        <v>3489.7291999999998</v>
      </c>
      <c r="I60" s="43">
        <v>275932932</v>
      </c>
      <c r="J60" s="43">
        <f>AVERAGE(J56:J59)</f>
        <v>-197.98724999999999</v>
      </c>
      <c r="K60" s="41">
        <f>E60*0.2</f>
        <v>173.85160000000002</v>
      </c>
      <c r="L60" s="41">
        <f t="shared" ref="L60:L61" si="45">G60*0.5</f>
        <v>969.60562500000015</v>
      </c>
      <c r="M60" s="43">
        <f>AVERAGE(M56:M59)</f>
        <v>-43.824874999999999</v>
      </c>
      <c r="N60" s="43">
        <f>AVERAGE(N56:N59)</f>
        <v>-265.98874999999998</v>
      </c>
      <c r="O60" s="41">
        <f t="shared" ref="O60:O61" si="46">R60*0.05</f>
        <v>38.784225000000013</v>
      </c>
      <c r="P60" s="43">
        <f>AVERAGE(P56:P59)</f>
        <v>-10.074</v>
      </c>
      <c r="Q60" s="41">
        <f>G60-L60</f>
        <v>969.60562500000015</v>
      </c>
      <c r="R60" s="41">
        <f t="shared" ref="R60:R61" si="47">G60*0.4</f>
        <v>775.68450000000018</v>
      </c>
      <c r="S60" s="43">
        <f>AVERAGE(S56:S59)</f>
        <v>1.4259000000000002</v>
      </c>
      <c r="T60" s="41">
        <f t="shared" ref="T60:T61" si="48">G60*0.1</f>
        <v>193.92112500000005</v>
      </c>
      <c r="U60" s="43">
        <v>0</v>
      </c>
      <c r="V60" s="40">
        <f t="shared" si="1"/>
        <v>0.44825338136832688</v>
      </c>
      <c r="W60" s="40">
        <f t="shared" si="2"/>
        <v>0</v>
      </c>
      <c r="X60" s="40">
        <f t="shared" si="3"/>
        <v>0.8</v>
      </c>
      <c r="Y60" s="40">
        <f t="shared" si="4"/>
        <v>3.2876251219781216</v>
      </c>
      <c r="Z60" s="40">
        <f t="shared" si="5"/>
        <v>6.7676399741818294</v>
      </c>
      <c r="AA60" s="40">
        <f t="shared" si="6"/>
        <v>0</v>
      </c>
      <c r="AB60" s="40">
        <f t="shared" si="7"/>
        <v>-6.5984237147964127</v>
      </c>
      <c r="AC60" s="40">
        <f t="shared" si="8"/>
        <v>0</v>
      </c>
      <c r="AD60" s="40">
        <f t="shared" si="9"/>
        <v>-3.9178507706935686</v>
      </c>
      <c r="AE60" s="40">
        <f t="shared" si="10"/>
        <v>0.4</v>
      </c>
      <c r="AF60" s="40">
        <f t="shared" si="11"/>
        <v>0.44444444444444442</v>
      </c>
      <c r="AG60" s="40">
        <f t="shared" si="12"/>
        <v>0.8</v>
      </c>
      <c r="AH60" s="40">
        <f t="shared" si="13"/>
        <v>0.44444444444444442</v>
      </c>
      <c r="AI60" s="40">
        <f t="shared" si="14"/>
        <v>0.25</v>
      </c>
      <c r="AJ60" s="40">
        <f t="shared" si="15"/>
        <v>4.0146069406321248</v>
      </c>
      <c r="AK60" s="40">
        <f t="shared" si="16"/>
        <v>3.5991222720062077</v>
      </c>
      <c r="AL60" s="42">
        <v>76399</v>
      </c>
      <c r="AM60" s="42">
        <v>8</v>
      </c>
      <c r="AN60" s="42">
        <v>2.1</v>
      </c>
      <c r="AO60" s="45" t="s">
        <v>606</v>
      </c>
      <c r="AP60" s="45" t="s">
        <v>605</v>
      </c>
      <c r="AQ60" s="42">
        <f>AQ61-1</f>
        <v>14</v>
      </c>
      <c r="AS60" s="42" t="s">
        <v>574</v>
      </c>
    </row>
    <row r="61" spans="1:45" s="44" customFormat="1" x14ac:dyDescent="0.25">
      <c r="A61" s="34" t="s">
        <v>573</v>
      </c>
      <c r="B61" s="44" t="s">
        <v>543</v>
      </c>
      <c r="C61" s="44" t="s">
        <v>538</v>
      </c>
      <c r="D61" s="44">
        <v>2023</v>
      </c>
      <c r="E61" s="43">
        <v>869.25800000000004</v>
      </c>
      <c r="F61" s="22">
        <v>0</v>
      </c>
      <c r="G61" s="22">
        <v>1939.2112500000003</v>
      </c>
      <c r="H61" s="22">
        <v>3489.7291999999998</v>
      </c>
      <c r="I61" s="43">
        <v>275932932</v>
      </c>
      <c r="J61" s="43">
        <f>AVERAGE(J57:J60)</f>
        <v>-156.96656250000001</v>
      </c>
      <c r="K61" s="41">
        <f>E61*0.2</f>
        <v>173.85160000000002</v>
      </c>
      <c r="L61" s="41">
        <f t="shared" si="45"/>
        <v>969.60562500000015</v>
      </c>
      <c r="M61" s="22">
        <f>AVERAGE(M56:M60)</f>
        <v>-43.824874999999999</v>
      </c>
      <c r="N61" s="43">
        <v>-265.98874999999998</v>
      </c>
      <c r="O61" s="41">
        <f t="shared" si="46"/>
        <v>38.784225000000013</v>
      </c>
      <c r="P61" s="43">
        <f>AVERAGE(P56:P60)</f>
        <v>-10.074</v>
      </c>
      <c r="Q61" s="41">
        <f>G61-L61</f>
        <v>969.60562500000015</v>
      </c>
      <c r="R61" s="41">
        <f t="shared" si="47"/>
        <v>775.68450000000018</v>
      </c>
      <c r="S61" s="22">
        <v>1.4259000000000002</v>
      </c>
      <c r="T61" s="41">
        <f t="shared" si="48"/>
        <v>193.92112500000005</v>
      </c>
      <c r="U61" s="43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f t="shared" si="8"/>
        <v>0</v>
      </c>
      <c r="AD61" s="40">
        <f t="shared" si="9"/>
        <v>-4.9417180808810803</v>
      </c>
      <c r="AE61" s="40">
        <f t="shared" si="10"/>
        <v>0.4</v>
      </c>
      <c r="AF61" s="40">
        <f t="shared" si="11"/>
        <v>0.44444444444444442</v>
      </c>
      <c r="AG61" s="40">
        <f t="shared" si="12"/>
        <v>0.8</v>
      </c>
      <c r="AH61" s="40">
        <f t="shared" si="13"/>
        <v>0.44444444444444442</v>
      </c>
      <c r="AI61" s="40">
        <f t="shared" si="14"/>
        <v>0.25</v>
      </c>
      <c r="AJ61" s="40">
        <f t="shared" si="15"/>
        <v>4.0146069406321248</v>
      </c>
      <c r="AK61" s="40">
        <f t="shared" si="16"/>
        <v>3.5991222720062077</v>
      </c>
      <c r="AL61" s="44">
        <v>80851</v>
      </c>
      <c r="AM61" s="44">
        <v>3.7</v>
      </c>
      <c r="AN61" s="44">
        <v>2.6</v>
      </c>
      <c r="AO61" s="45" t="s">
        <v>606</v>
      </c>
      <c r="AP61" s="45" t="s">
        <v>605</v>
      </c>
      <c r="AQ61" s="44">
        <v>15</v>
      </c>
      <c r="AS61" s="44" t="s">
        <v>574</v>
      </c>
    </row>
  </sheetData>
  <autoFilter ref="B1:B61" xr:uid="{1F4228CF-91A1-473F-8779-40F13C2870B2}"/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7"/>
  <sheetViews>
    <sheetView topLeftCell="A6" workbookViewId="0">
      <selection activeCell="K11" sqref="K11:O21"/>
    </sheetView>
  </sheetViews>
  <sheetFormatPr defaultColWidth="12.5703125" defaultRowHeight="15" customHeight="1" x14ac:dyDescent="0.25"/>
  <cols>
    <col min="1" max="1" width="20.42578125" customWidth="1"/>
    <col min="2" max="2" width="28.42578125" customWidth="1"/>
    <col min="3" max="3" width="13" customWidth="1"/>
    <col min="4" max="4" width="17.85546875" bestFit="1" customWidth="1"/>
    <col min="5" max="5" width="29" customWidth="1"/>
    <col min="6" max="6" width="8" bestFit="1" customWidth="1"/>
    <col min="7" max="10" width="7.5703125" customWidth="1"/>
    <col min="11" max="11" width="40.5703125" bestFit="1" customWidth="1"/>
    <col min="12" max="26" width="7.5703125" customWidth="1"/>
  </cols>
  <sheetData>
    <row r="1" spans="1:15" ht="15.75" x14ac:dyDescent="0.25">
      <c r="A1" s="6" t="s">
        <v>50</v>
      </c>
      <c r="B1" s="6" t="s">
        <v>51</v>
      </c>
      <c r="C1" s="6" t="s">
        <v>52</v>
      </c>
      <c r="D1" s="6" t="s">
        <v>269</v>
      </c>
      <c r="E1" s="29" t="s">
        <v>495</v>
      </c>
    </row>
    <row r="2" spans="1:15" x14ac:dyDescent="0.25">
      <c r="A2" s="4" t="s">
        <v>53</v>
      </c>
      <c r="B2" s="4" t="s">
        <v>54</v>
      </c>
      <c r="C2" s="4" t="s">
        <v>55</v>
      </c>
      <c r="D2" t="s">
        <v>279</v>
      </c>
      <c r="E2" t="str">
        <f>D2&amp;" Equity"</f>
        <v>NVDA US Equity</v>
      </c>
    </row>
    <row r="3" spans="1:15" x14ac:dyDescent="0.25">
      <c r="A3" s="24" t="s">
        <v>278</v>
      </c>
      <c r="B3" s="4" t="s">
        <v>56</v>
      </c>
      <c r="C3" s="4" t="s">
        <v>55</v>
      </c>
      <c r="D3" t="s">
        <v>270</v>
      </c>
      <c r="E3" t="str">
        <f t="shared" ref="E3:E66" si="0">D3&amp;" Equity"</f>
        <v>GOOG US Equity</v>
      </c>
    </row>
    <row r="4" spans="1:15" x14ac:dyDescent="0.25">
      <c r="A4" s="4" t="s">
        <v>57</v>
      </c>
      <c r="B4" s="4" t="s">
        <v>58</v>
      </c>
      <c r="C4" s="4" t="s">
        <v>55</v>
      </c>
      <c r="D4" t="s">
        <v>271</v>
      </c>
      <c r="E4" t="str">
        <f t="shared" si="0"/>
        <v>META US Equity</v>
      </c>
    </row>
    <row r="5" spans="1:15" x14ac:dyDescent="0.25">
      <c r="A5" s="4" t="s">
        <v>59</v>
      </c>
      <c r="B5" s="4" t="s">
        <v>60</v>
      </c>
      <c r="C5" s="4" t="s">
        <v>55</v>
      </c>
      <c r="D5" t="s">
        <v>280</v>
      </c>
      <c r="E5" t="str">
        <f t="shared" si="0"/>
        <v>AMD US Equity</v>
      </c>
    </row>
    <row r="6" spans="1:15" x14ac:dyDescent="0.25">
      <c r="A6" s="4" t="s">
        <v>61</v>
      </c>
      <c r="B6" s="4" t="s">
        <v>62</v>
      </c>
      <c r="C6" s="4" t="s">
        <v>55</v>
      </c>
      <c r="D6" t="s">
        <v>272</v>
      </c>
      <c r="E6" t="str">
        <f t="shared" si="0"/>
        <v>AVGO US Equity</v>
      </c>
    </row>
    <row r="7" spans="1:15" x14ac:dyDescent="0.25">
      <c r="A7" s="4" t="s">
        <v>63</v>
      </c>
      <c r="B7" s="4" t="s">
        <v>64</v>
      </c>
      <c r="C7" s="4" t="s">
        <v>55</v>
      </c>
      <c r="D7" s="23" t="s">
        <v>281</v>
      </c>
      <c r="E7" t="str">
        <f t="shared" si="0"/>
        <v>CRM US Equity</v>
      </c>
    </row>
    <row r="8" spans="1:15" x14ac:dyDescent="0.25">
      <c r="A8" s="4" t="s">
        <v>65</v>
      </c>
      <c r="B8" s="4" t="s">
        <v>66</v>
      </c>
      <c r="C8" s="4" t="s">
        <v>55</v>
      </c>
      <c r="D8" t="s">
        <v>282</v>
      </c>
      <c r="E8" t="str">
        <f t="shared" si="0"/>
        <v>NOW US Equity</v>
      </c>
    </row>
    <row r="9" spans="1:15" x14ac:dyDescent="0.25">
      <c r="A9" s="4" t="s">
        <v>67</v>
      </c>
      <c r="B9" s="4" t="s">
        <v>68</v>
      </c>
      <c r="C9" s="4" t="s">
        <v>55</v>
      </c>
      <c r="D9" t="s">
        <v>273</v>
      </c>
      <c r="E9" t="str">
        <f t="shared" si="0"/>
        <v>PLTR US Equity</v>
      </c>
    </row>
    <row r="10" spans="1:15" x14ac:dyDescent="0.25">
      <c r="A10" s="4" t="s">
        <v>69</v>
      </c>
      <c r="B10" s="4" t="s">
        <v>70</v>
      </c>
      <c r="C10" s="4" t="s">
        <v>55</v>
      </c>
      <c r="D10" t="s">
        <v>274</v>
      </c>
      <c r="E10" t="str">
        <f t="shared" si="0"/>
        <v>SNOW US Equity</v>
      </c>
    </row>
    <row r="11" spans="1:15" x14ac:dyDescent="0.25">
      <c r="A11" s="4" t="s">
        <v>71</v>
      </c>
      <c r="B11" s="4" t="s">
        <v>72</v>
      </c>
      <c r="C11" s="4" t="s">
        <v>55</v>
      </c>
      <c r="D11" t="s">
        <v>275</v>
      </c>
      <c r="E11" t="str">
        <f t="shared" si="0"/>
        <v>NFLX US Equity</v>
      </c>
      <c r="K11" t="s">
        <v>577</v>
      </c>
      <c r="L11" t="s">
        <v>578</v>
      </c>
      <c r="M11" t="s">
        <v>52</v>
      </c>
      <c r="N11" t="s">
        <v>50</v>
      </c>
      <c r="O11" t="s">
        <v>579</v>
      </c>
    </row>
    <row r="12" spans="1:15" x14ac:dyDescent="0.25">
      <c r="A12" s="4" t="s">
        <v>73</v>
      </c>
      <c r="B12" s="4" t="s">
        <v>74</v>
      </c>
      <c r="C12" s="4" t="s">
        <v>55</v>
      </c>
      <c r="D12" t="s">
        <v>276</v>
      </c>
      <c r="E12" t="str">
        <f t="shared" si="0"/>
        <v>ADBE US Equity</v>
      </c>
      <c r="K12" s="24" t="s">
        <v>541</v>
      </c>
      <c r="L12" t="s">
        <v>542</v>
      </c>
      <c r="M12" t="s">
        <v>543</v>
      </c>
      <c r="N12" t="s">
        <v>544</v>
      </c>
      <c r="O12" t="s">
        <v>539</v>
      </c>
    </row>
    <row r="13" spans="1:15" x14ac:dyDescent="0.25">
      <c r="A13" s="4" t="s">
        <v>75</v>
      </c>
      <c r="B13" s="4" t="s">
        <v>76</v>
      </c>
      <c r="C13" s="4" t="s">
        <v>77</v>
      </c>
      <c r="D13" s="24" t="str">
        <f>A13&amp;" NA"</f>
        <v>ASML NA</v>
      </c>
      <c r="E13" t="str">
        <f t="shared" si="0"/>
        <v>ASML NA Equity</v>
      </c>
      <c r="K13" s="24" t="s">
        <v>545</v>
      </c>
      <c r="L13" t="s">
        <v>546</v>
      </c>
      <c r="M13" t="s">
        <v>543</v>
      </c>
      <c r="N13" t="s">
        <v>547</v>
      </c>
      <c r="O13" t="s">
        <v>540</v>
      </c>
    </row>
    <row r="14" spans="1:15" x14ac:dyDescent="0.25">
      <c r="A14" s="24" t="s">
        <v>78</v>
      </c>
      <c r="B14" s="4" t="s">
        <v>79</v>
      </c>
      <c r="C14" s="4" t="s">
        <v>80</v>
      </c>
      <c r="D14" s="24" t="s">
        <v>283</v>
      </c>
      <c r="E14" t="str">
        <f t="shared" si="0"/>
        <v>SAP GR Equity</v>
      </c>
      <c r="K14" t="s">
        <v>548</v>
      </c>
      <c r="L14" t="s">
        <v>546</v>
      </c>
      <c r="M14" t="s">
        <v>543</v>
      </c>
      <c r="N14" t="s">
        <v>549</v>
      </c>
      <c r="O14" t="s">
        <v>550</v>
      </c>
    </row>
    <row r="15" spans="1:15" x14ac:dyDescent="0.25">
      <c r="A15" s="24" t="s">
        <v>81</v>
      </c>
      <c r="B15" s="4" t="s">
        <v>82</v>
      </c>
      <c r="C15" s="4" t="s">
        <v>80</v>
      </c>
      <c r="D15" s="24" t="s">
        <v>284</v>
      </c>
      <c r="E15" t="str">
        <f t="shared" si="0"/>
        <v>SIE GR Equity</v>
      </c>
      <c r="K15" t="s">
        <v>551</v>
      </c>
      <c r="L15" t="s">
        <v>552</v>
      </c>
      <c r="M15" t="s">
        <v>331</v>
      </c>
      <c r="N15" t="s">
        <v>553</v>
      </c>
      <c r="O15" t="s">
        <v>554</v>
      </c>
    </row>
    <row r="16" spans="1:15" x14ac:dyDescent="0.25">
      <c r="A16" s="4" t="s">
        <v>83</v>
      </c>
      <c r="B16" s="4" t="s">
        <v>84</v>
      </c>
      <c r="C16" s="4" t="s">
        <v>80</v>
      </c>
      <c r="D16" s="24" t="s">
        <v>285</v>
      </c>
      <c r="E16" t="str">
        <f t="shared" si="0"/>
        <v>IFX GR Equity</v>
      </c>
      <c r="K16" t="s">
        <v>555</v>
      </c>
      <c r="L16" t="s">
        <v>542</v>
      </c>
      <c r="M16" t="s">
        <v>349</v>
      </c>
      <c r="N16" t="s">
        <v>556</v>
      </c>
      <c r="O16" t="s">
        <v>557</v>
      </c>
    </row>
    <row r="17" spans="1:15" x14ac:dyDescent="0.25">
      <c r="A17" s="4" t="s">
        <v>85</v>
      </c>
      <c r="B17" s="4" t="s">
        <v>86</v>
      </c>
      <c r="C17" s="4" t="s">
        <v>87</v>
      </c>
      <c r="D17" s="24" t="s">
        <v>424</v>
      </c>
      <c r="E17" t="str">
        <f t="shared" si="0"/>
        <v>NOKIA FH Equity</v>
      </c>
      <c r="K17" t="s">
        <v>558</v>
      </c>
      <c r="L17" t="s">
        <v>559</v>
      </c>
      <c r="M17" t="s">
        <v>180</v>
      </c>
      <c r="N17" t="s">
        <v>560</v>
      </c>
      <c r="O17" t="s">
        <v>561</v>
      </c>
    </row>
    <row r="18" spans="1:15" x14ac:dyDescent="0.25">
      <c r="A18" s="4" t="s">
        <v>88</v>
      </c>
      <c r="B18" s="4" t="s">
        <v>89</v>
      </c>
      <c r="C18" s="24" t="s">
        <v>90</v>
      </c>
      <c r="D18" s="24" t="s">
        <v>425</v>
      </c>
      <c r="E18" t="str">
        <f t="shared" si="0"/>
        <v>ERICB SS Equity</v>
      </c>
      <c r="K18" t="s">
        <v>562</v>
      </c>
      <c r="L18" t="s">
        <v>563</v>
      </c>
      <c r="M18" t="s">
        <v>331</v>
      </c>
      <c r="N18" t="s">
        <v>564</v>
      </c>
      <c r="O18" t="s">
        <v>565</v>
      </c>
    </row>
    <row r="19" spans="1:15" x14ac:dyDescent="0.25">
      <c r="A19" s="24" t="s">
        <v>91</v>
      </c>
      <c r="B19" s="4" t="s">
        <v>92</v>
      </c>
      <c r="C19" s="4" t="s">
        <v>93</v>
      </c>
      <c r="D19" s="24" t="s">
        <v>426</v>
      </c>
      <c r="E19" t="str">
        <f t="shared" si="0"/>
        <v>CAP FP Equity</v>
      </c>
      <c r="K19" t="s">
        <v>566</v>
      </c>
      <c r="L19" t="s">
        <v>567</v>
      </c>
      <c r="M19" t="s">
        <v>543</v>
      </c>
      <c r="N19" t="s">
        <v>568</v>
      </c>
      <c r="O19" t="s">
        <v>569</v>
      </c>
    </row>
    <row r="20" spans="1:15" x14ac:dyDescent="0.25">
      <c r="A20" s="4" t="s">
        <v>94</v>
      </c>
      <c r="B20" s="4" t="s">
        <v>95</v>
      </c>
      <c r="C20" s="4" t="s">
        <v>93</v>
      </c>
      <c r="D20" s="4" t="s">
        <v>427</v>
      </c>
      <c r="E20" t="str">
        <f t="shared" si="0"/>
        <v>DSY FP Equity</v>
      </c>
      <c r="K20" t="s">
        <v>570</v>
      </c>
      <c r="L20" t="s">
        <v>567</v>
      </c>
      <c r="M20" t="s">
        <v>543</v>
      </c>
      <c r="N20" t="s">
        <v>571</v>
      </c>
      <c r="O20" t="s">
        <v>572</v>
      </c>
    </row>
    <row r="21" spans="1:15" ht="15.75" customHeight="1" x14ac:dyDescent="0.25">
      <c r="A21" s="24" t="s">
        <v>96</v>
      </c>
      <c r="B21" s="4" t="s">
        <v>97</v>
      </c>
      <c r="C21" s="4" t="s">
        <v>93</v>
      </c>
      <c r="D21" s="24" t="s">
        <v>428</v>
      </c>
      <c r="E21" t="str">
        <f t="shared" si="0"/>
        <v>ALTAO FP Equity</v>
      </c>
      <c r="K21" t="s">
        <v>573</v>
      </c>
      <c r="L21" t="s">
        <v>574</v>
      </c>
      <c r="M21" t="s">
        <v>543</v>
      </c>
      <c r="N21" t="s">
        <v>575</v>
      </c>
      <c r="O21" t="s">
        <v>576</v>
      </c>
    </row>
    <row r="22" spans="1:15" ht="15.75" customHeight="1" x14ac:dyDescent="0.25">
      <c r="A22" s="4" t="s">
        <v>98</v>
      </c>
      <c r="B22" s="4" t="s">
        <v>99</v>
      </c>
      <c r="C22" s="4" t="s">
        <v>100</v>
      </c>
      <c r="D22" s="4" t="s">
        <v>429</v>
      </c>
      <c r="E22" t="str">
        <f t="shared" si="0"/>
        <v>LOGN SW Equity</v>
      </c>
    </row>
    <row r="23" spans="1:15" ht="15.75" customHeight="1" x14ac:dyDescent="0.25">
      <c r="A23" s="4" t="s">
        <v>101</v>
      </c>
      <c r="B23" s="4" t="s">
        <v>102</v>
      </c>
      <c r="C23" s="4" t="s">
        <v>100</v>
      </c>
      <c r="D23" s="24" t="s">
        <v>430</v>
      </c>
      <c r="E23" t="str">
        <f t="shared" si="0"/>
        <v>STMPA FP Equity</v>
      </c>
    </row>
    <row r="24" spans="1:15" ht="15.75" customHeight="1" x14ac:dyDescent="0.25">
      <c r="A24" s="4" t="s">
        <v>103</v>
      </c>
      <c r="B24" s="4" t="s">
        <v>104</v>
      </c>
      <c r="C24" s="4" t="s">
        <v>100</v>
      </c>
      <c r="D24" s="4" t="str">
        <f>A24&amp;" SW"</f>
        <v>TEMN SW</v>
      </c>
      <c r="E24" t="str">
        <f t="shared" si="0"/>
        <v>TEMN SW Equity</v>
      </c>
    </row>
    <row r="25" spans="1:15" ht="15.75" customHeight="1" x14ac:dyDescent="0.25">
      <c r="A25" s="4" t="s">
        <v>105</v>
      </c>
      <c r="B25" s="4" t="s">
        <v>294</v>
      </c>
      <c r="C25" s="4" t="s">
        <v>106</v>
      </c>
      <c r="D25" s="24" t="s">
        <v>431</v>
      </c>
      <c r="E25" t="str">
        <f t="shared" si="0"/>
        <v>AMS2 AV Equity</v>
      </c>
    </row>
    <row r="26" spans="1:15" ht="15.75" customHeight="1" x14ac:dyDescent="0.25">
      <c r="A26" s="4" t="s">
        <v>107</v>
      </c>
      <c r="B26" s="24" t="s">
        <v>108</v>
      </c>
      <c r="C26" s="4" t="s">
        <v>109</v>
      </c>
      <c r="D26" s="24" t="s">
        <v>432</v>
      </c>
      <c r="E26" t="str">
        <f t="shared" si="0"/>
        <v>0ADF LN Equity</v>
      </c>
    </row>
    <row r="27" spans="1:15" ht="15.75" customHeight="1" x14ac:dyDescent="0.25">
      <c r="A27" s="4" t="s">
        <v>110</v>
      </c>
      <c r="B27" s="4" t="s">
        <v>111</v>
      </c>
      <c r="C27" s="4" t="s">
        <v>109</v>
      </c>
      <c r="D27" s="4" t="str">
        <f>A27&amp;" LN"</f>
        <v>SGE LN</v>
      </c>
      <c r="E27" t="str">
        <f t="shared" si="0"/>
        <v>SGE LN Equity</v>
      </c>
    </row>
    <row r="28" spans="1:15" ht="15.75" customHeight="1" x14ac:dyDescent="0.25">
      <c r="A28" s="4" t="s">
        <v>112</v>
      </c>
      <c r="B28" s="4" t="s">
        <v>295</v>
      </c>
      <c r="C28" s="4" t="s">
        <v>109</v>
      </c>
      <c r="D28" s="24" t="s">
        <v>433</v>
      </c>
      <c r="E28" t="str">
        <f t="shared" si="0"/>
        <v>1958943D LN Equity</v>
      </c>
    </row>
    <row r="29" spans="1:15" ht="15.75" customHeight="1" x14ac:dyDescent="0.25">
      <c r="A29" s="4" t="s">
        <v>113</v>
      </c>
      <c r="B29" s="4" t="s">
        <v>114</v>
      </c>
      <c r="C29" s="4" t="s">
        <v>109</v>
      </c>
      <c r="D29" s="24" t="s">
        <v>434</v>
      </c>
      <c r="E29" t="str">
        <f t="shared" si="0"/>
        <v>1880826D LN Equity</v>
      </c>
    </row>
    <row r="30" spans="1:15" ht="15.75" customHeight="1" x14ac:dyDescent="0.25">
      <c r="A30" s="4" t="s">
        <v>115</v>
      </c>
      <c r="B30" s="4" t="s">
        <v>116</v>
      </c>
      <c r="C30" s="4" t="s">
        <v>77</v>
      </c>
      <c r="D30" s="24" t="str">
        <f>A30&amp;" NA"</f>
        <v>TKWY NA</v>
      </c>
      <c r="E30" t="str">
        <f t="shared" si="0"/>
        <v>TKWY NA Equity</v>
      </c>
    </row>
    <row r="31" spans="1:15" ht="15.75" customHeight="1" x14ac:dyDescent="0.25">
      <c r="A31" s="4" t="s">
        <v>117</v>
      </c>
      <c r="B31" s="4" t="s">
        <v>118</v>
      </c>
      <c r="C31" s="4" t="s">
        <v>77</v>
      </c>
      <c r="D31" s="24" t="str">
        <f>A31&amp;" NA"</f>
        <v>ADYEN NA</v>
      </c>
      <c r="E31" t="str">
        <f t="shared" si="0"/>
        <v>ADYEN NA Equity</v>
      </c>
    </row>
    <row r="32" spans="1:15" ht="15.75" customHeight="1" x14ac:dyDescent="0.25">
      <c r="A32" s="4" t="s">
        <v>119</v>
      </c>
      <c r="B32" s="4" t="s">
        <v>120</v>
      </c>
      <c r="C32" s="4" t="s">
        <v>77</v>
      </c>
      <c r="D32" s="24" t="str">
        <f t="shared" ref="D32:D34" si="1">A32&amp;" NA"</f>
        <v>TOM2 NA</v>
      </c>
      <c r="E32" t="str">
        <f t="shared" si="0"/>
        <v>TOM2 NA Equity</v>
      </c>
    </row>
    <row r="33" spans="1:5" ht="15.75" customHeight="1" x14ac:dyDescent="0.25">
      <c r="A33" s="4" t="s">
        <v>121</v>
      </c>
      <c r="B33" s="4" t="s">
        <v>122</v>
      </c>
      <c r="C33" s="4" t="s">
        <v>77</v>
      </c>
      <c r="D33" s="24" t="str">
        <f t="shared" si="1"/>
        <v>PHIA NA</v>
      </c>
      <c r="E33" t="str">
        <f t="shared" si="0"/>
        <v>PHIA NA Equity</v>
      </c>
    </row>
    <row r="34" spans="1:5" ht="15.75" customHeight="1" x14ac:dyDescent="0.25">
      <c r="A34" s="4" t="s">
        <v>123</v>
      </c>
      <c r="B34" s="4" t="s">
        <v>124</v>
      </c>
      <c r="C34" s="4" t="s">
        <v>77</v>
      </c>
      <c r="D34" s="24" t="str">
        <f t="shared" si="1"/>
        <v>ASM NA</v>
      </c>
      <c r="E34" t="str">
        <f t="shared" si="0"/>
        <v>ASM NA Equity</v>
      </c>
    </row>
    <row r="35" spans="1:5" ht="15.75" customHeight="1" x14ac:dyDescent="0.25">
      <c r="A35" s="4" t="s">
        <v>125</v>
      </c>
      <c r="B35" s="24" t="s">
        <v>126</v>
      </c>
      <c r="C35" s="4" t="s">
        <v>90</v>
      </c>
      <c r="D35" s="24" t="s">
        <v>435</v>
      </c>
      <c r="E35" t="str">
        <f t="shared" si="0"/>
        <v>SPOT US Equity</v>
      </c>
    </row>
    <row r="36" spans="1:5" ht="15.75" customHeight="1" x14ac:dyDescent="0.25">
      <c r="A36" s="4" t="s">
        <v>127</v>
      </c>
      <c r="B36" s="4" t="s">
        <v>128</v>
      </c>
      <c r="C36" s="4" t="s">
        <v>90</v>
      </c>
      <c r="D36" s="4" t="str">
        <f>A36&amp;" SS"</f>
        <v>KINVB SS</v>
      </c>
      <c r="E36" t="str">
        <f t="shared" si="0"/>
        <v>KINVB SS Equity</v>
      </c>
    </row>
    <row r="37" spans="1:5" ht="15.75" customHeight="1" x14ac:dyDescent="0.25">
      <c r="A37" s="24" t="s">
        <v>296</v>
      </c>
      <c r="B37" s="24" t="s">
        <v>129</v>
      </c>
      <c r="C37" s="4" t="s">
        <v>90</v>
      </c>
      <c r="D37" s="4" t="str">
        <f>A37&amp;" SS"</f>
        <v>HEXAB SS</v>
      </c>
      <c r="E37" t="str">
        <f t="shared" si="0"/>
        <v>HEXAB SS Equity</v>
      </c>
    </row>
    <row r="38" spans="1:5" ht="15.75" customHeight="1" x14ac:dyDescent="0.25">
      <c r="A38" s="24" t="s">
        <v>297</v>
      </c>
      <c r="B38" s="24" t="s">
        <v>130</v>
      </c>
      <c r="C38" s="4" t="s">
        <v>90</v>
      </c>
      <c r="D38" s="4" t="str">
        <f t="shared" ref="D38" si="2">A38&amp;" SS"</f>
        <v>ALIV SS</v>
      </c>
      <c r="E38" t="str">
        <f t="shared" si="0"/>
        <v>ALIV SS Equity</v>
      </c>
    </row>
    <row r="39" spans="1:5" ht="15.75" customHeight="1" x14ac:dyDescent="0.25">
      <c r="A39" s="24" t="s">
        <v>299</v>
      </c>
      <c r="B39" s="24" t="s">
        <v>298</v>
      </c>
      <c r="C39" s="4" t="s">
        <v>87</v>
      </c>
      <c r="D39" s="24" t="s">
        <v>436</v>
      </c>
      <c r="E39" t="str">
        <f t="shared" si="0"/>
        <v>WITH FH Equity</v>
      </c>
    </row>
    <row r="40" spans="1:5" ht="15.75" customHeight="1" x14ac:dyDescent="0.25">
      <c r="A40" s="4" t="s">
        <v>131</v>
      </c>
      <c r="B40" s="24" t="s">
        <v>132</v>
      </c>
      <c r="C40" s="4" t="s">
        <v>87</v>
      </c>
      <c r="D40" s="24" t="s">
        <v>293</v>
      </c>
      <c r="E40" t="str">
        <f t="shared" si="0"/>
        <v>KCR FH Equity</v>
      </c>
    </row>
    <row r="41" spans="1:5" ht="15.75" customHeight="1" x14ac:dyDescent="0.25">
      <c r="A41" s="4" t="s">
        <v>133</v>
      </c>
      <c r="B41" s="24" t="s">
        <v>134</v>
      </c>
      <c r="C41" s="4" t="s">
        <v>93</v>
      </c>
      <c r="D41" s="4" t="str">
        <f>A41&amp;" FP"</f>
        <v>UBI FP</v>
      </c>
      <c r="E41" t="str">
        <f t="shared" si="0"/>
        <v>UBI FP Equity</v>
      </c>
    </row>
    <row r="42" spans="1:5" ht="15.75" customHeight="1" x14ac:dyDescent="0.25">
      <c r="A42" s="4" t="s">
        <v>135</v>
      </c>
      <c r="B42" s="4" t="s">
        <v>136</v>
      </c>
      <c r="C42" s="4" t="s">
        <v>93</v>
      </c>
      <c r="D42" s="4" t="str">
        <f t="shared" ref="D42:D46" si="3">A42&amp;" FP"</f>
        <v>ILD FP</v>
      </c>
      <c r="E42" t="str">
        <f t="shared" si="0"/>
        <v>ILD FP Equity</v>
      </c>
    </row>
    <row r="43" spans="1:5" ht="15.75" customHeight="1" x14ac:dyDescent="0.25">
      <c r="A43" s="24" t="s">
        <v>137</v>
      </c>
      <c r="B43" s="24" t="s">
        <v>300</v>
      </c>
      <c r="C43" s="4" t="s">
        <v>93</v>
      </c>
      <c r="D43" s="4" t="str">
        <f t="shared" si="3"/>
        <v>HO FP</v>
      </c>
      <c r="E43" t="str">
        <f t="shared" si="0"/>
        <v>HO FP Equity</v>
      </c>
    </row>
    <row r="44" spans="1:5" ht="15.75" customHeight="1" x14ac:dyDescent="0.25">
      <c r="A44" s="4" t="s">
        <v>138</v>
      </c>
      <c r="B44" s="4" t="s">
        <v>139</v>
      </c>
      <c r="C44" s="4" t="s">
        <v>93</v>
      </c>
      <c r="D44" s="4" t="str">
        <f t="shared" si="3"/>
        <v>ORA FP</v>
      </c>
      <c r="E44" t="str">
        <f t="shared" si="0"/>
        <v>ORA FP Equity</v>
      </c>
    </row>
    <row r="45" spans="1:5" ht="15.75" customHeight="1" x14ac:dyDescent="0.25">
      <c r="A45" s="4" t="s">
        <v>140</v>
      </c>
      <c r="B45" s="4" t="s">
        <v>141</v>
      </c>
      <c r="C45" s="4" t="s">
        <v>93</v>
      </c>
      <c r="D45" s="4" t="str">
        <f t="shared" si="3"/>
        <v>SOP FP</v>
      </c>
      <c r="E45" t="str">
        <f t="shared" si="0"/>
        <v>SOP FP Equity</v>
      </c>
    </row>
    <row r="46" spans="1:5" ht="15.75" customHeight="1" x14ac:dyDescent="0.25">
      <c r="A46" s="4" t="s">
        <v>142</v>
      </c>
      <c r="B46" s="4" t="s">
        <v>143</v>
      </c>
      <c r="C46" s="4" t="s">
        <v>93</v>
      </c>
      <c r="D46" s="4" t="str">
        <f t="shared" si="3"/>
        <v>AM FP</v>
      </c>
      <c r="E46" t="str">
        <f t="shared" si="0"/>
        <v>AM FP Equity</v>
      </c>
    </row>
    <row r="47" spans="1:5" ht="15.75" customHeight="1" x14ac:dyDescent="0.25">
      <c r="A47" t="s">
        <v>144</v>
      </c>
      <c r="B47" t="s">
        <v>306</v>
      </c>
      <c r="C47" s="4" t="s">
        <v>184</v>
      </c>
      <c r="D47" s="24" t="s">
        <v>437</v>
      </c>
      <c r="E47" t="str">
        <f t="shared" si="0"/>
        <v>1450051D CN Equity</v>
      </c>
    </row>
    <row r="48" spans="1:5" ht="15.75" customHeight="1" x14ac:dyDescent="0.25">
      <c r="A48" s="24" t="s">
        <v>307</v>
      </c>
      <c r="B48" s="4" t="s">
        <v>145</v>
      </c>
      <c r="C48" s="4" t="s">
        <v>77</v>
      </c>
      <c r="D48" s="24" t="s">
        <v>438</v>
      </c>
      <c r="E48" t="str">
        <f t="shared" si="0"/>
        <v>VNX SW Equity</v>
      </c>
    </row>
    <row r="49" spans="1:5" ht="15.75" customHeight="1" x14ac:dyDescent="0.25">
      <c r="A49" s="24" t="s">
        <v>146</v>
      </c>
      <c r="B49" s="24" t="s">
        <v>308</v>
      </c>
      <c r="C49" s="4" t="s">
        <v>77</v>
      </c>
      <c r="D49" s="24" t="s">
        <v>439</v>
      </c>
      <c r="E49" t="str">
        <f t="shared" si="0"/>
        <v>1321841D NA Equity</v>
      </c>
    </row>
    <row r="50" spans="1:5" ht="15.75" customHeight="1" x14ac:dyDescent="0.25">
      <c r="A50" s="25" t="s">
        <v>147</v>
      </c>
      <c r="B50" s="26" t="s">
        <v>148</v>
      </c>
      <c r="C50" s="25" t="s">
        <v>149</v>
      </c>
      <c r="D50" s="26" t="s">
        <v>401</v>
      </c>
      <c r="E50" t="str">
        <f t="shared" si="0"/>
        <v>MAIL RU Equity</v>
      </c>
    </row>
    <row r="51" spans="1:5" ht="15.75" customHeight="1" x14ac:dyDescent="0.25">
      <c r="A51" s="4" t="s">
        <v>150</v>
      </c>
      <c r="B51" s="24" t="s">
        <v>309</v>
      </c>
      <c r="C51" s="4" t="s">
        <v>149</v>
      </c>
      <c r="D51" s="24" t="s">
        <v>440</v>
      </c>
      <c r="E51" t="str">
        <f t="shared" si="0"/>
        <v>1034431Z RU Equity</v>
      </c>
    </row>
    <row r="52" spans="1:5" ht="15.75" customHeight="1" x14ac:dyDescent="0.25">
      <c r="A52" s="24" t="s">
        <v>312</v>
      </c>
      <c r="B52" s="24" t="s">
        <v>311</v>
      </c>
      <c r="C52" s="24" t="s">
        <v>310</v>
      </c>
      <c r="D52" s="24" t="s">
        <v>441</v>
      </c>
      <c r="E52" t="str">
        <f t="shared" si="0"/>
        <v>4JZF GR Equity</v>
      </c>
    </row>
    <row r="53" spans="1:5" ht="15.75" customHeight="1" x14ac:dyDescent="0.25">
      <c r="A53" s="4" t="s">
        <v>151</v>
      </c>
      <c r="B53" s="4" t="s">
        <v>152</v>
      </c>
      <c r="C53" s="4" t="s">
        <v>100</v>
      </c>
      <c r="D53" s="4" t="str">
        <f t="shared" ref="D53:D54" si="4">A53&amp;" SW"</f>
        <v>ABBN SW</v>
      </c>
      <c r="E53" t="str">
        <f t="shared" si="0"/>
        <v>ABBN SW Equity</v>
      </c>
    </row>
    <row r="54" spans="1:5" ht="15.75" customHeight="1" x14ac:dyDescent="0.25">
      <c r="A54" s="4" t="s">
        <v>153</v>
      </c>
      <c r="B54" s="4" t="s">
        <v>154</v>
      </c>
      <c r="C54" s="4" t="s">
        <v>100</v>
      </c>
      <c r="D54" s="4" t="str">
        <f t="shared" si="4"/>
        <v>SGSN SW</v>
      </c>
      <c r="E54" t="str">
        <f t="shared" si="0"/>
        <v>SGSN SW Equity</v>
      </c>
    </row>
    <row r="55" spans="1:5" ht="15.75" customHeight="1" x14ac:dyDescent="0.25">
      <c r="A55" s="4" t="s">
        <v>155</v>
      </c>
      <c r="B55" s="24" t="s">
        <v>313</v>
      </c>
      <c r="C55" s="4" t="s">
        <v>106</v>
      </c>
      <c r="D55" s="4" t="s">
        <v>442</v>
      </c>
      <c r="E55" t="str">
        <f t="shared" si="0"/>
        <v>TKA AV Equity</v>
      </c>
    </row>
    <row r="56" spans="1:5" ht="15.75" customHeight="1" x14ac:dyDescent="0.25">
      <c r="A56" s="24" t="s">
        <v>315</v>
      </c>
      <c r="B56" s="24" t="s">
        <v>314</v>
      </c>
      <c r="C56" s="24" t="s">
        <v>55</v>
      </c>
      <c r="D56" s="24" t="s">
        <v>443</v>
      </c>
      <c r="E56" t="str">
        <f t="shared" si="0"/>
        <v>EBAY US Equity</v>
      </c>
    </row>
    <row r="57" spans="1:5" ht="15.75" customHeight="1" x14ac:dyDescent="0.25">
      <c r="A57" s="24" t="s">
        <v>317</v>
      </c>
      <c r="B57" s="24" t="s">
        <v>316</v>
      </c>
      <c r="C57" s="4" t="s">
        <v>106</v>
      </c>
      <c r="D57" s="4" t="str">
        <f t="shared" ref="D57" si="5">A57&amp;" AV"</f>
        <v>ATS AV</v>
      </c>
      <c r="E57" t="str">
        <f t="shared" si="0"/>
        <v>ATS AV Equity</v>
      </c>
    </row>
    <row r="58" spans="1:5" ht="15.75" customHeight="1" x14ac:dyDescent="0.25">
      <c r="A58" s="4" t="s">
        <v>156</v>
      </c>
      <c r="B58" s="4" t="s">
        <v>157</v>
      </c>
      <c r="C58" s="4" t="s">
        <v>55</v>
      </c>
      <c r="D58" s="4" t="str">
        <f>A58&amp;" US"</f>
        <v>AAPL US</v>
      </c>
      <c r="E58" t="str">
        <f t="shared" si="0"/>
        <v>AAPL US Equity</v>
      </c>
    </row>
    <row r="59" spans="1:5" ht="15.75" customHeight="1" x14ac:dyDescent="0.25">
      <c r="A59" s="4" t="s">
        <v>158</v>
      </c>
      <c r="B59" s="4" t="s">
        <v>159</v>
      </c>
      <c r="C59" s="4" t="s">
        <v>55</v>
      </c>
      <c r="D59" s="4" t="str">
        <f t="shared" ref="D59:D64" si="6">A59&amp;" US"</f>
        <v>MSFT US</v>
      </c>
      <c r="E59" t="str">
        <f t="shared" si="0"/>
        <v>MSFT US Equity</v>
      </c>
    </row>
    <row r="60" spans="1:5" ht="15.75" customHeight="1" x14ac:dyDescent="0.25">
      <c r="A60" s="4" t="s">
        <v>160</v>
      </c>
      <c r="B60" s="24" t="s">
        <v>161</v>
      </c>
      <c r="C60" s="4" t="s">
        <v>55</v>
      </c>
      <c r="D60" s="4" t="str">
        <f t="shared" si="6"/>
        <v>AMZN US</v>
      </c>
      <c r="E60" t="str">
        <f t="shared" si="0"/>
        <v>AMZN US Equity</v>
      </c>
    </row>
    <row r="61" spans="1:5" ht="15.75" customHeight="1" x14ac:dyDescent="0.25">
      <c r="A61" s="4" t="s">
        <v>162</v>
      </c>
      <c r="B61" s="4" t="s">
        <v>163</v>
      </c>
      <c r="C61" s="4" t="s">
        <v>55</v>
      </c>
      <c r="D61" s="4" t="str">
        <f>A61&amp;" US"</f>
        <v>SHLDQ US</v>
      </c>
      <c r="E61" t="str">
        <f t="shared" si="0"/>
        <v>SHLDQ US Equity</v>
      </c>
    </row>
    <row r="62" spans="1:5" ht="15.75" customHeight="1" x14ac:dyDescent="0.25">
      <c r="A62" s="4" t="s">
        <v>164</v>
      </c>
      <c r="B62" t="s">
        <v>165</v>
      </c>
      <c r="C62" s="4" t="s">
        <v>55</v>
      </c>
      <c r="D62" s="4" t="str">
        <f t="shared" si="6"/>
        <v>GE US</v>
      </c>
      <c r="E62" t="str">
        <f t="shared" si="0"/>
        <v>GE US Equity</v>
      </c>
    </row>
    <row r="63" spans="1:5" ht="15.75" customHeight="1" x14ac:dyDescent="0.25">
      <c r="A63" s="4" t="s">
        <v>166</v>
      </c>
      <c r="B63" s="4" t="s">
        <v>167</v>
      </c>
      <c r="C63" s="4" t="s">
        <v>55</v>
      </c>
      <c r="D63" s="4" t="str">
        <f t="shared" si="6"/>
        <v>M US</v>
      </c>
      <c r="E63" t="str">
        <f t="shared" si="0"/>
        <v>M US Equity</v>
      </c>
    </row>
    <row r="64" spans="1:5" ht="15.75" customHeight="1" x14ac:dyDescent="0.25">
      <c r="A64" s="4" t="s">
        <v>168</v>
      </c>
      <c r="B64" s="4" t="s">
        <v>169</v>
      </c>
      <c r="C64" s="4" t="s">
        <v>55</v>
      </c>
      <c r="D64" s="4" t="str">
        <f t="shared" si="6"/>
        <v>TWTR US</v>
      </c>
      <c r="E64" t="str">
        <f t="shared" si="0"/>
        <v>TWTR US Equity</v>
      </c>
    </row>
    <row r="65" spans="1:5" ht="15.75" customHeight="1" x14ac:dyDescent="0.25">
      <c r="A65" s="4" t="s">
        <v>277</v>
      </c>
      <c r="B65" s="4" t="s">
        <v>352</v>
      </c>
      <c r="C65" s="4" t="s">
        <v>55</v>
      </c>
      <c r="D65" s="4" t="str">
        <f>A65</f>
        <v>PLTR:US</v>
      </c>
      <c r="E65" t="str">
        <f t="shared" si="0"/>
        <v>PLTR:US Equity</v>
      </c>
    </row>
    <row r="66" spans="1:5" ht="15.75" customHeight="1" x14ac:dyDescent="0.25">
      <c r="A66" s="24" t="s">
        <v>354</v>
      </c>
      <c r="B66" s="24" t="s">
        <v>353</v>
      </c>
      <c r="C66" s="4" t="s">
        <v>55</v>
      </c>
      <c r="D66" s="24" t="s">
        <v>444</v>
      </c>
      <c r="E66" t="str">
        <f t="shared" si="0"/>
        <v>INTC US Equity</v>
      </c>
    </row>
    <row r="67" spans="1:5" ht="15.75" customHeight="1" x14ac:dyDescent="0.25">
      <c r="A67" s="24" t="s">
        <v>356</v>
      </c>
      <c r="B67" s="24" t="s">
        <v>355</v>
      </c>
      <c r="C67" s="4" t="s">
        <v>55</v>
      </c>
      <c r="D67" s="24" t="s">
        <v>445</v>
      </c>
      <c r="E67" t="str">
        <f t="shared" ref="E67:E121" si="7">D67&amp;" Equity"</f>
        <v>ROKU US Equity</v>
      </c>
    </row>
    <row r="68" spans="1:5" ht="15.75" customHeight="1" x14ac:dyDescent="0.25">
      <c r="A68" s="24" t="s">
        <v>358</v>
      </c>
      <c r="B68" s="4" t="s">
        <v>357</v>
      </c>
      <c r="C68" s="4" t="s">
        <v>55</v>
      </c>
      <c r="D68" s="24" t="s">
        <v>446</v>
      </c>
      <c r="E68" t="str">
        <f t="shared" si="7"/>
        <v>ZM US Equity</v>
      </c>
    </row>
    <row r="69" spans="1:5" ht="15.75" customHeight="1" x14ac:dyDescent="0.25">
      <c r="A69" s="24" t="s">
        <v>359</v>
      </c>
      <c r="B69" s="24" t="s">
        <v>361</v>
      </c>
      <c r="C69" s="4" t="s">
        <v>170</v>
      </c>
      <c r="D69" s="24" t="s">
        <v>447</v>
      </c>
      <c r="E69" t="str">
        <f t="shared" si="7"/>
        <v>BIDU US Equity</v>
      </c>
    </row>
    <row r="70" spans="1:5" ht="15.75" customHeight="1" x14ac:dyDescent="0.25">
      <c r="A70" s="24" t="s">
        <v>360</v>
      </c>
      <c r="B70" s="24" t="s">
        <v>171</v>
      </c>
      <c r="C70" s="4" t="s">
        <v>170</v>
      </c>
      <c r="D70" s="24" t="s">
        <v>360</v>
      </c>
      <c r="E70" t="str">
        <f t="shared" si="7"/>
        <v>BABA US Equity</v>
      </c>
    </row>
    <row r="71" spans="1:5" ht="15.75" customHeight="1" x14ac:dyDescent="0.25">
      <c r="A71" s="24" t="s">
        <v>363</v>
      </c>
      <c r="B71" s="24" t="s">
        <v>362</v>
      </c>
      <c r="C71" s="4" t="s">
        <v>170</v>
      </c>
      <c r="D71" s="24" t="s">
        <v>448</v>
      </c>
      <c r="E71" t="str">
        <f t="shared" si="7"/>
        <v>66 HK Equity</v>
      </c>
    </row>
    <row r="72" spans="1:5" ht="15.75" customHeight="1" x14ac:dyDescent="0.25">
      <c r="A72" s="24" t="s">
        <v>364</v>
      </c>
      <c r="B72" s="24" t="s">
        <v>365</v>
      </c>
      <c r="C72" s="4" t="s">
        <v>170</v>
      </c>
      <c r="D72" s="24" t="s">
        <v>449</v>
      </c>
      <c r="E72" t="str">
        <f t="shared" si="7"/>
        <v>700 HK Equity</v>
      </c>
    </row>
    <row r="73" spans="1:5" ht="15.75" customHeight="1" x14ac:dyDescent="0.25">
      <c r="A73" s="4" t="s">
        <v>367</v>
      </c>
      <c r="B73" s="4" t="s">
        <v>366</v>
      </c>
      <c r="C73" s="4" t="s">
        <v>170</v>
      </c>
      <c r="D73" s="4" t="s">
        <v>450</v>
      </c>
      <c r="E73" t="str">
        <f t="shared" si="7"/>
        <v>1810 HK Equity</v>
      </c>
    </row>
    <row r="74" spans="1:5" ht="15.75" customHeight="1" x14ac:dyDescent="0.25">
      <c r="A74" s="4" t="s">
        <v>368</v>
      </c>
      <c r="B74" s="24" t="s">
        <v>369</v>
      </c>
      <c r="C74" s="4" t="s">
        <v>170</v>
      </c>
      <c r="D74" s="24" t="s">
        <v>451</v>
      </c>
      <c r="E74" t="str">
        <f t="shared" si="7"/>
        <v>JD US Equity</v>
      </c>
    </row>
    <row r="75" spans="1:5" ht="15.75" customHeight="1" x14ac:dyDescent="0.25">
      <c r="A75" s="4" t="s">
        <v>371</v>
      </c>
      <c r="B75" s="24" t="s">
        <v>370</v>
      </c>
      <c r="C75" s="4" t="s">
        <v>181</v>
      </c>
      <c r="D75" s="4" t="s">
        <v>452</v>
      </c>
      <c r="E75" t="str">
        <f t="shared" si="7"/>
        <v>INFY US Equity</v>
      </c>
    </row>
    <row r="76" spans="1:5" ht="15.75" customHeight="1" x14ac:dyDescent="0.25">
      <c r="A76" s="4" t="s">
        <v>372</v>
      </c>
      <c r="B76" s="24" t="s">
        <v>373</v>
      </c>
      <c r="C76" s="4" t="s">
        <v>181</v>
      </c>
      <c r="D76" s="24" t="s">
        <v>453</v>
      </c>
      <c r="E76" t="str">
        <f t="shared" si="7"/>
        <v>WIT US Equity</v>
      </c>
    </row>
    <row r="77" spans="1:5" ht="15.75" customHeight="1" x14ac:dyDescent="0.25">
      <c r="A77" s="4" t="s">
        <v>374</v>
      </c>
      <c r="B77" s="24" t="s">
        <v>174</v>
      </c>
      <c r="C77" s="24" t="s">
        <v>173</v>
      </c>
      <c r="D77" s="24" t="s">
        <v>454</v>
      </c>
      <c r="E77" t="str">
        <f t="shared" si="7"/>
        <v>005930 KS Equity</v>
      </c>
    </row>
    <row r="78" spans="1:5" ht="15.75" customHeight="1" x14ac:dyDescent="0.25">
      <c r="A78" s="4" t="s">
        <v>375</v>
      </c>
      <c r="B78" s="4" t="s">
        <v>376</v>
      </c>
      <c r="C78" s="4" t="s">
        <v>181</v>
      </c>
      <c r="D78" s="4" t="s">
        <v>455</v>
      </c>
      <c r="E78" t="str">
        <f t="shared" si="7"/>
        <v>TECHM IN Equity</v>
      </c>
    </row>
    <row r="79" spans="1:5" ht="15.75" customHeight="1" x14ac:dyDescent="0.25">
      <c r="A79" s="24" t="s">
        <v>377</v>
      </c>
      <c r="B79" s="24" t="s">
        <v>175</v>
      </c>
      <c r="C79" s="4" t="s">
        <v>172</v>
      </c>
      <c r="D79" s="24" t="s">
        <v>456</v>
      </c>
      <c r="E79" t="str">
        <f t="shared" si="7"/>
        <v>6758 JP Equity</v>
      </c>
    </row>
    <row r="80" spans="1:5" ht="15.75" customHeight="1" x14ac:dyDescent="0.25">
      <c r="A80" s="4" t="s">
        <v>379</v>
      </c>
      <c r="B80" s="24" t="s">
        <v>378</v>
      </c>
      <c r="C80" s="24" t="s">
        <v>323</v>
      </c>
      <c r="D80" s="4" t="s">
        <v>457</v>
      </c>
      <c r="E80" t="str">
        <f t="shared" si="7"/>
        <v>2038 HK Equity</v>
      </c>
    </row>
    <row r="81" spans="1:5" ht="15.75" customHeight="1" x14ac:dyDescent="0.25">
      <c r="A81" s="4" t="s">
        <v>381</v>
      </c>
      <c r="B81" s="4" t="s">
        <v>380</v>
      </c>
      <c r="C81" s="4" t="s">
        <v>181</v>
      </c>
      <c r="D81" s="4" t="s">
        <v>458</v>
      </c>
      <c r="E81" t="str">
        <f t="shared" si="7"/>
        <v>ZOMATO IN Equity</v>
      </c>
    </row>
    <row r="82" spans="1:5" ht="15.75" customHeight="1" x14ac:dyDescent="0.25">
      <c r="A82" s="24" t="s">
        <v>382</v>
      </c>
      <c r="B82" s="4" t="s">
        <v>383</v>
      </c>
      <c r="C82" s="4" t="s">
        <v>172</v>
      </c>
      <c r="D82" s="24" t="s">
        <v>459</v>
      </c>
      <c r="E82" t="str">
        <f t="shared" si="7"/>
        <v>4755 JP Equity</v>
      </c>
    </row>
    <row r="83" spans="1:5" ht="15.75" customHeight="1" x14ac:dyDescent="0.25">
      <c r="A83" s="4" t="s">
        <v>385</v>
      </c>
      <c r="B83" s="24" t="s">
        <v>384</v>
      </c>
      <c r="C83" s="4" t="s">
        <v>172</v>
      </c>
      <c r="D83" s="24" t="s">
        <v>460</v>
      </c>
      <c r="E83" t="str">
        <f t="shared" si="7"/>
        <v>6702 JP Equity</v>
      </c>
    </row>
    <row r="84" spans="1:5" ht="15.75" customHeight="1" x14ac:dyDescent="0.25">
      <c r="A84" s="4" t="s">
        <v>388</v>
      </c>
      <c r="B84" s="4" t="s">
        <v>176</v>
      </c>
      <c r="C84" s="4" t="s">
        <v>172</v>
      </c>
      <c r="D84" s="24" t="s">
        <v>461</v>
      </c>
      <c r="E84" t="str">
        <f t="shared" si="7"/>
        <v>6501 JP Equity</v>
      </c>
    </row>
    <row r="85" spans="1:5" ht="15.75" customHeight="1" x14ac:dyDescent="0.25">
      <c r="A85" s="24" t="s">
        <v>387</v>
      </c>
      <c r="B85" s="24" t="s">
        <v>386</v>
      </c>
      <c r="C85" s="4" t="s">
        <v>172</v>
      </c>
      <c r="D85" s="24" t="s">
        <v>462</v>
      </c>
      <c r="E85" t="str">
        <f t="shared" si="7"/>
        <v>6723 JP Equity</v>
      </c>
    </row>
    <row r="86" spans="1:5" ht="15.75" customHeight="1" x14ac:dyDescent="0.25">
      <c r="A86" s="4" t="s">
        <v>177</v>
      </c>
      <c r="B86" s="4" t="s">
        <v>178</v>
      </c>
      <c r="C86" s="4" t="s">
        <v>109</v>
      </c>
      <c r="D86" s="4" t="str">
        <f>A86&amp;" LN"</f>
        <v>PHO LN</v>
      </c>
      <c r="E86" t="str">
        <f t="shared" si="7"/>
        <v>PHO LN Equity</v>
      </c>
    </row>
    <row r="87" spans="1:5" ht="15.75" customHeight="1" x14ac:dyDescent="0.25">
      <c r="A87" s="4" t="s">
        <v>390</v>
      </c>
      <c r="B87" s="4" t="s">
        <v>389</v>
      </c>
      <c r="C87" s="24" t="s">
        <v>183</v>
      </c>
      <c r="D87" s="4" t="s">
        <v>463</v>
      </c>
      <c r="E87" t="str">
        <f t="shared" si="7"/>
        <v>AMS SM Equity</v>
      </c>
    </row>
    <row r="88" spans="1:5" ht="15.75" customHeight="1" x14ac:dyDescent="0.25">
      <c r="A88" s="4" t="s">
        <v>392</v>
      </c>
      <c r="B88" s="4" t="s">
        <v>391</v>
      </c>
      <c r="C88" s="24" t="s">
        <v>183</v>
      </c>
      <c r="D88" s="4" t="s">
        <v>464</v>
      </c>
      <c r="E88" t="str">
        <f t="shared" si="7"/>
        <v>IDR SM Equity</v>
      </c>
    </row>
    <row r="89" spans="1:5" ht="15.75" customHeight="1" x14ac:dyDescent="0.25">
      <c r="A89" s="4" t="s">
        <v>394</v>
      </c>
      <c r="B89" s="4" t="s">
        <v>393</v>
      </c>
      <c r="C89" s="24" t="s">
        <v>183</v>
      </c>
      <c r="D89" s="4" t="s">
        <v>465</v>
      </c>
      <c r="E89" t="str">
        <f t="shared" si="7"/>
        <v>FDR SM Equity</v>
      </c>
    </row>
    <row r="90" spans="1:5" ht="15.75" customHeight="1" x14ac:dyDescent="0.25">
      <c r="A90" s="24" t="s">
        <v>395</v>
      </c>
      <c r="B90" s="24" t="s">
        <v>179</v>
      </c>
      <c r="C90" s="4" t="s">
        <v>109</v>
      </c>
      <c r="D90" s="24" t="s">
        <v>466</v>
      </c>
      <c r="E90" t="str">
        <f t="shared" si="7"/>
        <v>TSCO LN Equity</v>
      </c>
    </row>
    <row r="91" spans="1:5" ht="15.75" customHeight="1" x14ac:dyDescent="0.25">
      <c r="A91" s="4" t="s">
        <v>397</v>
      </c>
      <c r="B91" s="24" t="s">
        <v>396</v>
      </c>
      <c r="C91" s="4" t="s">
        <v>80</v>
      </c>
      <c r="D91" s="4" t="s">
        <v>467</v>
      </c>
      <c r="E91" t="str">
        <f t="shared" si="7"/>
        <v>BSS GR Equity</v>
      </c>
    </row>
    <row r="92" spans="1:5" ht="15.75" customHeight="1" x14ac:dyDescent="0.25">
      <c r="A92" s="4" t="s">
        <v>399</v>
      </c>
      <c r="B92" s="24" t="s">
        <v>398</v>
      </c>
      <c r="C92" s="4" t="s">
        <v>80</v>
      </c>
      <c r="D92" s="4" t="s">
        <v>468</v>
      </c>
      <c r="E92" t="str">
        <f t="shared" si="7"/>
        <v>TMV GR Equity</v>
      </c>
    </row>
    <row r="93" spans="1:5" ht="15.75" customHeight="1" x14ac:dyDescent="0.25">
      <c r="A93" s="4" t="s">
        <v>400</v>
      </c>
      <c r="B93" s="24" t="s">
        <v>84</v>
      </c>
      <c r="C93" s="4" t="s">
        <v>80</v>
      </c>
      <c r="D93" s="4" t="s">
        <v>285</v>
      </c>
      <c r="E93" t="str">
        <f t="shared" si="7"/>
        <v>IFX GR Equity</v>
      </c>
    </row>
    <row r="94" spans="1:5" ht="15.75" customHeight="1" x14ac:dyDescent="0.25">
      <c r="A94" s="4" t="s">
        <v>403</v>
      </c>
      <c r="B94" s="24" t="s">
        <v>402</v>
      </c>
      <c r="C94" s="4" t="s">
        <v>93</v>
      </c>
      <c r="D94" s="4" t="s">
        <v>469</v>
      </c>
      <c r="E94" t="str">
        <f t="shared" si="7"/>
        <v>WLN FP Equity</v>
      </c>
    </row>
    <row r="95" spans="1:5" ht="15.75" customHeight="1" x14ac:dyDescent="0.25">
      <c r="A95" s="4" t="s">
        <v>405</v>
      </c>
      <c r="B95" s="4" t="s">
        <v>404</v>
      </c>
      <c r="C95" s="4" t="s">
        <v>93</v>
      </c>
      <c r="D95" s="4" t="s">
        <v>470</v>
      </c>
      <c r="E95" t="str">
        <f t="shared" si="7"/>
        <v>OVH FP Equity</v>
      </c>
    </row>
    <row r="96" spans="1:5" ht="15.75" customHeight="1" x14ac:dyDescent="0.25">
      <c r="A96" s="4" t="s">
        <v>407</v>
      </c>
      <c r="B96" s="4" t="s">
        <v>406</v>
      </c>
      <c r="C96" s="4" t="s">
        <v>77</v>
      </c>
      <c r="D96" s="4" t="s">
        <v>471</v>
      </c>
      <c r="E96" t="str">
        <f t="shared" si="7"/>
        <v>PHIA NA Equity</v>
      </c>
    </row>
    <row r="97" spans="1:5" ht="15.75" customHeight="1" x14ac:dyDescent="0.25">
      <c r="A97" s="4" t="s">
        <v>409</v>
      </c>
      <c r="B97" s="4" t="s">
        <v>408</v>
      </c>
      <c r="C97" s="24" t="s">
        <v>173</v>
      </c>
      <c r="D97" s="24" t="s">
        <v>472</v>
      </c>
      <c r="E97" t="str">
        <f t="shared" si="7"/>
        <v>035420 KS Equity</v>
      </c>
    </row>
    <row r="98" spans="1:5" ht="15.75" customHeight="1" x14ac:dyDescent="0.25">
      <c r="A98" s="4" t="s">
        <v>411</v>
      </c>
      <c r="B98" s="4" t="s">
        <v>410</v>
      </c>
      <c r="C98" s="24" t="s">
        <v>173</v>
      </c>
      <c r="D98" s="4" t="s">
        <v>473</v>
      </c>
      <c r="E98" t="str">
        <f t="shared" si="7"/>
        <v>000660 KS Equity</v>
      </c>
    </row>
    <row r="99" spans="1:5" ht="15.75" customHeight="1" x14ac:dyDescent="0.25">
      <c r="A99" s="4" t="s">
        <v>413</v>
      </c>
      <c r="B99" s="4" t="s">
        <v>412</v>
      </c>
      <c r="C99" s="24" t="s">
        <v>173</v>
      </c>
      <c r="D99" s="4" t="s">
        <v>474</v>
      </c>
      <c r="E99" t="str">
        <f t="shared" si="7"/>
        <v>035720 KS Equity</v>
      </c>
    </row>
    <row r="100" spans="1:5" ht="15.75" customHeight="1" x14ac:dyDescent="0.25">
      <c r="A100" s="4" t="s">
        <v>415</v>
      </c>
      <c r="B100" s="4" t="s">
        <v>414</v>
      </c>
      <c r="C100" s="24" t="s">
        <v>182</v>
      </c>
      <c r="D100" s="4" t="s">
        <v>475</v>
      </c>
      <c r="E100" t="str">
        <f t="shared" si="7"/>
        <v>SE US Equity</v>
      </c>
    </row>
    <row r="101" spans="1:5" ht="15.75" customHeight="1" x14ac:dyDescent="0.25">
      <c r="A101" s="4" t="s">
        <v>417</v>
      </c>
      <c r="B101" s="24" t="s">
        <v>416</v>
      </c>
      <c r="C101" s="4" t="s">
        <v>182</v>
      </c>
      <c r="D101" s="4" t="s">
        <v>476</v>
      </c>
      <c r="E101" t="str">
        <f t="shared" si="7"/>
        <v>GRAB US Equity</v>
      </c>
    </row>
    <row r="102" spans="1:5" ht="15.75" customHeight="1" x14ac:dyDescent="0.25">
      <c r="A102" s="4" t="s">
        <v>419</v>
      </c>
      <c r="B102" s="4" t="s">
        <v>418</v>
      </c>
      <c r="C102" s="24" t="s">
        <v>420</v>
      </c>
      <c r="D102" s="24" t="s">
        <v>477</v>
      </c>
      <c r="E102" t="str">
        <f t="shared" si="7"/>
        <v>GOTO IJ Equity</v>
      </c>
    </row>
    <row r="103" spans="1:5" ht="15.75" customHeight="1" x14ac:dyDescent="0.25">
      <c r="A103" s="4" t="s">
        <v>422</v>
      </c>
      <c r="B103" s="4" t="s">
        <v>421</v>
      </c>
      <c r="C103" s="4" t="s">
        <v>423</v>
      </c>
      <c r="D103" s="4" t="s">
        <v>478</v>
      </c>
      <c r="E103" t="str">
        <f t="shared" si="7"/>
        <v>BUKA IJ Equity</v>
      </c>
    </row>
    <row r="104" spans="1:5" ht="15.75" customHeight="1" x14ac:dyDescent="0.25">
      <c r="A104" t="s">
        <v>286</v>
      </c>
      <c r="B104" t="s">
        <v>287</v>
      </c>
      <c r="C104" t="s">
        <v>288</v>
      </c>
      <c r="D104" t="s">
        <v>291</v>
      </c>
      <c r="E104" t="str">
        <f t="shared" si="7"/>
        <v xml:space="preserve"> PINS US Equity</v>
      </c>
    </row>
    <row r="105" spans="1:5" ht="15.75" customHeight="1" x14ac:dyDescent="0.25">
      <c r="A105" t="s">
        <v>289</v>
      </c>
      <c r="B105" t="s">
        <v>290</v>
      </c>
      <c r="C105" t="s">
        <v>288</v>
      </c>
      <c r="D105" t="s">
        <v>292</v>
      </c>
      <c r="E105" t="str">
        <f t="shared" si="7"/>
        <v xml:space="preserve"> SNAP US Equity</v>
      </c>
    </row>
    <row r="106" spans="1:5" ht="15.75" customHeight="1" x14ac:dyDescent="0.25">
      <c r="A106" t="s">
        <v>302</v>
      </c>
      <c r="B106" s="24" t="s">
        <v>301</v>
      </c>
      <c r="C106" t="s">
        <v>170</v>
      </c>
      <c r="D106" t="s">
        <v>479</v>
      </c>
      <c r="E106" t="str">
        <f t="shared" si="7"/>
        <v>1053045D CH Equity</v>
      </c>
    </row>
    <row r="107" spans="1:5" ht="15.75" customHeight="1" x14ac:dyDescent="0.25">
      <c r="A107" t="s">
        <v>305</v>
      </c>
      <c r="B107" s="24" t="s">
        <v>303</v>
      </c>
      <c r="C107" t="s">
        <v>304</v>
      </c>
      <c r="D107" t="s">
        <v>480</v>
      </c>
      <c r="E107" t="str">
        <f t="shared" si="7"/>
        <v>1402618D IM Equity</v>
      </c>
    </row>
    <row r="108" spans="1:5" ht="15.75" customHeight="1" x14ac:dyDescent="0.25">
      <c r="A108" t="s">
        <v>318</v>
      </c>
      <c r="B108" t="s">
        <v>319</v>
      </c>
      <c r="C108" s="24" t="s">
        <v>310</v>
      </c>
      <c r="D108" s="24" t="s">
        <v>481</v>
      </c>
      <c r="E108" t="str">
        <f t="shared" si="7"/>
        <v>2235606D US Equity</v>
      </c>
    </row>
    <row r="109" spans="1:5" ht="15.75" customHeight="1" x14ac:dyDescent="0.25">
      <c r="A109" s="24" t="s">
        <v>321</v>
      </c>
      <c r="B109" t="s">
        <v>320</v>
      </c>
      <c r="C109" t="s">
        <v>322</v>
      </c>
      <c r="D109" t="s">
        <v>482</v>
      </c>
      <c r="E109" t="str">
        <f t="shared" si="7"/>
        <v>IT TB Equity</v>
      </c>
    </row>
    <row r="110" spans="1:5" ht="15.75" customHeight="1" x14ac:dyDescent="0.25">
      <c r="A110" t="s">
        <v>325</v>
      </c>
      <c r="B110" t="s">
        <v>324</v>
      </c>
      <c r="C110" t="s">
        <v>323</v>
      </c>
      <c r="D110" t="s">
        <v>483</v>
      </c>
      <c r="E110" t="str">
        <f t="shared" si="7"/>
        <v>6980 TT Equity</v>
      </c>
    </row>
    <row r="111" spans="1:5" ht="15.75" customHeight="1" x14ac:dyDescent="0.25">
      <c r="A111" t="s">
        <v>327</v>
      </c>
      <c r="B111" t="s">
        <v>326</v>
      </c>
      <c r="C111" s="27" t="s">
        <v>328</v>
      </c>
      <c r="D111" t="s">
        <v>484</v>
      </c>
      <c r="E111" t="str">
        <f t="shared" si="7"/>
        <v>MELI US Equity</v>
      </c>
    </row>
    <row r="112" spans="1:5" ht="15.75" customHeight="1" x14ac:dyDescent="0.25">
      <c r="A112" t="s">
        <v>329</v>
      </c>
      <c r="B112" t="s">
        <v>330</v>
      </c>
      <c r="C112" t="s">
        <v>328</v>
      </c>
      <c r="D112" s="24" t="s">
        <v>485</v>
      </c>
      <c r="E112" t="str">
        <f t="shared" si="7"/>
        <v>GLOB US Equity</v>
      </c>
    </row>
    <row r="113" spans="1:5" ht="15.75" customHeight="1" x14ac:dyDescent="0.25">
      <c r="A113" t="s">
        <v>332</v>
      </c>
      <c r="B113" t="s">
        <v>333</v>
      </c>
      <c r="C113" t="s">
        <v>331</v>
      </c>
      <c r="D113" t="s">
        <v>486</v>
      </c>
      <c r="E113" t="str">
        <f t="shared" si="7"/>
        <v>NU US Equity</v>
      </c>
    </row>
    <row r="114" spans="1:5" ht="15.75" customHeight="1" x14ac:dyDescent="0.25">
      <c r="A114" t="s">
        <v>335</v>
      </c>
      <c r="B114" t="s">
        <v>334</v>
      </c>
      <c r="C114" t="s">
        <v>331</v>
      </c>
      <c r="D114" t="s">
        <v>487</v>
      </c>
      <c r="E114" t="str">
        <f t="shared" si="7"/>
        <v>STNE US Equity</v>
      </c>
    </row>
    <row r="115" spans="1:5" ht="15.75" customHeight="1" x14ac:dyDescent="0.25">
      <c r="A115" t="s">
        <v>337</v>
      </c>
      <c r="B115" t="s">
        <v>336</v>
      </c>
      <c r="C115" t="s">
        <v>184</v>
      </c>
      <c r="D115" t="s">
        <v>488</v>
      </c>
      <c r="E115" t="str">
        <f t="shared" si="7"/>
        <v>LINX CN Equity</v>
      </c>
    </row>
    <row r="116" spans="1:5" ht="15.75" customHeight="1" x14ac:dyDescent="0.25">
      <c r="A116" t="s">
        <v>339</v>
      </c>
      <c r="B116" t="s">
        <v>338</v>
      </c>
      <c r="C116" t="s">
        <v>331</v>
      </c>
      <c r="D116" t="s">
        <v>489</v>
      </c>
      <c r="E116" t="str">
        <f t="shared" si="7"/>
        <v>TOTS3 BZ Equity</v>
      </c>
    </row>
    <row r="117" spans="1:5" ht="15.75" customHeight="1" x14ac:dyDescent="0.25">
      <c r="A117" t="s">
        <v>341</v>
      </c>
      <c r="B117" t="s">
        <v>340</v>
      </c>
      <c r="C117" t="s">
        <v>183</v>
      </c>
      <c r="D117" t="s">
        <v>490</v>
      </c>
      <c r="E117" t="str">
        <f t="shared" si="7"/>
        <v>2354010D SM Equity</v>
      </c>
    </row>
    <row r="118" spans="1:5" ht="15.75" customHeight="1" x14ac:dyDescent="0.25">
      <c r="A118" t="s">
        <v>343</v>
      </c>
      <c r="B118" t="s">
        <v>342</v>
      </c>
      <c r="C118" s="24" t="s">
        <v>180</v>
      </c>
      <c r="D118" t="s">
        <v>491</v>
      </c>
      <c r="E118" t="str">
        <f t="shared" si="7"/>
        <v>1057992Z MM Equity</v>
      </c>
    </row>
    <row r="119" spans="1:5" ht="15.75" customHeight="1" x14ac:dyDescent="0.25">
      <c r="A119" t="s">
        <v>345</v>
      </c>
      <c r="B119" t="s">
        <v>344</v>
      </c>
      <c r="C119" t="s">
        <v>346</v>
      </c>
      <c r="D119" t="s">
        <v>492</v>
      </c>
      <c r="E119" t="str">
        <f t="shared" si="7"/>
        <v>SONDA CI Equity</v>
      </c>
    </row>
    <row r="120" spans="1:5" ht="15.75" customHeight="1" x14ac:dyDescent="0.25">
      <c r="A120" s="28" t="s">
        <v>348</v>
      </c>
      <c r="B120" t="s">
        <v>347</v>
      </c>
      <c r="C120" t="s">
        <v>349</v>
      </c>
      <c r="D120" t="s">
        <v>493</v>
      </c>
      <c r="E120" t="str">
        <f t="shared" si="7"/>
        <v>DESP US Equity</v>
      </c>
    </row>
    <row r="121" spans="1:5" ht="15.75" customHeight="1" x14ac:dyDescent="0.25">
      <c r="A121" t="s">
        <v>350</v>
      </c>
      <c r="B121" t="s">
        <v>351</v>
      </c>
      <c r="C121" t="s">
        <v>331</v>
      </c>
      <c r="D121" t="s">
        <v>494</v>
      </c>
      <c r="E121" t="str">
        <f t="shared" si="7"/>
        <v>LVRO US Equity</v>
      </c>
    </row>
    <row r="122" spans="1:5" ht="15.75" customHeight="1" x14ac:dyDescent="0.25"/>
    <row r="123" spans="1:5" ht="15.75" customHeight="1" x14ac:dyDescent="0.25"/>
    <row r="124" spans="1:5" ht="15.75" customHeight="1" x14ac:dyDescent="0.25"/>
    <row r="125" spans="1:5" ht="15.75" customHeight="1" x14ac:dyDescent="0.25"/>
    <row r="126" spans="1:5" ht="15.75" customHeight="1" x14ac:dyDescent="0.25"/>
    <row r="127" spans="1:5" ht="15.75" customHeight="1" x14ac:dyDescent="0.25"/>
    <row r="128" spans="1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</sheetData>
  <autoFilter ref="C1:C977" xr:uid="{00000000-0001-0000-0100-000000000000}"/>
  <pageMargins left="0.7" right="0.7" top="0.75" bottom="0.75" header="0" footer="0"/>
  <pageSetup orientation="landscape"/>
  <ignoredErrors>
    <ignoredError sqref="D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Mark</vt:lpstr>
      <vt:lpstr>Indicators</vt:lpstr>
      <vt:lpstr>Mark HARD</vt:lpstr>
      <vt:lpstr>Transpose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2025-04-17T16:27:02Z</dcterms:modified>
</cp:coreProperties>
</file>