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caau4238_colorado_edu/Documents/Research/Analysis/GVSPost/X1/"/>
    </mc:Choice>
  </mc:AlternateContent>
  <xr:revisionPtr revIDLastSave="136" documentId="11_F25DC773A252ABDACC10481B811D62765BDE58EC" xr6:coauthVersionLast="47" xr6:coauthVersionMax="47" xr10:uidLastSave="{1964B7AF-825C-44F7-8917-D4ED2F917476}"/>
  <bookViews>
    <workbookView xWindow="12170" yWindow="40" windowWidth="13430" windowHeight="14990" activeTab="2" xr2:uid="{00000000-000D-0000-FFFF-FFFF00000000}"/>
  </bookViews>
  <sheets>
    <sheet name="t score calc" sheetId="1" r:id="rId1"/>
    <sheet name="Glass's Delta" sheetId="2" r:id="rId2"/>
    <sheet name="Hedge's 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D4" i="3"/>
  <c r="D6" i="3" s="1"/>
  <c r="E4" i="3"/>
  <c r="E6" i="3" s="1"/>
  <c r="C11" i="3"/>
  <c r="C13" i="3" s="1"/>
  <c r="C4" i="3"/>
  <c r="C6" i="3" s="1"/>
  <c r="E11" i="3"/>
  <c r="E13" i="3" s="1"/>
  <c r="D11" i="3"/>
  <c r="D13" i="3" s="1"/>
  <c r="I9" i="2"/>
  <c r="H9" i="2"/>
  <c r="G9" i="2"/>
  <c r="F9" i="2"/>
  <c r="E9" i="2"/>
  <c r="D9" i="2"/>
  <c r="C9" i="2"/>
  <c r="D4" i="2"/>
  <c r="E4" i="2"/>
  <c r="F4" i="2"/>
  <c r="G4" i="2"/>
  <c r="H4" i="2"/>
  <c r="I4" i="2"/>
  <c r="C4" i="2"/>
  <c r="M18" i="1"/>
  <c r="M10" i="1"/>
  <c r="M3" i="1"/>
</calcChain>
</file>

<file path=xl/sharedStrings.xml><?xml version="1.0" encoding="utf-8"?>
<sst xmlns="http://schemas.openxmlformats.org/spreadsheetml/2006/main" count="62" uniqueCount="26">
  <si>
    <t xml:space="preserve">calculate t scores </t>
  </si>
  <si>
    <t>copy interpolation code</t>
  </si>
  <si>
    <t>t</t>
  </si>
  <si>
    <t>t1</t>
  </si>
  <si>
    <t>t2</t>
  </si>
  <si>
    <t>p1</t>
  </si>
  <si>
    <t>p2</t>
  </si>
  <si>
    <t>p</t>
  </si>
  <si>
    <t>No GVS- pos joint MAE</t>
  </si>
  <si>
    <t>means</t>
  </si>
  <si>
    <t>std</t>
  </si>
  <si>
    <t>percept. V. tilt</t>
  </si>
  <si>
    <t>neg vel</t>
  </si>
  <si>
    <t>neg joint</t>
  </si>
  <si>
    <t>neg angle</t>
  </si>
  <si>
    <t>No GVS</t>
  </si>
  <si>
    <t>pos velocity</t>
  </si>
  <si>
    <t>pos joint</t>
  </si>
  <si>
    <t>pos angle</t>
  </si>
  <si>
    <t>mae</t>
  </si>
  <si>
    <t>glass's delta</t>
  </si>
  <si>
    <t>Hedges g for +/- pairs</t>
  </si>
  <si>
    <t>nall</t>
  </si>
  <si>
    <t>comb std</t>
  </si>
  <si>
    <t>pos- neg angle MAE</t>
  </si>
  <si>
    <t>No GVS- neg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</si>
</sst>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4" borderId="0" xfId="0" applyFill="1"/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9</xdr:col>
      <xdr:colOff>243304</xdr:colOff>
      <xdr:row>29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9816FA-A68E-36DE-1EC3-D66A86D4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2250"/>
          <a:ext cx="5729704" cy="530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selection activeCell="M31" sqref="M31"/>
    </sheetView>
  </sheetViews>
  <sheetFormatPr defaultRowHeight="14.5" x14ac:dyDescent="0.35"/>
  <sheetData>
    <row r="1" spans="1:13" x14ac:dyDescent="0.35">
      <c r="A1" t="s">
        <v>0</v>
      </c>
    </row>
    <row r="2" spans="1:13" ht="15" thickBot="1" x14ac:dyDescent="0.4">
      <c r="K2" t="s">
        <v>1</v>
      </c>
    </row>
    <row r="3" spans="1:13" x14ac:dyDescent="0.35">
      <c r="L3" s="1" t="s">
        <v>2</v>
      </c>
      <c r="M3" s="2" t="e">
        <f>M5+(M7-M5)/(M8-M6)*(M4-M6)</f>
        <v>#DIV/0!</v>
      </c>
    </row>
    <row r="4" spans="1:13" x14ac:dyDescent="0.35">
      <c r="L4" s="3" t="s">
        <v>7</v>
      </c>
      <c r="M4" s="4"/>
    </row>
    <row r="5" spans="1:13" x14ac:dyDescent="0.35">
      <c r="L5" s="3" t="s">
        <v>3</v>
      </c>
      <c r="M5" s="4"/>
    </row>
    <row r="6" spans="1:13" x14ac:dyDescent="0.35">
      <c r="L6" s="3" t="s">
        <v>5</v>
      </c>
      <c r="M6" s="4"/>
    </row>
    <row r="7" spans="1:13" x14ac:dyDescent="0.35">
      <c r="L7" s="3" t="s">
        <v>4</v>
      </c>
      <c r="M7" s="4"/>
    </row>
    <row r="8" spans="1:13" ht="15" thickBot="1" x14ac:dyDescent="0.4">
      <c r="L8" s="5" t="s">
        <v>6</v>
      </c>
      <c r="M8" s="6"/>
    </row>
    <row r="9" spans="1:13" ht="15" thickBot="1" x14ac:dyDescent="0.4">
      <c r="K9" t="s">
        <v>8</v>
      </c>
    </row>
    <row r="10" spans="1:13" x14ac:dyDescent="0.35">
      <c r="L10" s="1" t="s">
        <v>2</v>
      </c>
      <c r="M10" s="2">
        <f>M12+(M14-M12)/(M15-M13)*(M11-M13)</f>
        <v>2.5495999999999999</v>
      </c>
    </row>
    <row r="11" spans="1:13" x14ac:dyDescent="0.35">
      <c r="L11" s="3" t="s">
        <v>7</v>
      </c>
      <c r="M11" s="4">
        <v>3.2000000000000001E-2</v>
      </c>
    </row>
    <row r="12" spans="1:13" x14ac:dyDescent="0.35">
      <c r="L12" s="3" t="s">
        <v>3</v>
      </c>
      <c r="M12" s="4">
        <v>2.2280000000000002</v>
      </c>
    </row>
    <row r="13" spans="1:13" x14ac:dyDescent="0.35">
      <c r="L13" s="3" t="s">
        <v>5</v>
      </c>
      <c r="M13" s="4">
        <v>0.05</v>
      </c>
    </row>
    <row r="14" spans="1:13" x14ac:dyDescent="0.35">
      <c r="L14" s="3" t="s">
        <v>4</v>
      </c>
      <c r="M14" s="4">
        <v>2.7639999999999998</v>
      </c>
    </row>
    <row r="15" spans="1:13" ht="15" thickBot="1" x14ac:dyDescent="0.4">
      <c r="L15" s="5" t="s">
        <v>6</v>
      </c>
      <c r="M15" s="6">
        <v>0.02</v>
      </c>
    </row>
    <row r="17" spans="11:13" ht="15" thickBot="1" x14ac:dyDescent="0.4">
      <c r="K17" t="s">
        <v>24</v>
      </c>
    </row>
    <row r="18" spans="11:13" x14ac:dyDescent="0.35">
      <c r="L18" s="1" t="s">
        <v>2</v>
      </c>
      <c r="M18" s="2">
        <f>M20+(M22-M20)/(M23-M21)*(M19-M21)</f>
        <v>3.41275</v>
      </c>
    </row>
    <row r="19" spans="11:13" x14ac:dyDescent="0.35">
      <c r="L19" s="3" t="s">
        <v>7</v>
      </c>
      <c r="M19" s="4">
        <v>8.0000000000000002E-3</v>
      </c>
    </row>
    <row r="20" spans="11:13" x14ac:dyDescent="0.35">
      <c r="L20" s="3" t="s">
        <v>3</v>
      </c>
      <c r="M20" s="4">
        <v>3.169</v>
      </c>
    </row>
    <row r="21" spans="11:13" x14ac:dyDescent="0.35">
      <c r="L21" s="3" t="s">
        <v>5</v>
      </c>
      <c r="M21" s="4">
        <v>0.01</v>
      </c>
    </row>
    <row r="22" spans="11:13" x14ac:dyDescent="0.35">
      <c r="L22" s="3" t="s">
        <v>4</v>
      </c>
      <c r="M22" s="4">
        <v>4.1440000000000001</v>
      </c>
    </row>
    <row r="23" spans="11:13" ht="15" thickBot="1" x14ac:dyDescent="0.4">
      <c r="L23" s="5" t="s">
        <v>6</v>
      </c>
      <c r="M23" s="6">
        <v>2E-3</v>
      </c>
    </row>
    <row r="25" spans="11:13" ht="15" thickBot="1" x14ac:dyDescent="0.4">
      <c r="K25" t="s">
        <v>25</v>
      </c>
    </row>
    <row r="26" spans="11:13" x14ac:dyDescent="0.35">
      <c r="L26" s="1" t="s">
        <v>2</v>
      </c>
      <c r="M26" s="2">
        <f>M28+(M30-M28)/(M31-M29)*(M27-M29)</f>
        <v>2.2146880000000002</v>
      </c>
    </row>
    <row r="27" spans="11:13" x14ac:dyDescent="0.35">
      <c r="L27" s="3" t="s">
        <v>7</v>
      </c>
      <c r="M27" s="4">
        <v>5.16E-2</v>
      </c>
    </row>
    <row r="28" spans="11:13" x14ac:dyDescent="0.35">
      <c r="L28" s="3" t="s">
        <v>3</v>
      </c>
      <c r="M28" s="4">
        <v>2.2280000000000002</v>
      </c>
    </row>
    <row r="29" spans="11:13" x14ac:dyDescent="0.35">
      <c r="L29" s="3" t="s">
        <v>5</v>
      </c>
      <c r="M29" s="4">
        <v>0.05</v>
      </c>
    </row>
    <row r="30" spans="11:13" x14ac:dyDescent="0.35">
      <c r="L30" s="3" t="s">
        <v>4</v>
      </c>
      <c r="M30" s="4">
        <v>1.8120000000000001</v>
      </c>
    </row>
    <row r="31" spans="11:13" ht="15" thickBot="1" x14ac:dyDescent="0.4">
      <c r="L31" s="5" t="s">
        <v>6</v>
      </c>
      <c r="M31" s="6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F3D8-FACB-43D9-A966-38C07FC4E017}">
  <dimension ref="A1:I9"/>
  <sheetViews>
    <sheetView zoomScale="120" zoomScaleNormal="120" workbookViewId="0">
      <selection activeCell="D12" sqref="D12"/>
    </sheetView>
  </sheetViews>
  <sheetFormatPr defaultRowHeight="14.5" x14ac:dyDescent="0.35"/>
  <sheetData>
    <row r="1" spans="1:9" x14ac:dyDescent="0.3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5">
      <c r="A2" t="s">
        <v>11</v>
      </c>
      <c r="B2" t="s">
        <v>9</v>
      </c>
      <c r="C2">
        <v>0.70092530616343895</v>
      </c>
      <c r="D2">
        <v>0.52960933921111597</v>
      </c>
      <c r="E2">
        <v>0.49197334918102598</v>
      </c>
      <c r="F2">
        <v>0.90495957223435197</v>
      </c>
      <c r="G2">
        <v>1.0256886340065601</v>
      </c>
      <c r="H2">
        <v>1.26505830804242</v>
      </c>
      <c r="I2">
        <v>1.22352822827132</v>
      </c>
    </row>
    <row r="3" spans="1:9" x14ac:dyDescent="0.35">
      <c r="B3" t="s">
        <v>10</v>
      </c>
      <c r="C3">
        <v>0.27370916845521198</v>
      </c>
      <c r="D3">
        <v>0.476384410519331</v>
      </c>
      <c r="E3">
        <v>0.37126246345329</v>
      </c>
      <c r="F3">
        <v>0.14084478903411901</v>
      </c>
      <c r="G3">
        <v>0.20463199935409199</v>
      </c>
      <c r="H3">
        <v>0.295177080283621</v>
      </c>
      <c r="I3">
        <v>0.27669094616322698</v>
      </c>
    </row>
    <row r="4" spans="1:9" x14ac:dyDescent="0.35">
      <c r="B4" t="s">
        <v>20</v>
      </c>
      <c r="C4">
        <f>(C2-$F2)/($F3)</f>
        <v>-1.4486461832924939</v>
      </c>
      <c r="D4">
        <f t="shared" ref="D4:I4" si="0">(D2-$F2)/($F3)</f>
        <v>-2.6649919787398675</v>
      </c>
      <c r="E4">
        <f t="shared" si="0"/>
        <v>-2.9322080418131904</v>
      </c>
      <c r="F4">
        <f t="shared" si="0"/>
        <v>0</v>
      </c>
      <c r="G4">
        <f t="shared" si="0"/>
        <v>0.85717805110249434</v>
      </c>
      <c r="H4" s="7">
        <f t="shared" si="0"/>
        <v>2.5567061321724567</v>
      </c>
      <c r="I4">
        <f t="shared" si="0"/>
        <v>2.2618419767010067</v>
      </c>
    </row>
    <row r="7" spans="1:9" x14ac:dyDescent="0.35">
      <c r="A7" t="s">
        <v>19</v>
      </c>
      <c r="B7" t="s">
        <v>9</v>
      </c>
      <c r="C7">
        <v>1.54620791647585</v>
      </c>
      <c r="D7">
        <v>1.3723465842937399</v>
      </c>
      <c r="E7">
        <v>1.3732116214397201</v>
      </c>
      <c r="F7">
        <v>1.52916036008543</v>
      </c>
      <c r="G7">
        <v>1.6537867157546799</v>
      </c>
      <c r="H7">
        <v>1.97996885351301</v>
      </c>
      <c r="I7">
        <v>1.88508161365936</v>
      </c>
    </row>
    <row r="8" spans="1:9" x14ac:dyDescent="0.35">
      <c r="B8" t="s">
        <v>10</v>
      </c>
      <c r="C8">
        <v>0.384732961555311</v>
      </c>
      <c r="D8">
        <v>0.210684118254333</v>
      </c>
      <c r="E8">
        <v>0.34839976718093801</v>
      </c>
      <c r="F8">
        <v>0.13350155825154</v>
      </c>
      <c r="G8">
        <v>0.286452498324758</v>
      </c>
      <c r="H8">
        <v>0.43008931354753499</v>
      </c>
      <c r="I8">
        <v>0.34515309271383499</v>
      </c>
    </row>
    <row r="9" spans="1:9" x14ac:dyDescent="0.35">
      <c r="B9" t="s">
        <v>20</v>
      </c>
      <c r="C9">
        <f>(C7-$F7)/($F8)</f>
        <v>0.12769556111322275</v>
      </c>
      <c r="D9">
        <f t="shared" ref="D9" si="1">(D7-$F7)/($F8)</f>
        <v>-1.174621314128977</v>
      </c>
      <c r="E9" s="7">
        <f t="shared" ref="E9" si="2">(E7-$F7)/($F8)</f>
        <v>-1.1681417107647203</v>
      </c>
      <c r="F9">
        <f t="shared" ref="F9" si="3">(F7-$F7)/($F8)</f>
        <v>0</v>
      </c>
      <c r="G9">
        <f t="shared" ref="G9" si="4">(G7-$F7)/($F8)</f>
        <v>0.93351985775650925</v>
      </c>
      <c r="H9">
        <f t="shared" ref="H9" si="5">(H7-$F7)/($F8)</f>
        <v>3.376803232350134</v>
      </c>
      <c r="I9">
        <f t="shared" ref="I9" si="6">(I7-$F7)/($F8)</f>
        <v>2.6660456869223417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0A76-DFFA-45A1-BE5B-E578DB883025}">
  <dimension ref="A1:L13"/>
  <sheetViews>
    <sheetView tabSelected="1" workbookViewId="0">
      <selection activeCell="D13" sqref="D13"/>
    </sheetView>
  </sheetViews>
  <sheetFormatPr defaultRowHeight="14.5" x14ac:dyDescent="0.35"/>
  <sheetData>
    <row r="1" spans="1:12" x14ac:dyDescent="0.3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K1" t="s">
        <v>22</v>
      </c>
      <c r="L1">
        <v>11</v>
      </c>
    </row>
    <row r="2" spans="1:12" x14ac:dyDescent="0.35">
      <c r="A2" t="s">
        <v>11</v>
      </c>
      <c r="B2" t="s">
        <v>9</v>
      </c>
      <c r="C2">
        <v>0.70092530616343895</v>
      </c>
      <c r="D2">
        <v>0.52960933921111597</v>
      </c>
      <c r="E2">
        <v>0.49197334918102598</v>
      </c>
      <c r="F2">
        <v>0.90495957223435197</v>
      </c>
      <c r="G2">
        <v>1.0256886340065601</v>
      </c>
      <c r="H2">
        <v>1.26505830804242</v>
      </c>
      <c r="I2">
        <v>1.22352822827132</v>
      </c>
    </row>
    <row r="3" spans="1:12" x14ac:dyDescent="0.35">
      <c r="B3" t="s">
        <v>10</v>
      </c>
      <c r="C3">
        <v>0.27370916845521198</v>
      </c>
      <c r="D3">
        <v>0.476384410519331</v>
      </c>
      <c r="E3">
        <v>0.37126246345329</v>
      </c>
      <c r="F3">
        <v>0.14084478903411901</v>
      </c>
      <c r="G3">
        <v>0.20463199935409199</v>
      </c>
      <c r="H3">
        <v>0.295177080283621</v>
      </c>
      <c r="I3">
        <v>0.27669094616322698</v>
      </c>
    </row>
    <row r="4" spans="1:12" x14ac:dyDescent="0.35">
      <c r="B4" t="s">
        <v>23</v>
      </c>
      <c r="C4">
        <f>SQRT((($L$1-1)*C3^2+($L$1-1)*G3^2)/($L$1+$L$1-2))</f>
        <v>0.24165157154061373</v>
      </c>
      <c r="D4">
        <f t="shared" ref="D4:E4" si="0">SQRT((($L$1-1)*D3^2+($L$1-1)*H3^2)/($L$1+$L$1-2))</f>
        <v>0.39627743773183305</v>
      </c>
      <c r="E4">
        <f t="shared" si="0"/>
        <v>0.32740929771320426</v>
      </c>
    </row>
    <row r="6" spans="1:12" x14ac:dyDescent="0.35">
      <c r="B6" s="8" t="s">
        <v>21</v>
      </c>
      <c r="C6">
        <f>(C2-G2)/C4</f>
        <v>-1.3439321986306181</v>
      </c>
      <c r="D6" s="7">
        <f t="shared" ref="D6:E6" si="1">(D2-H2)/D4</f>
        <v>-1.8558941256933066</v>
      </c>
      <c r="E6" s="7">
        <f t="shared" si="1"/>
        <v>-2.2343741738547176</v>
      </c>
      <c r="H6" s="9"/>
    </row>
    <row r="7" spans="1:12" x14ac:dyDescent="0.35">
      <c r="B7" s="8"/>
    </row>
    <row r="9" spans="1:12" ht="14.5" customHeight="1" x14ac:dyDescent="0.35">
      <c r="A9" t="s">
        <v>19</v>
      </c>
      <c r="B9" t="s">
        <v>9</v>
      </c>
      <c r="C9">
        <v>1.54620791647585</v>
      </c>
      <c r="D9">
        <v>1.3723465842937399</v>
      </c>
      <c r="E9">
        <v>1.3732116214397201</v>
      </c>
      <c r="F9">
        <v>1.52916036008543</v>
      </c>
      <c r="G9">
        <v>1.6537867157546799</v>
      </c>
      <c r="H9">
        <v>1.97996885351301</v>
      </c>
      <c r="I9">
        <v>1.88508161365936</v>
      </c>
    </row>
    <row r="10" spans="1:12" x14ac:dyDescent="0.35">
      <c r="B10" t="s">
        <v>10</v>
      </c>
      <c r="C10">
        <v>0.384732961555311</v>
      </c>
      <c r="D10">
        <v>0.210684118254333</v>
      </c>
      <c r="E10">
        <v>0.34839976718093801</v>
      </c>
      <c r="F10">
        <v>0.13350155825154</v>
      </c>
      <c r="G10">
        <v>0.286452498324758</v>
      </c>
      <c r="H10">
        <v>0.43008931354753499</v>
      </c>
      <c r="I10">
        <v>0.34515309271383499</v>
      </c>
    </row>
    <row r="11" spans="1:12" x14ac:dyDescent="0.35">
      <c r="B11" t="s">
        <v>23</v>
      </c>
      <c r="C11">
        <f>SQRT((($L$1-1)*C10^2+($L$1-1)*G10^2)/($L$1+$L$1-2))</f>
        <v>0.33917140615300689</v>
      </c>
      <c r="D11" s="9">
        <f t="shared" ref="D11" si="2">SQRT((($L$1-1)*D10^2+($L$1-1)*H10^2)/($L$1+$L$1-2))</f>
        <v>0.33864776340055436</v>
      </c>
      <c r="E11" s="9">
        <f t="shared" ref="E11" si="3">SQRT((($L$1-1)*E10^2+($L$1-1)*I10^2)/($L$1+$L$1-2))</f>
        <v>0.34678022952704279</v>
      </c>
    </row>
    <row r="13" spans="1:12" ht="43.5" x14ac:dyDescent="0.35">
      <c r="B13" s="10" t="s">
        <v>21</v>
      </c>
      <c r="C13">
        <f>(C9-G9)/C11</f>
        <v>-0.31718121671583083</v>
      </c>
      <c r="D13" s="7">
        <f t="shared" ref="D13:E13" si="4">(D9-H9)/D11</f>
        <v>-1.7942603935067816</v>
      </c>
      <c r="E13" s="7">
        <f t="shared" si="4"/>
        <v>-1.4760645176276492</v>
      </c>
    </row>
  </sheetData>
  <mergeCells count="1"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 score calc</vt:lpstr>
      <vt:lpstr>Glass's Delta</vt:lpstr>
      <vt:lpstr>Hedge's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Austin</dc:creator>
  <cp:lastModifiedBy>Caroline Austin</cp:lastModifiedBy>
  <dcterms:created xsi:type="dcterms:W3CDTF">2015-06-05T18:17:20Z</dcterms:created>
  <dcterms:modified xsi:type="dcterms:W3CDTF">2024-05-16T19:12:54Z</dcterms:modified>
</cp:coreProperties>
</file>