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ienciadedados\Correlacao_de_fundos\Bases\"/>
    </mc:Choice>
  </mc:AlternateContent>
  <xr:revisionPtr revIDLastSave="0" documentId="8_{951F91EB-DA34-448C-AEE5-8972927F7E12}" xr6:coauthVersionLast="47" xr6:coauthVersionMax="47" xr10:uidLastSave="{00000000-0000-0000-0000-000000000000}"/>
  <bookViews>
    <workbookView xWindow="-120" yWindow="-120" windowWidth="20730" windowHeight="11160" xr2:uid="{F7538147-E751-4FDD-9F46-D8FF77717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G40" i="1"/>
  <c r="G39" i="1"/>
  <c r="G38" i="1"/>
  <c r="I35" i="1"/>
  <c r="G4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6" i="1"/>
  <c r="F35" i="1"/>
  <c r="G35" i="1" a="1"/>
  <c r="G35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3" i="1"/>
</calcChain>
</file>

<file path=xl/sharedStrings.xml><?xml version="1.0" encoding="utf-8"?>
<sst xmlns="http://schemas.openxmlformats.org/spreadsheetml/2006/main" count="6" uniqueCount="6">
  <si>
    <t>FOUNDRY BZ Equity</t>
  </si>
  <si>
    <t>NORONHM BZ Equity</t>
  </si>
  <si>
    <t>Retorno Anualizado</t>
  </si>
  <si>
    <t>Vol Mensal</t>
  </si>
  <si>
    <t>Vol anualizada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</si>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</sst>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164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8D99-B4A4-42C1-B6D3-26E8A6B0678C}">
  <dimension ref="A1:I1172"/>
  <sheetViews>
    <sheetView tabSelected="1" workbookViewId="0">
      <selection activeCell="H3" sqref="H3"/>
    </sheetView>
  </sheetViews>
  <sheetFormatPr defaultRowHeight="15" x14ac:dyDescent="0.25"/>
  <cols>
    <col min="1" max="1" width="18.42578125" bestFit="1" customWidth="1"/>
    <col min="5" max="5" width="19.7109375" bestFit="1" customWidth="1"/>
    <col min="6" max="6" width="18.7109375" bestFit="1" customWidth="1"/>
    <col min="7" max="7" width="9.140625" style="2"/>
  </cols>
  <sheetData>
    <row r="1" spans="1:9" x14ac:dyDescent="0.25">
      <c r="A1" t="s">
        <v>0</v>
      </c>
      <c r="E1" t="s">
        <v>1</v>
      </c>
    </row>
    <row r="2" spans="1:9" x14ac:dyDescent="0.25">
      <c r="A2" s="1">
        <v>42766</v>
      </c>
      <c r="B2">
        <v>1.3913880000000001</v>
      </c>
      <c r="E2" s="1">
        <v>43465</v>
      </c>
      <c r="F2">
        <v>1.0030462</v>
      </c>
    </row>
    <row r="3" spans="1:9" x14ac:dyDescent="0.25">
      <c r="A3" s="1">
        <v>42794</v>
      </c>
      <c r="B3">
        <v>1.395527</v>
      </c>
      <c r="C3" s="3">
        <f>+B3/B2-1</f>
        <v>2.9747273945153196E-3</v>
      </c>
      <c r="E3" s="1">
        <v>43496</v>
      </c>
      <c r="F3">
        <v>1.0243045</v>
      </c>
      <c r="G3" s="3">
        <f>+F3/F2-1</f>
        <v>2.1193739630338104E-2</v>
      </c>
      <c r="H3" s="3">
        <f>+(F3-F2)/F2</f>
        <v>2.1193739630338018E-2</v>
      </c>
      <c r="I3" s="4">
        <f>+G3+1</f>
        <v>1.0211937396303381</v>
      </c>
    </row>
    <row r="4" spans="1:9" x14ac:dyDescent="0.25">
      <c r="A4" s="1">
        <v>42825</v>
      </c>
      <c r="B4">
        <v>1.4139789999999999</v>
      </c>
      <c r="C4" s="3">
        <f t="shared" ref="C4:C57" si="0">+B4/B3-1</f>
        <v>1.3222245073008176E-2</v>
      </c>
      <c r="E4" s="1">
        <v>43524</v>
      </c>
      <c r="F4">
        <v>1.0258402</v>
      </c>
      <c r="G4" s="3">
        <f t="shared" ref="G4:G34" si="1">+F4/F3-1</f>
        <v>1.4992612060182875E-3</v>
      </c>
      <c r="H4" s="3">
        <f t="shared" ref="H4:H34" si="2">+(F4-F3)/F3</f>
        <v>1.4992612060183556E-3</v>
      </c>
      <c r="I4" s="4">
        <f t="shared" ref="I4:I34" si="3">+G4+1</f>
        <v>1.0014992612060183</v>
      </c>
    </row>
    <row r="5" spans="1:9" x14ac:dyDescent="0.25">
      <c r="A5" s="1">
        <v>42853</v>
      </c>
      <c r="B5">
        <v>1.4481740000000001</v>
      </c>
      <c r="C5" s="3">
        <f t="shared" si="0"/>
        <v>2.4183527478131017E-2</v>
      </c>
      <c r="E5" s="1">
        <v>43553</v>
      </c>
      <c r="F5">
        <v>1.0351613</v>
      </c>
      <c r="G5" s="3">
        <f t="shared" si="1"/>
        <v>9.0863079844210048E-3</v>
      </c>
      <c r="H5" s="3">
        <f t="shared" si="2"/>
        <v>9.0863079844209372E-3</v>
      </c>
      <c r="I5" s="4">
        <f t="shared" si="3"/>
        <v>1.009086307984421</v>
      </c>
    </row>
    <row r="6" spans="1:9" x14ac:dyDescent="0.25">
      <c r="A6" s="1">
        <v>42886</v>
      </c>
      <c r="B6">
        <v>1.476326</v>
      </c>
      <c r="C6" s="3">
        <f t="shared" si="0"/>
        <v>1.943965296987793E-2</v>
      </c>
      <c r="E6" s="1">
        <v>43585</v>
      </c>
      <c r="F6">
        <v>1.0417996</v>
      </c>
      <c r="G6" s="3">
        <f t="shared" si="1"/>
        <v>6.4128170170194565E-3</v>
      </c>
      <c r="H6" s="3">
        <f t="shared" si="2"/>
        <v>6.4128170170195675E-3</v>
      </c>
      <c r="I6" s="4">
        <f t="shared" si="3"/>
        <v>1.0064128170170195</v>
      </c>
    </row>
    <row r="7" spans="1:9" x14ac:dyDescent="0.25">
      <c r="A7" s="1">
        <v>42916</v>
      </c>
      <c r="B7">
        <v>1.510758</v>
      </c>
      <c r="C7" s="3">
        <f t="shared" si="0"/>
        <v>2.3322762045781209E-2</v>
      </c>
      <c r="E7" s="1">
        <v>43616</v>
      </c>
      <c r="F7">
        <v>1.0432853</v>
      </c>
      <c r="G7" s="3">
        <f t="shared" si="1"/>
        <v>1.4260900080973471E-3</v>
      </c>
      <c r="H7" s="3">
        <f t="shared" si="2"/>
        <v>1.4260900080974529E-3</v>
      </c>
      <c r="I7" s="4">
        <f t="shared" si="3"/>
        <v>1.0014260900080973</v>
      </c>
    </row>
    <row r="8" spans="1:9" x14ac:dyDescent="0.25">
      <c r="A8" s="1">
        <v>42947</v>
      </c>
      <c r="B8">
        <v>1.437535</v>
      </c>
      <c r="C8" s="3">
        <f t="shared" si="0"/>
        <v>-4.8467722825230819E-2</v>
      </c>
      <c r="E8" s="1">
        <v>43644</v>
      </c>
      <c r="F8">
        <v>1.0515061999999999</v>
      </c>
      <c r="G8" s="3">
        <f t="shared" si="1"/>
        <v>7.8798196428149225E-3</v>
      </c>
      <c r="H8" s="3">
        <f t="shared" si="2"/>
        <v>7.8798196428148427E-3</v>
      </c>
      <c r="I8" s="4">
        <f t="shared" si="3"/>
        <v>1.0078798196428149</v>
      </c>
    </row>
    <row r="9" spans="1:9" x14ac:dyDescent="0.25">
      <c r="A9" s="1">
        <v>42978</v>
      </c>
      <c r="B9">
        <v>1.4670239999999999</v>
      </c>
      <c r="C9" s="3">
        <f t="shared" si="0"/>
        <v>2.0513587495260888E-2</v>
      </c>
      <c r="E9" s="1">
        <v>43677</v>
      </c>
      <c r="F9">
        <v>1.0562997000000001</v>
      </c>
      <c r="G9" s="3">
        <f t="shared" si="1"/>
        <v>4.5586987504211418E-3</v>
      </c>
      <c r="H9" s="3">
        <f t="shared" si="2"/>
        <v>4.5586987504211739E-3</v>
      </c>
      <c r="I9" s="4">
        <f t="shared" si="3"/>
        <v>1.0045586987504211</v>
      </c>
    </row>
    <row r="10" spans="1:9" x14ac:dyDescent="0.25">
      <c r="A10" s="1">
        <v>43007</v>
      </c>
      <c r="B10">
        <v>1.4911570000000001</v>
      </c>
      <c r="C10" s="3">
        <f t="shared" si="0"/>
        <v>1.6450310288039116E-2</v>
      </c>
      <c r="E10" s="1">
        <v>43707</v>
      </c>
      <c r="F10">
        <v>1.0620784000000001</v>
      </c>
      <c r="G10" s="3">
        <f t="shared" si="1"/>
        <v>5.4707011655876769E-3</v>
      </c>
      <c r="H10" s="3">
        <f t="shared" si="2"/>
        <v>5.4707011655877828E-3</v>
      </c>
      <c r="I10" s="4">
        <f t="shared" si="3"/>
        <v>1.0054707011655877</v>
      </c>
    </row>
    <row r="11" spans="1:9" x14ac:dyDescent="0.25">
      <c r="A11" s="1">
        <v>43039</v>
      </c>
      <c r="B11">
        <v>1.5483199999999999</v>
      </c>
      <c r="C11" s="3">
        <f t="shared" si="0"/>
        <v>3.8334662279022158E-2</v>
      </c>
      <c r="E11" s="1">
        <v>43738</v>
      </c>
      <c r="F11">
        <v>1.0636681000000001</v>
      </c>
      <c r="G11" s="3">
        <f t="shared" si="1"/>
        <v>1.4967821584546126E-3</v>
      </c>
      <c r="H11" s="3">
        <f t="shared" si="2"/>
        <v>1.496782158454618E-3</v>
      </c>
      <c r="I11" s="4">
        <f t="shared" si="3"/>
        <v>1.0014967821584546</v>
      </c>
    </row>
    <row r="12" spans="1:9" x14ac:dyDescent="0.25">
      <c r="A12" s="1">
        <v>43069</v>
      </c>
      <c r="B12">
        <v>1.5477509999999999</v>
      </c>
      <c r="C12" s="3">
        <f t="shared" si="0"/>
        <v>-3.6749509145395098E-4</v>
      </c>
      <c r="E12" s="1">
        <v>43769</v>
      </c>
      <c r="F12">
        <v>1.074867</v>
      </c>
      <c r="G12" s="3">
        <f t="shared" si="1"/>
        <v>1.0528566194661471E-2</v>
      </c>
      <c r="H12" s="3">
        <f t="shared" si="2"/>
        <v>1.0528566194661568E-2</v>
      </c>
      <c r="I12" s="4">
        <f t="shared" si="3"/>
        <v>1.0105285661946615</v>
      </c>
    </row>
    <row r="13" spans="1:9" x14ac:dyDescent="0.25">
      <c r="A13" s="1">
        <v>43098</v>
      </c>
      <c r="B13">
        <v>1.5718179999999999</v>
      </c>
      <c r="C13" s="3">
        <f t="shared" si="0"/>
        <v>1.554965882755055E-2</v>
      </c>
      <c r="E13" s="1">
        <v>43798</v>
      </c>
      <c r="F13">
        <v>1.0698342999999999</v>
      </c>
      <c r="G13" s="3">
        <f t="shared" si="1"/>
        <v>-4.6821606766233037E-3</v>
      </c>
      <c r="H13" s="3">
        <f t="shared" si="2"/>
        <v>-4.6821606766233514E-3</v>
      </c>
      <c r="I13" s="4">
        <f t="shared" si="3"/>
        <v>0.9953178393233767</v>
      </c>
    </row>
    <row r="14" spans="1:9" x14ac:dyDescent="0.25">
      <c r="A14" s="1">
        <v>43131</v>
      </c>
      <c r="B14">
        <v>1.5337779999999999</v>
      </c>
      <c r="C14" s="3">
        <f t="shared" si="0"/>
        <v>-2.420127521125226E-2</v>
      </c>
      <c r="E14" s="1">
        <v>43830</v>
      </c>
      <c r="F14">
        <v>1.0909445</v>
      </c>
      <c r="G14" s="3">
        <f t="shared" si="1"/>
        <v>1.9732214605570286E-2</v>
      </c>
      <c r="H14" s="3">
        <f t="shared" si="2"/>
        <v>1.9732214605570304E-2</v>
      </c>
      <c r="I14" s="4">
        <f t="shared" si="3"/>
        <v>1.0197322146055703</v>
      </c>
    </row>
    <row r="15" spans="1:9" x14ac:dyDescent="0.25">
      <c r="A15" s="1">
        <v>43159</v>
      </c>
      <c r="B15">
        <v>1.547606</v>
      </c>
      <c r="C15" s="3">
        <f t="shared" si="0"/>
        <v>9.0156463321289237E-3</v>
      </c>
      <c r="E15" s="1">
        <v>43861</v>
      </c>
      <c r="F15">
        <v>1.0922399</v>
      </c>
      <c r="G15" s="3">
        <f t="shared" si="1"/>
        <v>1.187411458603016E-3</v>
      </c>
      <c r="H15" s="3">
        <f t="shared" si="2"/>
        <v>1.1874114586031257E-3</v>
      </c>
      <c r="I15" s="4">
        <f t="shared" si="3"/>
        <v>1.001187411458603</v>
      </c>
    </row>
    <row r="16" spans="1:9" x14ac:dyDescent="0.25">
      <c r="A16" s="1">
        <v>43189</v>
      </c>
      <c r="B16">
        <v>1.567293</v>
      </c>
      <c r="C16" s="3">
        <f t="shared" si="0"/>
        <v>1.2720938016523631E-2</v>
      </c>
      <c r="E16" s="1">
        <v>43889</v>
      </c>
      <c r="F16">
        <v>1.0901890000000001</v>
      </c>
      <c r="G16" s="3">
        <f t="shared" si="1"/>
        <v>-1.8777010435161445E-3</v>
      </c>
      <c r="H16" s="3">
        <f t="shared" si="2"/>
        <v>-1.8777010435161419E-3</v>
      </c>
      <c r="I16" s="4">
        <f t="shared" si="3"/>
        <v>0.99812229895648386</v>
      </c>
    </row>
    <row r="17" spans="1:9" x14ac:dyDescent="0.25">
      <c r="A17" s="1">
        <v>43220</v>
      </c>
      <c r="B17">
        <v>1.6540270000000001</v>
      </c>
      <c r="C17" s="3">
        <f t="shared" si="0"/>
        <v>5.5340003432670315E-2</v>
      </c>
      <c r="E17" s="1">
        <v>43921</v>
      </c>
      <c r="F17">
        <v>1.0466754</v>
      </c>
      <c r="G17" s="3">
        <f t="shared" si="1"/>
        <v>-3.9913813109470064E-2</v>
      </c>
      <c r="H17" s="3">
        <f t="shared" si="2"/>
        <v>-3.9913813109470044E-2</v>
      </c>
      <c r="I17" s="4">
        <f t="shared" si="3"/>
        <v>0.96008618689052994</v>
      </c>
    </row>
    <row r="18" spans="1:9" x14ac:dyDescent="0.25">
      <c r="A18" s="1">
        <v>43251</v>
      </c>
      <c r="B18">
        <v>1.7388219999999999</v>
      </c>
      <c r="C18" s="3">
        <f t="shared" si="0"/>
        <v>5.1265789494367109E-2</v>
      </c>
      <c r="E18" s="1">
        <v>43951</v>
      </c>
      <c r="F18">
        <v>1.0775920000000001</v>
      </c>
      <c r="G18" s="3">
        <f t="shared" si="1"/>
        <v>2.9537906403456216E-2</v>
      </c>
      <c r="H18" s="3">
        <f t="shared" si="2"/>
        <v>2.9537906403456191E-2</v>
      </c>
      <c r="I18" s="4">
        <f t="shared" si="3"/>
        <v>1.0295379064034562</v>
      </c>
    </row>
    <row r="19" spans="1:9" x14ac:dyDescent="0.25">
      <c r="A19" s="1">
        <v>43280</v>
      </c>
      <c r="B19">
        <v>1.7894589999999999</v>
      </c>
      <c r="C19" s="3">
        <f t="shared" si="0"/>
        <v>2.9121439687328499E-2</v>
      </c>
      <c r="E19" s="1">
        <v>43980</v>
      </c>
      <c r="F19">
        <v>1.0929253999999999</v>
      </c>
      <c r="G19" s="3">
        <f t="shared" si="1"/>
        <v>1.4229318703182559E-2</v>
      </c>
      <c r="H19" s="3">
        <f t="shared" si="2"/>
        <v>1.4229318703182493E-2</v>
      </c>
      <c r="I19" s="4">
        <f t="shared" si="3"/>
        <v>1.0142293187031826</v>
      </c>
    </row>
    <row r="20" spans="1:9" x14ac:dyDescent="0.25">
      <c r="A20" s="1">
        <v>43312</v>
      </c>
      <c r="B20">
        <v>1.76667</v>
      </c>
      <c r="C20" s="3">
        <f t="shared" si="0"/>
        <v>-1.2735133914775321E-2</v>
      </c>
      <c r="E20" s="1">
        <v>44012</v>
      </c>
      <c r="F20">
        <v>1.1025725</v>
      </c>
      <c r="G20" s="3">
        <f t="shared" si="1"/>
        <v>8.8268604609245127E-3</v>
      </c>
      <c r="H20" s="3">
        <f t="shared" si="2"/>
        <v>8.8268604609244329E-3</v>
      </c>
      <c r="I20" s="4">
        <f t="shared" si="3"/>
        <v>1.0088268604609245</v>
      </c>
    </row>
    <row r="21" spans="1:9" x14ac:dyDescent="0.25">
      <c r="A21" s="1">
        <v>43343</v>
      </c>
      <c r="B21">
        <v>1.8848859999999998</v>
      </c>
      <c r="C21" s="3">
        <f t="shared" si="0"/>
        <v>6.6914590727187306E-2</v>
      </c>
      <c r="E21" s="1">
        <v>44043</v>
      </c>
      <c r="F21">
        <v>1.1213314999999999</v>
      </c>
      <c r="G21" s="3">
        <f t="shared" si="1"/>
        <v>1.7013847161978068E-2</v>
      </c>
      <c r="H21" s="3">
        <f t="shared" si="2"/>
        <v>1.7013847161977985E-2</v>
      </c>
      <c r="I21" s="4">
        <f t="shared" si="3"/>
        <v>1.0170138471619781</v>
      </c>
    </row>
    <row r="22" spans="1:9" x14ac:dyDescent="0.25">
      <c r="A22" s="1">
        <v>43371</v>
      </c>
      <c r="B22">
        <v>1.8913009999999999</v>
      </c>
      <c r="C22" s="3">
        <f t="shared" si="0"/>
        <v>3.4033888521640687E-3</v>
      </c>
      <c r="E22" s="1">
        <v>44074</v>
      </c>
      <c r="F22">
        <v>1.1218243999999999</v>
      </c>
      <c r="G22" s="3">
        <f t="shared" si="1"/>
        <v>4.3956671153888571E-4</v>
      </c>
      <c r="H22" s="3">
        <f t="shared" si="2"/>
        <v>4.3956671153893239E-4</v>
      </c>
      <c r="I22" s="4">
        <f t="shared" si="3"/>
        <v>1.0004395667115389</v>
      </c>
    </row>
    <row r="23" spans="1:9" x14ac:dyDescent="0.25">
      <c r="A23" s="1">
        <v>43404</v>
      </c>
      <c r="B23">
        <v>1.7491379999999999</v>
      </c>
      <c r="C23" s="3">
        <f t="shared" si="0"/>
        <v>-7.5166776731995566E-2</v>
      </c>
      <c r="E23" s="1">
        <v>44104</v>
      </c>
      <c r="F23">
        <v>1.1096815</v>
      </c>
      <c r="G23" s="3">
        <f t="shared" si="1"/>
        <v>-1.0824243081180907E-2</v>
      </c>
      <c r="H23" s="3">
        <f t="shared" si="2"/>
        <v>-1.0824243081180938E-2</v>
      </c>
      <c r="I23" s="4">
        <f t="shared" si="3"/>
        <v>0.98917575691881909</v>
      </c>
    </row>
    <row r="24" spans="1:9" x14ac:dyDescent="0.25">
      <c r="A24" s="1">
        <v>43434</v>
      </c>
      <c r="B24">
        <v>1.82169</v>
      </c>
      <c r="C24" s="3">
        <f t="shared" si="0"/>
        <v>4.147871694514671E-2</v>
      </c>
      <c r="E24" s="1">
        <v>44134</v>
      </c>
      <c r="F24">
        <v>1.1108420999999999</v>
      </c>
      <c r="G24" s="3">
        <f t="shared" si="1"/>
        <v>1.0458856888215795E-3</v>
      </c>
      <c r="H24" s="3">
        <f t="shared" si="2"/>
        <v>1.0458856888214826E-3</v>
      </c>
      <c r="I24" s="4">
        <f t="shared" si="3"/>
        <v>1.0010458856888216</v>
      </c>
    </row>
    <row r="25" spans="1:9" x14ac:dyDescent="0.25">
      <c r="A25" s="1">
        <v>43465</v>
      </c>
      <c r="B25">
        <v>1.8053189999999999</v>
      </c>
      <c r="C25" s="3">
        <f t="shared" si="0"/>
        <v>-8.9867101427796303E-3</v>
      </c>
      <c r="E25" s="1">
        <v>44165</v>
      </c>
      <c r="F25">
        <v>1.1321327000000001</v>
      </c>
      <c r="G25" s="3">
        <f t="shared" si="1"/>
        <v>1.9166180323918258E-2</v>
      </c>
      <c r="H25" s="3">
        <f t="shared" si="2"/>
        <v>1.9166180323918369E-2</v>
      </c>
      <c r="I25" s="4">
        <f t="shared" si="3"/>
        <v>1.0191661803239183</v>
      </c>
    </row>
    <row r="26" spans="1:9" x14ac:dyDescent="0.25">
      <c r="A26" s="1">
        <v>43496</v>
      </c>
      <c r="B26">
        <v>1.777012</v>
      </c>
      <c r="C26" s="3">
        <f t="shared" si="0"/>
        <v>-1.5679777368985737E-2</v>
      </c>
      <c r="E26" s="1">
        <v>44196</v>
      </c>
      <c r="F26">
        <v>1.1439079000000001</v>
      </c>
      <c r="G26" s="3">
        <f t="shared" si="1"/>
        <v>1.0400900883792197E-2</v>
      </c>
      <c r="H26" s="3">
        <f t="shared" si="2"/>
        <v>1.0400900883792143E-2</v>
      </c>
      <c r="I26" s="4">
        <f t="shared" si="3"/>
        <v>1.0104009008837922</v>
      </c>
    </row>
    <row r="27" spans="1:9" x14ac:dyDescent="0.25">
      <c r="A27" s="1">
        <v>43524</v>
      </c>
      <c r="B27">
        <v>1.8339810000000001</v>
      </c>
      <c r="C27" s="3">
        <f t="shared" si="0"/>
        <v>3.2058871859053317E-2</v>
      </c>
      <c r="E27" s="1">
        <v>44225</v>
      </c>
      <c r="F27">
        <v>1.139227</v>
      </c>
      <c r="G27" s="3">
        <f t="shared" si="1"/>
        <v>-4.0920252408432889E-3</v>
      </c>
      <c r="H27" s="3">
        <f t="shared" si="2"/>
        <v>-4.0920252408433392E-3</v>
      </c>
      <c r="I27" s="4">
        <f t="shared" si="3"/>
        <v>0.99590797475915671</v>
      </c>
    </row>
    <row r="28" spans="1:9" x14ac:dyDescent="0.25">
      <c r="A28" s="1">
        <v>43553</v>
      </c>
      <c r="B28">
        <v>1.9083830000000002</v>
      </c>
      <c r="C28" s="3">
        <f t="shared" si="0"/>
        <v>4.0568577318958132E-2</v>
      </c>
      <c r="E28" s="1">
        <v>44253</v>
      </c>
      <c r="F28">
        <v>1.1439336</v>
      </c>
      <c r="G28" s="3">
        <f t="shared" si="1"/>
        <v>4.1313978689059283E-3</v>
      </c>
      <c r="H28" s="3">
        <f t="shared" si="2"/>
        <v>4.1313978689058502E-3</v>
      </c>
      <c r="I28" s="4">
        <f t="shared" si="3"/>
        <v>1.0041313978689059</v>
      </c>
    </row>
    <row r="29" spans="1:9" x14ac:dyDescent="0.25">
      <c r="A29" s="1">
        <v>43585</v>
      </c>
      <c r="B29">
        <v>1.923044</v>
      </c>
      <c r="C29" s="3">
        <f t="shared" si="0"/>
        <v>7.6824201431262562E-3</v>
      </c>
      <c r="E29" s="1">
        <v>44286</v>
      </c>
      <c r="F29">
        <v>1.1427593</v>
      </c>
      <c r="G29" s="3">
        <f t="shared" si="1"/>
        <v>-1.026545596702455E-3</v>
      </c>
      <c r="H29" s="3">
        <f t="shared" si="2"/>
        <v>-1.0265455967024323E-3</v>
      </c>
      <c r="I29" s="4">
        <f t="shared" si="3"/>
        <v>0.99897345440329754</v>
      </c>
    </row>
    <row r="30" spans="1:9" x14ac:dyDescent="0.25">
      <c r="A30" s="1">
        <v>43616</v>
      </c>
      <c r="B30">
        <v>1.9279709999999999</v>
      </c>
      <c r="C30" s="3">
        <f t="shared" si="0"/>
        <v>2.5620838628757081E-3</v>
      </c>
      <c r="E30" s="1">
        <v>44316</v>
      </c>
      <c r="F30">
        <v>1.1583896</v>
      </c>
      <c r="G30" s="3">
        <f t="shared" si="1"/>
        <v>1.3677683480676883E-2</v>
      </c>
      <c r="H30" s="3">
        <f t="shared" si="2"/>
        <v>1.3677683480676977E-2</v>
      </c>
      <c r="I30" s="4">
        <f t="shared" si="3"/>
        <v>1.0136776834806769</v>
      </c>
    </row>
    <row r="31" spans="1:9" x14ac:dyDescent="0.25">
      <c r="A31" s="1">
        <v>43644</v>
      </c>
      <c r="B31">
        <v>1.94248</v>
      </c>
      <c r="C31" s="3">
        <f t="shared" si="0"/>
        <v>7.5255281329440482E-3</v>
      </c>
      <c r="E31" s="1">
        <v>44347</v>
      </c>
      <c r="F31">
        <v>1.1633104000000001</v>
      </c>
      <c r="G31" s="3">
        <f t="shared" si="1"/>
        <v>4.2479663146146596E-3</v>
      </c>
      <c r="H31" s="3">
        <f t="shared" si="2"/>
        <v>4.2479663146147532E-3</v>
      </c>
      <c r="I31" s="4">
        <f t="shared" si="3"/>
        <v>1.0042479663146147</v>
      </c>
    </row>
    <row r="32" spans="1:9" x14ac:dyDescent="0.25">
      <c r="A32" s="1">
        <v>43677</v>
      </c>
      <c r="B32">
        <v>1.9504999999999999</v>
      </c>
      <c r="C32" s="3">
        <f t="shared" si="0"/>
        <v>4.1287426382767833E-3</v>
      </c>
      <c r="E32" s="1">
        <v>44377</v>
      </c>
      <c r="F32">
        <v>1.1689632999999999</v>
      </c>
      <c r="G32" s="3">
        <f t="shared" si="1"/>
        <v>4.8593221551185284E-3</v>
      </c>
      <c r="H32" s="3">
        <f t="shared" si="2"/>
        <v>4.8593221551185735E-3</v>
      </c>
      <c r="I32" s="4">
        <f t="shared" si="3"/>
        <v>1.0048593221551185</v>
      </c>
    </row>
    <row r="33" spans="1:9" x14ac:dyDescent="0.25">
      <c r="A33" s="1">
        <v>43707</v>
      </c>
      <c r="B33">
        <v>2.040975</v>
      </c>
      <c r="C33" s="3">
        <f t="shared" si="0"/>
        <v>4.6385542168674743E-2</v>
      </c>
      <c r="E33" s="1">
        <v>44407</v>
      </c>
      <c r="F33">
        <v>1.1575839999999999</v>
      </c>
      <c r="G33" s="3">
        <f t="shared" si="1"/>
        <v>-9.7345228887852908E-3</v>
      </c>
      <c r="H33" s="3">
        <f t="shared" si="2"/>
        <v>-9.7345228887852873E-3</v>
      </c>
      <c r="I33" s="4">
        <f t="shared" si="3"/>
        <v>0.99026547711121471</v>
      </c>
    </row>
    <row r="34" spans="1:9" x14ac:dyDescent="0.25">
      <c r="A34" s="1">
        <v>43738</v>
      </c>
      <c r="B34">
        <v>2.0739230000000002</v>
      </c>
      <c r="C34" s="3">
        <f t="shared" si="0"/>
        <v>1.6143264861157247E-2</v>
      </c>
      <c r="E34" s="1">
        <v>44439</v>
      </c>
      <c r="F34">
        <v>1.1643703999999999</v>
      </c>
      <c r="G34" s="3">
        <f t="shared" si="1"/>
        <v>5.862555114790835E-3</v>
      </c>
      <c r="H34" s="3">
        <f t="shared" si="2"/>
        <v>5.8625551147907804E-3</v>
      </c>
      <c r="I34" s="4">
        <f t="shared" si="3"/>
        <v>1.0058625551147908</v>
      </c>
    </row>
    <row r="35" spans="1:9" x14ac:dyDescent="0.25">
      <c r="A35" s="1">
        <v>43769</v>
      </c>
      <c r="B35">
        <v>2.0359069999999999</v>
      </c>
      <c r="C35" s="3">
        <f t="shared" si="0"/>
        <v>-1.8330478036069908E-2</v>
      </c>
      <c r="F35">
        <f>+COUNT(G3:G34)</f>
        <v>32</v>
      </c>
      <c r="G35" s="3">
        <f t="array" ref="G35">+PRODUCT(G3:G34+1)-1</f>
        <v>0.16083426665690914</v>
      </c>
      <c r="I35" s="4">
        <f>+PRODUCT(I3:I34)-1</f>
        <v>0.16083426665690914</v>
      </c>
    </row>
    <row r="36" spans="1:9" x14ac:dyDescent="0.25">
      <c r="A36" s="1">
        <v>43798</v>
      </c>
      <c r="B36">
        <v>2.1388820000000002</v>
      </c>
      <c r="C36" s="3">
        <f t="shared" si="0"/>
        <v>5.057942234100099E-2</v>
      </c>
      <c r="G36" s="3">
        <f>+F34/F2-1</f>
        <v>0.16083426665690959</v>
      </c>
    </row>
    <row r="37" spans="1:9" x14ac:dyDescent="0.25">
      <c r="A37" s="1">
        <v>43830</v>
      </c>
      <c r="B37">
        <v>2.0934729999999999</v>
      </c>
      <c r="C37" s="3">
        <f t="shared" si="0"/>
        <v>-2.1230250196130673E-2</v>
      </c>
    </row>
    <row r="38" spans="1:9" x14ac:dyDescent="0.25">
      <c r="A38" s="1">
        <v>43861</v>
      </c>
      <c r="B38">
        <v>2.2396099999999999</v>
      </c>
      <c r="C38" s="3">
        <f t="shared" si="0"/>
        <v>6.9806011350516561E-2</v>
      </c>
      <c r="F38" t="s">
        <v>2</v>
      </c>
      <c r="G38" s="2">
        <f>+(1+G35)^(12/F35)-1</f>
        <v>5.7520591118576769E-2</v>
      </c>
    </row>
    <row r="39" spans="1:9" x14ac:dyDescent="0.25">
      <c r="A39" s="1">
        <v>43889</v>
      </c>
      <c r="B39">
        <v>2.2826240000000002</v>
      </c>
      <c r="C39" s="3">
        <f t="shared" si="0"/>
        <v>1.9206022477127771E-2</v>
      </c>
      <c r="F39" t="s">
        <v>3</v>
      </c>
      <c r="G39" s="2">
        <f>+_xlfn.STDEV.P(G3:G34)</f>
        <v>1.1887084852386832E-2</v>
      </c>
    </row>
    <row r="40" spans="1:9" x14ac:dyDescent="0.25">
      <c r="A40" s="1">
        <v>43921</v>
      </c>
      <c r="B40">
        <v>2.2796669999999999</v>
      </c>
      <c r="C40" s="3">
        <f t="shared" si="0"/>
        <v>-1.2954389334381977E-3</v>
      </c>
      <c r="F40" t="s">
        <v>4</v>
      </c>
      <c r="G40" s="2">
        <f>+G39*SQRT(12)</f>
        <v>4.1178069836432761E-2</v>
      </c>
    </row>
    <row r="41" spans="1:9" x14ac:dyDescent="0.25">
      <c r="A41" s="1">
        <v>43951</v>
      </c>
      <c r="B41">
        <v>2.456734</v>
      </c>
      <c r="C41" s="3">
        <f t="shared" si="0"/>
        <v>7.7672309157434061E-2</v>
      </c>
      <c r="F41" t="s">
        <v>5</v>
      </c>
      <c r="G41" s="5">
        <f>+G38/G40</f>
        <v>1.3968743884077048</v>
      </c>
    </row>
    <row r="42" spans="1:9" x14ac:dyDescent="0.25">
      <c r="A42" s="1">
        <v>43980</v>
      </c>
      <c r="B42">
        <v>2.5286520000000001</v>
      </c>
      <c r="C42" s="3">
        <f t="shared" si="0"/>
        <v>2.9273824516614422E-2</v>
      </c>
    </row>
    <row r="43" spans="1:9" x14ac:dyDescent="0.25">
      <c r="A43" s="1">
        <v>44012</v>
      </c>
      <c r="B43">
        <v>2.6377820000000001</v>
      </c>
      <c r="C43" s="3">
        <f t="shared" si="0"/>
        <v>4.315738187777507E-2</v>
      </c>
    </row>
    <row r="44" spans="1:9" x14ac:dyDescent="0.25">
      <c r="A44" s="1">
        <v>44043</v>
      </c>
      <c r="B44">
        <v>2.6288489999999998</v>
      </c>
      <c r="C44" s="3">
        <f t="shared" si="0"/>
        <v>-3.3865573424947115E-3</v>
      </c>
    </row>
    <row r="45" spans="1:9" x14ac:dyDescent="0.25">
      <c r="A45" s="1">
        <v>44074</v>
      </c>
      <c r="B45">
        <v>2.7958720000000001</v>
      </c>
      <c r="C45" s="3">
        <f t="shared" si="0"/>
        <v>6.3534649574775948E-2</v>
      </c>
    </row>
    <row r="46" spans="1:9" x14ac:dyDescent="0.25">
      <c r="A46" s="1">
        <v>44104</v>
      </c>
      <c r="B46">
        <v>2.844303</v>
      </c>
      <c r="C46" s="3">
        <f t="shared" si="0"/>
        <v>1.7322323768756087E-2</v>
      </c>
    </row>
    <row r="47" spans="1:9" x14ac:dyDescent="0.25">
      <c r="A47" s="1">
        <v>44134</v>
      </c>
      <c r="B47">
        <v>2.8854509999999998</v>
      </c>
      <c r="C47" s="3">
        <f t="shared" si="0"/>
        <v>1.4466813134887513E-2</v>
      </c>
    </row>
    <row r="48" spans="1:9" x14ac:dyDescent="0.25">
      <c r="A48" s="1">
        <v>44165</v>
      </c>
      <c r="B48">
        <v>2.8191480000000002</v>
      </c>
      <c r="C48" s="3">
        <f t="shared" si="0"/>
        <v>-2.2978383621832243E-2</v>
      </c>
    </row>
    <row r="49" spans="1:3" x14ac:dyDescent="0.25">
      <c r="A49" s="1">
        <v>44196</v>
      </c>
      <c r="B49">
        <v>2.7936100000000001</v>
      </c>
      <c r="C49" s="3">
        <f t="shared" si="0"/>
        <v>-9.0587652723447265E-3</v>
      </c>
    </row>
    <row r="50" spans="1:3" x14ac:dyDescent="0.25">
      <c r="A50" s="1">
        <v>44225</v>
      </c>
      <c r="B50">
        <v>2.936553</v>
      </c>
      <c r="C50" s="3">
        <f t="shared" si="0"/>
        <v>5.1167843757718545E-2</v>
      </c>
    </row>
    <row r="51" spans="1:3" x14ac:dyDescent="0.25">
      <c r="A51" s="1">
        <v>44253</v>
      </c>
      <c r="B51">
        <v>2.9950860000000001</v>
      </c>
      <c r="C51" s="3">
        <f t="shared" si="0"/>
        <v>1.9932553575569889E-2</v>
      </c>
    </row>
    <row r="52" spans="1:3" x14ac:dyDescent="0.25">
      <c r="A52" s="1">
        <v>44286</v>
      </c>
      <c r="B52">
        <v>3.0363509999999998</v>
      </c>
      <c r="C52" s="3">
        <f t="shared" si="0"/>
        <v>1.3777567655820055E-2</v>
      </c>
    </row>
    <row r="53" spans="1:3" x14ac:dyDescent="0.25">
      <c r="A53" s="1">
        <v>44316</v>
      </c>
      <c r="B53">
        <v>2.9737230000000001</v>
      </c>
      <c r="C53" s="3">
        <f t="shared" si="0"/>
        <v>-2.0626073863001859E-2</v>
      </c>
    </row>
    <row r="54" spans="1:3" x14ac:dyDescent="0.25">
      <c r="A54" s="1">
        <v>44347</v>
      </c>
      <c r="B54">
        <v>2.900404</v>
      </c>
      <c r="C54" s="3">
        <f t="shared" si="0"/>
        <v>-2.4655625288569238E-2</v>
      </c>
    </row>
    <row r="55" spans="1:3" x14ac:dyDescent="0.25">
      <c r="A55" s="1">
        <v>44377</v>
      </c>
      <c r="B55">
        <v>2.7882199999999999</v>
      </c>
      <c r="C55" s="3">
        <f t="shared" si="0"/>
        <v>-3.8678749581092853E-2</v>
      </c>
    </row>
    <row r="56" spans="1:3" x14ac:dyDescent="0.25">
      <c r="A56" s="1">
        <v>44407</v>
      </c>
      <c r="B56">
        <v>2.9070019999999999</v>
      </c>
      <c r="C56" s="3">
        <f t="shared" si="0"/>
        <v>4.2601372918923186E-2</v>
      </c>
    </row>
    <row r="57" spans="1:3" x14ac:dyDescent="0.25">
      <c r="A57" s="1">
        <v>44439</v>
      </c>
      <c r="B57">
        <v>2.9159790000000001</v>
      </c>
      <c r="C57" s="3">
        <f t="shared" si="0"/>
        <v>3.0880611709245276E-3</v>
      </c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6A7D9-CA2A-4F6A-9D9E-A4897D712E73}"/>
</file>

<file path=customXml/itemProps2.xml><?xml version="1.0" encoding="utf-8"?>
<ds:datastoreItem xmlns:ds="http://schemas.openxmlformats.org/officeDocument/2006/customXml" ds:itemID="{441AE081-0AAA-458C-921A-443CC3E3D170}"/>
</file>

<file path=customXml/itemProps3.xml><?xml version="1.0" encoding="utf-8"?>
<ds:datastoreItem xmlns:ds="http://schemas.openxmlformats.org/officeDocument/2006/customXml" ds:itemID="{94723706-C896-4220-B412-B72D5F880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Ana Carolina Laurini Malara</cp:lastModifiedBy>
  <dcterms:created xsi:type="dcterms:W3CDTF">2021-09-03T20:02:28Z</dcterms:created>
  <dcterms:modified xsi:type="dcterms:W3CDTF">2021-09-03T20:31:47Z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