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ojoaocp.sharepoint.com/sites/ArmoryFrontOffice/Documentos Compartilhados/General/Programs/ciencia_de_dados/Correlacao_de_fundos/Relatorios/"/>
    </mc:Choice>
  </mc:AlternateContent>
  <xr:revisionPtr revIDLastSave="83" documentId="8_{01CA29F9-7941-449D-88E6-5AB1B4E76A26}" xr6:coauthVersionLast="47" xr6:coauthVersionMax="47" xr10:uidLastSave="{4EC5027B-7A3F-4B2B-9E28-ECAFBC36F9F7}"/>
  <bookViews>
    <workbookView xWindow="-120" yWindow="-120" windowWidth="25440" windowHeight="15390" xr2:uid="{00000000-000D-0000-FFFF-FFFF00000000}"/>
  </bookViews>
  <sheets>
    <sheet name="Sheet1" sheetId="1" r:id="rId1"/>
    <sheet name="Simulações" sheetId="2" r:id="rId2"/>
  </sheets>
  <externalReferences>
    <externalReference r:id="rId3"/>
  </externalReferences>
  <definedNames>
    <definedName name="SpreadsheetBuilder_1" hidden="1">Sheet1!$B$1:$G$7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9" i="1" l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O149" i="1"/>
  <c r="O148" i="1"/>
  <c r="R8" i="1" l="1"/>
  <c r="Q8" i="1"/>
  <c r="O8" i="1"/>
  <c r="J11" i="1"/>
  <c r="I8" i="1"/>
  <c r="L8" i="1"/>
  <c r="I9" i="1"/>
  <c r="L9" i="1"/>
  <c r="I10" i="1"/>
  <c r="L10" i="1"/>
  <c r="I11" i="1"/>
  <c r="L11" i="1"/>
  <c r="I12" i="1"/>
  <c r="L12" i="1"/>
  <c r="I13" i="1"/>
  <c r="L13" i="1"/>
  <c r="I14" i="1"/>
  <c r="L14" i="1"/>
  <c r="I15" i="1"/>
  <c r="L15" i="1"/>
  <c r="I16" i="1"/>
  <c r="L16" i="1"/>
  <c r="I17" i="1"/>
  <c r="L17" i="1"/>
  <c r="I18" i="1"/>
  <c r="L18" i="1"/>
  <c r="I19" i="1"/>
  <c r="L19" i="1"/>
  <c r="I20" i="1"/>
  <c r="L20" i="1"/>
  <c r="I21" i="1"/>
  <c r="L21" i="1"/>
  <c r="I22" i="1"/>
  <c r="L22" i="1"/>
  <c r="I23" i="1"/>
  <c r="L23" i="1"/>
  <c r="I24" i="1"/>
  <c r="L24" i="1"/>
  <c r="I25" i="1"/>
  <c r="L25" i="1"/>
  <c r="I26" i="1"/>
  <c r="L26" i="1"/>
  <c r="I27" i="1"/>
  <c r="L27" i="1"/>
  <c r="I28" i="1"/>
  <c r="L28" i="1"/>
  <c r="I29" i="1"/>
  <c r="L29" i="1"/>
  <c r="I30" i="1"/>
  <c r="L30" i="1"/>
  <c r="I31" i="1"/>
  <c r="L31" i="1"/>
  <c r="I32" i="1"/>
  <c r="L32" i="1"/>
  <c r="I33" i="1"/>
  <c r="L33" i="1"/>
  <c r="I34" i="1"/>
  <c r="L34" i="1"/>
  <c r="I35" i="1"/>
  <c r="L35" i="1"/>
  <c r="I36" i="1"/>
  <c r="L36" i="1"/>
  <c r="I37" i="1"/>
  <c r="L37" i="1"/>
  <c r="I38" i="1"/>
  <c r="L38" i="1"/>
  <c r="I39" i="1"/>
  <c r="L39" i="1"/>
  <c r="I40" i="1"/>
  <c r="L40" i="1"/>
  <c r="I41" i="1"/>
  <c r="L41" i="1"/>
  <c r="I42" i="1"/>
  <c r="L42" i="1"/>
  <c r="I43" i="1"/>
  <c r="L43" i="1"/>
  <c r="I44" i="1"/>
  <c r="L44" i="1"/>
  <c r="I45" i="1"/>
  <c r="L45" i="1"/>
  <c r="I46" i="1"/>
  <c r="L46" i="1"/>
  <c r="I47" i="1"/>
  <c r="L47" i="1"/>
  <c r="I48" i="1"/>
  <c r="L48" i="1"/>
  <c r="I49" i="1"/>
  <c r="L49" i="1"/>
  <c r="I50" i="1"/>
  <c r="L50" i="1"/>
  <c r="I51" i="1"/>
  <c r="L51" i="1"/>
  <c r="I52" i="1"/>
  <c r="L52" i="1"/>
  <c r="I53" i="1"/>
  <c r="L53" i="1"/>
  <c r="I54" i="1"/>
  <c r="L54" i="1"/>
  <c r="I55" i="1"/>
  <c r="L55" i="1"/>
  <c r="I56" i="1"/>
  <c r="L56" i="1"/>
  <c r="I57" i="1"/>
  <c r="L57" i="1"/>
  <c r="I58" i="1"/>
  <c r="L58" i="1"/>
  <c r="I59" i="1"/>
  <c r="L59" i="1"/>
  <c r="I60" i="1"/>
  <c r="L60" i="1"/>
  <c r="I61" i="1"/>
  <c r="L61" i="1"/>
  <c r="I62" i="1"/>
  <c r="L62" i="1"/>
  <c r="I63" i="1"/>
  <c r="L63" i="1"/>
  <c r="I64" i="1"/>
  <c r="L64" i="1"/>
  <c r="I65" i="1"/>
  <c r="L65" i="1"/>
  <c r="I66" i="1"/>
  <c r="L66" i="1"/>
  <c r="I67" i="1"/>
  <c r="L67" i="1"/>
  <c r="I68" i="1"/>
  <c r="L68" i="1"/>
  <c r="I69" i="1"/>
  <c r="L69" i="1"/>
  <c r="I70" i="1"/>
  <c r="L70" i="1"/>
  <c r="I71" i="1"/>
  <c r="L71" i="1"/>
  <c r="I72" i="1"/>
  <c r="L72" i="1"/>
  <c r="I73" i="1"/>
  <c r="L73" i="1"/>
  <c r="I74" i="1"/>
  <c r="L74" i="1"/>
  <c r="I75" i="1"/>
  <c r="L75" i="1"/>
  <c r="I76" i="1"/>
  <c r="L76" i="1"/>
  <c r="I77" i="1"/>
  <c r="L77" i="1"/>
  <c r="I78" i="1"/>
  <c r="L78" i="1"/>
  <c r="I79" i="1"/>
  <c r="L79" i="1"/>
  <c r="I80" i="1"/>
  <c r="L80" i="1"/>
  <c r="I81" i="1"/>
  <c r="L81" i="1"/>
  <c r="I82" i="1"/>
  <c r="L82" i="1"/>
  <c r="I83" i="1"/>
  <c r="L83" i="1"/>
  <c r="I84" i="1"/>
  <c r="L84" i="1"/>
  <c r="I85" i="1"/>
  <c r="L85" i="1"/>
  <c r="I86" i="1"/>
  <c r="L86" i="1"/>
  <c r="I87" i="1"/>
  <c r="L87" i="1"/>
  <c r="I88" i="1"/>
  <c r="L88" i="1"/>
  <c r="I89" i="1"/>
  <c r="L89" i="1"/>
  <c r="I90" i="1"/>
  <c r="L90" i="1"/>
  <c r="I91" i="1"/>
  <c r="L91" i="1"/>
  <c r="I92" i="1"/>
  <c r="L92" i="1"/>
  <c r="I93" i="1"/>
  <c r="L93" i="1"/>
  <c r="I94" i="1"/>
  <c r="L94" i="1"/>
  <c r="I95" i="1"/>
  <c r="L95" i="1"/>
  <c r="I96" i="1"/>
  <c r="L96" i="1"/>
  <c r="I97" i="1"/>
  <c r="L97" i="1"/>
  <c r="I98" i="1"/>
  <c r="L98" i="1"/>
  <c r="I99" i="1"/>
  <c r="L99" i="1"/>
  <c r="I100" i="1"/>
  <c r="L100" i="1"/>
  <c r="I101" i="1"/>
  <c r="L101" i="1"/>
  <c r="I102" i="1"/>
  <c r="L102" i="1"/>
  <c r="I103" i="1"/>
  <c r="L103" i="1"/>
  <c r="I104" i="1"/>
  <c r="L104" i="1"/>
  <c r="I105" i="1"/>
  <c r="L105" i="1"/>
  <c r="I106" i="1"/>
  <c r="L106" i="1"/>
  <c r="I107" i="1"/>
  <c r="L107" i="1"/>
  <c r="I108" i="1"/>
  <c r="L108" i="1"/>
  <c r="I109" i="1"/>
  <c r="L109" i="1"/>
  <c r="I110" i="1"/>
  <c r="L110" i="1"/>
  <c r="I111" i="1"/>
  <c r="L111" i="1"/>
  <c r="I112" i="1"/>
  <c r="L112" i="1"/>
  <c r="I113" i="1"/>
  <c r="L113" i="1"/>
  <c r="I114" i="1"/>
  <c r="L114" i="1"/>
  <c r="I115" i="1"/>
  <c r="L115" i="1"/>
  <c r="I116" i="1"/>
  <c r="L116" i="1"/>
  <c r="I117" i="1"/>
  <c r="L117" i="1"/>
  <c r="I118" i="1"/>
  <c r="L118" i="1"/>
  <c r="I119" i="1"/>
  <c r="L119" i="1"/>
  <c r="I120" i="1"/>
  <c r="L120" i="1"/>
  <c r="I121" i="1"/>
  <c r="L121" i="1"/>
  <c r="I122" i="1"/>
  <c r="L122" i="1"/>
  <c r="I123" i="1"/>
  <c r="L123" i="1"/>
  <c r="I124" i="1"/>
  <c r="L124" i="1"/>
  <c r="I125" i="1"/>
  <c r="L125" i="1"/>
  <c r="I126" i="1"/>
  <c r="L126" i="1"/>
  <c r="I127" i="1"/>
  <c r="L127" i="1"/>
  <c r="I128" i="1"/>
  <c r="L128" i="1"/>
  <c r="I129" i="1"/>
  <c r="L129" i="1"/>
  <c r="I130" i="1"/>
  <c r="L130" i="1"/>
  <c r="I131" i="1"/>
  <c r="L131" i="1"/>
  <c r="I132" i="1"/>
  <c r="L132" i="1"/>
  <c r="I133" i="1"/>
  <c r="L133" i="1"/>
  <c r="I134" i="1"/>
  <c r="L134" i="1"/>
  <c r="I135" i="1"/>
  <c r="L135" i="1"/>
  <c r="I136" i="1"/>
  <c r="L136" i="1"/>
  <c r="I137" i="1"/>
  <c r="L137" i="1"/>
  <c r="I138" i="1"/>
  <c r="L138" i="1"/>
  <c r="I139" i="1"/>
  <c r="L139" i="1"/>
  <c r="I140" i="1"/>
  <c r="L140" i="1"/>
  <c r="I141" i="1"/>
  <c r="L141" i="1"/>
  <c r="I142" i="1"/>
  <c r="L142" i="1"/>
  <c r="I143" i="1"/>
  <c r="L143" i="1"/>
  <c r="I144" i="1"/>
  <c r="L144" i="1"/>
  <c r="I145" i="1"/>
  <c r="L145" i="1"/>
  <c r="I146" i="1"/>
  <c r="L146" i="1"/>
  <c r="I147" i="1"/>
  <c r="L147" i="1"/>
  <c r="I148" i="1"/>
  <c r="L148" i="1"/>
  <c r="I149" i="1"/>
  <c r="L149" i="1"/>
  <c r="L7" i="1"/>
  <c r="B4" i="2" a="1"/>
  <c r="J44" i="1" l="1"/>
  <c r="J78" i="1"/>
  <c r="J84" i="1"/>
  <c r="J88" i="1"/>
  <c r="J92" i="1"/>
  <c r="J96" i="1"/>
  <c r="J100" i="1"/>
  <c r="J104" i="1"/>
  <c r="J108" i="1"/>
  <c r="J112" i="1"/>
  <c r="J116" i="1"/>
  <c r="J120" i="1"/>
  <c r="J124" i="1"/>
  <c r="J128" i="1"/>
  <c r="J132" i="1"/>
  <c r="J136" i="1"/>
  <c r="J140" i="1"/>
  <c r="J144" i="1"/>
  <c r="J148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80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2" i="1"/>
  <c r="J146" i="1"/>
  <c r="J7" i="1"/>
  <c r="J121" i="1"/>
  <c r="J125" i="1"/>
  <c r="J129" i="1"/>
  <c r="J133" i="1"/>
  <c r="J135" i="1"/>
  <c r="J139" i="1"/>
  <c r="J141" i="1"/>
  <c r="J145" i="1"/>
  <c r="J149" i="1"/>
  <c r="J9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109" i="1"/>
  <c r="J111" i="1"/>
  <c r="J113" i="1"/>
  <c r="J115" i="1"/>
  <c r="J117" i="1"/>
  <c r="J119" i="1"/>
  <c r="J123" i="1"/>
  <c r="J127" i="1"/>
  <c r="J131" i="1"/>
  <c r="J137" i="1"/>
  <c r="J143" i="1"/>
  <c r="J147" i="1"/>
  <c r="K7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08" i="1"/>
  <c r="K110" i="1"/>
  <c r="K112" i="1"/>
  <c r="K114" i="1"/>
  <c r="K116" i="1"/>
  <c r="K118" i="1"/>
  <c r="K120" i="1"/>
  <c r="K122" i="1"/>
  <c r="K124" i="1"/>
  <c r="K126" i="1"/>
  <c r="K128" i="1"/>
  <c r="K130" i="1"/>
  <c r="K132" i="1"/>
  <c r="K134" i="1"/>
  <c r="K136" i="1"/>
  <c r="K138" i="1"/>
  <c r="K140" i="1"/>
  <c r="K142" i="1"/>
  <c r="K144" i="1"/>
  <c r="K146" i="1"/>
  <c r="K148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109" i="1"/>
  <c r="K111" i="1"/>
  <c r="K113" i="1"/>
  <c r="K115" i="1"/>
  <c r="K117" i="1"/>
  <c r="K119" i="1"/>
  <c r="K121" i="1"/>
  <c r="K123" i="1"/>
  <c r="K125" i="1"/>
  <c r="K127" i="1"/>
  <c r="K129" i="1"/>
  <c r="K131" i="1"/>
  <c r="K133" i="1"/>
  <c r="K135" i="1"/>
  <c r="K137" i="1"/>
  <c r="K139" i="1"/>
  <c r="K141" i="1"/>
  <c r="K143" i="1"/>
  <c r="K145" i="1"/>
  <c r="K147" i="1"/>
  <c r="K149" i="1"/>
  <c r="B4" i="2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8" i="1"/>
  <c r="O9" i="1"/>
  <c r="Z9" i="1" s="1"/>
  <c r="P9" i="1"/>
  <c r="Q9" i="1"/>
  <c r="R9" i="1"/>
  <c r="O10" i="1"/>
  <c r="Z10" i="1" s="1"/>
  <c r="P10" i="1"/>
  <c r="Q10" i="1"/>
  <c r="R10" i="1"/>
  <c r="O11" i="1"/>
  <c r="Z11" i="1" s="1"/>
  <c r="P11" i="1"/>
  <c r="Q11" i="1"/>
  <c r="R11" i="1"/>
  <c r="O12" i="1"/>
  <c r="Z12" i="1" s="1"/>
  <c r="P12" i="1"/>
  <c r="Q12" i="1"/>
  <c r="R12" i="1"/>
  <c r="O13" i="1"/>
  <c r="Z13" i="1" s="1"/>
  <c r="P13" i="1"/>
  <c r="Q13" i="1"/>
  <c r="R13" i="1"/>
  <c r="O14" i="1"/>
  <c r="Z14" i="1" s="1"/>
  <c r="P14" i="1"/>
  <c r="Q14" i="1"/>
  <c r="R14" i="1"/>
  <c r="O15" i="1"/>
  <c r="Z15" i="1" s="1"/>
  <c r="P15" i="1"/>
  <c r="Q15" i="1"/>
  <c r="R15" i="1"/>
  <c r="O16" i="1"/>
  <c r="Z16" i="1" s="1"/>
  <c r="P16" i="1"/>
  <c r="Q16" i="1"/>
  <c r="R16" i="1"/>
  <c r="O17" i="1"/>
  <c r="Z17" i="1" s="1"/>
  <c r="P17" i="1"/>
  <c r="Q17" i="1"/>
  <c r="R17" i="1"/>
  <c r="O18" i="1"/>
  <c r="Z18" i="1" s="1"/>
  <c r="P18" i="1"/>
  <c r="Q18" i="1"/>
  <c r="R18" i="1"/>
  <c r="O19" i="1"/>
  <c r="Z19" i="1" s="1"/>
  <c r="P19" i="1"/>
  <c r="Q19" i="1"/>
  <c r="R19" i="1"/>
  <c r="O20" i="1"/>
  <c r="Z20" i="1" s="1"/>
  <c r="P20" i="1"/>
  <c r="Q20" i="1"/>
  <c r="R20" i="1"/>
  <c r="O21" i="1"/>
  <c r="Z21" i="1" s="1"/>
  <c r="P21" i="1"/>
  <c r="Q21" i="1"/>
  <c r="R21" i="1"/>
  <c r="O22" i="1"/>
  <c r="Z22" i="1" s="1"/>
  <c r="P22" i="1"/>
  <c r="Q22" i="1"/>
  <c r="R22" i="1"/>
  <c r="O23" i="1"/>
  <c r="Z23" i="1" s="1"/>
  <c r="P23" i="1"/>
  <c r="Q23" i="1"/>
  <c r="R23" i="1"/>
  <c r="O24" i="1"/>
  <c r="Z24" i="1" s="1"/>
  <c r="P24" i="1"/>
  <c r="Q24" i="1"/>
  <c r="R24" i="1"/>
  <c r="O25" i="1"/>
  <c r="Z25" i="1" s="1"/>
  <c r="P25" i="1"/>
  <c r="Q25" i="1"/>
  <c r="R25" i="1"/>
  <c r="O26" i="1"/>
  <c r="Z26" i="1" s="1"/>
  <c r="P26" i="1"/>
  <c r="Q26" i="1"/>
  <c r="R26" i="1"/>
  <c r="O27" i="1"/>
  <c r="Z27" i="1" s="1"/>
  <c r="P27" i="1"/>
  <c r="Q27" i="1"/>
  <c r="R27" i="1"/>
  <c r="O28" i="1"/>
  <c r="Z28" i="1" s="1"/>
  <c r="P28" i="1"/>
  <c r="Q28" i="1"/>
  <c r="R28" i="1"/>
  <c r="O29" i="1"/>
  <c r="Z29" i="1" s="1"/>
  <c r="P29" i="1"/>
  <c r="Q29" i="1"/>
  <c r="R29" i="1"/>
  <c r="O30" i="1"/>
  <c r="Z30" i="1" s="1"/>
  <c r="P30" i="1"/>
  <c r="Q30" i="1"/>
  <c r="R30" i="1"/>
  <c r="O31" i="1"/>
  <c r="Z31" i="1" s="1"/>
  <c r="P31" i="1"/>
  <c r="Q31" i="1"/>
  <c r="R31" i="1"/>
  <c r="O32" i="1"/>
  <c r="Z32" i="1" s="1"/>
  <c r="P32" i="1"/>
  <c r="Q32" i="1"/>
  <c r="R32" i="1"/>
  <c r="O33" i="1"/>
  <c r="Z33" i="1" s="1"/>
  <c r="P33" i="1"/>
  <c r="Q33" i="1"/>
  <c r="R33" i="1"/>
  <c r="O34" i="1"/>
  <c r="Z34" i="1" s="1"/>
  <c r="P34" i="1"/>
  <c r="Q34" i="1"/>
  <c r="R34" i="1"/>
  <c r="O35" i="1"/>
  <c r="Z35" i="1" s="1"/>
  <c r="P35" i="1"/>
  <c r="Q35" i="1"/>
  <c r="R35" i="1"/>
  <c r="O36" i="1"/>
  <c r="Z36" i="1" s="1"/>
  <c r="P36" i="1"/>
  <c r="Q36" i="1"/>
  <c r="R36" i="1"/>
  <c r="O37" i="1"/>
  <c r="Z37" i="1" s="1"/>
  <c r="P37" i="1"/>
  <c r="Q37" i="1"/>
  <c r="R37" i="1"/>
  <c r="O38" i="1"/>
  <c r="Z38" i="1" s="1"/>
  <c r="P38" i="1"/>
  <c r="Q38" i="1"/>
  <c r="R38" i="1"/>
  <c r="O39" i="1"/>
  <c r="Z39" i="1" s="1"/>
  <c r="P39" i="1"/>
  <c r="Q39" i="1"/>
  <c r="R39" i="1"/>
  <c r="O40" i="1"/>
  <c r="Z40" i="1" s="1"/>
  <c r="P40" i="1"/>
  <c r="Q40" i="1"/>
  <c r="R40" i="1"/>
  <c r="O41" i="1"/>
  <c r="Z41" i="1" s="1"/>
  <c r="P41" i="1"/>
  <c r="Q41" i="1"/>
  <c r="R41" i="1"/>
  <c r="O42" i="1"/>
  <c r="Z42" i="1" s="1"/>
  <c r="P42" i="1"/>
  <c r="Q42" i="1"/>
  <c r="R42" i="1"/>
  <c r="O43" i="1"/>
  <c r="Z43" i="1" s="1"/>
  <c r="P43" i="1"/>
  <c r="Q43" i="1"/>
  <c r="R43" i="1"/>
  <c r="O44" i="1"/>
  <c r="Z44" i="1" s="1"/>
  <c r="P44" i="1"/>
  <c r="Q44" i="1"/>
  <c r="R44" i="1"/>
  <c r="O45" i="1"/>
  <c r="Z45" i="1" s="1"/>
  <c r="P45" i="1"/>
  <c r="Q45" i="1"/>
  <c r="R45" i="1"/>
  <c r="O46" i="1"/>
  <c r="Z46" i="1" s="1"/>
  <c r="P46" i="1"/>
  <c r="Q46" i="1"/>
  <c r="R46" i="1"/>
  <c r="O47" i="1"/>
  <c r="Z47" i="1" s="1"/>
  <c r="P47" i="1"/>
  <c r="Q47" i="1"/>
  <c r="R47" i="1"/>
  <c r="O48" i="1"/>
  <c r="Z48" i="1" s="1"/>
  <c r="P48" i="1"/>
  <c r="Q48" i="1"/>
  <c r="R48" i="1"/>
  <c r="O49" i="1"/>
  <c r="Z49" i="1" s="1"/>
  <c r="P49" i="1"/>
  <c r="Q49" i="1"/>
  <c r="R49" i="1"/>
  <c r="O50" i="1"/>
  <c r="Z50" i="1" s="1"/>
  <c r="P50" i="1"/>
  <c r="Q50" i="1"/>
  <c r="R50" i="1"/>
  <c r="O51" i="1"/>
  <c r="Z51" i="1" s="1"/>
  <c r="P51" i="1"/>
  <c r="Q51" i="1"/>
  <c r="R51" i="1"/>
  <c r="O52" i="1"/>
  <c r="Z52" i="1" s="1"/>
  <c r="P52" i="1"/>
  <c r="Q52" i="1"/>
  <c r="R52" i="1"/>
  <c r="O53" i="1"/>
  <c r="Z53" i="1" s="1"/>
  <c r="P53" i="1"/>
  <c r="Q53" i="1"/>
  <c r="R53" i="1"/>
  <c r="O54" i="1"/>
  <c r="Z54" i="1" s="1"/>
  <c r="P54" i="1"/>
  <c r="Q54" i="1"/>
  <c r="R54" i="1"/>
  <c r="O55" i="1"/>
  <c r="Z55" i="1" s="1"/>
  <c r="P55" i="1"/>
  <c r="Q55" i="1"/>
  <c r="R55" i="1"/>
  <c r="O56" i="1"/>
  <c r="Z56" i="1" s="1"/>
  <c r="P56" i="1"/>
  <c r="Q56" i="1"/>
  <c r="R56" i="1"/>
  <c r="O57" i="1"/>
  <c r="Z57" i="1" s="1"/>
  <c r="P57" i="1"/>
  <c r="Q57" i="1"/>
  <c r="R57" i="1"/>
  <c r="O58" i="1"/>
  <c r="Z58" i="1" s="1"/>
  <c r="P58" i="1"/>
  <c r="Q58" i="1"/>
  <c r="R58" i="1"/>
  <c r="O59" i="1"/>
  <c r="Z59" i="1" s="1"/>
  <c r="P59" i="1"/>
  <c r="Q59" i="1"/>
  <c r="R59" i="1"/>
  <c r="O60" i="1"/>
  <c r="Z60" i="1" s="1"/>
  <c r="P60" i="1"/>
  <c r="Q60" i="1"/>
  <c r="R60" i="1"/>
  <c r="O61" i="1"/>
  <c r="Z61" i="1" s="1"/>
  <c r="P61" i="1"/>
  <c r="Q61" i="1"/>
  <c r="R61" i="1"/>
  <c r="O62" i="1"/>
  <c r="Z62" i="1" s="1"/>
  <c r="P62" i="1"/>
  <c r="Q62" i="1"/>
  <c r="R62" i="1"/>
  <c r="O63" i="1"/>
  <c r="Z63" i="1" s="1"/>
  <c r="P63" i="1"/>
  <c r="Q63" i="1"/>
  <c r="R63" i="1"/>
  <c r="O64" i="1"/>
  <c r="Z64" i="1" s="1"/>
  <c r="P64" i="1"/>
  <c r="Q64" i="1"/>
  <c r="R64" i="1"/>
  <c r="O65" i="1"/>
  <c r="Z65" i="1" s="1"/>
  <c r="P65" i="1"/>
  <c r="Q65" i="1"/>
  <c r="R65" i="1"/>
  <c r="O66" i="1"/>
  <c r="Z66" i="1" s="1"/>
  <c r="P66" i="1"/>
  <c r="Q66" i="1"/>
  <c r="R66" i="1"/>
  <c r="O67" i="1"/>
  <c r="Z67" i="1" s="1"/>
  <c r="P67" i="1"/>
  <c r="Q67" i="1"/>
  <c r="R67" i="1"/>
  <c r="O68" i="1"/>
  <c r="Z68" i="1" s="1"/>
  <c r="P68" i="1"/>
  <c r="Q68" i="1"/>
  <c r="R68" i="1"/>
  <c r="O69" i="1"/>
  <c r="Z69" i="1" s="1"/>
  <c r="P69" i="1"/>
  <c r="Q69" i="1"/>
  <c r="R69" i="1"/>
  <c r="O70" i="1"/>
  <c r="Z70" i="1" s="1"/>
  <c r="P70" i="1"/>
  <c r="Q70" i="1"/>
  <c r="R70" i="1"/>
  <c r="O71" i="1"/>
  <c r="Z71" i="1" s="1"/>
  <c r="P71" i="1"/>
  <c r="Q71" i="1"/>
  <c r="R71" i="1"/>
  <c r="O72" i="1"/>
  <c r="Z72" i="1" s="1"/>
  <c r="P72" i="1"/>
  <c r="Q72" i="1"/>
  <c r="R72" i="1"/>
  <c r="O73" i="1"/>
  <c r="Z73" i="1" s="1"/>
  <c r="P73" i="1"/>
  <c r="Q73" i="1"/>
  <c r="R73" i="1"/>
  <c r="O74" i="1"/>
  <c r="Z74" i="1" s="1"/>
  <c r="P74" i="1"/>
  <c r="Q74" i="1"/>
  <c r="R74" i="1"/>
  <c r="O75" i="1"/>
  <c r="Z75" i="1" s="1"/>
  <c r="P75" i="1"/>
  <c r="Q75" i="1"/>
  <c r="R75" i="1"/>
  <c r="O76" i="1"/>
  <c r="Z76" i="1" s="1"/>
  <c r="P76" i="1"/>
  <c r="Q76" i="1"/>
  <c r="R76" i="1"/>
  <c r="O77" i="1"/>
  <c r="Z77" i="1" s="1"/>
  <c r="P77" i="1"/>
  <c r="Q77" i="1"/>
  <c r="R77" i="1"/>
  <c r="O78" i="1"/>
  <c r="Z78" i="1" s="1"/>
  <c r="P78" i="1"/>
  <c r="Q78" i="1"/>
  <c r="R78" i="1"/>
  <c r="O79" i="1"/>
  <c r="Z79" i="1" s="1"/>
  <c r="P79" i="1"/>
  <c r="Q79" i="1"/>
  <c r="R79" i="1"/>
  <c r="O80" i="1"/>
  <c r="Z80" i="1" s="1"/>
  <c r="P80" i="1"/>
  <c r="Q80" i="1"/>
  <c r="R80" i="1"/>
  <c r="O81" i="1"/>
  <c r="Z81" i="1" s="1"/>
  <c r="P81" i="1"/>
  <c r="Q81" i="1"/>
  <c r="R81" i="1"/>
  <c r="O82" i="1"/>
  <c r="Z82" i="1" s="1"/>
  <c r="P82" i="1"/>
  <c r="Q82" i="1"/>
  <c r="R82" i="1"/>
  <c r="O83" i="1"/>
  <c r="Z83" i="1" s="1"/>
  <c r="P83" i="1"/>
  <c r="Q83" i="1"/>
  <c r="R83" i="1"/>
  <c r="O84" i="1"/>
  <c r="Z84" i="1" s="1"/>
  <c r="P84" i="1"/>
  <c r="Q84" i="1"/>
  <c r="R84" i="1"/>
  <c r="O85" i="1"/>
  <c r="Z85" i="1" s="1"/>
  <c r="P85" i="1"/>
  <c r="Q85" i="1"/>
  <c r="R85" i="1"/>
  <c r="O86" i="1"/>
  <c r="Z86" i="1" s="1"/>
  <c r="P86" i="1"/>
  <c r="Q86" i="1"/>
  <c r="R86" i="1"/>
  <c r="O87" i="1"/>
  <c r="Z87" i="1" s="1"/>
  <c r="P87" i="1"/>
  <c r="Q87" i="1"/>
  <c r="R87" i="1"/>
  <c r="O88" i="1"/>
  <c r="Z88" i="1" s="1"/>
  <c r="P88" i="1"/>
  <c r="Q88" i="1"/>
  <c r="R88" i="1"/>
  <c r="O89" i="1"/>
  <c r="Z89" i="1" s="1"/>
  <c r="P89" i="1"/>
  <c r="Q89" i="1"/>
  <c r="R89" i="1"/>
  <c r="O90" i="1"/>
  <c r="Z90" i="1" s="1"/>
  <c r="P90" i="1"/>
  <c r="Q90" i="1"/>
  <c r="R90" i="1"/>
  <c r="O91" i="1"/>
  <c r="Z91" i="1" s="1"/>
  <c r="P91" i="1"/>
  <c r="Q91" i="1"/>
  <c r="R91" i="1"/>
  <c r="O92" i="1"/>
  <c r="Z92" i="1" s="1"/>
  <c r="P92" i="1"/>
  <c r="Q92" i="1"/>
  <c r="R92" i="1"/>
  <c r="O93" i="1"/>
  <c r="Z93" i="1" s="1"/>
  <c r="P93" i="1"/>
  <c r="Q93" i="1"/>
  <c r="R93" i="1"/>
  <c r="O94" i="1"/>
  <c r="Z94" i="1" s="1"/>
  <c r="P94" i="1"/>
  <c r="Q94" i="1"/>
  <c r="R94" i="1"/>
  <c r="O95" i="1"/>
  <c r="Z95" i="1" s="1"/>
  <c r="P95" i="1"/>
  <c r="Q95" i="1"/>
  <c r="R95" i="1"/>
  <c r="O96" i="1"/>
  <c r="Z96" i="1" s="1"/>
  <c r="P96" i="1"/>
  <c r="Q96" i="1"/>
  <c r="R96" i="1"/>
  <c r="O97" i="1"/>
  <c r="Z97" i="1" s="1"/>
  <c r="P97" i="1"/>
  <c r="Q97" i="1"/>
  <c r="R97" i="1"/>
  <c r="O98" i="1"/>
  <c r="Z98" i="1" s="1"/>
  <c r="P98" i="1"/>
  <c r="Q98" i="1"/>
  <c r="R98" i="1"/>
  <c r="O99" i="1"/>
  <c r="Z99" i="1" s="1"/>
  <c r="P99" i="1"/>
  <c r="Q99" i="1"/>
  <c r="R99" i="1"/>
  <c r="O100" i="1"/>
  <c r="Z100" i="1" s="1"/>
  <c r="P100" i="1"/>
  <c r="Q100" i="1"/>
  <c r="R100" i="1"/>
  <c r="O101" i="1"/>
  <c r="Z101" i="1" s="1"/>
  <c r="P101" i="1"/>
  <c r="Q101" i="1"/>
  <c r="R101" i="1"/>
  <c r="O102" i="1"/>
  <c r="Z102" i="1" s="1"/>
  <c r="P102" i="1"/>
  <c r="Q102" i="1"/>
  <c r="R102" i="1"/>
  <c r="O103" i="1"/>
  <c r="Z103" i="1" s="1"/>
  <c r="P103" i="1"/>
  <c r="Q103" i="1"/>
  <c r="R103" i="1"/>
  <c r="O104" i="1"/>
  <c r="Z104" i="1" s="1"/>
  <c r="P104" i="1"/>
  <c r="Q104" i="1"/>
  <c r="R104" i="1"/>
  <c r="O105" i="1"/>
  <c r="Z105" i="1" s="1"/>
  <c r="P105" i="1"/>
  <c r="Q105" i="1"/>
  <c r="R105" i="1"/>
  <c r="O106" i="1"/>
  <c r="Z106" i="1" s="1"/>
  <c r="P106" i="1"/>
  <c r="Q106" i="1"/>
  <c r="R106" i="1"/>
  <c r="O107" i="1"/>
  <c r="Z107" i="1" s="1"/>
  <c r="P107" i="1"/>
  <c r="Q107" i="1"/>
  <c r="R107" i="1"/>
  <c r="O108" i="1"/>
  <c r="Z108" i="1" s="1"/>
  <c r="P108" i="1"/>
  <c r="Q108" i="1"/>
  <c r="R108" i="1"/>
  <c r="O109" i="1"/>
  <c r="Z109" i="1" s="1"/>
  <c r="P109" i="1"/>
  <c r="Q109" i="1"/>
  <c r="R109" i="1"/>
  <c r="O110" i="1"/>
  <c r="Z110" i="1" s="1"/>
  <c r="P110" i="1"/>
  <c r="Q110" i="1"/>
  <c r="R110" i="1"/>
  <c r="O111" i="1"/>
  <c r="Z111" i="1" s="1"/>
  <c r="P111" i="1"/>
  <c r="Q111" i="1"/>
  <c r="R111" i="1"/>
  <c r="O112" i="1"/>
  <c r="Z112" i="1" s="1"/>
  <c r="P112" i="1"/>
  <c r="Q112" i="1"/>
  <c r="R112" i="1"/>
  <c r="O113" i="1"/>
  <c r="Z113" i="1" s="1"/>
  <c r="P113" i="1"/>
  <c r="Q113" i="1"/>
  <c r="R113" i="1"/>
  <c r="O114" i="1"/>
  <c r="Z114" i="1" s="1"/>
  <c r="P114" i="1"/>
  <c r="Q114" i="1"/>
  <c r="R114" i="1"/>
  <c r="O115" i="1"/>
  <c r="Z115" i="1" s="1"/>
  <c r="P115" i="1"/>
  <c r="Q115" i="1"/>
  <c r="R115" i="1"/>
  <c r="O116" i="1"/>
  <c r="Z116" i="1" s="1"/>
  <c r="P116" i="1"/>
  <c r="Q116" i="1"/>
  <c r="R116" i="1"/>
  <c r="O117" i="1"/>
  <c r="Z117" i="1" s="1"/>
  <c r="P117" i="1"/>
  <c r="Q117" i="1"/>
  <c r="R117" i="1"/>
  <c r="O118" i="1"/>
  <c r="Z118" i="1" s="1"/>
  <c r="P118" i="1"/>
  <c r="Q118" i="1"/>
  <c r="R118" i="1"/>
  <c r="O119" i="1"/>
  <c r="Z119" i="1" s="1"/>
  <c r="P119" i="1"/>
  <c r="Q119" i="1"/>
  <c r="R119" i="1"/>
  <c r="O120" i="1"/>
  <c r="Z120" i="1" s="1"/>
  <c r="P120" i="1"/>
  <c r="Q120" i="1"/>
  <c r="R120" i="1"/>
  <c r="O121" i="1"/>
  <c r="Z121" i="1" s="1"/>
  <c r="P121" i="1"/>
  <c r="Q121" i="1"/>
  <c r="R121" i="1"/>
  <c r="O122" i="1"/>
  <c r="Z122" i="1" s="1"/>
  <c r="P122" i="1"/>
  <c r="Q122" i="1"/>
  <c r="R122" i="1"/>
  <c r="O123" i="1"/>
  <c r="Z123" i="1" s="1"/>
  <c r="P123" i="1"/>
  <c r="Q123" i="1"/>
  <c r="R123" i="1"/>
  <c r="O124" i="1"/>
  <c r="Z124" i="1" s="1"/>
  <c r="P124" i="1"/>
  <c r="Q124" i="1"/>
  <c r="R124" i="1"/>
  <c r="O125" i="1"/>
  <c r="Z125" i="1" s="1"/>
  <c r="P125" i="1"/>
  <c r="Q125" i="1"/>
  <c r="R125" i="1"/>
  <c r="O126" i="1"/>
  <c r="Z126" i="1" s="1"/>
  <c r="P126" i="1"/>
  <c r="Q126" i="1"/>
  <c r="R126" i="1"/>
  <c r="O127" i="1"/>
  <c r="Z127" i="1" s="1"/>
  <c r="P127" i="1"/>
  <c r="Q127" i="1"/>
  <c r="R127" i="1"/>
  <c r="O128" i="1"/>
  <c r="Z128" i="1" s="1"/>
  <c r="P128" i="1"/>
  <c r="Q128" i="1"/>
  <c r="R128" i="1"/>
  <c r="O129" i="1"/>
  <c r="Z129" i="1" s="1"/>
  <c r="P129" i="1"/>
  <c r="Q129" i="1"/>
  <c r="R129" i="1"/>
  <c r="O130" i="1"/>
  <c r="Z130" i="1" s="1"/>
  <c r="P130" i="1"/>
  <c r="Q130" i="1"/>
  <c r="R130" i="1"/>
  <c r="O131" i="1"/>
  <c r="Z131" i="1" s="1"/>
  <c r="P131" i="1"/>
  <c r="Q131" i="1"/>
  <c r="R131" i="1"/>
  <c r="O132" i="1"/>
  <c r="Z132" i="1" s="1"/>
  <c r="P132" i="1"/>
  <c r="Q132" i="1"/>
  <c r="R132" i="1"/>
  <c r="O133" i="1"/>
  <c r="Z133" i="1" s="1"/>
  <c r="P133" i="1"/>
  <c r="Q133" i="1"/>
  <c r="R133" i="1"/>
  <c r="O134" i="1"/>
  <c r="Z134" i="1" s="1"/>
  <c r="P134" i="1"/>
  <c r="Q134" i="1"/>
  <c r="R134" i="1"/>
  <c r="O135" i="1"/>
  <c r="Z135" i="1" s="1"/>
  <c r="P135" i="1"/>
  <c r="Q135" i="1"/>
  <c r="R135" i="1"/>
  <c r="O136" i="1"/>
  <c r="Z136" i="1" s="1"/>
  <c r="P136" i="1"/>
  <c r="Q136" i="1"/>
  <c r="R136" i="1"/>
  <c r="O137" i="1"/>
  <c r="Z137" i="1" s="1"/>
  <c r="P137" i="1"/>
  <c r="Q137" i="1"/>
  <c r="R137" i="1"/>
  <c r="O138" i="1"/>
  <c r="Z138" i="1" s="1"/>
  <c r="P138" i="1"/>
  <c r="Q138" i="1"/>
  <c r="R138" i="1"/>
  <c r="O139" i="1"/>
  <c r="Z139" i="1" s="1"/>
  <c r="P139" i="1"/>
  <c r="Q139" i="1"/>
  <c r="R139" i="1"/>
  <c r="O140" i="1"/>
  <c r="Z140" i="1" s="1"/>
  <c r="P140" i="1"/>
  <c r="Q140" i="1"/>
  <c r="R140" i="1"/>
  <c r="O141" i="1"/>
  <c r="Z141" i="1" s="1"/>
  <c r="P141" i="1"/>
  <c r="Q141" i="1"/>
  <c r="R141" i="1"/>
  <c r="O142" i="1"/>
  <c r="Z142" i="1" s="1"/>
  <c r="P142" i="1"/>
  <c r="Q142" i="1"/>
  <c r="R142" i="1"/>
  <c r="O143" i="1"/>
  <c r="Z143" i="1" s="1"/>
  <c r="P143" i="1"/>
  <c r="Q143" i="1"/>
  <c r="R143" i="1"/>
  <c r="O144" i="1"/>
  <c r="Z144" i="1" s="1"/>
  <c r="P144" i="1"/>
  <c r="Q144" i="1"/>
  <c r="R144" i="1"/>
  <c r="O145" i="1"/>
  <c r="Z145" i="1" s="1"/>
  <c r="P145" i="1"/>
  <c r="Q145" i="1"/>
  <c r="R145" i="1"/>
  <c r="O146" i="1"/>
  <c r="Z146" i="1" s="1"/>
  <c r="P146" i="1"/>
  <c r="Q146" i="1"/>
  <c r="R146" i="1"/>
  <c r="O147" i="1"/>
  <c r="Z147" i="1" s="1"/>
  <c r="P147" i="1"/>
  <c r="Q147" i="1"/>
  <c r="R147" i="1"/>
  <c r="Z148" i="1"/>
  <c r="P148" i="1"/>
  <c r="Q148" i="1"/>
  <c r="R148" i="1"/>
  <c r="Z149" i="1"/>
  <c r="P149" i="1"/>
  <c r="Q149" i="1"/>
  <c r="R149" i="1"/>
  <c r="I7" i="1" l="1"/>
  <c r="W16" i="1"/>
  <c r="Z8" i="1"/>
  <c r="P8" i="1"/>
  <c r="W7" i="1" s="1"/>
  <c r="U9" i="1" l="1" a="1"/>
  <c r="U9" i="1" s="1"/>
  <c r="U18" i="1" a="1"/>
  <c r="U18" i="1" s="1"/>
  <c r="AA10" i="1" l="1"/>
  <c r="AA12" i="1"/>
  <c r="AA22" i="1"/>
  <c r="AA33" i="1"/>
  <c r="AA41" i="1"/>
  <c r="AA49" i="1"/>
  <c r="AA65" i="1"/>
  <c r="AA71" i="1"/>
  <c r="AA73" i="1"/>
  <c r="AA86" i="1"/>
  <c r="AA101" i="1"/>
  <c r="AA107" i="1"/>
  <c r="AA118" i="1"/>
  <c r="AA133" i="1"/>
  <c r="AA139" i="1"/>
  <c r="AA120" i="1"/>
  <c r="AA137" i="1"/>
  <c r="AA148" i="1"/>
  <c r="AA46" i="1"/>
  <c r="AA78" i="1"/>
  <c r="AA99" i="1"/>
  <c r="AA14" i="1"/>
  <c r="AA16" i="1"/>
  <c r="AA18" i="1"/>
  <c r="AA20" i="1"/>
  <c r="AA24" i="1"/>
  <c r="AA26" i="1"/>
  <c r="AA28" i="1"/>
  <c r="AA30" i="1"/>
  <c r="AA84" i="1"/>
  <c r="AA88" i="1"/>
  <c r="AA90" i="1"/>
  <c r="AA103" i="1"/>
  <c r="AA105" i="1"/>
  <c r="AA116" i="1"/>
  <c r="AA122" i="1"/>
  <c r="AA135" i="1"/>
  <c r="AA38" i="1"/>
  <c r="AA54" i="1"/>
  <c r="AA62" i="1"/>
  <c r="AA93" i="1"/>
  <c r="AA110" i="1"/>
  <c r="AA125" i="1"/>
  <c r="AA131" i="1"/>
  <c r="AA142" i="1"/>
  <c r="AA11" i="1"/>
  <c r="AA32" i="1"/>
  <c r="AA34" i="1"/>
  <c r="AA36" i="1"/>
  <c r="AA40" i="1"/>
  <c r="AA42" i="1"/>
  <c r="AA44" i="1"/>
  <c r="AA48" i="1"/>
  <c r="AA52" i="1"/>
  <c r="AA56" i="1"/>
  <c r="AA58" i="1"/>
  <c r="AA60" i="1"/>
  <c r="AA70" i="1"/>
  <c r="AA76" i="1"/>
  <c r="AA80" i="1"/>
  <c r="AA82" i="1"/>
  <c r="AA95" i="1"/>
  <c r="AA97" i="1"/>
  <c r="AA108" i="1"/>
  <c r="AA112" i="1"/>
  <c r="AA114" i="1"/>
  <c r="AA127" i="1"/>
  <c r="AA129" i="1"/>
  <c r="AA140" i="1"/>
  <c r="AA144" i="1"/>
  <c r="AA146" i="1"/>
  <c r="AA9" i="1"/>
  <c r="AA13" i="1"/>
  <c r="AA15" i="1"/>
  <c r="AA23" i="1"/>
  <c r="AA29" i="1"/>
  <c r="AA87" i="1"/>
  <c r="AA89" i="1"/>
  <c r="AA100" i="1"/>
  <c r="AA104" i="1"/>
  <c r="AA106" i="1"/>
  <c r="AA119" i="1"/>
  <c r="AA121" i="1"/>
  <c r="AA132" i="1"/>
  <c r="AA136" i="1"/>
  <c r="AA138" i="1"/>
  <c r="AA17" i="1"/>
  <c r="AA25" i="1"/>
  <c r="AA31" i="1"/>
  <c r="AA35" i="1"/>
  <c r="AA37" i="1"/>
  <c r="AA39" i="1"/>
  <c r="AA43" i="1"/>
  <c r="AA45" i="1"/>
  <c r="AA53" i="1"/>
  <c r="AA59" i="1"/>
  <c r="AA61" i="1"/>
  <c r="AA77" i="1"/>
  <c r="AA83" i="1"/>
  <c r="AA94" i="1"/>
  <c r="AA109" i="1"/>
  <c r="AA115" i="1"/>
  <c r="AA126" i="1"/>
  <c r="AA141" i="1"/>
  <c r="AA147" i="1"/>
  <c r="AA21" i="1"/>
  <c r="AA102" i="1"/>
  <c r="AA68" i="1"/>
  <c r="AA74" i="1"/>
  <c r="AA96" i="1"/>
  <c r="AA123" i="1"/>
  <c r="AA145" i="1"/>
  <c r="AA98" i="1"/>
  <c r="AA128" i="1"/>
  <c r="AA51" i="1"/>
  <c r="AA149" i="1"/>
  <c r="AA19" i="1"/>
  <c r="AA57" i="1"/>
  <c r="AA63" i="1"/>
  <c r="AA66" i="1"/>
  <c r="AA91" i="1"/>
  <c r="AA113" i="1"/>
  <c r="AA143" i="1"/>
  <c r="AA69" i="1"/>
  <c r="AA72" i="1"/>
  <c r="AA75" i="1"/>
  <c r="AA117" i="1"/>
  <c r="AA124" i="1"/>
  <c r="AA47" i="1"/>
  <c r="AA79" i="1"/>
  <c r="AA27" i="1"/>
  <c r="AA55" i="1"/>
  <c r="AA81" i="1"/>
  <c r="AA111" i="1"/>
  <c r="AA130" i="1"/>
  <c r="AA64" i="1"/>
  <c r="AA67" i="1"/>
  <c r="AA85" i="1"/>
  <c r="AA92" i="1"/>
  <c r="AA134" i="1"/>
  <c r="AA50" i="1"/>
  <c r="AA8" i="1"/>
  <c r="AB124" i="1" l="1"/>
  <c r="AC124" i="1"/>
  <c r="AB25" i="1"/>
  <c r="AC25" i="1"/>
  <c r="AB62" i="1"/>
  <c r="AC62" i="1"/>
  <c r="AB130" i="1"/>
  <c r="AC130" i="1"/>
  <c r="AB17" i="1"/>
  <c r="AC17" i="1"/>
  <c r="AB97" i="1"/>
  <c r="AC97" i="1"/>
  <c r="AB54" i="1"/>
  <c r="AC54" i="1"/>
  <c r="AB65" i="1"/>
  <c r="AC65" i="1"/>
  <c r="AC141" i="1"/>
  <c r="AB141" i="1"/>
  <c r="AB58" i="1"/>
  <c r="AC58" i="1"/>
  <c r="AB18" i="1"/>
  <c r="AC18" i="1"/>
  <c r="AC117" i="1"/>
  <c r="AB117" i="1"/>
  <c r="AC126" i="1"/>
  <c r="AB126" i="1"/>
  <c r="AB146" i="1"/>
  <c r="AC146" i="1"/>
  <c r="AB56" i="1"/>
  <c r="AC56" i="1"/>
  <c r="AC32" i="1"/>
  <c r="AB32" i="1"/>
  <c r="AB88" i="1"/>
  <c r="AC88" i="1"/>
  <c r="AB16" i="1"/>
  <c r="AC16" i="1"/>
  <c r="AB139" i="1"/>
  <c r="AC139" i="1"/>
  <c r="AB8" i="1"/>
  <c r="AC8" i="1"/>
  <c r="AC111" i="1"/>
  <c r="AB111" i="1"/>
  <c r="AC75" i="1"/>
  <c r="AB75" i="1"/>
  <c r="AB57" i="1"/>
  <c r="AC57" i="1"/>
  <c r="AB96" i="1"/>
  <c r="AC96" i="1"/>
  <c r="AB115" i="1"/>
  <c r="AC115" i="1"/>
  <c r="AC45" i="1"/>
  <c r="AB45" i="1"/>
  <c r="AB138" i="1"/>
  <c r="AC138" i="1"/>
  <c r="AB89" i="1"/>
  <c r="AC89" i="1"/>
  <c r="AB144" i="1"/>
  <c r="AC144" i="1"/>
  <c r="AC95" i="1"/>
  <c r="AB95" i="1"/>
  <c r="AB52" i="1"/>
  <c r="AC52" i="1"/>
  <c r="AC11" i="1"/>
  <c r="AB11" i="1"/>
  <c r="AB38" i="1"/>
  <c r="AC38" i="1"/>
  <c r="AB84" i="1"/>
  <c r="AC84" i="1"/>
  <c r="AB14" i="1"/>
  <c r="AC14" i="1"/>
  <c r="AC133" i="1"/>
  <c r="AB133" i="1"/>
  <c r="AB49" i="1"/>
  <c r="AC49" i="1"/>
  <c r="AB145" i="1"/>
  <c r="AC145" i="1"/>
  <c r="AB108" i="1"/>
  <c r="AC108" i="1"/>
  <c r="AC71" i="1"/>
  <c r="AB71" i="1"/>
  <c r="AB123" i="1"/>
  <c r="AC123" i="1"/>
  <c r="AB50" i="1"/>
  <c r="AC50" i="1"/>
  <c r="AB19" i="1"/>
  <c r="AC19" i="1"/>
  <c r="AC43" i="1"/>
  <c r="AB43" i="1"/>
  <c r="AB140" i="1"/>
  <c r="AC140" i="1"/>
  <c r="AC48" i="1"/>
  <c r="AB48" i="1"/>
  <c r="AB142" i="1"/>
  <c r="AC142" i="1"/>
  <c r="AC135" i="1"/>
  <c r="AB135" i="1"/>
  <c r="AB30" i="1"/>
  <c r="AC30" i="1"/>
  <c r="AB99" i="1"/>
  <c r="AC99" i="1"/>
  <c r="AB118" i="1"/>
  <c r="AC118" i="1"/>
  <c r="AB41" i="1"/>
  <c r="AC41" i="1"/>
  <c r="AB64" i="1"/>
  <c r="AC64" i="1"/>
  <c r="AB104" i="1"/>
  <c r="AC104" i="1"/>
  <c r="AB120" i="1"/>
  <c r="AC120" i="1"/>
  <c r="AC53" i="1"/>
  <c r="AB53" i="1"/>
  <c r="AB81" i="1"/>
  <c r="AC81" i="1"/>
  <c r="AB74" i="1"/>
  <c r="AC74" i="1"/>
  <c r="AC87" i="1"/>
  <c r="AB87" i="1"/>
  <c r="AB134" i="1"/>
  <c r="AC134" i="1"/>
  <c r="AC69" i="1"/>
  <c r="AB69" i="1"/>
  <c r="AB68" i="1"/>
  <c r="AC68" i="1"/>
  <c r="AC94" i="1"/>
  <c r="AB94" i="1"/>
  <c r="AC39" i="1"/>
  <c r="AB39" i="1"/>
  <c r="AB132" i="1"/>
  <c r="AC132" i="1"/>
  <c r="AC29" i="1"/>
  <c r="AB29" i="1"/>
  <c r="AB129" i="1"/>
  <c r="AC129" i="1"/>
  <c r="AB80" i="1"/>
  <c r="AC80" i="1"/>
  <c r="AB44" i="1"/>
  <c r="AC44" i="1"/>
  <c r="AB131" i="1"/>
  <c r="AC131" i="1"/>
  <c r="AB122" i="1"/>
  <c r="AC122" i="1"/>
  <c r="AC28" i="1"/>
  <c r="AB28" i="1"/>
  <c r="AB78" i="1"/>
  <c r="AC78" i="1"/>
  <c r="AB107" i="1"/>
  <c r="AC107" i="1"/>
  <c r="AB33" i="1"/>
  <c r="AC33" i="1"/>
  <c r="AC59" i="1"/>
  <c r="AB59" i="1"/>
  <c r="AB34" i="1"/>
  <c r="AC34" i="1"/>
  <c r="AB90" i="1"/>
  <c r="AC90" i="1"/>
  <c r="AB63" i="1"/>
  <c r="AC63" i="1"/>
  <c r="AB100" i="1"/>
  <c r="AC100" i="1"/>
  <c r="AB72" i="1"/>
  <c r="AC72" i="1"/>
  <c r="AC109" i="1"/>
  <c r="AB109" i="1"/>
  <c r="AB136" i="1"/>
  <c r="AC136" i="1"/>
  <c r="AB82" i="1"/>
  <c r="AC82" i="1"/>
  <c r="AC55" i="1"/>
  <c r="AB55" i="1"/>
  <c r="AB149" i="1"/>
  <c r="AC149" i="1"/>
  <c r="AB92" i="1"/>
  <c r="AC92" i="1"/>
  <c r="AB27" i="1"/>
  <c r="AC27" i="1"/>
  <c r="AC143" i="1"/>
  <c r="AB143" i="1"/>
  <c r="AB51" i="1"/>
  <c r="AC51" i="1"/>
  <c r="AB102" i="1"/>
  <c r="AC102" i="1"/>
  <c r="AB83" i="1"/>
  <c r="AC83" i="1"/>
  <c r="AC37" i="1"/>
  <c r="AB37" i="1"/>
  <c r="AB121" i="1"/>
  <c r="AC121" i="1"/>
  <c r="AB23" i="1"/>
  <c r="AC23" i="1"/>
  <c r="AC127" i="1"/>
  <c r="AB127" i="1"/>
  <c r="AB76" i="1"/>
  <c r="AC76" i="1"/>
  <c r="AB42" i="1"/>
  <c r="AC42" i="1"/>
  <c r="AC125" i="1"/>
  <c r="AB125" i="1"/>
  <c r="AB116" i="1"/>
  <c r="AC116" i="1"/>
  <c r="AB26" i="1"/>
  <c r="AC26" i="1"/>
  <c r="AB46" i="1"/>
  <c r="AC46" i="1"/>
  <c r="AC101" i="1"/>
  <c r="AB101" i="1"/>
  <c r="AB22" i="1"/>
  <c r="AC22" i="1"/>
  <c r="AC119" i="1"/>
  <c r="AB119" i="1"/>
  <c r="AB15" i="1"/>
  <c r="AC15" i="1"/>
  <c r="AB114" i="1"/>
  <c r="AC114" i="1"/>
  <c r="AC70" i="1"/>
  <c r="AB70" i="1"/>
  <c r="AC40" i="1"/>
  <c r="AB40" i="1"/>
  <c r="AB110" i="1"/>
  <c r="AC110" i="1"/>
  <c r="AB105" i="1"/>
  <c r="AC105" i="1"/>
  <c r="AB24" i="1"/>
  <c r="AC24" i="1"/>
  <c r="AB148" i="1"/>
  <c r="AC148" i="1"/>
  <c r="AB86" i="1"/>
  <c r="AC86" i="1"/>
  <c r="AC12" i="1"/>
  <c r="AB12" i="1"/>
  <c r="AB66" i="1"/>
  <c r="AC66" i="1"/>
  <c r="AB9" i="1"/>
  <c r="AC9" i="1"/>
  <c r="AC85" i="1"/>
  <c r="AB85" i="1"/>
  <c r="AC79" i="1"/>
  <c r="AB79" i="1"/>
  <c r="AB113" i="1"/>
  <c r="AC113" i="1"/>
  <c r="AB128" i="1"/>
  <c r="AC128" i="1"/>
  <c r="AC21" i="1"/>
  <c r="AB21" i="1"/>
  <c r="AC77" i="1"/>
  <c r="AB77" i="1"/>
  <c r="AC35" i="1"/>
  <c r="AB35" i="1"/>
  <c r="AB67" i="1"/>
  <c r="AC67" i="1"/>
  <c r="AC47" i="1"/>
  <c r="AB47" i="1"/>
  <c r="AB91" i="1"/>
  <c r="AC91" i="1"/>
  <c r="AB98" i="1"/>
  <c r="AC98" i="1"/>
  <c r="AB147" i="1"/>
  <c r="AC147" i="1"/>
  <c r="AC61" i="1"/>
  <c r="AB61" i="1"/>
  <c r="AC31" i="1"/>
  <c r="AB31" i="1"/>
  <c r="AB106" i="1"/>
  <c r="AC106" i="1"/>
  <c r="AC13" i="1"/>
  <c r="AB13" i="1"/>
  <c r="AB112" i="1"/>
  <c r="AC112" i="1"/>
  <c r="AB60" i="1"/>
  <c r="AC60" i="1"/>
  <c r="AB36" i="1"/>
  <c r="AC36" i="1"/>
  <c r="AC93" i="1"/>
  <c r="AB93" i="1"/>
  <c r="AC103" i="1"/>
  <c r="AB103" i="1"/>
  <c r="AB20" i="1"/>
  <c r="AC20" i="1"/>
  <c r="AB137" i="1"/>
  <c r="AC137" i="1"/>
  <c r="AB73" i="1"/>
  <c r="AC73" i="1"/>
  <c r="AB10" i="1"/>
  <c r="AC10" i="1"/>
  <c r="AD20" i="1" l="1"/>
  <c r="AD60" i="1"/>
  <c r="AD91" i="1"/>
  <c r="AD105" i="1"/>
  <c r="AD114" i="1"/>
  <c r="AD23" i="1"/>
  <c r="AD102" i="1"/>
  <c r="AD92" i="1"/>
  <c r="AD136" i="1"/>
  <c r="AD63" i="1"/>
  <c r="AD33" i="1"/>
  <c r="AD137" i="1"/>
  <c r="AD36" i="1"/>
  <c r="AD106" i="1"/>
  <c r="AD98" i="1"/>
  <c r="AD113" i="1"/>
  <c r="AD103" i="1"/>
  <c r="AD61" i="1"/>
  <c r="AD47" i="1"/>
  <c r="AD21" i="1"/>
  <c r="AD85" i="1"/>
  <c r="AD109" i="1"/>
  <c r="AD29" i="1"/>
  <c r="AD48" i="1"/>
  <c r="AD95" i="1"/>
  <c r="AD45" i="1"/>
  <c r="AD75" i="1"/>
  <c r="AD73" i="1"/>
  <c r="AD147" i="1"/>
  <c r="AD67" i="1"/>
  <c r="AD128" i="1"/>
  <c r="AD9" i="1"/>
  <c r="AD148" i="1"/>
  <c r="AD26" i="1"/>
  <c r="AD76" i="1"/>
  <c r="AD72" i="1"/>
  <c r="AD34" i="1"/>
  <c r="AD78" i="1"/>
  <c r="AD44" i="1"/>
  <c r="AD132" i="1"/>
  <c r="AD81" i="1"/>
  <c r="AD64" i="1"/>
  <c r="AD30" i="1"/>
  <c r="AD140" i="1"/>
  <c r="AD123" i="1"/>
  <c r="AD49" i="1"/>
  <c r="AD38" i="1"/>
  <c r="AD144" i="1"/>
  <c r="AD115" i="1"/>
  <c r="AD88" i="1"/>
  <c r="AD17" i="1"/>
  <c r="AD124" i="1"/>
  <c r="AD66" i="1"/>
  <c r="AD24" i="1"/>
  <c r="AD22" i="1"/>
  <c r="AD116" i="1"/>
  <c r="AD83" i="1"/>
  <c r="AD27" i="1"/>
  <c r="AD82" i="1"/>
  <c r="AD100" i="1"/>
  <c r="AD80" i="1"/>
  <c r="AD134" i="1"/>
  <c r="AD41" i="1"/>
  <c r="AD89" i="1"/>
  <c r="AD96" i="1"/>
  <c r="AD8" i="1"/>
  <c r="AD65" i="1"/>
  <c r="AD130" i="1"/>
  <c r="AD122" i="1"/>
  <c r="AD129" i="1"/>
  <c r="AD120" i="1"/>
  <c r="AD35" i="1"/>
  <c r="AD70" i="1"/>
  <c r="AD127" i="1"/>
  <c r="AD59" i="1"/>
  <c r="AD28" i="1"/>
  <c r="AD39" i="1"/>
  <c r="AD53" i="1"/>
  <c r="AD135" i="1"/>
  <c r="AD43" i="1"/>
  <c r="AD71" i="1"/>
  <c r="AD133" i="1"/>
  <c r="AD11" i="1"/>
  <c r="AD32" i="1"/>
  <c r="AD117" i="1"/>
  <c r="AD118" i="1"/>
  <c r="AD142" i="1"/>
  <c r="AD19" i="1"/>
  <c r="AD108" i="1"/>
  <c r="AD14" i="1"/>
  <c r="AD52" i="1"/>
  <c r="AD138" i="1"/>
  <c r="AD57" i="1"/>
  <c r="AD139" i="1"/>
  <c r="AD56" i="1"/>
  <c r="AD18" i="1"/>
  <c r="AD54" i="1"/>
  <c r="AD62" i="1"/>
  <c r="AD31" i="1"/>
  <c r="AD77" i="1"/>
  <c r="AD79" i="1"/>
  <c r="AD12" i="1"/>
  <c r="AD101" i="1"/>
  <c r="AD125" i="1"/>
  <c r="AD94" i="1"/>
  <c r="AD87" i="1"/>
  <c r="AD10" i="1"/>
  <c r="AD112" i="1"/>
  <c r="AD86" i="1"/>
  <c r="AD110" i="1"/>
  <c r="AD15" i="1"/>
  <c r="AD46" i="1"/>
  <c r="AD42" i="1"/>
  <c r="AD121" i="1"/>
  <c r="AD51" i="1"/>
  <c r="AD149" i="1"/>
  <c r="AD90" i="1"/>
  <c r="AD107" i="1"/>
  <c r="AD131" i="1"/>
  <c r="AD68" i="1"/>
  <c r="AD74" i="1"/>
  <c r="AD104" i="1"/>
  <c r="AD99" i="1"/>
  <c r="AD50" i="1"/>
  <c r="AD145" i="1"/>
  <c r="AD84" i="1"/>
  <c r="AD16" i="1"/>
  <c r="AD146" i="1"/>
  <c r="AD58" i="1"/>
  <c r="AD97" i="1"/>
  <c r="AD25" i="1"/>
  <c r="AD93" i="1"/>
  <c r="AD13" i="1"/>
  <c r="AD40" i="1"/>
  <c r="AD119" i="1"/>
  <c r="AD37" i="1"/>
  <c r="AD143" i="1"/>
  <c r="AD55" i="1"/>
  <c r="AD69" i="1"/>
  <c r="AD111" i="1"/>
  <c r="AD126" i="1"/>
  <c r="AD141" i="1"/>
  <c r="AD6" i="1" l="1"/>
  <c r="AD7" i="1"/>
  <c r="AD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<sst xmlns="http://schemas.openxmlformats.org/spreadsheetml/2006/main" count="54" uniqueCount="38">
  <si>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Start Date</t>
  </si>
  <si>
    <t>End Date</t>
  </si>
  <si>
    <t>NORONHM BZ Equity</t>
  </si>
  <si>
    <t>IHFAIHFA Index</t>
  </si>
  <si>
    <t>BZRFIMAB Index</t>
  </si>
  <si>
    <t>IBX Index</t>
  </si>
  <si>
    <t>Dates</t>
  </si>
  <si>
    <t>PX_LAST</t>
  </si>
  <si>
    <t>IHFA</t>
  </si>
  <si>
    <t>Noronha</t>
  </si>
  <si>
    <t>IBX</t>
  </si>
  <si>
    <t>IMAB</t>
  </si>
  <si>
    <t>m(IMAb)</t>
  </si>
  <si>
    <t>m(IBX)</t>
  </si>
  <si>
    <t>alpha</t>
  </si>
  <si>
    <t>m</t>
  </si>
  <si>
    <t>stdError</t>
  </si>
  <si>
    <t>ssreg, ssrsid</t>
  </si>
  <si>
    <t>F,df</t>
  </si>
  <si>
    <t>r2, sey</t>
  </si>
  <si>
    <t>Modelo</t>
  </si>
  <si>
    <t>Modelo Max</t>
  </si>
  <si>
    <t>Modelo Min</t>
  </si>
  <si>
    <t>IFMMIFMM Index</t>
  </si>
  <si>
    <t>IHFAIHFA</t>
  </si>
  <si>
    <t>IFMMIFMM</t>
  </si>
  <si>
    <t>Name</t>
  </si>
  <si>
    <t>Class</t>
  </si>
  <si>
    <t>Source</t>
  </si>
  <si>
    <t>Ticker</t>
  </si>
  <si>
    <t>Weight</t>
  </si>
  <si>
    <t>Min allocation</t>
  </si>
  <si>
    <t>Max allocation</t>
  </si>
  <si>
    <t>Proxy source</t>
  </si>
  <si>
    <t>Proxy ticker</t>
  </si>
  <si>
    <t>Divider</t>
  </si>
  <si>
    <t>Basket Name</t>
  </si>
  <si>
    <t xml:space="preserve">o quando o noronha explicado pelo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</si>
</sst>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  <numFmt numFmtId="166" formatCode="_(* #,##0.000_);_(* \(#,##0.000\);_(* &quot;-&quot;??_);_(@_)"/>
    <numFmt numFmtId="167" formatCode="0.0%"/>
    <numFmt numFmtId="168" formatCode="_(* #,##0.0000000_);_(* \(#,##0.0000000\);_(* &quot;-&quot;??_);_(@_)"/>
    <numFmt numFmtId="169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164" fontId="0" fillId="0" borderId="0" xfId="1" applyNumberFormat="1" applyFont="1"/>
    <xf numFmtId="0" fontId="0" fillId="2" borderId="0" xfId="0" applyFill="1"/>
    <xf numFmtId="10" fontId="0" fillId="2" borderId="0" xfId="2" applyNumberFormat="1" applyFont="1" applyFill="1"/>
    <xf numFmtId="0" fontId="0" fillId="3" borderId="0" xfId="0" applyFill="1"/>
    <xf numFmtId="10" fontId="0" fillId="3" borderId="0" xfId="2" applyNumberFormat="1" applyFont="1" applyFill="1"/>
    <xf numFmtId="165" fontId="0" fillId="0" borderId="0" xfId="1" applyNumberFormat="1" applyFont="1"/>
    <xf numFmtId="43" fontId="0" fillId="0" borderId="0" xfId="0" applyNumberFormat="1"/>
    <xf numFmtId="43" fontId="0" fillId="0" borderId="0" xfId="1" applyFont="1"/>
    <xf numFmtId="166" fontId="0" fillId="0" borderId="0" xfId="1" applyNumberFormat="1" applyFont="1"/>
    <xf numFmtId="167" fontId="0" fillId="0" borderId="0" xfId="2" applyNumberFormat="1" applyFont="1"/>
    <xf numFmtId="43" fontId="0" fillId="0" borderId="0" xfId="1" applyNumberFormat="1" applyFont="1"/>
    <xf numFmtId="168" fontId="0" fillId="0" borderId="0" xfId="1" applyNumberFormat="1" applyFont="1"/>
    <xf numFmtId="16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Sheet1!$AA$7</c:f>
              <c:strCache>
                <c:ptCount val="1"/>
                <c:pt idx="0">
                  <c:v>Modelo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Sheet1!$Z$8:$Z$149</c:f>
              <c:numCache>
                <c:formatCode>_(* #,##0.000_);_(* \(#,##0.000\);_(* "-"??_);_(@_)</c:formatCode>
                <c:ptCount val="142"/>
                <c:pt idx="0">
                  <c:v>3.3274495634088019E-3</c:v>
                </c:pt>
                <c:pt idx="1">
                  <c:v>4.1273411565079243E-3</c:v>
                </c:pt>
                <c:pt idx="2">
                  <c:v>2.7498463165136489E-3</c:v>
                </c:pt>
                <c:pt idx="3">
                  <c:v>4.5213893746420819E-3</c:v>
                </c:pt>
                <c:pt idx="4">
                  <c:v>-4.7139616268113693E-3</c:v>
                </c:pt>
                <c:pt idx="5">
                  <c:v>6.2704615641824279E-3</c:v>
                </c:pt>
                <c:pt idx="6">
                  <c:v>-2.4483408838427145E-4</c:v>
                </c:pt>
                <c:pt idx="7">
                  <c:v>-7.2649952307035637E-4</c:v>
                </c:pt>
                <c:pt idx="8">
                  <c:v>1.5431548167388343E-3</c:v>
                </c:pt>
                <c:pt idx="9">
                  <c:v>6.2586893797140775E-3</c:v>
                </c:pt>
                <c:pt idx="10">
                  <c:v>-2.4820237063249984E-3</c:v>
                </c:pt>
                <c:pt idx="11">
                  <c:v>3.7754499849602663E-3</c:v>
                </c:pt>
                <c:pt idx="12">
                  <c:v>2.355091906932838E-3</c:v>
                </c:pt>
                <c:pt idx="13">
                  <c:v>-1.5850050771050173E-3</c:v>
                </c:pt>
                <c:pt idx="14">
                  <c:v>1.7469877540965406E-3</c:v>
                </c:pt>
                <c:pt idx="15">
                  <c:v>4.1598073705362282E-3</c:v>
                </c:pt>
                <c:pt idx="16">
                  <c:v>-9.7660326502357897E-4</c:v>
                </c:pt>
                <c:pt idx="17">
                  <c:v>-2.6498861356789583E-3</c:v>
                </c:pt>
                <c:pt idx="18">
                  <c:v>-2.2286324566126448E-3</c:v>
                </c:pt>
                <c:pt idx="19">
                  <c:v>2.2700971601199438E-3</c:v>
                </c:pt>
                <c:pt idx="20">
                  <c:v>4.7600854708180762E-3</c:v>
                </c:pt>
                <c:pt idx="21">
                  <c:v>3.0861165205722241E-3</c:v>
                </c:pt>
                <c:pt idx="22">
                  <c:v>2.3611927319988624E-4</c:v>
                </c:pt>
                <c:pt idx="23">
                  <c:v>4.2035740840644653E-3</c:v>
                </c:pt>
                <c:pt idx="24">
                  <c:v>3.3677330457004828E-4</c:v>
                </c:pt>
                <c:pt idx="25">
                  <c:v>2.3580460105703249E-3</c:v>
                </c:pt>
                <c:pt idx="26">
                  <c:v>4.109828055542053E-3</c:v>
                </c:pt>
                <c:pt idx="27">
                  <c:v>1.7981373073900908E-3</c:v>
                </c:pt>
                <c:pt idx="28">
                  <c:v>-2.0196743997756839E-3</c:v>
                </c:pt>
                <c:pt idx="29">
                  <c:v>3.0838904199126382E-4</c:v>
                </c:pt>
                <c:pt idx="30">
                  <c:v>4.5710273209111918E-3</c:v>
                </c:pt>
                <c:pt idx="31">
                  <c:v>-2.3486625922153337E-3</c:v>
                </c:pt>
                <c:pt idx="32">
                  <c:v>5.7120166916435622E-4</c:v>
                </c:pt>
                <c:pt idx="33">
                  <c:v>6.8431578926553271E-4</c:v>
                </c:pt>
                <c:pt idx="34">
                  <c:v>-1.2230735508792501E-3</c:v>
                </c:pt>
                <c:pt idx="35">
                  <c:v>-2.8882536746093201E-3</c:v>
                </c:pt>
                <c:pt idx="36">
                  <c:v>3.717729037937989E-3</c:v>
                </c:pt>
                <c:pt idx="37">
                  <c:v>1.8443026167149768E-3</c:v>
                </c:pt>
                <c:pt idx="38">
                  <c:v>2.4744127500608837E-3</c:v>
                </c:pt>
                <c:pt idx="39">
                  <c:v>1.2489710315062297E-3</c:v>
                </c:pt>
                <c:pt idx="40">
                  <c:v>3.259179215889807E-3</c:v>
                </c:pt>
                <c:pt idx="41">
                  <c:v>2.3039099618988867E-3</c:v>
                </c:pt>
                <c:pt idx="42">
                  <c:v>1.3840496521524415E-3</c:v>
                </c:pt>
                <c:pt idx="43">
                  <c:v>-2.5780412356364302E-3</c:v>
                </c:pt>
                <c:pt idx="44">
                  <c:v>-1.6163497635024449E-3</c:v>
                </c:pt>
                <c:pt idx="45">
                  <c:v>-1.4258788225326446E-3</c:v>
                </c:pt>
                <c:pt idx="46">
                  <c:v>8.0731821331392339E-4</c:v>
                </c:pt>
                <c:pt idx="47">
                  <c:v>6.3261198486532777E-3</c:v>
                </c:pt>
                <c:pt idx="48">
                  <c:v>4.0430903819441699E-3</c:v>
                </c:pt>
                <c:pt idx="49">
                  <c:v>3.0533185932810625E-3</c:v>
                </c:pt>
                <c:pt idx="50">
                  <c:v>5.3050226630162456E-3</c:v>
                </c:pt>
                <c:pt idx="51">
                  <c:v>1.9107207977926421E-3</c:v>
                </c:pt>
                <c:pt idx="52">
                  <c:v>-3.6453032908811966E-4</c:v>
                </c:pt>
                <c:pt idx="53">
                  <c:v>4.6813565839673998E-3</c:v>
                </c:pt>
                <c:pt idx="54">
                  <c:v>-2.7726044073372869E-4</c:v>
                </c:pt>
                <c:pt idx="55">
                  <c:v>-3.8839082877079045E-3</c:v>
                </c:pt>
                <c:pt idx="56">
                  <c:v>2.2758736427774817E-3</c:v>
                </c:pt>
                <c:pt idx="57">
                  <c:v>4.2640818608716824E-3</c:v>
                </c:pt>
                <c:pt idx="58">
                  <c:v>1.9112352563053214E-3</c:v>
                </c:pt>
                <c:pt idx="59">
                  <c:v>-1.0264141940194205E-2</c:v>
                </c:pt>
                <c:pt idx="60">
                  <c:v>-8.0330107898721748E-3</c:v>
                </c:pt>
                <c:pt idx="61">
                  <c:v>-2.4780580184690537E-2</c:v>
                </c:pt>
                <c:pt idx="62">
                  <c:v>-3.6793083470742949E-2</c:v>
                </c:pt>
                <c:pt idx="63">
                  <c:v>2.6833825902725206E-2</c:v>
                </c:pt>
                <c:pt idx="64">
                  <c:v>-2.7084952723086531E-3</c:v>
                </c:pt>
                <c:pt idx="65">
                  <c:v>1.6154180980351818E-2</c:v>
                </c:pt>
                <c:pt idx="66">
                  <c:v>1.2595029382221234E-2</c:v>
                </c:pt>
                <c:pt idx="67">
                  <c:v>4.8819972241676002E-3</c:v>
                </c:pt>
                <c:pt idx="68">
                  <c:v>1.8452832967277288E-3</c:v>
                </c:pt>
                <c:pt idx="69">
                  <c:v>6.3814504933221716E-3</c:v>
                </c:pt>
                <c:pt idx="70">
                  <c:v>-3.1169182768409076E-3</c:v>
                </c:pt>
                <c:pt idx="71">
                  <c:v>2.5490977426081418E-3</c:v>
                </c:pt>
                <c:pt idx="72">
                  <c:v>8.3786950190811726E-3</c:v>
                </c:pt>
                <c:pt idx="73">
                  <c:v>2.0831247951600407E-3</c:v>
                </c:pt>
                <c:pt idx="74">
                  <c:v>6.5156924005149719E-4</c:v>
                </c:pt>
                <c:pt idx="75">
                  <c:v>4.5539999107595541E-3</c:v>
                </c:pt>
                <c:pt idx="76">
                  <c:v>-7.8380861589966155E-4</c:v>
                </c:pt>
                <c:pt idx="77">
                  <c:v>6.0078527796534331E-3</c:v>
                </c:pt>
                <c:pt idx="78">
                  <c:v>3.0110626416151032E-3</c:v>
                </c:pt>
                <c:pt idx="79">
                  <c:v>3.003194548537369E-3</c:v>
                </c:pt>
                <c:pt idx="80">
                  <c:v>2.3297921474740857E-3</c:v>
                </c:pt>
                <c:pt idx="81">
                  <c:v>4.8565657507042559E-3</c:v>
                </c:pt>
                <c:pt idx="82">
                  <c:v>2.5673942094732727E-3</c:v>
                </c:pt>
                <c:pt idx="83">
                  <c:v>-4.528066988172208E-3</c:v>
                </c:pt>
                <c:pt idx="84">
                  <c:v>2.1910074157378556E-3</c:v>
                </c:pt>
                <c:pt idx="85">
                  <c:v>-4.2723074641937142E-4</c:v>
                </c:pt>
                <c:pt idx="86">
                  <c:v>1.5740892370241788E-4</c:v>
                </c:pt>
                <c:pt idx="87">
                  <c:v>-5.4952013307776326E-3</c:v>
                </c:pt>
                <c:pt idx="88">
                  <c:v>-1.1875087211314916E-3</c:v>
                </c:pt>
                <c:pt idx="89">
                  <c:v>-1.9818036433295605E-3</c:v>
                </c:pt>
                <c:pt idx="90">
                  <c:v>-9.2382338914986928E-4</c:v>
                </c:pt>
                <c:pt idx="91">
                  <c:v>3.8945595566590718E-3</c:v>
                </c:pt>
                <c:pt idx="92">
                  <c:v>3.2768716616751181E-3</c:v>
                </c:pt>
                <c:pt idx="93">
                  <c:v>-6.1545195666157237E-4</c:v>
                </c:pt>
                <c:pt idx="94">
                  <c:v>-6.2594870532363123E-3</c:v>
                </c:pt>
                <c:pt idx="95">
                  <c:v>1.401009198337011E-2</c:v>
                </c:pt>
                <c:pt idx="96">
                  <c:v>-2.9508921790214471E-3</c:v>
                </c:pt>
                <c:pt idx="97">
                  <c:v>1.0957355532261737E-3</c:v>
                </c:pt>
                <c:pt idx="98">
                  <c:v>5.8728014773123949E-3</c:v>
                </c:pt>
                <c:pt idx="99">
                  <c:v>3.3306580356824433E-3</c:v>
                </c:pt>
                <c:pt idx="100">
                  <c:v>1.0974446702591845E-3</c:v>
                </c:pt>
                <c:pt idx="101">
                  <c:v>4.7664171258952059E-3</c:v>
                </c:pt>
                <c:pt idx="102">
                  <c:v>-9.0253490433922501E-4</c:v>
                </c:pt>
                <c:pt idx="103">
                  <c:v>3.1544908633682756E-3</c:v>
                </c:pt>
                <c:pt idx="104">
                  <c:v>1.4720590704897507E-3</c:v>
                </c:pt>
                <c:pt idx="105">
                  <c:v>9.5269536670916644E-4</c:v>
                </c:pt>
                <c:pt idx="106">
                  <c:v>2.983387216275446E-4</c:v>
                </c:pt>
                <c:pt idx="107">
                  <c:v>-6.7987166455699688E-3</c:v>
                </c:pt>
                <c:pt idx="108">
                  <c:v>1.2046765043314478E-2</c:v>
                </c:pt>
                <c:pt idx="109">
                  <c:v>5.5717892607765052E-4</c:v>
                </c:pt>
                <c:pt idx="110">
                  <c:v>9.1011269655316696E-4</c:v>
                </c:pt>
                <c:pt idx="111">
                  <c:v>-9.2753320441040232E-3</c:v>
                </c:pt>
                <c:pt idx="112">
                  <c:v>-2.804096321674554E-3</c:v>
                </c:pt>
                <c:pt idx="113">
                  <c:v>1.363517739011666E-3</c:v>
                </c:pt>
                <c:pt idx="114">
                  <c:v>-3.3704482424790072E-5</c:v>
                </c:pt>
                <c:pt idx="115">
                  <c:v>-7.2725343508406315E-4</c:v>
                </c:pt>
                <c:pt idx="116">
                  <c:v>3.3416502243144297E-3</c:v>
                </c:pt>
                <c:pt idx="117">
                  <c:v>4.9109944471237288E-3</c:v>
                </c:pt>
                <c:pt idx="118">
                  <c:v>3.4194710781287885E-3</c:v>
                </c:pt>
                <c:pt idx="119">
                  <c:v>1.3918598583391173E-3</c:v>
                </c:pt>
                <c:pt idx="120">
                  <c:v>1.726489028687439E-3</c:v>
                </c:pt>
                <c:pt idx="121">
                  <c:v>3.1556740495599644E-3</c:v>
                </c:pt>
                <c:pt idx="122">
                  <c:v>-5.2195908747431075E-3</c:v>
                </c:pt>
                <c:pt idx="123">
                  <c:v>1.1496741681527034E-4</c:v>
                </c:pt>
                <c:pt idx="124">
                  <c:v>5.1820211975892594E-3</c:v>
                </c:pt>
                <c:pt idx="125">
                  <c:v>5.1313841554230244E-3</c:v>
                </c:pt>
                <c:pt idx="126">
                  <c:v>-3.1097536544999471E-3</c:v>
                </c:pt>
                <c:pt idx="127">
                  <c:v>-6.1300147092868684E-4</c:v>
                </c:pt>
                <c:pt idx="128">
                  <c:v>3.3857783388897555E-3</c:v>
                </c:pt>
                <c:pt idx="129">
                  <c:v>1.7530777562353439E-3</c:v>
                </c:pt>
                <c:pt idx="130">
                  <c:v>-4.481119513875087E-3</c:v>
                </c:pt>
                <c:pt idx="131">
                  <c:v>7.0040682163252654E-4</c:v>
                </c:pt>
                <c:pt idx="132">
                  <c:v>1.3806961870248546E-3</c:v>
                </c:pt>
                <c:pt idx="133">
                  <c:v>-7.9755548634978801E-3</c:v>
                </c:pt>
                <c:pt idx="134">
                  <c:v>1.847468520643103E-3</c:v>
                </c:pt>
                <c:pt idx="135">
                  <c:v>-4.4381302908136355E-4</c:v>
                </c:pt>
                <c:pt idx="136">
                  <c:v>1.3011471022583709E-3</c:v>
                </c:pt>
                <c:pt idx="137">
                  <c:v>3.4890527072852784E-3</c:v>
                </c:pt>
                <c:pt idx="138">
                  <c:v>1.5024477019420779E-3</c:v>
                </c:pt>
                <c:pt idx="139">
                  <c:v>2.1544496603560503E-3</c:v>
                </c:pt>
                <c:pt idx="140">
                  <c:v>4.0664510347561134E-3</c:v>
                </c:pt>
                <c:pt idx="141">
                  <c:v>2.4182493697726404E-3</c:v>
                </c:pt>
              </c:numCache>
            </c:numRef>
          </c:xVal>
          <c:yVal>
            <c:numRef>
              <c:f>Sheet1!$AA$8:$AA$149</c:f>
              <c:numCache>
                <c:formatCode>_(* #,##0.000_);_(* \(#,##0.000\);_(* "-"??_);_(@_)</c:formatCode>
                <c:ptCount val="142"/>
                <c:pt idx="0">
                  <c:v>4.4099717271376855E-3</c:v>
                </c:pt>
                <c:pt idx="1">
                  <c:v>4.4358213623789337E-3</c:v>
                </c:pt>
                <c:pt idx="2">
                  <c:v>2.8157524710537302E-3</c:v>
                </c:pt>
                <c:pt idx="3">
                  <c:v>3.676792445686217E-3</c:v>
                </c:pt>
                <c:pt idx="4">
                  <c:v>-4.7059250339155862E-3</c:v>
                </c:pt>
                <c:pt idx="5">
                  <c:v>6.1059847389346401E-3</c:v>
                </c:pt>
                <c:pt idx="6">
                  <c:v>2.5840743920462232E-4</c:v>
                </c:pt>
                <c:pt idx="7">
                  <c:v>-2.3277635029550717E-3</c:v>
                </c:pt>
                <c:pt idx="8">
                  <c:v>1.8270674320898538E-3</c:v>
                </c:pt>
                <c:pt idx="9">
                  <c:v>6.6434936282111137E-3</c:v>
                </c:pt>
                <c:pt idx="10">
                  <c:v>-6.2159323224706521E-3</c:v>
                </c:pt>
                <c:pt idx="11">
                  <c:v>2.5354836614087817E-3</c:v>
                </c:pt>
                <c:pt idx="12">
                  <c:v>3.2216658779226923E-3</c:v>
                </c:pt>
                <c:pt idx="13">
                  <c:v>-4.5911268679538859E-3</c:v>
                </c:pt>
                <c:pt idx="14">
                  <c:v>2.8569959863612689E-3</c:v>
                </c:pt>
                <c:pt idx="15">
                  <c:v>4.3916877052552926E-3</c:v>
                </c:pt>
                <c:pt idx="16">
                  <c:v>1.5027908861642175E-3</c:v>
                </c:pt>
                <c:pt idx="17">
                  <c:v>3.0509965772292764E-4</c:v>
                </c:pt>
                <c:pt idx="18">
                  <c:v>-5.3742033582733556E-3</c:v>
                </c:pt>
                <c:pt idx="19">
                  <c:v>6.8016628749073228E-3</c:v>
                </c:pt>
                <c:pt idx="20">
                  <c:v>8.2854027569189866E-3</c:v>
                </c:pt>
                <c:pt idx="21">
                  <c:v>3.0538423736554167E-3</c:v>
                </c:pt>
                <c:pt idx="22">
                  <c:v>1.5480056605341995E-3</c:v>
                </c:pt>
                <c:pt idx="23">
                  <c:v>7.7037871273683131E-3</c:v>
                </c:pt>
                <c:pt idx="24">
                  <c:v>1.0197473078422019E-3</c:v>
                </c:pt>
                <c:pt idx="25">
                  <c:v>4.4252475206258768E-3</c:v>
                </c:pt>
                <c:pt idx="26">
                  <c:v>1.764756120668576E-3</c:v>
                </c:pt>
                <c:pt idx="27">
                  <c:v>1.6474816947476434E-4</c:v>
                </c:pt>
                <c:pt idx="28">
                  <c:v>9.1441366041649307E-4</c:v>
                </c:pt>
                <c:pt idx="29">
                  <c:v>4.6524887591820865E-4</c:v>
                </c:pt>
                <c:pt idx="30">
                  <c:v>3.8616583024588553E-3</c:v>
                </c:pt>
                <c:pt idx="31">
                  <c:v>-3.8681091435948181E-3</c:v>
                </c:pt>
                <c:pt idx="32">
                  <c:v>-2.0313021573761794E-3</c:v>
                </c:pt>
                <c:pt idx="33">
                  <c:v>2.9476652802063134E-3</c:v>
                </c:pt>
                <c:pt idx="34">
                  <c:v>3.1266398570286916E-3</c:v>
                </c:pt>
                <c:pt idx="35">
                  <c:v>1.209771354879847E-3</c:v>
                </c:pt>
                <c:pt idx="36">
                  <c:v>5.6123230535726166E-3</c:v>
                </c:pt>
                <c:pt idx="37">
                  <c:v>1.1918012802763097E-3</c:v>
                </c:pt>
                <c:pt idx="38">
                  <c:v>-1.4924410445782208E-3</c:v>
                </c:pt>
                <c:pt idx="39">
                  <c:v>3.6474151357407305E-3</c:v>
                </c:pt>
                <c:pt idx="40">
                  <c:v>3.3783511775502782E-3</c:v>
                </c:pt>
                <c:pt idx="41">
                  <c:v>3.7932601607448659E-3</c:v>
                </c:pt>
                <c:pt idx="42">
                  <c:v>3.2800568938330422E-3</c:v>
                </c:pt>
                <c:pt idx="43">
                  <c:v>-2.1593637102598311E-3</c:v>
                </c:pt>
                <c:pt idx="44">
                  <c:v>-9.7820689229737457E-4</c:v>
                </c:pt>
                <c:pt idx="45">
                  <c:v>2.3119180167126101E-3</c:v>
                </c:pt>
                <c:pt idx="46">
                  <c:v>-1.2863572297177588E-3</c:v>
                </c:pt>
                <c:pt idx="47">
                  <c:v>5.3334390776208903E-3</c:v>
                </c:pt>
                <c:pt idx="48">
                  <c:v>3.8936918813233272E-3</c:v>
                </c:pt>
                <c:pt idx="49">
                  <c:v>3.711180456605651E-4</c:v>
                </c:pt>
                <c:pt idx="50">
                  <c:v>3.7338151759992808E-3</c:v>
                </c:pt>
                <c:pt idx="51">
                  <c:v>2.5392249183735088E-3</c:v>
                </c:pt>
                <c:pt idx="52">
                  <c:v>-8.93371703229461E-4</c:v>
                </c:pt>
                <c:pt idx="53">
                  <c:v>3.7817850445941679E-3</c:v>
                </c:pt>
                <c:pt idx="54">
                  <c:v>9.3028867852580806E-4</c:v>
                </c:pt>
                <c:pt idx="55">
                  <c:v>-3.5430630045783793E-3</c:v>
                </c:pt>
                <c:pt idx="56">
                  <c:v>1.4799321859048139E-3</c:v>
                </c:pt>
                <c:pt idx="57">
                  <c:v>3.735830275709646E-3</c:v>
                </c:pt>
                <c:pt idx="58">
                  <c:v>-9.6542496768015529E-4</c:v>
                </c:pt>
                <c:pt idx="59">
                  <c:v>-9.7262351934539609E-3</c:v>
                </c:pt>
                <c:pt idx="60">
                  <c:v>-5.1487372721808486E-3</c:v>
                </c:pt>
                <c:pt idx="61">
                  <c:v>-2.604955242427227E-2</c:v>
                </c:pt>
                <c:pt idx="62">
                  <c:v>-2.7080904042045464E-2</c:v>
                </c:pt>
                <c:pt idx="63">
                  <c:v>1.5165634532976925E-2</c:v>
                </c:pt>
                <c:pt idx="64">
                  <c:v>-7.9407732235411681E-3</c:v>
                </c:pt>
                <c:pt idx="65">
                  <c:v>1.6315248633661513E-2</c:v>
                </c:pt>
                <c:pt idx="66">
                  <c:v>7.8444563320944627E-3</c:v>
                </c:pt>
                <c:pt idx="67">
                  <c:v>-1.1836389402968306E-2</c:v>
                </c:pt>
                <c:pt idx="68">
                  <c:v>1.2728581783569228E-2</c:v>
                </c:pt>
                <c:pt idx="69">
                  <c:v>-6.1373399630103883E-4</c:v>
                </c:pt>
                <c:pt idx="70">
                  <c:v>-3.8549025585883278E-3</c:v>
                </c:pt>
                <c:pt idx="71">
                  <c:v>9.7795443420895904E-3</c:v>
                </c:pt>
                <c:pt idx="72">
                  <c:v>9.1667203101857431E-3</c:v>
                </c:pt>
                <c:pt idx="73">
                  <c:v>1.2156583638400753E-2</c:v>
                </c:pt>
                <c:pt idx="74">
                  <c:v>-1.1335445891734049E-3</c:v>
                </c:pt>
                <c:pt idx="75">
                  <c:v>4.32777556795182E-3</c:v>
                </c:pt>
                <c:pt idx="76">
                  <c:v>-2.3424507771101803E-3</c:v>
                </c:pt>
                <c:pt idx="77">
                  <c:v>7.9239429574060882E-3</c:v>
                </c:pt>
                <c:pt idx="78">
                  <c:v>5.8111985638575206E-3</c:v>
                </c:pt>
                <c:pt idx="79">
                  <c:v>4.5659014856868083E-3</c:v>
                </c:pt>
                <c:pt idx="80">
                  <c:v>7.4052181757724761E-4</c:v>
                </c:pt>
                <c:pt idx="81">
                  <c:v>3.3149239676899126E-3</c:v>
                </c:pt>
                <c:pt idx="82">
                  <c:v>-5.5268168019129843E-4</c:v>
                </c:pt>
                <c:pt idx="83">
                  <c:v>-3.1288173995214852E-3</c:v>
                </c:pt>
                <c:pt idx="84">
                  <c:v>2.3136075362401552E-3</c:v>
                </c:pt>
                <c:pt idx="85">
                  <c:v>8.2258816886611171E-4</c:v>
                </c:pt>
                <c:pt idx="86">
                  <c:v>1.0677769993604951E-4</c:v>
                </c:pt>
                <c:pt idx="87">
                  <c:v>-3.3082181907313005E-3</c:v>
                </c:pt>
                <c:pt idx="88">
                  <c:v>-2.212131277012465E-3</c:v>
                </c:pt>
                <c:pt idx="89">
                  <c:v>5.9315201380453369E-4</c:v>
                </c:pt>
                <c:pt idx="90">
                  <c:v>-4.9526070467088819E-3</c:v>
                </c:pt>
                <c:pt idx="91">
                  <c:v>6.6144230625639674E-3</c:v>
                </c:pt>
                <c:pt idx="92">
                  <c:v>1.3744055989421697E-3</c:v>
                </c:pt>
                <c:pt idx="93">
                  <c:v>4.101323307907751E-3</c:v>
                </c:pt>
                <c:pt idx="94">
                  <c:v>-7.5034838645217953E-3</c:v>
                </c:pt>
                <c:pt idx="95">
                  <c:v>1.1255652299713577E-2</c:v>
                </c:pt>
                <c:pt idx="96">
                  <c:v>3.7331232877836421E-3</c:v>
                </c:pt>
                <c:pt idx="97">
                  <c:v>1.1755615673795976E-3</c:v>
                </c:pt>
                <c:pt idx="98">
                  <c:v>7.3211253306079459E-3</c:v>
                </c:pt>
                <c:pt idx="99">
                  <c:v>7.1447302584600495E-3</c:v>
                </c:pt>
                <c:pt idx="100">
                  <c:v>3.898893913891836E-3</c:v>
                </c:pt>
                <c:pt idx="101">
                  <c:v>4.1030131034048914E-3</c:v>
                </c:pt>
                <c:pt idx="102">
                  <c:v>1.0893488918219841E-3</c:v>
                </c:pt>
                <c:pt idx="103">
                  <c:v>3.1840747523356958E-3</c:v>
                </c:pt>
                <c:pt idx="104">
                  <c:v>5.334609169994212E-3</c:v>
                </c:pt>
                <c:pt idx="105">
                  <c:v>-3.8267404050626192E-3</c:v>
                </c:pt>
                <c:pt idx="106">
                  <c:v>-3.726138125292754E-3</c:v>
                </c:pt>
                <c:pt idx="107">
                  <c:v>3.6317776712359718E-4</c:v>
                </c:pt>
                <c:pt idx="108">
                  <c:v>6.8306273315571061E-3</c:v>
                </c:pt>
                <c:pt idx="109">
                  <c:v>-3.4772811060446705E-4</c:v>
                </c:pt>
                <c:pt idx="110">
                  <c:v>-4.030426360021259E-4</c:v>
                </c:pt>
                <c:pt idx="111">
                  <c:v>-9.5153844233225419E-3</c:v>
                </c:pt>
                <c:pt idx="112">
                  <c:v>8.4168907346731225E-3</c:v>
                </c:pt>
                <c:pt idx="113">
                  <c:v>-1.919795728594904E-3</c:v>
                </c:pt>
                <c:pt idx="114">
                  <c:v>7.9780138984707183E-4</c:v>
                </c:pt>
                <c:pt idx="115">
                  <c:v>-1.3538101838848342E-3</c:v>
                </c:pt>
                <c:pt idx="116">
                  <c:v>1.7748309815244004E-3</c:v>
                </c:pt>
                <c:pt idx="117">
                  <c:v>2.957517333377924E-3</c:v>
                </c:pt>
                <c:pt idx="118">
                  <c:v>4.8380613616511329E-3</c:v>
                </c:pt>
                <c:pt idx="119">
                  <c:v>1.0240042150831785E-3</c:v>
                </c:pt>
                <c:pt idx="120">
                  <c:v>-7.9961036484113937E-4</c:v>
                </c:pt>
                <c:pt idx="121">
                  <c:v>3.6104712581588733E-3</c:v>
                </c:pt>
                <c:pt idx="122">
                  <c:v>4.4163116532970473E-4</c:v>
                </c:pt>
                <c:pt idx="123">
                  <c:v>1.5898975192553866E-3</c:v>
                </c:pt>
                <c:pt idx="124">
                  <c:v>4.4184044998203916E-3</c:v>
                </c:pt>
                <c:pt idx="125">
                  <c:v>6.2400939712644495E-3</c:v>
                </c:pt>
                <c:pt idx="126">
                  <c:v>-6.8854244789545347E-4</c:v>
                </c:pt>
                <c:pt idx="127">
                  <c:v>-2.4448240781392155E-3</c:v>
                </c:pt>
                <c:pt idx="128">
                  <c:v>1.3138518325393617E-3</c:v>
                </c:pt>
                <c:pt idx="129">
                  <c:v>2.0974429952608097E-3</c:v>
                </c:pt>
                <c:pt idx="130">
                  <c:v>-1.0954877310650906E-3</c:v>
                </c:pt>
                <c:pt idx="131">
                  <c:v>2.1457066409697758E-3</c:v>
                </c:pt>
                <c:pt idx="132">
                  <c:v>-1.3370463010551085E-5</c:v>
                </c:pt>
                <c:pt idx="133">
                  <c:v>-4.6073156686494698E-3</c:v>
                </c:pt>
                <c:pt idx="134">
                  <c:v>1.0486440208823001E-3</c:v>
                </c:pt>
                <c:pt idx="135">
                  <c:v>-3.6541811962562294E-3</c:v>
                </c:pt>
                <c:pt idx="136">
                  <c:v>-3.0862762485715451E-3</c:v>
                </c:pt>
                <c:pt idx="137">
                  <c:v>5.7193869997140294E-3</c:v>
                </c:pt>
                <c:pt idx="138">
                  <c:v>-4.2861304195915368E-3</c:v>
                </c:pt>
                <c:pt idx="139">
                  <c:v>-1.1352653681377691E-3</c:v>
                </c:pt>
                <c:pt idx="140">
                  <c:v>-2.135983361785972E-3</c:v>
                </c:pt>
                <c:pt idx="141">
                  <c:v>2.2513162634555037E-3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D-4D9D-A336-9AD4C1DF4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530384"/>
        <c:axId val="907529552"/>
      </c:scatterChart>
      <c:valAx>
        <c:axId val="9075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Noronha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529552"/>
        <c:crosses val="autoZero"/>
        <c:crossBetween val="midCat"/>
      </c:valAx>
      <c:valAx>
        <c:axId val="90752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53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Sheet1!$Z$7</c:f>
              <c:strCache>
                <c:ptCount val="1"/>
                <c:pt idx="0">
                  <c:v>Noronha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Sheet1!$Y$8:$Y$149</c:f>
              <c:numCache>
                <c:formatCode>m/d/yyyy</c:formatCode>
                <c:ptCount val="142"/>
                <c:pt idx="0">
                  <c:v>43476</c:v>
                </c:pt>
                <c:pt idx="1">
                  <c:v>43483</c:v>
                </c:pt>
                <c:pt idx="2">
                  <c:v>43490</c:v>
                </c:pt>
                <c:pt idx="3">
                  <c:v>43497</c:v>
                </c:pt>
                <c:pt idx="4">
                  <c:v>43504</c:v>
                </c:pt>
                <c:pt idx="5">
                  <c:v>43511</c:v>
                </c:pt>
                <c:pt idx="6">
                  <c:v>43518</c:v>
                </c:pt>
                <c:pt idx="7">
                  <c:v>43525</c:v>
                </c:pt>
                <c:pt idx="8">
                  <c:v>43532</c:v>
                </c:pt>
                <c:pt idx="9">
                  <c:v>43539</c:v>
                </c:pt>
                <c:pt idx="10">
                  <c:v>43546</c:v>
                </c:pt>
                <c:pt idx="11">
                  <c:v>43553</c:v>
                </c:pt>
                <c:pt idx="12">
                  <c:v>43560</c:v>
                </c:pt>
                <c:pt idx="13">
                  <c:v>43567</c:v>
                </c:pt>
                <c:pt idx="14">
                  <c:v>43574</c:v>
                </c:pt>
                <c:pt idx="15">
                  <c:v>43581</c:v>
                </c:pt>
                <c:pt idx="16">
                  <c:v>43588</c:v>
                </c:pt>
                <c:pt idx="17">
                  <c:v>43595</c:v>
                </c:pt>
                <c:pt idx="18">
                  <c:v>43602</c:v>
                </c:pt>
                <c:pt idx="19">
                  <c:v>43609</c:v>
                </c:pt>
                <c:pt idx="20">
                  <c:v>43616</c:v>
                </c:pt>
                <c:pt idx="21">
                  <c:v>43623</c:v>
                </c:pt>
                <c:pt idx="22">
                  <c:v>43630</c:v>
                </c:pt>
                <c:pt idx="23">
                  <c:v>43637</c:v>
                </c:pt>
                <c:pt idx="24">
                  <c:v>43644</c:v>
                </c:pt>
                <c:pt idx="25">
                  <c:v>43651</c:v>
                </c:pt>
                <c:pt idx="26">
                  <c:v>43658</c:v>
                </c:pt>
                <c:pt idx="27">
                  <c:v>43665</c:v>
                </c:pt>
                <c:pt idx="28">
                  <c:v>43672</c:v>
                </c:pt>
                <c:pt idx="29">
                  <c:v>43679</c:v>
                </c:pt>
                <c:pt idx="30">
                  <c:v>43686</c:v>
                </c:pt>
                <c:pt idx="31">
                  <c:v>43693</c:v>
                </c:pt>
                <c:pt idx="32">
                  <c:v>43700</c:v>
                </c:pt>
                <c:pt idx="33">
                  <c:v>43707</c:v>
                </c:pt>
                <c:pt idx="34">
                  <c:v>43714</c:v>
                </c:pt>
                <c:pt idx="35">
                  <c:v>43721</c:v>
                </c:pt>
                <c:pt idx="36">
                  <c:v>43728</c:v>
                </c:pt>
                <c:pt idx="37">
                  <c:v>43735</c:v>
                </c:pt>
                <c:pt idx="38">
                  <c:v>43742</c:v>
                </c:pt>
                <c:pt idx="39">
                  <c:v>43749</c:v>
                </c:pt>
                <c:pt idx="40">
                  <c:v>43756</c:v>
                </c:pt>
                <c:pt idx="41">
                  <c:v>43763</c:v>
                </c:pt>
                <c:pt idx="42">
                  <c:v>43770</c:v>
                </c:pt>
                <c:pt idx="43">
                  <c:v>43777</c:v>
                </c:pt>
                <c:pt idx="44">
                  <c:v>43784</c:v>
                </c:pt>
                <c:pt idx="45">
                  <c:v>43791</c:v>
                </c:pt>
                <c:pt idx="46">
                  <c:v>43798</c:v>
                </c:pt>
                <c:pt idx="47">
                  <c:v>43805</c:v>
                </c:pt>
                <c:pt idx="48">
                  <c:v>43812</c:v>
                </c:pt>
                <c:pt idx="49">
                  <c:v>43819</c:v>
                </c:pt>
                <c:pt idx="50">
                  <c:v>43826</c:v>
                </c:pt>
                <c:pt idx="51">
                  <c:v>43833</c:v>
                </c:pt>
                <c:pt idx="52">
                  <c:v>43840</c:v>
                </c:pt>
                <c:pt idx="53">
                  <c:v>43847</c:v>
                </c:pt>
                <c:pt idx="54">
                  <c:v>43854</c:v>
                </c:pt>
                <c:pt idx="55">
                  <c:v>43861</c:v>
                </c:pt>
                <c:pt idx="56">
                  <c:v>43868</c:v>
                </c:pt>
                <c:pt idx="57">
                  <c:v>43875</c:v>
                </c:pt>
                <c:pt idx="58">
                  <c:v>43882</c:v>
                </c:pt>
                <c:pt idx="59">
                  <c:v>43889</c:v>
                </c:pt>
                <c:pt idx="60">
                  <c:v>43896</c:v>
                </c:pt>
                <c:pt idx="61">
                  <c:v>43903</c:v>
                </c:pt>
                <c:pt idx="62">
                  <c:v>43910</c:v>
                </c:pt>
                <c:pt idx="63">
                  <c:v>43917</c:v>
                </c:pt>
                <c:pt idx="64">
                  <c:v>43924</c:v>
                </c:pt>
                <c:pt idx="65">
                  <c:v>43931</c:v>
                </c:pt>
                <c:pt idx="66">
                  <c:v>43938</c:v>
                </c:pt>
                <c:pt idx="67">
                  <c:v>43945</c:v>
                </c:pt>
                <c:pt idx="68">
                  <c:v>43952</c:v>
                </c:pt>
                <c:pt idx="69">
                  <c:v>43959</c:v>
                </c:pt>
                <c:pt idx="70">
                  <c:v>43966</c:v>
                </c:pt>
                <c:pt idx="71">
                  <c:v>43973</c:v>
                </c:pt>
                <c:pt idx="72">
                  <c:v>43980</c:v>
                </c:pt>
                <c:pt idx="73">
                  <c:v>43987</c:v>
                </c:pt>
                <c:pt idx="74">
                  <c:v>43994</c:v>
                </c:pt>
                <c:pt idx="75">
                  <c:v>44001</c:v>
                </c:pt>
                <c:pt idx="76">
                  <c:v>44008</c:v>
                </c:pt>
                <c:pt idx="77">
                  <c:v>44015</c:v>
                </c:pt>
                <c:pt idx="78">
                  <c:v>44022</c:v>
                </c:pt>
                <c:pt idx="79">
                  <c:v>44029</c:v>
                </c:pt>
                <c:pt idx="80">
                  <c:v>44036</c:v>
                </c:pt>
                <c:pt idx="81">
                  <c:v>44043</c:v>
                </c:pt>
                <c:pt idx="82">
                  <c:v>44050</c:v>
                </c:pt>
                <c:pt idx="83">
                  <c:v>44057</c:v>
                </c:pt>
                <c:pt idx="84">
                  <c:v>44064</c:v>
                </c:pt>
                <c:pt idx="85">
                  <c:v>44071</c:v>
                </c:pt>
                <c:pt idx="86">
                  <c:v>44078</c:v>
                </c:pt>
                <c:pt idx="87">
                  <c:v>44085</c:v>
                </c:pt>
                <c:pt idx="88">
                  <c:v>44092</c:v>
                </c:pt>
                <c:pt idx="89">
                  <c:v>44099</c:v>
                </c:pt>
                <c:pt idx="90">
                  <c:v>44106</c:v>
                </c:pt>
                <c:pt idx="91">
                  <c:v>44113</c:v>
                </c:pt>
                <c:pt idx="92">
                  <c:v>44120</c:v>
                </c:pt>
                <c:pt idx="93">
                  <c:v>44127</c:v>
                </c:pt>
                <c:pt idx="94">
                  <c:v>44134</c:v>
                </c:pt>
                <c:pt idx="95">
                  <c:v>44141</c:v>
                </c:pt>
                <c:pt idx="96">
                  <c:v>44148</c:v>
                </c:pt>
                <c:pt idx="97">
                  <c:v>44155</c:v>
                </c:pt>
                <c:pt idx="98">
                  <c:v>44162</c:v>
                </c:pt>
                <c:pt idx="99">
                  <c:v>44169</c:v>
                </c:pt>
                <c:pt idx="100">
                  <c:v>44176</c:v>
                </c:pt>
                <c:pt idx="101">
                  <c:v>44183</c:v>
                </c:pt>
                <c:pt idx="102">
                  <c:v>44190</c:v>
                </c:pt>
                <c:pt idx="103">
                  <c:v>44197</c:v>
                </c:pt>
                <c:pt idx="104">
                  <c:v>44204</c:v>
                </c:pt>
                <c:pt idx="105">
                  <c:v>44211</c:v>
                </c:pt>
                <c:pt idx="106">
                  <c:v>44218</c:v>
                </c:pt>
                <c:pt idx="107">
                  <c:v>44225</c:v>
                </c:pt>
                <c:pt idx="108">
                  <c:v>44232</c:v>
                </c:pt>
                <c:pt idx="109">
                  <c:v>44239</c:v>
                </c:pt>
                <c:pt idx="110">
                  <c:v>44246</c:v>
                </c:pt>
                <c:pt idx="111">
                  <c:v>44253</c:v>
                </c:pt>
                <c:pt idx="112">
                  <c:v>44260</c:v>
                </c:pt>
                <c:pt idx="113">
                  <c:v>44267</c:v>
                </c:pt>
                <c:pt idx="114">
                  <c:v>44274</c:v>
                </c:pt>
                <c:pt idx="115">
                  <c:v>44281</c:v>
                </c:pt>
                <c:pt idx="116">
                  <c:v>44288</c:v>
                </c:pt>
                <c:pt idx="117">
                  <c:v>44295</c:v>
                </c:pt>
                <c:pt idx="118">
                  <c:v>44302</c:v>
                </c:pt>
                <c:pt idx="119">
                  <c:v>44309</c:v>
                </c:pt>
                <c:pt idx="120">
                  <c:v>44316</c:v>
                </c:pt>
                <c:pt idx="121">
                  <c:v>44323</c:v>
                </c:pt>
                <c:pt idx="122">
                  <c:v>44330</c:v>
                </c:pt>
                <c:pt idx="123">
                  <c:v>44337</c:v>
                </c:pt>
                <c:pt idx="124">
                  <c:v>44344</c:v>
                </c:pt>
                <c:pt idx="125">
                  <c:v>44351</c:v>
                </c:pt>
                <c:pt idx="126">
                  <c:v>44358</c:v>
                </c:pt>
                <c:pt idx="127">
                  <c:v>44365</c:v>
                </c:pt>
                <c:pt idx="128">
                  <c:v>44372</c:v>
                </c:pt>
                <c:pt idx="129">
                  <c:v>44379</c:v>
                </c:pt>
                <c:pt idx="130">
                  <c:v>44386</c:v>
                </c:pt>
                <c:pt idx="131">
                  <c:v>44393</c:v>
                </c:pt>
                <c:pt idx="132">
                  <c:v>44400</c:v>
                </c:pt>
                <c:pt idx="133">
                  <c:v>44407</c:v>
                </c:pt>
                <c:pt idx="134">
                  <c:v>44414</c:v>
                </c:pt>
                <c:pt idx="135">
                  <c:v>44421</c:v>
                </c:pt>
                <c:pt idx="136">
                  <c:v>44428</c:v>
                </c:pt>
                <c:pt idx="137">
                  <c:v>44435</c:v>
                </c:pt>
                <c:pt idx="138">
                  <c:v>44442</c:v>
                </c:pt>
                <c:pt idx="139">
                  <c:v>44449</c:v>
                </c:pt>
                <c:pt idx="140">
                  <c:v>44456</c:v>
                </c:pt>
                <c:pt idx="141">
                  <c:v>44463</c:v>
                </c:pt>
              </c:numCache>
            </c:numRef>
          </c:cat>
          <c:val>
            <c:numRef>
              <c:f>Sheet1!$Z$8:$Z$149</c:f>
              <c:numCache>
                <c:formatCode>_(* #,##0.000_);_(* \(#,##0.000\);_(* "-"??_);_(@_)</c:formatCode>
                <c:ptCount val="142"/>
                <c:pt idx="0">
                  <c:v>3.3274495634088019E-3</c:v>
                </c:pt>
                <c:pt idx="1">
                  <c:v>4.1273411565079243E-3</c:v>
                </c:pt>
                <c:pt idx="2">
                  <c:v>2.7498463165136489E-3</c:v>
                </c:pt>
                <c:pt idx="3">
                  <c:v>4.5213893746420819E-3</c:v>
                </c:pt>
                <c:pt idx="4">
                  <c:v>-4.7139616268113693E-3</c:v>
                </c:pt>
                <c:pt idx="5">
                  <c:v>6.2704615641824279E-3</c:v>
                </c:pt>
                <c:pt idx="6">
                  <c:v>-2.4483408838427145E-4</c:v>
                </c:pt>
                <c:pt idx="7">
                  <c:v>-7.2649952307035637E-4</c:v>
                </c:pt>
                <c:pt idx="8">
                  <c:v>1.5431548167388343E-3</c:v>
                </c:pt>
                <c:pt idx="9">
                  <c:v>6.2586893797140775E-3</c:v>
                </c:pt>
                <c:pt idx="10">
                  <c:v>-2.4820237063249984E-3</c:v>
                </c:pt>
                <c:pt idx="11">
                  <c:v>3.7754499849602663E-3</c:v>
                </c:pt>
                <c:pt idx="12">
                  <c:v>2.355091906932838E-3</c:v>
                </c:pt>
                <c:pt idx="13">
                  <c:v>-1.5850050771050173E-3</c:v>
                </c:pt>
                <c:pt idx="14">
                  <c:v>1.7469877540965406E-3</c:v>
                </c:pt>
                <c:pt idx="15">
                  <c:v>4.1598073705362282E-3</c:v>
                </c:pt>
                <c:pt idx="16">
                  <c:v>-9.7660326502357897E-4</c:v>
                </c:pt>
                <c:pt idx="17">
                  <c:v>-2.6498861356789583E-3</c:v>
                </c:pt>
                <c:pt idx="18">
                  <c:v>-2.2286324566126448E-3</c:v>
                </c:pt>
                <c:pt idx="19">
                  <c:v>2.2700971601199438E-3</c:v>
                </c:pt>
                <c:pt idx="20">
                  <c:v>4.7600854708180762E-3</c:v>
                </c:pt>
                <c:pt idx="21">
                  <c:v>3.0861165205722241E-3</c:v>
                </c:pt>
                <c:pt idx="22">
                  <c:v>2.3611927319988624E-4</c:v>
                </c:pt>
                <c:pt idx="23">
                  <c:v>4.2035740840644653E-3</c:v>
                </c:pt>
                <c:pt idx="24">
                  <c:v>3.3677330457004828E-4</c:v>
                </c:pt>
                <c:pt idx="25">
                  <c:v>2.3580460105703249E-3</c:v>
                </c:pt>
                <c:pt idx="26">
                  <c:v>4.109828055542053E-3</c:v>
                </c:pt>
                <c:pt idx="27">
                  <c:v>1.7981373073900908E-3</c:v>
                </c:pt>
                <c:pt idx="28">
                  <c:v>-2.0196743997756839E-3</c:v>
                </c:pt>
                <c:pt idx="29">
                  <c:v>3.0838904199126382E-4</c:v>
                </c:pt>
                <c:pt idx="30">
                  <c:v>4.5710273209111918E-3</c:v>
                </c:pt>
                <c:pt idx="31">
                  <c:v>-2.3486625922153337E-3</c:v>
                </c:pt>
                <c:pt idx="32">
                  <c:v>5.7120166916435622E-4</c:v>
                </c:pt>
                <c:pt idx="33">
                  <c:v>6.8431578926553271E-4</c:v>
                </c:pt>
                <c:pt idx="34">
                  <c:v>-1.2230735508792501E-3</c:v>
                </c:pt>
                <c:pt idx="35">
                  <c:v>-2.8882536746093201E-3</c:v>
                </c:pt>
                <c:pt idx="36">
                  <c:v>3.717729037937989E-3</c:v>
                </c:pt>
                <c:pt idx="37">
                  <c:v>1.8443026167149768E-3</c:v>
                </c:pt>
                <c:pt idx="38">
                  <c:v>2.4744127500608837E-3</c:v>
                </c:pt>
                <c:pt idx="39">
                  <c:v>1.2489710315062297E-3</c:v>
                </c:pt>
                <c:pt idx="40">
                  <c:v>3.259179215889807E-3</c:v>
                </c:pt>
                <c:pt idx="41">
                  <c:v>2.3039099618988867E-3</c:v>
                </c:pt>
                <c:pt idx="42">
                  <c:v>1.3840496521524415E-3</c:v>
                </c:pt>
                <c:pt idx="43">
                  <c:v>-2.5780412356364302E-3</c:v>
                </c:pt>
                <c:pt idx="44">
                  <c:v>-1.6163497635024449E-3</c:v>
                </c:pt>
                <c:pt idx="45">
                  <c:v>-1.4258788225326446E-3</c:v>
                </c:pt>
                <c:pt idx="46">
                  <c:v>8.0731821331392339E-4</c:v>
                </c:pt>
                <c:pt idx="47">
                  <c:v>6.3261198486532777E-3</c:v>
                </c:pt>
                <c:pt idx="48">
                  <c:v>4.0430903819441699E-3</c:v>
                </c:pt>
                <c:pt idx="49">
                  <c:v>3.0533185932810625E-3</c:v>
                </c:pt>
                <c:pt idx="50">
                  <c:v>5.3050226630162456E-3</c:v>
                </c:pt>
                <c:pt idx="51">
                  <c:v>1.9107207977926421E-3</c:v>
                </c:pt>
                <c:pt idx="52">
                  <c:v>-3.6453032908811966E-4</c:v>
                </c:pt>
                <c:pt idx="53">
                  <c:v>4.6813565839673998E-3</c:v>
                </c:pt>
                <c:pt idx="54">
                  <c:v>-2.7726044073372869E-4</c:v>
                </c:pt>
                <c:pt idx="55">
                  <c:v>-3.8839082877079045E-3</c:v>
                </c:pt>
                <c:pt idx="56">
                  <c:v>2.2758736427774817E-3</c:v>
                </c:pt>
                <c:pt idx="57">
                  <c:v>4.2640818608716824E-3</c:v>
                </c:pt>
                <c:pt idx="58">
                  <c:v>1.9112352563053214E-3</c:v>
                </c:pt>
                <c:pt idx="59">
                  <c:v>-1.0264141940194205E-2</c:v>
                </c:pt>
                <c:pt idx="60">
                  <c:v>-8.0330107898721748E-3</c:v>
                </c:pt>
                <c:pt idx="61">
                  <c:v>-2.4780580184690537E-2</c:v>
                </c:pt>
                <c:pt idx="62">
                  <c:v>-3.6793083470742949E-2</c:v>
                </c:pt>
                <c:pt idx="63">
                  <c:v>2.6833825902725206E-2</c:v>
                </c:pt>
                <c:pt idx="64">
                  <c:v>-2.7084952723086531E-3</c:v>
                </c:pt>
                <c:pt idx="65">
                  <c:v>1.6154180980351818E-2</c:v>
                </c:pt>
                <c:pt idx="66">
                  <c:v>1.2595029382221234E-2</c:v>
                </c:pt>
                <c:pt idx="67">
                  <c:v>4.8819972241676002E-3</c:v>
                </c:pt>
                <c:pt idx="68">
                  <c:v>1.8452832967277288E-3</c:v>
                </c:pt>
                <c:pt idx="69">
                  <c:v>6.3814504933221716E-3</c:v>
                </c:pt>
                <c:pt idx="70">
                  <c:v>-3.1169182768409076E-3</c:v>
                </c:pt>
                <c:pt idx="71">
                  <c:v>2.5490977426081418E-3</c:v>
                </c:pt>
                <c:pt idx="72">
                  <c:v>8.3786950190811726E-3</c:v>
                </c:pt>
                <c:pt idx="73">
                  <c:v>2.0831247951600407E-3</c:v>
                </c:pt>
                <c:pt idx="74">
                  <c:v>6.5156924005149719E-4</c:v>
                </c:pt>
                <c:pt idx="75">
                  <c:v>4.5539999107595541E-3</c:v>
                </c:pt>
                <c:pt idx="76">
                  <c:v>-7.8380861589966155E-4</c:v>
                </c:pt>
                <c:pt idx="77">
                  <c:v>6.0078527796534331E-3</c:v>
                </c:pt>
                <c:pt idx="78">
                  <c:v>3.0110626416151032E-3</c:v>
                </c:pt>
                <c:pt idx="79">
                  <c:v>3.003194548537369E-3</c:v>
                </c:pt>
                <c:pt idx="80">
                  <c:v>2.3297921474740857E-3</c:v>
                </c:pt>
                <c:pt idx="81">
                  <c:v>4.8565657507042559E-3</c:v>
                </c:pt>
                <c:pt idx="82">
                  <c:v>2.5673942094732727E-3</c:v>
                </c:pt>
                <c:pt idx="83">
                  <c:v>-4.528066988172208E-3</c:v>
                </c:pt>
                <c:pt idx="84">
                  <c:v>2.1910074157378556E-3</c:v>
                </c:pt>
                <c:pt idx="85">
                  <c:v>-4.2723074641937142E-4</c:v>
                </c:pt>
                <c:pt idx="86">
                  <c:v>1.5740892370241788E-4</c:v>
                </c:pt>
                <c:pt idx="87">
                  <c:v>-5.4952013307776326E-3</c:v>
                </c:pt>
                <c:pt idx="88">
                  <c:v>-1.1875087211314916E-3</c:v>
                </c:pt>
                <c:pt idx="89">
                  <c:v>-1.9818036433295605E-3</c:v>
                </c:pt>
                <c:pt idx="90">
                  <c:v>-9.2382338914986928E-4</c:v>
                </c:pt>
                <c:pt idx="91">
                  <c:v>3.8945595566590718E-3</c:v>
                </c:pt>
                <c:pt idx="92">
                  <c:v>3.2768716616751181E-3</c:v>
                </c:pt>
                <c:pt idx="93">
                  <c:v>-6.1545195666157237E-4</c:v>
                </c:pt>
                <c:pt idx="94">
                  <c:v>-6.2594870532363123E-3</c:v>
                </c:pt>
                <c:pt idx="95">
                  <c:v>1.401009198337011E-2</c:v>
                </c:pt>
                <c:pt idx="96">
                  <c:v>-2.9508921790214471E-3</c:v>
                </c:pt>
                <c:pt idx="97">
                  <c:v>1.0957355532261737E-3</c:v>
                </c:pt>
                <c:pt idx="98">
                  <c:v>5.8728014773123949E-3</c:v>
                </c:pt>
                <c:pt idx="99">
                  <c:v>3.3306580356824433E-3</c:v>
                </c:pt>
                <c:pt idx="100">
                  <c:v>1.0974446702591845E-3</c:v>
                </c:pt>
                <c:pt idx="101">
                  <c:v>4.7664171258952059E-3</c:v>
                </c:pt>
                <c:pt idx="102">
                  <c:v>-9.0253490433922501E-4</c:v>
                </c:pt>
                <c:pt idx="103">
                  <c:v>3.1544908633682756E-3</c:v>
                </c:pt>
                <c:pt idx="104">
                  <c:v>1.4720590704897507E-3</c:v>
                </c:pt>
                <c:pt idx="105">
                  <c:v>9.5269536670916644E-4</c:v>
                </c:pt>
                <c:pt idx="106">
                  <c:v>2.983387216275446E-4</c:v>
                </c:pt>
                <c:pt idx="107">
                  <c:v>-6.7987166455699688E-3</c:v>
                </c:pt>
                <c:pt idx="108">
                  <c:v>1.2046765043314478E-2</c:v>
                </c:pt>
                <c:pt idx="109">
                  <c:v>5.5717892607765052E-4</c:v>
                </c:pt>
                <c:pt idx="110">
                  <c:v>9.1011269655316696E-4</c:v>
                </c:pt>
                <c:pt idx="111">
                  <c:v>-9.2753320441040232E-3</c:v>
                </c:pt>
                <c:pt idx="112">
                  <c:v>-2.804096321674554E-3</c:v>
                </c:pt>
                <c:pt idx="113">
                  <c:v>1.363517739011666E-3</c:v>
                </c:pt>
                <c:pt idx="114">
                  <c:v>-3.3704482424790072E-5</c:v>
                </c:pt>
                <c:pt idx="115">
                  <c:v>-7.2725343508406315E-4</c:v>
                </c:pt>
                <c:pt idx="116">
                  <c:v>3.3416502243144297E-3</c:v>
                </c:pt>
                <c:pt idx="117">
                  <c:v>4.9109944471237288E-3</c:v>
                </c:pt>
                <c:pt idx="118">
                  <c:v>3.4194710781287885E-3</c:v>
                </c:pt>
                <c:pt idx="119">
                  <c:v>1.3918598583391173E-3</c:v>
                </c:pt>
                <c:pt idx="120">
                  <c:v>1.726489028687439E-3</c:v>
                </c:pt>
                <c:pt idx="121">
                  <c:v>3.1556740495599644E-3</c:v>
                </c:pt>
                <c:pt idx="122">
                  <c:v>-5.2195908747431075E-3</c:v>
                </c:pt>
                <c:pt idx="123">
                  <c:v>1.1496741681527034E-4</c:v>
                </c:pt>
                <c:pt idx="124">
                  <c:v>5.1820211975892594E-3</c:v>
                </c:pt>
                <c:pt idx="125">
                  <c:v>5.1313841554230244E-3</c:v>
                </c:pt>
                <c:pt idx="126">
                  <c:v>-3.1097536544999471E-3</c:v>
                </c:pt>
                <c:pt idx="127">
                  <c:v>-6.1300147092868684E-4</c:v>
                </c:pt>
                <c:pt idx="128">
                  <c:v>3.3857783388897555E-3</c:v>
                </c:pt>
                <c:pt idx="129">
                  <c:v>1.7530777562353439E-3</c:v>
                </c:pt>
                <c:pt idx="130">
                  <c:v>-4.481119513875087E-3</c:v>
                </c:pt>
                <c:pt idx="131">
                  <c:v>7.0040682163252654E-4</c:v>
                </c:pt>
                <c:pt idx="132">
                  <c:v>1.3806961870248546E-3</c:v>
                </c:pt>
                <c:pt idx="133">
                  <c:v>-7.9755548634978801E-3</c:v>
                </c:pt>
                <c:pt idx="134">
                  <c:v>1.847468520643103E-3</c:v>
                </c:pt>
                <c:pt idx="135">
                  <c:v>-4.4381302908136355E-4</c:v>
                </c:pt>
                <c:pt idx="136">
                  <c:v>1.3011471022583709E-3</c:v>
                </c:pt>
                <c:pt idx="137">
                  <c:v>3.4890527072852784E-3</c:v>
                </c:pt>
                <c:pt idx="138">
                  <c:v>1.5024477019420779E-3</c:v>
                </c:pt>
                <c:pt idx="139">
                  <c:v>2.1544496603560503E-3</c:v>
                </c:pt>
                <c:pt idx="140">
                  <c:v>4.0664510347561134E-3</c:v>
                </c:pt>
                <c:pt idx="141">
                  <c:v>2.4182493697726404E-3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F-4013-B6AB-49ECB6EA01BF}"/>
            </c:ext>
          </c:extLst>
        </c:ser>
        <c:ser>
          <c:idx val="2"/>
          <c:order val="1"/>
          <c:tx>
            <c:strRef>
              <c:f>Sheet1!$AB$7</c:f>
              <c:strCache>
                <c:ptCount val="1"/>
                <c:pt idx="0">
                  <c:v>Modelo Max</c:v>
                </c:pt>
              </c:strCache>
            </c:strRef>
          </c:tx>
          <c:spPr>
            <a:ln w="9525" cap="rnd">
              <a:solidFill>
                <a:schemeClr val="tx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Sheet1!$Y$8:$Y$149</c:f>
              <c:numCache>
                <c:formatCode>m/d/yyyy</c:formatCode>
                <c:ptCount val="142"/>
                <c:pt idx="0">
                  <c:v>43476</c:v>
                </c:pt>
                <c:pt idx="1">
                  <c:v>43483</c:v>
                </c:pt>
                <c:pt idx="2">
                  <c:v>43490</c:v>
                </c:pt>
                <c:pt idx="3">
                  <c:v>43497</c:v>
                </c:pt>
                <c:pt idx="4">
                  <c:v>43504</c:v>
                </c:pt>
                <c:pt idx="5">
                  <c:v>43511</c:v>
                </c:pt>
                <c:pt idx="6">
                  <c:v>43518</c:v>
                </c:pt>
                <c:pt idx="7">
                  <c:v>43525</c:v>
                </c:pt>
                <c:pt idx="8">
                  <c:v>43532</c:v>
                </c:pt>
                <c:pt idx="9">
                  <c:v>43539</c:v>
                </c:pt>
                <c:pt idx="10">
                  <c:v>43546</c:v>
                </c:pt>
                <c:pt idx="11">
                  <c:v>43553</c:v>
                </c:pt>
                <c:pt idx="12">
                  <c:v>43560</c:v>
                </c:pt>
                <c:pt idx="13">
                  <c:v>43567</c:v>
                </c:pt>
                <c:pt idx="14">
                  <c:v>43574</c:v>
                </c:pt>
                <c:pt idx="15">
                  <c:v>43581</c:v>
                </c:pt>
                <c:pt idx="16">
                  <c:v>43588</c:v>
                </c:pt>
                <c:pt idx="17">
                  <c:v>43595</c:v>
                </c:pt>
                <c:pt idx="18">
                  <c:v>43602</c:v>
                </c:pt>
                <c:pt idx="19">
                  <c:v>43609</c:v>
                </c:pt>
                <c:pt idx="20">
                  <c:v>43616</c:v>
                </c:pt>
                <c:pt idx="21">
                  <c:v>43623</c:v>
                </c:pt>
                <c:pt idx="22">
                  <c:v>43630</c:v>
                </c:pt>
                <c:pt idx="23">
                  <c:v>43637</c:v>
                </c:pt>
                <c:pt idx="24">
                  <c:v>43644</c:v>
                </c:pt>
                <c:pt idx="25">
                  <c:v>43651</c:v>
                </c:pt>
                <c:pt idx="26">
                  <c:v>43658</c:v>
                </c:pt>
                <c:pt idx="27">
                  <c:v>43665</c:v>
                </c:pt>
                <c:pt idx="28">
                  <c:v>43672</c:v>
                </c:pt>
                <c:pt idx="29">
                  <c:v>43679</c:v>
                </c:pt>
                <c:pt idx="30">
                  <c:v>43686</c:v>
                </c:pt>
                <c:pt idx="31">
                  <c:v>43693</c:v>
                </c:pt>
                <c:pt idx="32">
                  <c:v>43700</c:v>
                </c:pt>
                <c:pt idx="33">
                  <c:v>43707</c:v>
                </c:pt>
                <c:pt idx="34">
                  <c:v>43714</c:v>
                </c:pt>
                <c:pt idx="35">
                  <c:v>43721</c:v>
                </c:pt>
                <c:pt idx="36">
                  <c:v>43728</c:v>
                </c:pt>
                <c:pt idx="37">
                  <c:v>43735</c:v>
                </c:pt>
                <c:pt idx="38">
                  <c:v>43742</c:v>
                </c:pt>
                <c:pt idx="39">
                  <c:v>43749</c:v>
                </c:pt>
                <c:pt idx="40">
                  <c:v>43756</c:v>
                </c:pt>
                <c:pt idx="41">
                  <c:v>43763</c:v>
                </c:pt>
                <c:pt idx="42">
                  <c:v>43770</c:v>
                </c:pt>
                <c:pt idx="43">
                  <c:v>43777</c:v>
                </c:pt>
                <c:pt idx="44">
                  <c:v>43784</c:v>
                </c:pt>
                <c:pt idx="45">
                  <c:v>43791</c:v>
                </c:pt>
                <c:pt idx="46">
                  <c:v>43798</c:v>
                </c:pt>
                <c:pt idx="47">
                  <c:v>43805</c:v>
                </c:pt>
                <c:pt idx="48">
                  <c:v>43812</c:v>
                </c:pt>
                <c:pt idx="49">
                  <c:v>43819</c:v>
                </c:pt>
                <c:pt idx="50">
                  <c:v>43826</c:v>
                </c:pt>
                <c:pt idx="51">
                  <c:v>43833</c:v>
                </c:pt>
                <c:pt idx="52">
                  <c:v>43840</c:v>
                </c:pt>
                <c:pt idx="53">
                  <c:v>43847</c:v>
                </c:pt>
                <c:pt idx="54">
                  <c:v>43854</c:v>
                </c:pt>
                <c:pt idx="55">
                  <c:v>43861</c:v>
                </c:pt>
                <c:pt idx="56">
                  <c:v>43868</c:v>
                </c:pt>
                <c:pt idx="57">
                  <c:v>43875</c:v>
                </c:pt>
                <c:pt idx="58">
                  <c:v>43882</c:v>
                </c:pt>
                <c:pt idx="59">
                  <c:v>43889</c:v>
                </c:pt>
                <c:pt idx="60">
                  <c:v>43896</c:v>
                </c:pt>
                <c:pt idx="61">
                  <c:v>43903</c:v>
                </c:pt>
                <c:pt idx="62">
                  <c:v>43910</c:v>
                </c:pt>
                <c:pt idx="63">
                  <c:v>43917</c:v>
                </c:pt>
                <c:pt idx="64">
                  <c:v>43924</c:v>
                </c:pt>
                <c:pt idx="65">
                  <c:v>43931</c:v>
                </c:pt>
                <c:pt idx="66">
                  <c:v>43938</c:v>
                </c:pt>
                <c:pt idx="67">
                  <c:v>43945</c:v>
                </c:pt>
                <c:pt idx="68">
                  <c:v>43952</c:v>
                </c:pt>
                <c:pt idx="69">
                  <c:v>43959</c:v>
                </c:pt>
                <c:pt idx="70">
                  <c:v>43966</c:v>
                </c:pt>
                <c:pt idx="71">
                  <c:v>43973</c:v>
                </c:pt>
                <c:pt idx="72">
                  <c:v>43980</c:v>
                </c:pt>
                <c:pt idx="73">
                  <c:v>43987</c:v>
                </c:pt>
                <c:pt idx="74">
                  <c:v>43994</c:v>
                </c:pt>
                <c:pt idx="75">
                  <c:v>44001</c:v>
                </c:pt>
                <c:pt idx="76">
                  <c:v>44008</c:v>
                </c:pt>
                <c:pt idx="77">
                  <c:v>44015</c:v>
                </c:pt>
                <c:pt idx="78">
                  <c:v>44022</c:v>
                </c:pt>
                <c:pt idx="79">
                  <c:v>44029</c:v>
                </c:pt>
                <c:pt idx="80">
                  <c:v>44036</c:v>
                </c:pt>
                <c:pt idx="81">
                  <c:v>44043</c:v>
                </c:pt>
                <c:pt idx="82">
                  <c:v>44050</c:v>
                </c:pt>
                <c:pt idx="83">
                  <c:v>44057</c:v>
                </c:pt>
                <c:pt idx="84">
                  <c:v>44064</c:v>
                </c:pt>
                <c:pt idx="85">
                  <c:v>44071</c:v>
                </c:pt>
                <c:pt idx="86">
                  <c:v>44078</c:v>
                </c:pt>
                <c:pt idx="87">
                  <c:v>44085</c:v>
                </c:pt>
                <c:pt idx="88">
                  <c:v>44092</c:v>
                </c:pt>
                <c:pt idx="89">
                  <c:v>44099</c:v>
                </c:pt>
                <c:pt idx="90">
                  <c:v>44106</c:v>
                </c:pt>
                <c:pt idx="91">
                  <c:v>44113</c:v>
                </c:pt>
                <c:pt idx="92">
                  <c:v>44120</c:v>
                </c:pt>
                <c:pt idx="93">
                  <c:v>44127</c:v>
                </c:pt>
                <c:pt idx="94">
                  <c:v>44134</c:v>
                </c:pt>
                <c:pt idx="95">
                  <c:v>44141</c:v>
                </c:pt>
                <c:pt idx="96">
                  <c:v>44148</c:v>
                </c:pt>
                <c:pt idx="97">
                  <c:v>44155</c:v>
                </c:pt>
                <c:pt idx="98">
                  <c:v>44162</c:v>
                </c:pt>
                <c:pt idx="99">
                  <c:v>44169</c:v>
                </c:pt>
                <c:pt idx="100">
                  <c:v>44176</c:v>
                </c:pt>
                <c:pt idx="101">
                  <c:v>44183</c:v>
                </c:pt>
                <c:pt idx="102">
                  <c:v>44190</c:v>
                </c:pt>
                <c:pt idx="103">
                  <c:v>44197</c:v>
                </c:pt>
                <c:pt idx="104">
                  <c:v>44204</c:v>
                </c:pt>
                <c:pt idx="105">
                  <c:v>44211</c:v>
                </c:pt>
                <c:pt idx="106">
                  <c:v>44218</c:v>
                </c:pt>
                <c:pt idx="107">
                  <c:v>44225</c:v>
                </c:pt>
                <c:pt idx="108">
                  <c:v>44232</c:v>
                </c:pt>
                <c:pt idx="109">
                  <c:v>44239</c:v>
                </c:pt>
                <c:pt idx="110">
                  <c:v>44246</c:v>
                </c:pt>
                <c:pt idx="111">
                  <c:v>44253</c:v>
                </c:pt>
                <c:pt idx="112">
                  <c:v>44260</c:v>
                </c:pt>
                <c:pt idx="113">
                  <c:v>44267</c:v>
                </c:pt>
                <c:pt idx="114">
                  <c:v>44274</c:v>
                </c:pt>
                <c:pt idx="115">
                  <c:v>44281</c:v>
                </c:pt>
                <c:pt idx="116">
                  <c:v>44288</c:v>
                </c:pt>
                <c:pt idx="117">
                  <c:v>44295</c:v>
                </c:pt>
                <c:pt idx="118">
                  <c:v>44302</c:v>
                </c:pt>
                <c:pt idx="119">
                  <c:v>44309</c:v>
                </c:pt>
                <c:pt idx="120">
                  <c:v>44316</c:v>
                </c:pt>
                <c:pt idx="121">
                  <c:v>44323</c:v>
                </c:pt>
                <c:pt idx="122">
                  <c:v>44330</c:v>
                </c:pt>
                <c:pt idx="123">
                  <c:v>44337</c:v>
                </c:pt>
                <c:pt idx="124">
                  <c:v>44344</c:v>
                </c:pt>
                <c:pt idx="125">
                  <c:v>44351</c:v>
                </c:pt>
                <c:pt idx="126">
                  <c:v>44358</c:v>
                </c:pt>
                <c:pt idx="127">
                  <c:v>44365</c:v>
                </c:pt>
                <c:pt idx="128">
                  <c:v>44372</c:v>
                </c:pt>
                <c:pt idx="129">
                  <c:v>44379</c:v>
                </c:pt>
                <c:pt idx="130">
                  <c:v>44386</c:v>
                </c:pt>
                <c:pt idx="131">
                  <c:v>44393</c:v>
                </c:pt>
                <c:pt idx="132">
                  <c:v>44400</c:v>
                </c:pt>
                <c:pt idx="133">
                  <c:v>44407</c:v>
                </c:pt>
                <c:pt idx="134">
                  <c:v>44414</c:v>
                </c:pt>
                <c:pt idx="135">
                  <c:v>44421</c:v>
                </c:pt>
                <c:pt idx="136">
                  <c:v>44428</c:v>
                </c:pt>
                <c:pt idx="137">
                  <c:v>44435</c:v>
                </c:pt>
                <c:pt idx="138">
                  <c:v>44442</c:v>
                </c:pt>
                <c:pt idx="139">
                  <c:v>44449</c:v>
                </c:pt>
                <c:pt idx="140">
                  <c:v>44456</c:v>
                </c:pt>
                <c:pt idx="141">
                  <c:v>44463</c:v>
                </c:pt>
              </c:numCache>
            </c:numRef>
          </c:cat>
          <c:val>
            <c:numRef>
              <c:f>Sheet1!$AB$8:$AB$149</c:f>
              <c:numCache>
                <c:formatCode>_(* #,##0.000_);_(* \(#,##0.000\);_(* "-"??_);_(@_)</c:formatCode>
                <c:ptCount val="142"/>
                <c:pt idx="0">
                  <c:v>7.6921208864764203E-3</c:v>
                </c:pt>
                <c:pt idx="1">
                  <c:v>7.7179705217176684E-3</c:v>
                </c:pt>
                <c:pt idx="2">
                  <c:v>6.097901630392465E-3</c:v>
                </c:pt>
                <c:pt idx="3">
                  <c:v>6.9589416050249518E-3</c:v>
                </c:pt>
                <c:pt idx="4">
                  <c:v>-1.423775874576851E-3</c:v>
                </c:pt>
                <c:pt idx="5">
                  <c:v>9.3881338982733757E-3</c:v>
                </c:pt>
                <c:pt idx="6">
                  <c:v>3.5405565985433575E-3</c:v>
                </c:pt>
                <c:pt idx="7">
                  <c:v>9.5438565638366344E-4</c:v>
                </c:pt>
                <c:pt idx="8">
                  <c:v>5.109216591428589E-3</c:v>
                </c:pt>
                <c:pt idx="9">
                  <c:v>9.9256427875498484E-3</c:v>
                </c:pt>
                <c:pt idx="10">
                  <c:v>-2.933783163131917E-3</c:v>
                </c:pt>
                <c:pt idx="11">
                  <c:v>5.8176328207475165E-3</c:v>
                </c:pt>
                <c:pt idx="12">
                  <c:v>6.5038150372614279E-3</c:v>
                </c:pt>
                <c:pt idx="13">
                  <c:v>-1.3089777086151507E-3</c:v>
                </c:pt>
                <c:pt idx="14">
                  <c:v>6.1391451457000045E-3</c:v>
                </c:pt>
                <c:pt idx="15">
                  <c:v>7.6738368645940282E-3</c:v>
                </c:pt>
                <c:pt idx="16">
                  <c:v>4.7849400455029526E-3</c:v>
                </c:pt>
                <c:pt idx="17">
                  <c:v>3.5872488170616626E-3</c:v>
                </c:pt>
                <c:pt idx="18">
                  <c:v>-2.0920541989346204E-3</c:v>
                </c:pt>
                <c:pt idx="19">
                  <c:v>1.0083812034246058E-2</c:v>
                </c:pt>
                <c:pt idx="20">
                  <c:v>1.1567551916257721E-2</c:v>
                </c:pt>
                <c:pt idx="21">
                  <c:v>6.3359915329941514E-3</c:v>
                </c:pt>
                <c:pt idx="22">
                  <c:v>4.8301548198729349E-3</c:v>
                </c:pt>
                <c:pt idx="23">
                  <c:v>1.0985936286707049E-2</c:v>
                </c:pt>
                <c:pt idx="24">
                  <c:v>4.3018964671809375E-3</c:v>
                </c:pt>
                <c:pt idx="25">
                  <c:v>7.7073966799646124E-3</c:v>
                </c:pt>
                <c:pt idx="26">
                  <c:v>5.0469052800073116E-3</c:v>
                </c:pt>
                <c:pt idx="27">
                  <c:v>3.4468973288134994E-3</c:v>
                </c:pt>
                <c:pt idx="28">
                  <c:v>4.1965628197552281E-3</c:v>
                </c:pt>
                <c:pt idx="29">
                  <c:v>3.7473980352569439E-3</c:v>
                </c:pt>
                <c:pt idx="30">
                  <c:v>7.14380746179759E-3</c:v>
                </c:pt>
                <c:pt idx="31">
                  <c:v>-5.8595998425608293E-4</c:v>
                </c:pt>
                <c:pt idx="32">
                  <c:v>1.2508470019625558E-3</c:v>
                </c:pt>
                <c:pt idx="33">
                  <c:v>6.2298144395450481E-3</c:v>
                </c:pt>
                <c:pt idx="34">
                  <c:v>6.4087890163674263E-3</c:v>
                </c:pt>
                <c:pt idx="35">
                  <c:v>4.4919205142185826E-3</c:v>
                </c:pt>
                <c:pt idx="36">
                  <c:v>8.8944722129113522E-3</c:v>
                </c:pt>
                <c:pt idx="37">
                  <c:v>4.4739504396150449E-3</c:v>
                </c:pt>
                <c:pt idx="38">
                  <c:v>1.7897081147605143E-3</c:v>
                </c:pt>
                <c:pt idx="39">
                  <c:v>6.9295642950794652E-3</c:v>
                </c:pt>
                <c:pt idx="40">
                  <c:v>6.660500336889013E-3</c:v>
                </c:pt>
                <c:pt idx="41">
                  <c:v>7.0754093200836015E-3</c:v>
                </c:pt>
                <c:pt idx="42">
                  <c:v>6.562206053171777E-3</c:v>
                </c:pt>
                <c:pt idx="43">
                  <c:v>1.1227854490789041E-3</c:v>
                </c:pt>
                <c:pt idx="44">
                  <c:v>2.3039422670413606E-3</c:v>
                </c:pt>
                <c:pt idx="45">
                  <c:v>5.5940671760513448E-3</c:v>
                </c:pt>
                <c:pt idx="46">
                  <c:v>1.9957919296209763E-3</c:v>
                </c:pt>
                <c:pt idx="47">
                  <c:v>8.6155882369596259E-3</c:v>
                </c:pt>
                <c:pt idx="48">
                  <c:v>7.1758410406620628E-3</c:v>
                </c:pt>
                <c:pt idx="49">
                  <c:v>3.6532672049993005E-3</c:v>
                </c:pt>
                <c:pt idx="50">
                  <c:v>7.0159643353380156E-3</c:v>
                </c:pt>
                <c:pt idx="51">
                  <c:v>5.8213740777122436E-3</c:v>
                </c:pt>
                <c:pt idx="52">
                  <c:v>2.3887774561092744E-3</c:v>
                </c:pt>
                <c:pt idx="53">
                  <c:v>7.0639342039329027E-3</c:v>
                </c:pt>
                <c:pt idx="54">
                  <c:v>4.2124378378645428E-3</c:v>
                </c:pt>
                <c:pt idx="55">
                  <c:v>-2.6091384523964411E-4</c:v>
                </c:pt>
                <c:pt idx="56">
                  <c:v>4.7620813452435486E-3</c:v>
                </c:pt>
                <c:pt idx="57">
                  <c:v>7.0179794350483816E-3</c:v>
                </c:pt>
                <c:pt idx="58">
                  <c:v>2.3167241916585797E-3</c:v>
                </c:pt>
                <c:pt idx="59">
                  <c:v>-6.4440860341152262E-3</c:v>
                </c:pt>
                <c:pt idx="60">
                  <c:v>-1.8665881128421134E-3</c:v>
                </c:pt>
                <c:pt idx="61">
                  <c:v>-2.2767403264933535E-2</c:v>
                </c:pt>
                <c:pt idx="62">
                  <c:v>-2.3798754882706729E-2</c:v>
                </c:pt>
                <c:pt idx="63">
                  <c:v>1.8447783692315662E-2</c:v>
                </c:pt>
                <c:pt idx="64">
                  <c:v>-4.6586240642024334E-3</c:v>
                </c:pt>
                <c:pt idx="65">
                  <c:v>1.9597397793000248E-2</c:v>
                </c:pt>
                <c:pt idx="66">
                  <c:v>1.1126605491433197E-2</c:v>
                </c:pt>
                <c:pt idx="67">
                  <c:v>-8.5542402436295708E-3</c:v>
                </c:pt>
                <c:pt idx="68">
                  <c:v>1.6010730942907964E-2</c:v>
                </c:pt>
                <c:pt idx="69">
                  <c:v>2.6684151630376966E-3</c:v>
                </c:pt>
                <c:pt idx="70">
                  <c:v>-5.7275339924959265E-4</c:v>
                </c:pt>
                <c:pt idx="71">
                  <c:v>1.3061693501428325E-2</c:v>
                </c:pt>
                <c:pt idx="72">
                  <c:v>1.2448869469524478E-2</c:v>
                </c:pt>
                <c:pt idx="73">
                  <c:v>1.5438732797739487E-2</c:v>
                </c:pt>
                <c:pt idx="74">
                  <c:v>2.14860457016533E-3</c:v>
                </c:pt>
                <c:pt idx="75">
                  <c:v>7.6099247272905547E-3</c:v>
                </c:pt>
                <c:pt idx="76">
                  <c:v>9.3969838222855489E-4</c:v>
                </c:pt>
                <c:pt idx="77">
                  <c:v>1.1206092116744823E-2</c:v>
                </c:pt>
                <c:pt idx="78">
                  <c:v>9.0933477231962562E-3</c:v>
                </c:pt>
                <c:pt idx="79">
                  <c:v>7.8480506450255439E-3</c:v>
                </c:pt>
                <c:pt idx="80">
                  <c:v>4.0226709769159829E-3</c:v>
                </c:pt>
                <c:pt idx="81">
                  <c:v>6.5970731270286482E-3</c:v>
                </c:pt>
                <c:pt idx="82">
                  <c:v>2.7294674791474367E-3</c:v>
                </c:pt>
                <c:pt idx="83">
                  <c:v>1.5333175981724996E-4</c:v>
                </c:pt>
                <c:pt idx="84">
                  <c:v>5.59575669557889E-3</c:v>
                </c:pt>
                <c:pt idx="85">
                  <c:v>4.1047373282048468E-3</c:v>
                </c:pt>
                <c:pt idx="86">
                  <c:v>3.3889268592747846E-3</c:v>
                </c:pt>
                <c:pt idx="87">
                  <c:v>-2.6069031392565289E-5</c:v>
                </c:pt>
                <c:pt idx="88">
                  <c:v>1.0700178823262701E-3</c:v>
                </c:pt>
                <c:pt idx="89">
                  <c:v>3.8753011731432691E-3</c:v>
                </c:pt>
                <c:pt idx="90">
                  <c:v>-1.6704578873701467E-3</c:v>
                </c:pt>
                <c:pt idx="91">
                  <c:v>9.8965722219027021E-3</c:v>
                </c:pt>
                <c:pt idx="92">
                  <c:v>4.6565547582809053E-3</c:v>
                </c:pt>
                <c:pt idx="93">
                  <c:v>7.3834724672464866E-3</c:v>
                </c:pt>
                <c:pt idx="94">
                  <c:v>-4.2213347051830597E-3</c:v>
                </c:pt>
                <c:pt idx="95">
                  <c:v>1.4537801459052311E-2</c:v>
                </c:pt>
                <c:pt idx="96">
                  <c:v>7.0152724471223768E-3</c:v>
                </c:pt>
                <c:pt idx="97">
                  <c:v>4.4577107267183332E-3</c:v>
                </c:pt>
                <c:pt idx="98">
                  <c:v>1.0603274489946682E-2</c:v>
                </c:pt>
                <c:pt idx="99">
                  <c:v>1.0426879417798785E-2</c:v>
                </c:pt>
                <c:pt idx="100">
                  <c:v>7.1810430732305707E-3</c:v>
                </c:pt>
                <c:pt idx="101">
                  <c:v>7.3851622627436261E-3</c:v>
                </c:pt>
                <c:pt idx="102">
                  <c:v>4.3714980511607195E-3</c:v>
                </c:pt>
                <c:pt idx="103">
                  <c:v>6.4662239116744305E-3</c:v>
                </c:pt>
                <c:pt idx="104">
                  <c:v>8.6167583293329467E-3</c:v>
                </c:pt>
                <c:pt idx="105">
                  <c:v>-5.4459124572388403E-4</c:v>
                </c:pt>
                <c:pt idx="106">
                  <c:v>-4.4398896595401879E-4</c:v>
                </c:pt>
                <c:pt idx="107">
                  <c:v>3.6453269264623321E-3</c:v>
                </c:pt>
                <c:pt idx="108">
                  <c:v>1.0112776490895842E-2</c:v>
                </c:pt>
                <c:pt idx="109">
                  <c:v>2.9344210487342679E-3</c:v>
                </c:pt>
                <c:pt idx="110">
                  <c:v>2.8791065233366095E-3</c:v>
                </c:pt>
                <c:pt idx="111">
                  <c:v>-6.2332352639838072E-3</c:v>
                </c:pt>
                <c:pt idx="112">
                  <c:v>1.1699039894011857E-2</c:v>
                </c:pt>
                <c:pt idx="113">
                  <c:v>1.3623534307438312E-3</c:v>
                </c:pt>
                <c:pt idx="114">
                  <c:v>4.0799505491858068E-3</c:v>
                </c:pt>
                <c:pt idx="115">
                  <c:v>1.928338975453901E-3</c:v>
                </c:pt>
                <c:pt idx="116">
                  <c:v>5.0569801408631354E-3</c:v>
                </c:pt>
                <c:pt idx="117">
                  <c:v>6.2396664927166588E-3</c:v>
                </c:pt>
                <c:pt idx="118">
                  <c:v>8.1202105209898685E-3</c:v>
                </c:pt>
                <c:pt idx="119">
                  <c:v>4.3061533744219137E-3</c:v>
                </c:pt>
                <c:pt idx="120">
                  <c:v>2.4825387944975956E-3</c:v>
                </c:pt>
                <c:pt idx="121">
                  <c:v>6.892620417497608E-3</c:v>
                </c:pt>
                <c:pt idx="122">
                  <c:v>3.72378032466844E-3</c:v>
                </c:pt>
                <c:pt idx="123">
                  <c:v>4.8720466785941215E-3</c:v>
                </c:pt>
                <c:pt idx="124">
                  <c:v>7.7005536591591272E-3</c:v>
                </c:pt>
                <c:pt idx="125">
                  <c:v>9.5222431306031842E-3</c:v>
                </c:pt>
                <c:pt idx="126">
                  <c:v>2.5936067114432819E-3</c:v>
                </c:pt>
                <c:pt idx="127">
                  <c:v>8.3732508119951964E-4</c:v>
                </c:pt>
                <c:pt idx="128">
                  <c:v>4.5960009918780964E-3</c:v>
                </c:pt>
                <c:pt idx="129">
                  <c:v>5.3795921545995449E-3</c:v>
                </c:pt>
                <c:pt idx="130">
                  <c:v>2.1866614282736443E-3</c:v>
                </c:pt>
                <c:pt idx="131">
                  <c:v>5.427855800308511E-3</c:v>
                </c:pt>
                <c:pt idx="132">
                  <c:v>3.2687786963281843E-3</c:v>
                </c:pt>
                <c:pt idx="133">
                  <c:v>-1.3251665093107347E-3</c:v>
                </c:pt>
                <c:pt idx="134">
                  <c:v>4.3307931802210355E-3</c:v>
                </c:pt>
                <c:pt idx="135">
                  <c:v>-3.7203203691749424E-4</c:v>
                </c:pt>
                <c:pt idx="136">
                  <c:v>1.9587291076719011E-4</c:v>
                </c:pt>
                <c:pt idx="137">
                  <c:v>9.001536159052765E-3</c:v>
                </c:pt>
                <c:pt idx="138">
                  <c:v>-1.0039812602528017E-3</c:v>
                </c:pt>
                <c:pt idx="139">
                  <c:v>2.1468837912009663E-3</c:v>
                </c:pt>
                <c:pt idx="140">
                  <c:v>1.1461657975527632E-3</c:v>
                </c:pt>
                <c:pt idx="141">
                  <c:v>5.5334654227942384E-3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F-4013-B6AB-49ECB6EA01BF}"/>
            </c:ext>
          </c:extLst>
        </c:ser>
        <c:ser>
          <c:idx val="3"/>
          <c:order val="2"/>
          <c:tx>
            <c:strRef>
              <c:f>Sheet1!$AC$7</c:f>
              <c:strCache>
                <c:ptCount val="1"/>
                <c:pt idx="0">
                  <c:v>Modelo Min</c:v>
                </c:pt>
              </c:strCache>
            </c:strRef>
          </c:tx>
          <c:spPr>
            <a:ln w="952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Sheet1!$Y$8:$Y$149</c:f>
              <c:numCache>
                <c:formatCode>m/d/yyyy</c:formatCode>
                <c:ptCount val="142"/>
                <c:pt idx="0">
                  <c:v>43476</c:v>
                </c:pt>
                <c:pt idx="1">
                  <c:v>43483</c:v>
                </c:pt>
                <c:pt idx="2">
                  <c:v>43490</c:v>
                </c:pt>
                <c:pt idx="3">
                  <c:v>43497</c:v>
                </c:pt>
                <c:pt idx="4">
                  <c:v>43504</c:v>
                </c:pt>
                <c:pt idx="5">
                  <c:v>43511</c:v>
                </c:pt>
                <c:pt idx="6">
                  <c:v>43518</c:v>
                </c:pt>
                <c:pt idx="7">
                  <c:v>43525</c:v>
                </c:pt>
                <c:pt idx="8">
                  <c:v>43532</c:v>
                </c:pt>
                <c:pt idx="9">
                  <c:v>43539</c:v>
                </c:pt>
                <c:pt idx="10">
                  <c:v>43546</c:v>
                </c:pt>
                <c:pt idx="11">
                  <c:v>43553</c:v>
                </c:pt>
                <c:pt idx="12">
                  <c:v>43560</c:v>
                </c:pt>
                <c:pt idx="13">
                  <c:v>43567</c:v>
                </c:pt>
                <c:pt idx="14">
                  <c:v>43574</c:v>
                </c:pt>
                <c:pt idx="15">
                  <c:v>43581</c:v>
                </c:pt>
                <c:pt idx="16">
                  <c:v>43588</c:v>
                </c:pt>
                <c:pt idx="17">
                  <c:v>43595</c:v>
                </c:pt>
                <c:pt idx="18">
                  <c:v>43602</c:v>
                </c:pt>
                <c:pt idx="19">
                  <c:v>43609</c:v>
                </c:pt>
                <c:pt idx="20">
                  <c:v>43616</c:v>
                </c:pt>
                <c:pt idx="21">
                  <c:v>43623</c:v>
                </c:pt>
                <c:pt idx="22">
                  <c:v>43630</c:v>
                </c:pt>
                <c:pt idx="23">
                  <c:v>43637</c:v>
                </c:pt>
                <c:pt idx="24">
                  <c:v>43644</c:v>
                </c:pt>
                <c:pt idx="25">
                  <c:v>43651</c:v>
                </c:pt>
                <c:pt idx="26">
                  <c:v>43658</c:v>
                </c:pt>
                <c:pt idx="27">
                  <c:v>43665</c:v>
                </c:pt>
                <c:pt idx="28">
                  <c:v>43672</c:v>
                </c:pt>
                <c:pt idx="29">
                  <c:v>43679</c:v>
                </c:pt>
                <c:pt idx="30">
                  <c:v>43686</c:v>
                </c:pt>
                <c:pt idx="31">
                  <c:v>43693</c:v>
                </c:pt>
                <c:pt idx="32">
                  <c:v>43700</c:v>
                </c:pt>
                <c:pt idx="33">
                  <c:v>43707</c:v>
                </c:pt>
                <c:pt idx="34">
                  <c:v>43714</c:v>
                </c:pt>
                <c:pt idx="35">
                  <c:v>43721</c:v>
                </c:pt>
                <c:pt idx="36">
                  <c:v>43728</c:v>
                </c:pt>
                <c:pt idx="37">
                  <c:v>43735</c:v>
                </c:pt>
                <c:pt idx="38">
                  <c:v>43742</c:v>
                </c:pt>
                <c:pt idx="39">
                  <c:v>43749</c:v>
                </c:pt>
                <c:pt idx="40">
                  <c:v>43756</c:v>
                </c:pt>
                <c:pt idx="41">
                  <c:v>43763</c:v>
                </c:pt>
                <c:pt idx="42">
                  <c:v>43770</c:v>
                </c:pt>
                <c:pt idx="43">
                  <c:v>43777</c:v>
                </c:pt>
                <c:pt idx="44">
                  <c:v>43784</c:v>
                </c:pt>
                <c:pt idx="45">
                  <c:v>43791</c:v>
                </c:pt>
                <c:pt idx="46">
                  <c:v>43798</c:v>
                </c:pt>
                <c:pt idx="47">
                  <c:v>43805</c:v>
                </c:pt>
                <c:pt idx="48">
                  <c:v>43812</c:v>
                </c:pt>
                <c:pt idx="49">
                  <c:v>43819</c:v>
                </c:pt>
                <c:pt idx="50">
                  <c:v>43826</c:v>
                </c:pt>
                <c:pt idx="51">
                  <c:v>43833</c:v>
                </c:pt>
                <c:pt idx="52">
                  <c:v>43840</c:v>
                </c:pt>
                <c:pt idx="53">
                  <c:v>43847</c:v>
                </c:pt>
                <c:pt idx="54">
                  <c:v>43854</c:v>
                </c:pt>
                <c:pt idx="55">
                  <c:v>43861</c:v>
                </c:pt>
                <c:pt idx="56">
                  <c:v>43868</c:v>
                </c:pt>
                <c:pt idx="57">
                  <c:v>43875</c:v>
                </c:pt>
                <c:pt idx="58">
                  <c:v>43882</c:v>
                </c:pt>
                <c:pt idx="59">
                  <c:v>43889</c:v>
                </c:pt>
                <c:pt idx="60">
                  <c:v>43896</c:v>
                </c:pt>
                <c:pt idx="61">
                  <c:v>43903</c:v>
                </c:pt>
                <c:pt idx="62">
                  <c:v>43910</c:v>
                </c:pt>
                <c:pt idx="63">
                  <c:v>43917</c:v>
                </c:pt>
                <c:pt idx="64">
                  <c:v>43924</c:v>
                </c:pt>
                <c:pt idx="65">
                  <c:v>43931</c:v>
                </c:pt>
                <c:pt idx="66">
                  <c:v>43938</c:v>
                </c:pt>
                <c:pt idx="67">
                  <c:v>43945</c:v>
                </c:pt>
                <c:pt idx="68">
                  <c:v>43952</c:v>
                </c:pt>
                <c:pt idx="69">
                  <c:v>43959</c:v>
                </c:pt>
                <c:pt idx="70">
                  <c:v>43966</c:v>
                </c:pt>
                <c:pt idx="71">
                  <c:v>43973</c:v>
                </c:pt>
                <c:pt idx="72">
                  <c:v>43980</c:v>
                </c:pt>
                <c:pt idx="73">
                  <c:v>43987</c:v>
                </c:pt>
                <c:pt idx="74">
                  <c:v>43994</c:v>
                </c:pt>
                <c:pt idx="75">
                  <c:v>44001</c:v>
                </c:pt>
                <c:pt idx="76">
                  <c:v>44008</c:v>
                </c:pt>
                <c:pt idx="77">
                  <c:v>44015</c:v>
                </c:pt>
                <c:pt idx="78">
                  <c:v>44022</c:v>
                </c:pt>
                <c:pt idx="79">
                  <c:v>44029</c:v>
                </c:pt>
                <c:pt idx="80">
                  <c:v>44036</c:v>
                </c:pt>
                <c:pt idx="81">
                  <c:v>44043</c:v>
                </c:pt>
                <c:pt idx="82">
                  <c:v>44050</c:v>
                </c:pt>
                <c:pt idx="83">
                  <c:v>44057</c:v>
                </c:pt>
                <c:pt idx="84">
                  <c:v>44064</c:v>
                </c:pt>
                <c:pt idx="85">
                  <c:v>44071</c:v>
                </c:pt>
                <c:pt idx="86">
                  <c:v>44078</c:v>
                </c:pt>
                <c:pt idx="87">
                  <c:v>44085</c:v>
                </c:pt>
                <c:pt idx="88">
                  <c:v>44092</c:v>
                </c:pt>
                <c:pt idx="89">
                  <c:v>44099</c:v>
                </c:pt>
                <c:pt idx="90">
                  <c:v>44106</c:v>
                </c:pt>
                <c:pt idx="91">
                  <c:v>44113</c:v>
                </c:pt>
                <c:pt idx="92">
                  <c:v>44120</c:v>
                </c:pt>
                <c:pt idx="93">
                  <c:v>44127</c:v>
                </c:pt>
                <c:pt idx="94">
                  <c:v>44134</c:v>
                </c:pt>
                <c:pt idx="95">
                  <c:v>44141</c:v>
                </c:pt>
                <c:pt idx="96">
                  <c:v>44148</c:v>
                </c:pt>
                <c:pt idx="97">
                  <c:v>44155</c:v>
                </c:pt>
                <c:pt idx="98">
                  <c:v>44162</c:v>
                </c:pt>
                <c:pt idx="99">
                  <c:v>44169</c:v>
                </c:pt>
                <c:pt idx="100">
                  <c:v>44176</c:v>
                </c:pt>
                <c:pt idx="101">
                  <c:v>44183</c:v>
                </c:pt>
                <c:pt idx="102">
                  <c:v>44190</c:v>
                </c:pt>
                <c:pt idx="103">
                  <c:v>44197</c:v>
                </c:pt>
                <c:pt idx="104">
                  <c:v>44204</c:v>
                </c:pt>
                <c:pt idx="105">
                  <c:v>44211</c:v>
                </c:pt>
                <c:pt idx="106">
                  <c:v>44218</c:v>
                </c:pt>
                <c:pt idx="107">
                  <c:v>44225</c:v>
                </c:pt>
                <c:pt idx="108">
                  <c:v>44232</c:v>
                </c:pt>
                <c:pt idx="109">
                  <c:v>44239</c:v>
                </c:pt>
                <c:pt idx="110">
                  <c:v>44246</c:v>
                </c:pt>
                <c:pt idx="111">
                  <c:v>44253</c:v>
                </c:pt>
                <c:pt idx="112">
                  <c:v>44260</c:v>
                </c:pt>
                <c:pt idx="113">
                  <c:v>44267</c:v>
                </c:pt>
                <c:pt idx="114">
                  <c:v>44274</c:v>
                </c:pt>
                <c:pt idx="115">
                  <c:v>44281</c:v>
                </c:pt>
                <c:pt idx="116">
                  <c:v>44288</c:v>
                </c:pt>
                <c:pt idx="117">
                  <c:v>44295</c:v>
                </c:pt>
                <c:pt idx="118">
                  <c:v>44302</c:v>
                </c:pt>
                <c:pt idx="119">
                  <c:v>44309</c:v>
                </c:pt>
                <c:pt idx="120">
                  <c:v>44316</c:v>
                </c:pt>
                <c:pt idx="121">
                  <c:v>44323</c:v>
                </c:pt>
                <c:pt idx="122">
                  <c:v>44330</c:v>
                </c:pt>
                <c:pt idx="123">
                  <c:v>44337</c:v>
                </c:pt>
                <c:pt idx="124">
                  <c:v>44344</c:v>
                </c:pt>
                <c:pt idx="125">
                  <c:v>44351</c:v>
                </c:pt>
                <c:pt idx="126">
                  <c:v>44358</c:v>
                </c:pt>
                <c:pt idx="127">
                  <c:v>44365</c:v>
                </c:pt>
                <c:pt idx="128">
                  <c:v>44372</c:v>
                </c:pt>
                <c:pt idx="129">
                  <c:v>44379</c:v>
                </c:pt>
                <c:pt idx="130">
                  <c:v>44386</c:v>
                </c:pt>
                <c:pt idx="131">
                  <c:v>44393</c:v>
                </c:pt>
                <c:pt idx="132">
                  <c:v>44400</c:v>
                </c:pt>
                <c:pt idx="133">
                  <c:v>44407</c:v>
                </c:pt>
                <c:pt idx="134">
                  <c:v>44414</c:v>
                </c:pt>
                <c:pt idx="135">
                  <c:v>44421</c:v>
                </c:pt>
                <c:pt idx="136">
                  <c:v>44428</c:v>
                </c:pt>
                <c:pt idx="137">
                  <c:v>44435</c:v>
                </c:pt>
                <c:pt idx="138">
                  <c:v>44442</c:v>
                </c:pt>
                <c:pt idx="139">
                  <c:v>44449</c:v>
                </c:pt>
                <c:pt idx="140">
                  <c:v>44456</c:v>
                </c:pt>
                <c:pt idx="141">
                  <c:v>44463</c:v>
                </c:pt>
              </c:numCache>
            </c:numRef>
          </c:cat>
          <c:val>
            <c:numRef>
              <c:f>Sheet1!$AC$8:$AC$149</c:f>
              <c:numCache>
                <c:formatCode>_(* #,##0.000_);_(* \(#,##0.000\);_(* "-"??_);_(@_)</c:formatCode>
                <c:ptCount val="142"/>
                <c:pt idx="0">
                  <c:v>1.1278225677989503E-3</c:v>
                </c:pt>
                <c:pt idx="1">
                  <c:v>1.1536722030401985E-3</c:v>
                </c:pt>
                <c:pt idx="2">
                  <c:v>-4.6639668828500494E-4</c:v>
                </c:pt>
                <c:pt idx="3">
                  <c:v>3.9464328634748183E-4</c:v>
                </c:pt>
                <c:pt idx="4">
                  <c:v>-7.9880741932543218E-3</c:v>
                </c:pt>
                <c:pt idx="5">
                  <c:v>2.8238355795959049E-3</c:v>
                </c:pt>
                <c:pt idx="6">
                  <c:v>-3.0237417201341129E-3</c:v>
                </c:pt>
                <c:pt idx="7">
                  <c:v>-5.6099126622938065E-3</c:v>
                </c:pt>
                <c:pt idx="8">
                  <c:v>-1.4550817272488813E-3</c:v>
                </c:pt>
                <c:pt idx="9">
                  <c:v>3.3613444688723785E-3</c:v>
                </c:pt>
                <c:pt idx="10">
                  <c:v>-9.4980814818093878E-3</c:v>
                </c:pt>
                <c:pt idx="11">
                  <c:v>-7.4666549792995343E-4</c:v>
                </c:pt>
                <c:pt idx="12">
                  <c:v>-6.0483281416042877E-5</c:v>
                </c:pt>
                <c:pt idx="13">
                  <c:v>-7.8732760272926215E-3</c:v>
                </c:pt>
                <c:pt idx="14">
                  <c:v>-4.2515317297746628E-4</c:v>
                </c:pt>
                <c:pt idx="15">
                  <c:v>1.1095385459165574E-3</c:v>
                </c:pt>
                <c:pt idx="16">
                  <c:v>-1.7793582731745177E-3</c:v>
                </c:pt>
                <c:pt idx="17">
                  <c:v>-2.9770495016158078E-3</c:v>
                </c:pt>
                <c:pt idx="18">
                  <c:v>-8.6563525176120912E-3</c:v>
                </c:pt>
                <c:pt idx="19">
                  <c:v>3.5195137155685876E-3</c:v>
                </c:pt>
                <c:pt idx="20">
                  <c:v>5.0032535975802518E-3</c:v>
                </c:pt>
                <c:pt idx="21">
                  <c:v>-2.2830678568331849E-4</c:v>
                </c:pt>
                <c:pt idx="22">
                  <c:v>-1.7341434988045357E-3</c:v>
                </c:pt>
                <c:pt idx="23">
                  <c:v>4.4216379680295775E-3</c:v>
                </c:pt>
                <c:pt idx="24">
                  <c:v>-2.2624018514965333E-3</c:v>
                </c:pt>
                <c:pt idx="25">
                  <c:v>1.1430983612871416E-3</c:v>
                </c:pt>
                <c:pt idx="26">
                  <c:v>-1.5173930386701592E-3</c:v>
                </c:pt>
                <c:pt idx="27">
                  <c:v>-3.1174009898639709E-3</c:v>
                </c:pt>
                <c:pt idx="28">
                  <c:v>-2.3677354989222422E-3</c:v>
                </c:pt>
                <c:pt idx="29">
                  <c:v>-2.8169002834205264E-3</c:v>
                </c:pt>
                <c:pt idx="30">
                  <c:v>5.7950914312012011E-4</c:v>
                </c:pt>
                <c:pt idx="31">
                  <c:v>-7.1502583029335529E-3</c:v>
                </c:pt>
                <c:pt idx="32">
                  <c:v>-5.313451316714915E-3</c:v>
                </c:pt>
                <c:pt idx="33">
                  <c:v>-3.3448387913242181E-4</c:v>
                </c:pt>
                <c:pt idx="34">
                  <c:v>-1.5550930231004361E-4</c:v>
                </c:pt>
                <c:pt idx="35">
                  <c:v>-2.0723778044588882E-3</c:v>
                </c:pt>
                <c:pt idx="36">
                  <c:v>2.3301738942338814E-3</c:v>
                </c:pt>
                <c:pt idx="37">
                  <c:v>-2.0903478790624255E-3</c:v>
                </c:pt>
                <c:pt idx="38">
                  <c:v>-4.7745902039169558E-3</c:v>
                </c:pt>
                <c:pt idx="39">
                  <c:v>3.6526597640199531E-4</c:v>
                </c:pt>
                <c:pt idx="40">
                  <c:v>9.6202018211543044E-5</c:v>
                </c:pt>
                <c:pt idx="41">
                  <c:v>5.1111100140613071E-4</c:v>
                </c:pt>
                <c:pt idx="42">
                  <c:v>-2.0922655056929314E-6</c:v>
                </c:pt>
                <c:pt idx="43">
                  <c:v>-5.4415128695985658E-3</c:v>
                </c:pt>
                <c:pt idx="44">
                  <c:v>-4.2603560516361102E-3</c:v>
                </c:pt>
                <c:pt idx="45">
                  <c:v>-9.702311426261251E-4</c:v>
                </c:pt>
                <c:pt idx="46">
                  <c:v>-4.5685063890564936E-3</c:v>
                </c:pt>
                <c:pt idx="47">
                  <c:v>2.0512899182821552E-3</c:v>
                </c:pt>
                <c:pt idx="48">
                  <c:v>6.1154272198459198E-4</c:v>
                </c:pt>
                <c:pt idx="49">
                  <c:v>-2.9110311136781699E-3</c:v>
                </c:pt>
                <c:pt idx="50">
                  <c:v>4.5166601666054565E-4</c:v>
                </c:pt>
                <c:pt idx="51">
                  <c:v>-7.4292424096522635E-4</c:v>
                </c:pt>
                <c:pt idx="52">
                  <c:v>-4.175520862568196E-3</c:v>
                </c:pt>
                <c:pt idx="53">
                  <c:v>4.9963588525543277E-4</c:v>
                </c:pt>
                <c:pt idx="54">
                  <c:v>-2.3518604808129271E-3</c:v>
                </c:pt>
                <c:pt idx="55">
                  <c:v>-6.8252121639171149E-3</c:v>
                </c:pt>
                <c:pt idx="56">
                  <c:v>-1.8022169734339213E-3</c:v>
                </c:pt>
                <c:pt idx="57">
                  <c:v>4.5368111637091079E-4</c:v>
                </c:pt>
                <c:pt idx="58">
                  <c:v>-4.2475741270188907E-3</c:v>
                </c:pt>
                <c:pt idx="59">
                  <c:v>-1.3008384352792696E-2</c:v>
                </c:pt>
                <c:pt idx="60">
                  <c:v>-8.4308864315195842E-3</c:v>
                </c:pt>
                <c:pt idx="61">
                  <c:v>-2.9331701583611005E-2</c:v>
                </c:pt>
                <c:pt idx="62">
                  <c:v>-3.0363053201384198E-2</c:v>
                </c:pt>
                <c:pt idx="63">
                  <c:v>1.1883485373638191E-2</c:v>
                </c:pt>
                <c:pt idx="64">
                  <c:v>-1.1222922382879903E-2</c:v>
                </c:pt>
                <c:pt idx="65">
                  <c:v>1.3033099474322778E-2</c:v>
                </c:pt>
                <c:pt idx="66">
                  <c:v>4.5623071727557279E-3</c:v>
                </c:pt>
                <c:pt idx="67">
                  <c:v>-1.511853856230704E-2</c:v>
                </c:pt>
                <c:pt idx="68">
                  <c:v>9.4464326242304931E-3</c:v>
                </c:pt>
                <c:pt idx="69">
                  <c:v>-3.8958831556397738E-3</c:v>
                </c:pt>
                <c:pt idx="70">
                  <c:v>-7.1370517179270634E-3</c:v>
                </c:pt>
                <c:pt idx="71">
                  <c:v>6.4973951827508557E-3</c:v>
                </c:pt>
                <c:pt idx="72">
                  <c:v>5.8845711508470084E-3</c:v>
                </c:pt>
                <c:pt idx="73">
                  <c:v>8.874434479062018E-3</c:v>
                </c:pt>
                <c:pt idx="74">
                  <c:v>-4.4156937485121403E-3</c:v>
                </c:pt>
                <c:pt idx="75">
                  <c:v>1.0456264086130848E-3</c:v>
                </c:pt>
                <c:pt idx="76">
                  <c:v>-5.6245999364489159E-3</c:v>
                </c:pt>
                <c:pt idx="77">
                  <c:v>4.6417937980673535E-3</c:v>
                </c:pt>
                <c:pt idx="78">
                  <c:v>2.5290494045187854E-3</c:v>
                </c:pt>
                <c:pt idx="79">
                  <c:v>1.2837523263480731E-3</c:v>
                </c:pt>
                <c:pt idx="80">
                  <c:v>-2.5416273417614875E-3</c:v>
                </c:pt>
                <c:pt idx="81">
                  <c:v>3.2774808351177399E-5</c:v>
                </c:pt>
                <c:pt idx="82">
                  <c:v>-3.8348308395300336E-3</c:v>
                </c:pt>
                <c:pt idx="83">
                  <c:v>-6.4109665588602208E-3</c:v>
                </c:pt>
                <c:pt idx="84">
                  <c:v>-9.6854162309857996E-4</c:v>
                </c:pt>
                <c:pt idx="85">
                  <c:v>-2.4595609904726236E-3</c:v>
                </c:pt>
                <c:pt idx="86">
                  <c:v>-3.1753714594026858E-3</c:v>
                </c:pt>
                <c:pt idx="87">
                  <c:v>-6.5903673500700352E-3</c:v>
                </c:pt>
                <c:pt idx="88">
                  <c:v>-5.4942804363512007E-3</c:v>
                </c:pt>
                <c:pt idx="89">
                  <c:v>-2.6889971455342013E-3</c:v>
                </c:pt>
                <c:pt idx="90">
                  <c:v>-8.2347562060476175E-3</c:v>
                </c:pt>
                <c:pt idx="91">
                  <c:v>3.3322739032252322E-3</c:v>
                </c:pt>
                <c:pt idx="92">
                  <c:v>-1.9077435603965655E-3</c:v>
                </c:pt>
                <c:pt idx="93">
                  <c:v>8.191741485690158E-4</c:v>
                </c:pt>
                <c:pt idx="94">
                  <c:v>-1.0785633023860531E-2</c:v>
                </c:pt>
                <c:pt idx="95">
                  <c:v>7.9735031403748418E-3</c:v>
                </c:pt>
                <c:pt idx="96">
                  <c:v>4.5097412844490687E-4</c:v>
                </c:pt>
                <c:pt idx="97">
                  <c:v>-2.1065875919591376E-3</c:v>
                </c:pt>
                <c:pt idx="98">
                  <c:v>4.0389761712692103E-3</c:v>
                </c:pt>
                <c:pt idx="99">
                  <c:v>3.8625810991213144E-3</c:v>
                </c:pt>
                <c:pt idx="100">
                  <c:v>6.1674475455310079E-4</c:v>
                </c:pt>
                <c:pt idx="101">
                  <c:v>8.2086394406615621E-4</c:v>
                </c:pt>
                <c:pt idx="102">
                  <c:v>-2.1928002675167509E-3</c:v>
                </c:pt>
                <c:pt idx="103">
                  <c:v>-9.8074407003039422E-5</c:v>
                </c:pt>
                <c:pt idx="104">
                  <c:v>2.0524600106554768E-3</c:v>
                </c:pt>
                <c:pt idx="105">
                  <c:v>-7.108889564401354E-3</c:v>
                </c:pt>
                <c:pt idx="106">
                  <c:v>-7.0082872846314887E-3</c:v>
                </c:pt>
                <c:pt idx="107">
                  <c:v>-2.9189713922151382E-3</c:v>
                </c:pt>
                <c:pt idx="108">
                  <c:v>3.5484781722183709E-3</c:v>
                </c:pt>
                <c:pt idx="109">
                  <c:v>-3.6298772699432024E-3</c:v>
                </c:pt>
                <c:pt idx="110">
                  <c:v>-3.6851917953408609E-3</c:v>
                </c:pt>
                <c:pt idx="111">
                  <c:v>-1.2797533582661277E-2</c:v>
                </c:pt>
                <c:pt idx="112">
                  <c:v>5.1347415753343877E-3</c:v>
                </c:pt>
                <c:pt idx="113">
                  <c:v>-5.201944887933639E-3</c:v>
                </c:pt>
                <c:pt idx="114">
                  <c:v>-2.4843477694916636E-3</c:v>
                </c:pt>
                <c:pt idx="115">
                  <c:v>-4.6359593432235696E-3</c:v>
                </c:pt>
                <c:pt idx="116">
                  <c:v>-1.5073181778143348E-3</c:v>
                </c:pt>
                <c:pt idx="117">
                  <c:v>-3.2463182596081117E-4</c:v>
                </c:pt>
                <c:pt idx="118">
                  <c:v>1.5559122023123977E-3</c:v>
                </c:pt>
                <c:pt idx="119">
                  <c:v>-2.2581449442555567E-3</c:v>
                </c:pt>
                <c:pt idx="120">
                  <c:v>-4.0817595241798748E-3</c:v>
                </c:pt>
                <c:pt idx="121">
                  <c:v>3.2832209882013809E-4</c:v>
                </c:pt>
                <c:pt idx="122">
                  <c:v>-2.8405179940090303E-3</c:v>
                </c:pt>
                <c:pt idx="123">
                  <c:v>-1.6922516400833486E-3</c:v>
                </c:pt>
                <c:pt idx="124">
                  <c:v>1.1362553404816564E-3</c:v>
                </c:pt>
                <c:pt idx="125">
                  <c:v>2.9579448119257143E-3</c:v>
                </c:pt>
                <c:pt idx="126">
                  <c:v>-3.9706916072341884E-3</c:v>
                </c:pt>
                <c:pt idx="127">
                  <c:v>-5.7269732374779503E-3</c:v>
                </c:pt>
                <c:pt idx="128">
                  <c:v>-1.9682973267993735E-3</c:v>
                </c:pt>
                <c:pt idx="129">
                  <c:v>-1.1847061640779255E-3</c:v>
                </c:pt>
                <c:pt idx="130">
                  <c:v>-4.377636890403826E-3</c:v>
                </c:pt>
                <c:pt idx="131">
                  <c:v>-1.1364425183689594E-3</c:v>
                </c:pt>
                <c:pt idx="132">
                  <c:v>-3.295519622349286E-3</c:v>
                </c:pt>
                <c:pt idx="133">
                  <c:v>-7.8894648279882046E-3</c:v>
                </c:pt>
                <c:pt idx="134">
                  <c:v>-2.2335051384564349E-3</c:v>
                </c:pt>
                <c:pt idx="135">
                  <c:v>-6.9363303555949642E-3</c:v>
                </c:pt>
                <c:pt idx="136">
                  <c:v>-6.3684254079102807E-3</c:v>
                </c:pt>
                <c:pt idx="137">
                  <c:v>2.4372378403752942E-3</c:v>
                </c:pt>
                <c:pt idx="138">
                  <c:v>-7.5682795789302724E-3</c:v>
                </c:pt>
                <c:pt idx="139">
                  <c:v>-4.417414527476504E-3</c:v>
                </c:pt>
                <c:pt idx="140">
                  <c:v>-5.4181325211247067E-3</c:v>
                </c:pt>
                <c:pt idx="141">
                  <c:v>-1.0308328958832315E-3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BF-4013-B6AB-49ECB6EA0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2737200"/>
        <c:axId val="1862737616"/>
      </c:lineChart>
      <c:dateAx>
        <c:axId val="1862737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37616"/>
        <c:crosses val="autoZero"/>
        <c:auto val="1"/>
        <c:lblOffset val="100"/>
        <c:baseTimeUnit val="days"/>
      </c:dateAx>
      <c:valAx>
        <c:axId val="186273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3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Performances históricas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IHFAIHFA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Sheet1!$I$7:$I$149</c:f>
              <c:numCache>
                <c:formatCode>m/d/yyyy</c:formatCode>
                <c:ptCount val="143"/>
                <c:pt idx="0">
                  <c:v>43469</c:v>
                </c:pt>
                <c:pt idx="1">
                  <c:v>43476</c:v>
                </c:pt>
                <c:pt idx="2">
                  <c:v>43483</c:v>
                </c:pt>
                <c:pt idx="3">
                  <c:v>43490</c:v>
                </c:pt>
                <c:pt idx="4">
                  <c:v>43497</c:v>
                </c:pt>
                <c:pt idx="5">
                  <c:v>43504</c:v>
                </c:pt>
                <c:pt idx="6">
                  <c:v>43511</c:v>
                </c:pt>
                <c:pt idx="7">
                  <c:v>43518</c:v>
                </c:pt>
                <c:pt idx="8">
                  <c:v>43525</c:v>
                </c:pt>
                <c:pt idx="9">
                  <c:v>43532</c:v>
                </c:pt>
                <c:pt idx="10">
                  <c:v>43539</c:v>
                </c:pt>
                <c:pt idx="11">
                  <c:v>43546</c:v>
                </c:pt>
                <c:pt idx="12">
                  <c:v>43553</c:v>
                </c:pt>
                <c:pt idx="13">
                  <c:v>43560</c:v>
                </c:pt>
                <c:pt idx="14">
                  <c:v>43567</c:v>
                </c:pt>
                <c:pt idx="15">
                  <c:v>43574</c:v>
                </c:pt>
                <c:pt idx="16">
                  <c:v>43581</c:v>
                </c:pt>
                <c:pt idx="17">
                  <c:v>43588</c:v>
                </c:pt>
                <c:pt idx="18">
                  <c:v>43595</c:v>
                </c:pt>
                <c:pt idx="19">
                  <c:v>43602</c:v>
                </c:pt>
                <c:pt idx="20">
                  <c:v>43609</c:v>
                </c:pt>
                <c:pt idx="21">
                  <c:v>43616</c:v>
                </c:pt>
                <c:pt idx="22">
                  <c:v>43623</c:v>
                </c:pt>
                <c:pt idx="23">
                  <c:v>43630</c:v>
                </c:pt>
                <c:pt idx="24">
                  <c:v>43637</c:v>
                </c:pt>
                <c:pt idx="25">
                  <c:v>43644</c:v>
                </c:pt>
                <c:pt idx="26">
                  <c:v>43651</c:v>
                </c:pt>
                <c:pt idx="27">
                  <c:v>43658</c:v>
                </c:pt>
                <c:pt idx="28">
                  <c:v>43665</c:v>
                </c:pt>
                <c:pt idx="29">
                  <c:v>43672</c:v>
                </c:pt>
                <c:pt idx="30">
                  <c:v>43679</c:v>
                </c:pt>
                <c:pt idx="31">
                  <c:v>43686</c:v>
                </c:pt>
                <c:pt idx="32">
                  <c:v>43693</c:v>
                </c:pt>
                <c:pt idx="33">
                  <c:v>43700</c:v>
                </c:pt>
                <c:pt idx="34">
                  <c:v>43707</c:v>
                </c:pt>
                <c:pt idx="35">
                  <c:v>43714</c:v>
                </c:pt>
                <c:pt idx="36">
                  <c:v>43721</c:v>
                </c:pt>
                <c:pt idx="37">
                  <c:v>43728</c:v>
                </c:pt>
                <c:pt idx="38">
                  <c:v>43735</c:v>
                </c:pt>
                <c:pt idx="39">
                  <c:v>43742</c:v>
                </c:pt>
                <c:pt idx="40">
                  <c:v>43749</c:v>
                </c:pt>
                <c:pt idx="41">
                  <c:v>43756</c:v>
                </c:pt>
                <c:pt idx="42">
                  <c:v>43763</c:v>
                </c:pt>
                <c:pt idx="43">
                  <c:v>43770</c:v>
                </c:pt>
                <c:pt idx="44">
                  <c:v>43777</c:v>
                </c:pt>
                <c:pt idx="45">
                  <c:v>43784</c:v>
                </c:pt>
                <c:pt idx="46">
                  <c:v>43791</c:v>
                </c:pt>
                <c:pt idx="47">
                  <c:v>43798</c:v>
                </c:pt>
                <c:pt idx="48">
                  <c:v>43805</c:v>
                </c:pt>
                <c:pt idx="49">
                  <c:v>43812</c:v>
                </c:pt>
                <c:pt idx="50">
                  <c:v>43819</c:v>
                </c:pt>
                <c:pt idx="51">
                  <c:v>43826</c:v>
                </c:pt>
                <c:pt idx="52">
                  <c:v>43833</c:v>
                </c:pt>
                <c:pt idx="53">
                  <c:v>43840</c:v>
                </c:pt>
                <c:pt idx="54">
                  <c:v>43847</c:v>
                </c:pt>
                <c:pt idx="55">
                  <c:v>43854</c:v>
                </c:pt>
                <c:pt idx="56">
                  <c:v>43861</c:v>
                </c:pt>
                <c:pt idx="57">
                  <c:v>43868</c:v>
                </c:pt>
                <c:pt idx="58">
                  <c:v>43875</c:v>
                </c:pt>
                <c:pt idx="59">
                  <c:v>43882</c:v>
                </c:pt>
                <c:pt idx="60">
                  <c:v>43889</c:v>
                </c:pt>
                <c:pt idx="61">
                  <c:v>43896</c:v>
                </c:pt>
                <c:pt idx="62">
                  <c:v>43903</c:v>
                </c:pt>
                <c:pt idx="63">
                  <c:v>43910</c:v>
                </c:pt>
                <c:pt idx="64">
                  <c:v>43917</c:v>
                </c:pt>
                <c:pt idx="65">
                  <c:v>43924</c:v>
                </c:pt>
                <c:pt idx="66">
                  <c:v>43931</c:v>
                </c:pt>
                <c:pt idx="67">
                  <c:v>43938</c:v>
                </c:pt>
                <c:pt idx="68">
                  <c:v>43945</c:v>
                </c:pt>
                <c:pt idx="69">
                  <c:v>43952</c:v>
                </c:pt>
                <c:pt idx="70">
                  <c:v>43959</c:v>
                </c:pt>
                <c:pt idx="71">
                  <c:v>43966</c:v>
                </c:pt>
                <c:pt idx="72">
                  <c:v>43973</c:v>
                </c:pt>
                <c:pt idx="73">
                  <c:v>43980</c:v>
                </c:pt>
                <c:pt idx="74">
                  <c:v>43987</c:v>
                </c:pt>
                <c:pt idx="75">
                  <c:v>43994</c:v>
                </c:pt>
                <c:pt idx="76">
                  <c:v>44001</c:v>
                </c:pt>
                <c:pt idx="77">
                  <c:v>44008</c:v>
                </c:pt>
                <c:pt idx="78">
                  <c:v>44015</c:v>
                </c:pt>
                <c:pt idx="79">
                  <c:v>44022</c:v>
                </c:pt>
                <c:pt idx="80">
                  <c:v>44029</c:v>
                </c:pt>
                <c:pt idx="81">
                  <c:v>44036</c:v>
                </c:pt>
                <c:pt idx="82">
                  <c:v>44043</c:v>
                </c:pt>
                <c:pt idx="83">
                  <c:v>44050</c:v>
                </c:pt>
                <c:pt idx="84">
                  <c:v>44057</c:v>
                </c:pt>
                <c:pt idx="85">
                  <c:v>44064</c:v>
                </c:pt>
                <c:pt idx="86">
                  <c:v>44071</c:v>
                </c:pt>
                <c:pt idx="87">
                  <c:v>44078</c:v>
                </c:pt>
                <c:pt idx="88">
                  <c:v>44085</c:v>
                </c:pt>
                <c:pt idx="89">
                  <c:v>44092</c:v>
                </c:pt>
                <c:pt idx="90">
                  <c:v>44099</c:v>
                </c:pt>
                <c:pt idx="91">
                  <c:v>44106</c:v>
                </c:pt>
                <c:pt idx="92">
                  <c:v>44113</c:v>
                </c:pt>
                <c:pt idx="93">
                  <c:v>44120</c:v>
                </c:pt>
                <c:pt idx="94">
                  <c:v>44127</c:v>
                </c:pt>
                <c:pt idx="95">
                  <c:v>44134</c:v>
                </c:pt>
                <c:pt idx="96">
                  <c:v>44141</c:v>
                </c:pt>
                <c:pt idx="97">
                  <c:v>44148</c:v>
                </c:pt>
                <c:pt idx="98">
                  <c:v>44155</c:v>
                </c:pt>
                <c:pt idx="99">
                  <c:v>44162</c:v>
                </c:pt>
                <c:pt idx="100">
                  <c:v>44169</c:v>
                </c:pt>
                <c:pt idx="101">
                  <c:v>44176</c:v>
                </c:pt>
                <c:pt idx="102">
                  <c:v>44183</c:v>
                </c:pt>
                <c:pt idx="103">
                  <c:v>44190</c:v>
                </c:pt>
                <c:pt idx="104">
                  <c:v>44197</c:v>
                </c:pt>
                <c:pt idx="105">
                  <c:v>44204</c:v>
                </c:pt>
                <c:pt idx="106">
                  <c:v>44211</c:v>
                </c:pt>
                <c:pt idx="107">
                  <c:v>44218</c:v>
                </c:pt>
                <c:pt idx="108">
                  <c:v>44225</c:v>
                </c:pt>
                <c:pt idx="109">
                  <c:v>44232</c:v>
                </c:pt>
                <c:pt idx="110">
                  <c:v>44239</c:v>
                </c:pt>
                <c:pt idx="111">
                  <c:v>44246</c:v>
                </c:pt>
                <c:pt idx="112">
                  <c:v>44253</c:v>
                </c:pt>
                <c:pt idx="113">
                  <c:v>44260</c:v>
                </c:pt>
                <c:pt idx="114">
                  <c:v>44267</c:v>
                </c:pt>
                <c:pt idx="115">
                  <c:v>44274</c:v>
                </c:pt>
                <c:pt idx="116">
                  <c:v>44281</c:v>
                </c:pt>
                <c:pt idx="117">
                  <c:v>44288</c:v>
                </c:pt>
                <c:pt idx="118">
                  <c:v>44295</c:v>
                </c:pt>
                <c:pt idx="119">
                  <c:v>44302</c:v>
                </c:pt>
                <c:pt idx="120">
                  <c:v>44309</c:v>
                </c:pt>
                <c:pt idx="121">
                  <c:v>44316</c:v>
                </c:pt>
                <c:pt idx="122">
                  <c:v>44323</c:v>
                </c:pt>
                <c:pt idx="123">
                  <c:v>44330</c:v>
                </c:pt>
                <c:pt idx="124">
                  <c:v>44337</c:v>
                </c:pt>
                <c:pt idx="125">
                  <c:v>44344</c:v>
                </c:pt>
                <c:pt idx="126">
                  <c:v>44351</c:v>
                </c:pt>
                <c:pt idx="127">
                  <c:v>44358</c:v>
                </c:pt>
                <c:pt idx="128">
                  <c:v>44365</c:v>
                </c:pt>
                <c:pt idx="129">
                  <c:v>44372</c:v>
                </c:pt>
                <c:pt idx="130">
                  <c:v>44379</c:v>
                </c:pt>
                <c:pt idx="131">
                  <c:v>44386</c:v>
                </c:pt>
                <c:pt idx="132">
                  <c:v>44393</c:v>
                </c:pt>
                <c:pt idx="133">
                  <c:v>44400</c:v>
                </c:pt>
                <c:pt idx="134">
                  <c:v>44407</c:v>
                </c:pt>
                <c:pt idx="135">
                  <c:v>44414</c:v>
                </c:pt>
                <c:pt idx="136">
                  <c:v>44421</c:v>
                </c:pt>
                <c:pt idx="137">
                  <c:v>44428</c:v>
                </c:pt>
                <c:pt idx="138">
                  <c:v>44435</c:v>
                </c:pt>
                <c:pt idx="139">
                  <c:v>44442</c:v>
                </c:pt>
                <c:pt idx="140">
                  <c:v>44449</c:v>
                </c:pt>
                <c:pt idx="141">
                  <c:v>44456</c:v>
                </c:pt>
                <c:pt idx="142">
                  <c:v>44463</c:v>
                </c:pt>
              </c:numCache>
            </c:numRef>
          </c:cat>
          <c:val>
            <c:numRef>
              <c:f>Sheet1!$J$7:$J$149</c:f>
              <c:numCache>
                <c:formatCode>_(* #,##0.0000_);_(* \(#,##0.0000\);_(* "-"??_);_(@_)</c:formatCode>
                <c:ptCount val="143"/>
                <c:pt idx="0">
                  <c:v>1</c:v>
                </c:pt>
                <c:pt idx="1">
                  <c:v>1.002140719351986</c:v>
                </c:pt>
                <c:pt idx="2">
                  <c:v>1.0069082858431389</c:v>
                </c:pt>
                <c:pt idx="3">
                  <c:v>1.0100388316533617</c:v>
                </c:pt>
                <c:pt idx="4">
                  <c:v>1.0151021746897275</c:v>
                </c:pt>
                <c:pt idx="5">
                  <c:v>1.0082524584595021</c:v>
                </c:pt>
                <c:pt idx="6">
                  <c:v>1.0150963177284362</c:v>
                </c:pt>
                <c:pt idx="7">
                  <c:v>1.0141709178444041</c:v>
                </c:pt>
                <c:pt idx="8">
                  <c:v>1.0114679302084493</c:v>
                </c:pt>
                <c:pt idx="9">
                  <c:v>1.0117051371407486</c:v>
                </c:pt>
                <c:pt idx="10">
                  <c:v>1.0192401178420614</c:v>
                </c:pt>
                <c:pt idx="11">
                  <c:v>1.0100066183662593</c:v>
                </c:pt>
                <c:pt idx="12">
                  <c:v>1.0104868891921495</c:v>
                </c:pt>
                <c:pt idx="13">
                  <c:v>1.0125104693183085</c:v>
                </c:pt>
                <c:pt idx="14">
                  <c:v>1.0078893268594389</c:v>
                </c:pt>
                <c:pt idx="15">
                  <c:v>1.0109554460954568</c:v>
                </c:pt>
                <c:pt idx="16">
                  <c:v>1.0151431734187668</c:v>
                </c:pt>
                <c:pt idx="17">
                  <c:v>1.0166161991835396</c:v>
                </c:pt>
                <c:pt idx="18">
                  <c:v>1.0173483193449575</c:v>
                </c:pt>
                <c:pt idx="19">
                  <c:v>1.0117080656213944</c:v>
                </c:pt>
                <c:pt idx="20">
                  <c:v>1.01727217884817</c:v>
                </c:pt>
                <c:pt idx="21">
                  <c:v>1.0251732196301915</c:v>
                </c:pt>
                <c:pt idx="22">
                  <c:v>1.0280812009113434</c:v>
                </c:pt>
                <c:pt idx="23">
                  <c:v>1.0327901977895828</c:v>
                </c:pt>
                <c:pt idx="24">
                  <c:v>1.0396633418649737</c:v>
                </c:pt>
                <c:pt idx="25">
                  <c:v>1.0406795246490217</c:v>
                </c:pt>
                <c:pt idx="26">
                  <c:v>1.0472598206598454</c:v>
                </c:pt>
                <c:pt idx="27">
                  <c:v>1.050167801940997</c:v>
                </c:pt>
                <c:pt idx="28">
                  <c:v>1.0518136080638645</c:v>
                </c:pt>
                <c:pt idx="29">
                  <c:v>1.0507066423798006</c:v>
                </c:pt>
                <c:pt idx="30">
                  <c:v>1.0547479456708271</c:v>
                </c:pt>
                <c:pt idx="31">
                  <c:v>1.0614365954655407</c:v>
                </c:pt>
                <c:pt idx="32">
                  <c:v>1.0532807768673458</c:v>
                </c:pt>
                <c:pt idx="33">
                  <c:v>1.0521005991671402</c:v>
                </c:pt>
                <c:pt idx="34">
                  <c:v>1.0549792956418351</c:v>
                </c:pt>
                <c:pt idx="35">
                  <c:v>1.0539133286868108</c:v>
                </c:pt>
                <c:pt idx="36">
                  <c:v>1.051441691021864</c:v>
                </c:pt>
                <c:pt idx="37">
                  <c:v>1.0587921774424993</c:v>
                </c:pt>
                <c:pt idx="38">
                  <c:v>1.0596824355587835</c:v>
                </c:pt>
                <c:pt idx="39">
                  <c:v>1.0591787368877281</c:v>
                </c:pt>
                <c:pt idx="40">
                  <c:v>1.0623444244656988</c:v>
                </c:pt>
                <c:pt idx="41">
                  <c:v>1.066994851731025</c:v>
                </c:pt>
                <c:pt idx="42">
                  <c:v>1.0715867093834377</c:v>
                </c:pt>
                <c:pt idx="43">
                  <c:v>1.0760262860422756</c:v>
                </c:pt>
                <c:pt idx="44">
                  <c:v>1.0720523378060995</c:v>
                </c:pt>
                <c:pt idx="45">
                  <c:v>1.0694957742024285</c:v>
                </c:pt>
                <c:pt idx="46">
                  <c:v>1.0720201245189971</c:v>
                </c:pt>
                <c:pt idx="47">
                  <c:v>1.0717536327802411</c:v>
                </c:pt>
                <c:pt idx="48">
                  <c:v>1.0804453633365938</c:v>
                </c:pt>
                <c:pt idx="49">
                  <c:v>1.0883522610799066</c:v>
                </c:pt>
                <c:pt idx="50">
                  <c:v>1.0917990827998618</c:v>
                </c:pt>
                <c:pt idx="51">
                  <c:v>1.0987102971236464</c:v>
                </c:pt>
                <c:pt idx="52">
                  <c:v>1.104007918611666</c:v>
                </c:pt>
                <c:pt idx="53">
                  <c:v>1.1032875123728307</c:v>
                </c:pt>
                <c:pt idx="54">
                  <c:v>1.1125385827325069</c:v>
                </c:pt>
                <c:pt idx="55">
                  <c:v>1.1136045496875313</c:v>
                </c:pt>
                <c:pt idx="56">
                  <c:v>1.105059243163462</c:v>
                </c:pt>
                <c:pt idx="57">
                  <c:v>1.1055805127183915</c:v>
                </c:pt>
                <c:pt idx="58">
                  <c:v>1.1112851930161594</c:v>
                </c:pt>
                <c:pt idx="59">
                  <c:v>1.1116834663839708</c:v>
                </c:pt>
                <c:pt idx="60">
                  <c:v>1.0877607079894809</c:v>
                </c:pt>
                <c:pt idx="61">
                  <c:v>1.0758681480874093</c:v>
                </c:pt>
                <c:pt idx="62">
                  <c:v>1.0320815054733303</c:v>
                </c:pt>
                <c:pt idx="63">
                  <c:v>0.99585912836702062</c:v>
                </c:pt>
                <c:pt idx="64">
                  <c:v>1.0173014636546269</c:v>
                </c:pt>
                <c:pt idx="65">
                  <c:v>1.0130932369667969</c:v>
                </c:pt>
                <c:pt idx="66">
                  <c:v>1.0315807352829205</c:v>
                </c:pt>
                <c:pt idx="67">
                  <c:v>1.0435992198527559</c:v>
                </c:pt>
                <c:pt idx="68">
                  <c:v>1.0407703075490375</c:v>
                </c:pt>
                <c:pt idx="69">
                  <c:v>1.0494649665860358</c:v>
                </c:pt>
                <c:pt idx="70">
                  <c:v>1.0548709418579454</c:v>
                </c:pt>
                <c:pt idx="71">
                  <c:v>1.0496963165570439</c:v>
                </c:pt>
                <c:pt idx="72">
                  <c:v>1.0564230366001512</c:v>
                </c:pt>
                <c:pt idx="73">
                  <c:v>1.0691326426023651</c:v>
                </c:pt>
                <c:pt idx="74">
                  <c:v>1.0813736917012717</c:v>
                </c:pt>
                <c:pt idx="75">
                  <c:v>1.078937195804073</c:v>
                </c:pt>
                <c:pt idx="76">
                  <c:v>1.0883961882895916</c:v>
                </c:pt>
                <c:pt idx="77">
                  <c:v>1.0835583382629426</c:v>
                </c:pt>
                <c:pt idx="78">
                  <c:v>1.0945430691648559</c:v>
                </c:pt>
                <c:pt idx="79">
                  <c:v>1.1056507962538877</c:v>
                </c:pt>
                <c:pt idx="80">
                  <c:v>1.1109513462225529</c:v>
                </c:pt>
                <c:pt idx="81">
                  <c:v>1.1112881214968051</c:v>
                </c:pt>
                <c:pt idx="82">
                  <c:v>1.1177073510721167</c:v>
                </c:pt>
                <c:pt idx="83">
                  <c:v>1.1226476979213647</c:v>
                </c:pt>
                <c:pt idx="84">
                  <c:v>1.1180616972302431</c:v>
                </c:pt>
                <c:pt idx="85">
                  <c:v>1.1202346298693313</c:v>
                </c:pt>
                <c:pt idx="86">
                  <c:v>1.1258485272670833</c:v>
                </c:pt>
                <c:pt idx="87">
                  <c:v>1.1210048202791429</c:v>
                </c:pt>
                <c:pt idx="88">
                  <c:v>1.1133556288326492</c:v>
                </c:pt>
                <c:pt idx="89">
                  <c:v>1.1097799539642843</c:v>
                </c:pt>
                <c:pt idx="90">
                  <c:v>1.1037882825632406</c:v>
                </c:pt>
                <c:pt idx="91">
                  <c:v>1.0970000644265743</c:v>
                </c:pt>
                <c:pt idx="92">
                  <c:v>1.1061427810023605</c:v>
                </c:pt>
                <c:pt idx="93">
                  <c:v>1.1091620445480477</c:v>
                </c:pt>
                <c:pt idx="94">
                  <c:v>1.1139442534424291</c:v>
                </c:pt>
                <c:pt idx="95">
                  <c:v>1.0961888752877231</c:v>
                </c:pt>
                <c:pt idx="96">
                  <c:v>1.1178332757398808</c:v>
                </c:pt>
                <c:pt idx="97">
                  <c:v>1.1164422474331868</c:v>
                </c:pt>
                <c:pt idx="98">
                  <c:v>1.1187557471432672</c:v>
                </c:pt>
                <c:pt idx="99">
                  <c:v>1.1324786074488835</c:v>
                </c:pt>
                <c:pt idx="100">
                  <c:v>1.1414104734181811</c:v>
                </c:pt>
                <c:pt idx="101">
                  <c:v>1.1412406215407322</c:v>
                </c:pt>
                <c:pt idx="102">
                  <c:v>1.1520789284103623</c:v>
                </c:pt>
                <c:pt idx="103">
                  <c:v>1.1526529106169139</c:v>
                </c:pt>
                <c:pt idx="104">
                  <c:v>1.1595084838084306</c:v>
                </c:pt>
                <c:pt idx="105">
                  <c:v>1.1665924784903097</c:v>
                </c:pt>
                <c:pt idx="106">
                  <c:v>1.1613739259797233</c:v>
                </c:pt>
                <c:pt idx="107">
                  <c:v>1.1595787673439266</c:v>
                </c:pt>
                <c:pt idx="108">
                  <c:v>1.1494110825421555</c:v>
                </c:pt>
                <c:pt idx="109">
                  <c:v>1.1733133415721255</c:v>
                </c:pt>
                <c:pt idx="110">
                  <c:v>1.1758201210048203</c:v>
                </c:pt>
                <c:pt idx="111">
                  <c:v>1.1779344840309951</c:v>
                </c:pt>
                <c:pt idx="112">
                  <c:v>1.1551304052431517</c:v>
                </c:pt>
                <c:pt idx="113">
                  <c:v>1.1610869348764474</c:v>
                </c:pt>
                <c:pt idx="114">
                  <c:v>1.1596636932826512</c:v>
                </c:pt>
                <c:pt idx="115">
                  <c:v>1.1592712768761313</c:v>
                </c:pt>
                <c:pt idx="116">
                  <c:v>1.1553676121754513</c:v>
                </c:pt>
                <c:pt idx="117">
                  <c:v>1.1615877050668573</c:v>
                </c:pt>
                <c:pt idx="118">
                  <c:v>1.1691958977843115</c:v>
                </c:pt>
                <c:pt idx="119">
                  <c:v>1.1746311578626778</c:v>
                </c:pt>
                <c:pt idx="120">
                  <c:v>1.1734070529527871</c:v>
                </c:pt>
                <c:pt idx="121">
                  <c:v>1.1755302014208988</c:v>
                </c:pt>
                <c:pt idx="122">
                  <c:v>1.182409202457581</c:v>
                </c:pt>
                <c:pt idx="123">
                  <c:v>1.1723791562461565</c:v>
                </c:pt>
                <c:pt idx="124">
                  <c:v>1.1789623807376257</c:v>
                </c:pt>
                <c:pt idx="125">
                  <c:v>1.1880816694682466</c:v>
                </c:pt>
                <c:pt idx="126">
                  <c:v>1.1949548135436374</c:v>
                </c:pt>
                <c:pt idx="127">
                  <c:v>1.1916573443366114</c:v>
                </c:pt>
                <c:pt idx="128">
                  <c:v>1.1903717413331616</c:v>
                </c:pt>
                <c:pt idx="129">
                  <c:v>1.197774940405419</c:v>
                </c:pt>
                <c:pt idx="130">
                  <c:v>1.2000503698671054</c:v>
                </c:pt>
                <c:pt idx="131">
                  <c:v>1.1900056812524527</c:v>
                </c:pt>
                <c:pt idx="132">
                  <c:v>1.1912385716042804</c:v>
                </c:pt>
                <c:pt idx="133">
                  <c:v>1.1906938742041855</c:v>
                </c:pt>
                <c:pt idx="134">
                  <c:v>1.1796330028054844</c:v>
                </c:pt>
                <c:pt idx="135">
                  <c:v>1.1844034977772833</c:v>
                </c:pt>
                <c:pt idx="136">
                  <c:v>1.1818000784832814</c:v>
                </c:pt>
                <c:pt idx="137">
                  <c:v>1.1748420084691662</c:v>
                </c:pt>
                <c:pt idx="138">
                  <c:v>1.1831091093318966</c:v>
                </c:pt>
                <c:pt idx="139">
                  <c:v>1.1815277297832341</c:v>
                </c:pt>
                <c:pt idx="140">
                  <c:v>1.1786548902698304</c:v>
                </c:pt>
                <c:pt idx="141">
                  <c:v>1.1812348817186669</c:v>
                </c:pt>
                <c:pt idx="142">
                  <c:v>1.1874666885326555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8B-4488-8B1D-55226BBA3580}"/>
            </c:ext>
          </c:extLst>
        </c:ser>
        <c:ser>
          <c:idx val="1"/>
          <c:order val="1"/>
          <c:tx>
            <c:strRef>
              <c:f>Sheet1!$K$6</c:f>
              <c:strCache>
                <c:ptCount val="1"/>
                <c:pt idx="0">
                  <c:v>IFMMIFMM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Sheet1!$I$7:$I$149</c:f>
              <c:numCache>
                <c:formatCode>m/d/yyyy</c:formatCode>
                <c:ptCount val="143"/>
                <c:pt idx="0">
                  <c:v>43469</c:v>
                </c:pt>
                <c:pt idx="1">
                  <c:v>43476</c:v>
                </c:pt>
                <c:pt idx="2">
                  <c:v>43483</c:v>
                </c:pt>
                <c:pt idx="3">
                  <c:v>43490</c:v>
                </c:pt>
                <c:pt idx="4">
                  <c:v>43497</c:v>
                </c:pt>
                <c:pt idx="5">
                  <c:v>43504</c:v>
                </c:pt>
                <c:pt idx="6">
                  <c:v>43511</c:v>
                </c:pt>
                <c:pt idx="7">
                  <c:v>43518</c:v>
                </c:pt>
                <c:pt idx="8">
                  <c:v>43525</c:v>
                </c:pt>
                <c:pt idx="9">
                  <c:v>43532</c:v>
                </c:pt>
                <c:pt idx="10">
                  <c:v>43539</c:v>
                </c:pt>
                <c:pt idx="11">
                  <c:v>43546</c:v>
                </c:pt>
                <c:pt idx="12">
                  <c:v>43553</c:v>
                </c:pt>
                <c:pt idx="13">
                  <c:v>43560</c:v>
                </c:pt>
                <c:pt idx="14">
                  <c:v>43567</c:v>
                </c:pt>
                <c:pt idx="15">
                  <c:v>43574</c:v>
                </c:pt>
                <c:pt idx="16">
                  <c:v>43581</c:v>
                </c:pt>
                <c:pt idx="17">
                  <c:v>43588</c:v>
                </c:pt>
                <c:pt idx="18">
                  <c:v>43595</c:v>
                </c:pt>
                <c:pt idx="19">
                  <c:v>43602</c:v>
                </c:pt>
                <c:pt idx="20">
                  <c:v>43609</c:v>
                </c:pt>
                <c:pt idx="21">
                  <c:v>43616</c:v>
                </c:pt>
                <c:pt idx="22">
                  <c:v>43623</c:v>
                </c:pt>
                <c:pt idx="23">
                  <c:v>43630</c:v>
                </c:pt>
                <c:pt idx="24">
                  <c:v>43637</c:v>
                </c:pt>
                <c:pt idx="25">
                  <c:v>43644</c:v>
                </c:pt>
                <c:pt idx="26">
                  <c:v>43651</c:v>
                </c:pt>
                <c:pt idx="27">
                  <c:v>43658</c:v>
                </c:pt>
                <c:pt idx="28">
                  <c:v>43665</c:v>
                </c:pt>
                <c:pt idx="29">
                  <c:v>43672</c:v>
                </c:pt>
                <c:pt idx="30">
                  <c:v>43679</c:v>
                </c:pt>
                <c:pt idx="31">
                  <c:v>43686</c:v>
                </c:pt>
                <c:pt idx="32">
                  <c:v>43693</c:v>
                </c:pt>
                <c:pt idx="33">
                  <c:v>43700</c:v>
                </c:pt>
                <c:pt idx="34">
                  <c:v>43707</c:v>
                </c:pt>
                <c:pt idx="35">
                  <c:v>43714</c:v>
                </c:pt>
                <c:pt idx="36">
                  <c:v>43721</c:v>
                </c:pt>
                <c:pt idx="37">
                  <c:v>43728</c:v>
                </c:pt>
                <c:pt idx="38">
                  <c:v>43735</c:v>
                </c:pt>
                <c:pt idx="39">
                  <c:v>43742</c:v>
                </c:pt>
                <c:pt idx="40">
                  <c:v>43749</c:v>
                </c:pt>
                <c:pt idx="41">
                  <c:v>43756</c:v>
                </c:pt>
                <c:pt idx="42">
                  <c:v>43763</c:v>
                </c:pt>
                <c:pt idx="43">
                  <c:v>43770</c:v>
                </c:pt>
                <c:pt idx="44">
                  <c:v>43777</c:v>
                </c:pt>
                <c:pt idx="45">
                  <c:v>43784</c:v>
                </c:pt>
                <c:pt idx="46">
                  <c:v>43791</c:v>
                </c:pt>
                <c:pt idx="47">
                  <c:v>43798</c:v>
                </c:pt>
                <c:pt idx="48">
                  <c:v>43805</c:v>
                </c:pt>
                <c:pt idx="49">
                  <c:v>43812</c:v>
                </c:pt>
                <c:pt idx="50">
                  <c:v>43819</c:v>
                </c:pt>
                <c:pt idx="51">
                  <c:v>43826</c:v>
                </c:pt>
                <c:pt idx="52">
                  <c:v>43833</c:v>
                </c:pt>
                <c:pt idx="53">
                  <c:v>43840</c:v>
                </c:pt>
                <c:pt idx="54">
                  <c:v>43847</c:v>
                </c:pt>
                <c:pt idx="55">
                  <c:v>43854</c:v>
                </c:pt>
                <c:pt idx="56">
                  <c:v>43861</c:v>
                </c:pt>
                <c:pt idx="57">
                  <c:v>43868</c:v>
                </c:pt>
                <c:pt idx="58">
                  <c:v>43875</c:v>
                </c:pt>
                <c:pt idx="59">
                  <c:v>43882</c:v>
                </c:pt>
                <c:pt idx="60">
                  <c:v>43889</c:v>
                </c:pt>
                <c:pt idx="61">
                  <c:v>43896</c:v>
                </c:pt>
                <c:pt idx="62">
                  <c:v>43903</c:v>
                </c:pt>
                <c:pt idx="63">
                  <c:v>43910</c:v>
                </c:pt>
                <c:pt idx="64">
                  <c:v>43917</c:v>
                </c:pt>
                <c:pt idx="65">
                  <c:v>43924</c:v>
                </c:pt>
                <c:pt idx="66">
                  <c:v>43931</c:v>
                </c:pt>
                <c:pt idx="67">
                  <c:v>43938</c:v>
                </c:pt>
                <c:pt idx="68">
                  <c:v>43945</c:v>
                </c:pt>
                <c:pt idx="69">
                  <c:v>43952</c:v>
                </c:pt>
                <c:pt idx="70">
                  <c:v>43959</c:v>
                </c:pt>
                <c:pt idx="71">
                  <c:v>43966</c:v>
                </c:pt>
                <c:pt idx="72">
                  <c:v>43973</c:v>
                </c:pt>
                <c:pt idx="73">
                  <c:v>43980</c:v>
                </c:pt>
                <c:pt idx="74">
                  <c:v>43987</c:v>
                </c:pt>
                <c:pt idx="75">
                  <c:v>43994</c:v>
                </c:pt>
                <c:pt idx="76">
                  <c:v>44001</c:v>
                </c:pt>
                <c:pt idx="77">
                  <c:v>44008</c:v>
                </c:pt>
                <c:pt idx="78">
                  <c:v>44015</c:v>
                </c:pt>
                <c:pt idx="79">
                  <c:v>44022</c:v>
                </c:pt>
                <c:pt idx="80">
                  <c:v>44029</c:v>
                </c:pt>
                <c:pt idx="81">
                  <c:v>44036</c:v>
                </c:pt>
                <c:pt idx="82">
                  <c:v>44043</c:v>
                </c:pt>
                <c:pt idx="83">
                  <c:v>44050</c:v>
                </c:pt>
                <c:pt idx="84">
                  <c:v>44057</c:v>
                </c:pt>
                <c:pt idx="85">
                  <c:v>44064</c:v>
                </c:pt>
                <c:pt idx="86">
                  <c:v>44071</c:v>
                </c:pt>
                <c:pt idx="87">
                  <c:v>44078</c:v>
                </c:pt>
                <c:pt idx="88">
                  <c:v>44085</c:v>
                </c:pt>
                <c:pt idx="89">
                  <c:v>44092</c:v>
                </c:pt>
                <c:pt idx="90">
                  <c:v>44099</c:v>
                </c:pt>
                <c:pt idx="91">
                  <c:v>44106</c:v>
                </c:pt>
                <c:pt idx="92">
                  <c:v>44113</c:v>
                </c:pt>
                <c:pt idx="93">
                  <c:v>44120</c:v>
                </c:pt>
                <c:pt idx="94">
                  <c:v>44127</c:v>
                </c:pt>
                <c:pt idx="95">
                  <c:v>44134</c:v>
                </c:pt>
                <c:pt idx="96">
                  <c:v>44141</c:v>
                </c:pt>
                <c:pt idx="97">
                  <c:v>44148</c:v>
                </c:pt>
                <c:pt idx="98">
                  <c:v>44155</c:v>
                </c:pt>
                <c:pt idx="99">
                  <c:v>44162</c:v>
                </c:pt>
                <c:pt idx="100">
                  <c:v>44169</c:v>
                </c:pt>
                <c:pt idx="101">
                  <c:v>44176</c:v>
                </c:pt>
                <c:pt idx="102">
                  <c:v>44183</c:v>
                </c:pt>
                <c:pt idx="103">
                  <c:v>44190</c:v>
                </c:pt>
                <c:pt idx="104">
                  <c:v>44197</c:v>
                </c:pt>
                <c:pt idx="105">
                  <c:v>44204</c:v>
                </c:pt>
                <c:pt idx="106">
                  <c:v>44211</c:v>
                </c:pt>
                <c:pt idx="107">
                  <c:v>44218</c:v>
                </c:pt>
                <c:pt idx="108">
                  <c:v>44225</c:v>
                </c:pt>
                <c:pt idx="109">
                  <c:v>44232</c:v>
                </c:pt>
                <c:pt idx="110">
                  <c:v>44239</c:v>
                </c:pt>
                <c:pt idx="111">
                  <c:v>44246</c:v>
                </c:pt>
                <c:pt idx="112">
                  <c:v>44253</c:v>
                </c:pt>
                <c:pt idx="113">
                  <c:v>44260</c:v>
                </c:pt>
                <c:pt idx="114">
                  <c:v>44267</c:v>
                </c:pt>
                <c:pt idx="115">
                  <c:v>44274</c:v>
                </c:pt>
                <c:pt idx="116">
                  <c:v>44281</c:v>
                </c:pt>
                <c:pt idx="117">
                  <c:v>44288</c:v>
                </c:pt>
                <c:pt idx="118">
                  <c:v>44295</c:v>
                </c:pt>
                <c:pt idx="119">
                  <c:v>44302</c:v>
                </c:pt>
                <c:pt idx="120">
                  <c:v>44309</c:v>
                </c:pt>
                <c:pt idx="121">
                  <c:v>44316</c:v>
                </c:pt>
                <c:pt idx="122">
                  <c:v>44323</c:v>
                </c:pt>
                <c:pt idx="123">
                  <c:v>44330</c:v>
                </c:pt>
                <c:pt idx="124">
                  <c:v>44337</c:v>
                </c:pt>
                <c:pt idx="125">
                  <c:v>44344</c:v>
                </c:pt>
                <c:pt idx="126">
                  <c:v>44351</c:v>
                </c:pt>
                <c:pt idx="127">
                  <c:v>44358</c:v>
                </c:pt>
                <c:pt idx="128">
                  <c:v>44365</c:v>
                </c:pt>
                <c:pt idx="129">
                  <c:v>44372</c:v>
                </c:pt>
                <c:pt idx="130">
                  <c:v>44379</c:v>
                </c:pt>
                <c:pt idx="131">
                  <c:v>44386</c:v>
                </c:pt>
                <c:pt idx="132">
                  <c:v>44393</c:v>
                </c:pt>
                <c:pt idx="133">
                  <c:v>44400</c:v>
                </c:pt>
                <c:pt idx="134">
                  <c:v>44407</c:v>
                </c:pt>
                <c:pt idx="135">
                  <c:v>44414</c:v>
                </c:pt>
                <c:pt idx="136">
                  <c:v>44421</c:v>
                </c:pt>
                <c:pt idx="137">
                  <c:v>44428</c:v>
                </c:pt>
                <c:pt idx="138">
                  <c:v>44435</c:v>
                </c:pt>
                <c:pt idx="139">
                  <c:v>44442</c:v>
                </c:pt>
                <c:pt idx="140">
                  <c:v>44449</c:v>
                </c:pt>
                <c:pt idx="141">
                  <c:v>44456</c:v>
                </c:pt>
                <c:pt idx="142">
                  <c:v>44463</c:v>
                </c:pt>
              </c:numCache>
            </c:numRef>
          </c:cat>
          <c:val>
            <c:numRef>
              <c:f>Sheet1!$K$7:$K$149</c:f>
              <c:numCache>
                <c:formatCode>_(* #,##0.0000_);_(* \(#,##0.0000\);_(* "-"??_);_(@_)</c:formatCode>
                <c:ptCount val="143"/>
                <c:pt idx="0">
                  <c:v>1</c:v>
                </c:pt>
                <c:pt idx="1">
                  <c:v>1.0012424864307599</c:v>
                </c:pt>
                <c:pt idx="2">
                  <c:v>1.0044810290977171</c:v>
                </c:pt>
                <c:pt idx="3">
                  <c:v>1.0071100809951792</c:v>
                </c:pt>
                <c:pt idx="4">
                  <c:v>1.0118127701481925</c:v>
                </c:pt>
                <c:pt idx="5">
                  <c:v>1.0061526285684108</c:v>
                </c:pt>
                <c:pt idx="6">
                  <c:v>1.0124845191278495</c:v>
                </c:pt>
                <c:pt idx="7">
                  <c:v>1.0121375988265406</c:v>
                </c:pt>
                <c:pt idx="8">
                  <c:v>1.0092890439682802</c:v>
                </c:pt>
                <c:pt idx="9">
                  <c:v>1.0095843427667788</c:v>
                </c:pt>
                <c:pt idx="10">
                  <c:v>1.0163117254450122</c:v>
                </c:pt>
                <c:pt idx="11">
                  <c:v>1.0096907098402932</c:v>
                </c:pt>
                <c:pt idx="12">
                  <c:v>1.0098605996276409</c:v>
                </c:pt>
                <c:pt idx="13">
                  <c:v>1.0116010029745588</c:v>
                </c:pt>
                <c:pt idx="14">
                  <c:v>1.0086378245776371</c:v>
                </c:pt>
                <c:pt idx="15">
                  <c:v>1.0112839844659443</c:v>
                </c:pt>
                <c:pt idx="16">
                  <c:v>1.0138344883706571</c:v>
                </c:pt>
                <c:pt idx="17">
                  <c:v>1.014979161723325</c:v>
                </c:pt>
                <c:pt idx="18">
                  <c:v>1.0159742517299526</c:v>
                </c:pt>
                <c:pt idx="19">
                  <c:v>1.0117379412838878</c:v>
                </c:pt>
                <c:pt idx="20">
                  <c:v>1.0160513864538929</c:v>
                </c:pt>
                <c:pt idx="21">
                  <c:v>1.0221271778286389</c:v>
                </c:pt>
                <c:pt idx="22">
                  <c:v>1.023847795412232</c:v>
                </c:pt>
                <c:pt idx="23">
                  <c:v>1.0280723534124119</c:v>
                </c:pt>
                <c:pt idx="24">
                  <c:v>1.0339591386796052</c:v>
                </c:pt>
                <c:pt idx="25">
                  <c:v>1.0349894116413183</c:v>
                </c:pt>
                <c:pt idx="26">
                  <c:v>1.0408761969085116</c:v>
                </c:pt>
                <c:pt idx="27">
                  <c:v>1.0443027043270572</c:v>
                </c:pt>
                <c:pt idx="28">
                  <c:v>1.0452742894419149</c:v>
                </c:pt>
                <c:pt idx="29">
                  <c:v>1.0440471258203468</c:v>
                </c:pt>
                <c:pt idx="30">
                  <c:v>1.0474909643774439</c:v>
                </c:pt>
                <c:pt idx="31">
                  <c:v>1.0529687198983042</c:v>
                </c:pt>
                <c:pt idx="32">
                  <c:v>1.0469664928841915</c:v>
                </c:pt>
                <c:pt idx="33">
                  <c:v>1.046199162303509</c:v>
                </c:pt>
                <c:pt idx="34">
                  <c:v>1.0475372303352941</c:v>
                </c:pt>
                <c:pt idx="35">
                  <c:v>1.0471793757963583</c:v>
                </c:pt>
                <c:pt idx="36">
                  <c:v>1.0455037596669445</c:v>
                </c:pt>
                <c:pt idx="37">
                  <c:v>1.0523978336820636</c:v>
                </c:pt>
                <c:pt idx="38">
                  <c:v>1.0533344589895426</c:v>
                </c:pt>
                <c:pt idx="39">
                  <c:v>1.0533815431556506</c:v>
                </c:pt>
                <c:pt idx="40">
                  <c:v>1.0565126773931288</c:v>
                </c:pt>
                <c:pt idx="41">
                  <c:v>1.0604077206131206</c:v>
                </c:pt>
                <c:pt idx="42">
                  <c:v>1.0654834383491234</c:v>
                </c:pt>
                <c:pt idx="43">
                  <c:v>1.0684230374717067</c:v>
                </c:pt>
                <c:pt idx="44">
                  <c:v>1.0678339275260877</c:v>
                </c:pt>
                <c:pt idx="45">
                  <c:v>1.0621481239600385</c:v>
                </c:pt>
                <c:pt idx="46">
                  <c:v>1.0681493096181869</c:v>
                </c:pt>
                <c:pt idx="47">
                  <c:v>1.0660561841295864</c:v>
                </c:pt>
                <c:pt idx="48">
                  <c:v>1.0736402308537407</c:v>
                </c:pt>
                <c:pt idx="49">
                  <c:v>1.080457542057764</c:v>
                </c:pt>
                <c:pt idx="50">
                  <c:v>1.0826492244501453</c:v>
                </c:pt>
                <c:pt idx="51">
                  <c:v>1.0882409340665471</c:v>
                </c:pt>
                <c:pt idx="52">
                  <c:v>1.0915087834656476</c:v>
                </c:pt>
                <c:pt idx="53">
                  <c:v>1.0907701645565571</c:v>
                </c:pt>
                <c:pt idx="54">
                  <c:v>1.0969547032470222</c:v>
                </c:pt>
                <c:pt idx="55">
                  <c:v>1.0972616057262676</c:v>
                </c:pt>
                <c:pt idx="56">
                  <c:v>1.0914739724234064</c:v>
                </c:pt>
                <c:pt idx="57">
                  <c:v>1.0925884464531044</c:v>
                </c:pt>
                <c:pt idx="58">
                  <c:v>1.0979205609040754</c:v>
                </c:pt>
                <c:pt idx="59">
                  <c:v>1.0987395129875683</c:v>
                </c:pt>
                <c:pt idx="60">
                  <c:v>1.0833640409371905</c:v>
                </c:pt>
                <c:pt idx="61">
                  <c:v>1.0779864043540579</c:v>
                </c:pt>
                <c:pt idx="62">
                  <c:v>1.0434362217820428</c:v>
                </c:pt>
                <c:pt idx="63">
                  <c:v>1.0142342946784479</c:v>
                </c:pt>
                <c:pt idx="64">
                  <c:v>1.0303216079131152</c:v>
                </c:pt>
                <c:pt idx="65">
                  <c:v>1.0279956649838851</c:v>
                </c:pt>
                <c:pt idx="66">
                  <c:v>1.0397809135815876</c:v>
                </c:pt>
                <c:pt idx="67">
                  <c:v>1.0496994572303948</c:v>
                </c:pt>
                <c:pt idx="68">
                  <c:v>1.0452794218391686</c:v>
                </c:pt>
                <c:pt idx="69">
                  <c:v>1.0516708184537202</c:v>
                </c:pt>
                <c:pt idx="70">
                  <c:v>1.0580561156976229</c:v>
                </c:pt>
                <c:pt idx="71">
                  <c:v>1.0556715593041064</c:v>
                </c:pt>
                <c:pt idx="72">
                  <c:v>1.0606368189253057</c:v>
                </c:pt>
                <c:pt idx="73">
                  <c:v>1.0699966750991705</c:v>
                </c:pt>
                <c:pt idx="74">
                  <c:v>1.0778225395547905</c:v>
                </c:pt>
                <c:pt idx="75">
                  <c:v>1.0759857363985894</c:v>
                </c:pt>
                <c:pt idx="76">
                  <c:v>1.0828987035862068</c:v>
                </c:pt>
                <c:pt idx="77">
                  <c:v>1.0802411631648594</c:v>
                </c:pt>
                <c:pt idx="78">
                  <c:v>1.0888452180562198</c:v>
                </c:pt>
                <c:pt idx="79">
                  <c:v>1.0956866292125638</c:v>
                </c:pt>
                <c:pt idx="80">
                  <c:v>1.1001495833460402</c:v>
                </c:pt>
                <c:pt idx="81">
                  <c:v>1.1010900021645327</c:v>
                </c:pt>
                <c:pt idx="82">
                  <c:v>1.1063558417466217</c:v>
                </c:pt>
                <c:pt idx="83">
                  <c:v>1.1100562257838249</c:v>
                </c:pt>
                <c:pt idx="84">
                  <c:v>1.1076075516159241</c:v>
                </c:pt>
                <c:pt idx="85">
                  <c:v>1.1105574899155832</c:v>
                </c:pt>
                <c:pt idx="86">
                  <c:v>1.1139823609176132</c:v>
                </c:pt>
                <c:pt idx="87">
                  <c:v>1.1110041572417753</c:v>
                </c:pt>
                <c:pt idx="88">
                  <c:v>1.1057855505909322</c:v>
                </c:pt>
                <c:pt idx="89">
                  <c:v>1.1017074518688992</c:v>
                </c:pt>
                <c:pt idx="90">
                  <c:v>1.0977385467579985</c:v>
                </c:pt>
                <c:pt idx="91">
                  <c:v>1.0919890717129785</c:v>
                </c:pt>
                <c:pt idx="92">
                  <c:v>1.0993767484552599</c:v>
                </c:pt>
                <c:pt idx="93">
                  <c:v>1.1017107247019304</c:v>
                </c:pt>
                <c:pt idx="94">
                  <c:v>1.1044444328738225</c:v>
                </c:pt>
                <c:pt idx="95">
                  <c:v>1.0922955278968105</c:v>
                </c:pt>
                <c:pt idx="96">
                  <c:v>1.106920033531662</c:v>
                </c:pt>
                <c:pt idx="97">
                  <c:v>1.1070661208969643</c:v>
                </c:pt>
                <c:pt idx="98">
                  <c:v>1.1096393858677582</c:v>
                </c:pt>
                <c:pt idx="99">
                  <c:v>1.1209267175493027</c:v>
                </c:pt>
                <c:pt idx="100">
                  <c:v>1.1266901765172741</c:v>
                </c:pt>
                <c:pt idx="101">
                  <c:v>1.1273123123234807</c:v>
                </c:pt>
                <c:pt idx="102">
                  <c:v>1.1361865247050544</c:v>
                </c:pt>
                <c:pt idx="103">
                  <c:v>1.1369875505894447</c:v>
                </c:pt>
                <c:pt idx="104">
                  <c:v>1.141781804684763</c:v>
                </c:pt>
                <c:pt idx="105">
                  <c:v>1.145368606539269</c:v>
                </c:pt>
                <c:pt idx="106">
                  <c:v>1.145726461078205</c:v>
                </c:pt>
                <c:pt idx="107">
                  <c:v>1.1408218232506522</c:v>
                </c:pt>
                <c:pt idx="108">
                  <c:v>1.1334246999221214</c:v>
                </c:pt>
                <c:pt idx="109">
                  <c:v>1.1487844028678944</c:v>
                </c:pt>
                <c:pt idx="110">
                  <c:v>1.150893818139082</c:v>
                </c:pt>
                <c:pt idx="111">
                  <c:v>1.1516544542885641</c:v>
                </c:pt>
                <c:pt idx="112">
                  <c:v>1.1372587494356221</c:v>
                </c:pt>
                <c:pt idx="113">
                  <c:v>1.141462331551375</c:v>
                </c:pt>
                <c:pt idx="114">
                  <c:v>1.1421592962218861</c:v>
                </c:pt>
                <c:pt idx="115">
                  <c:v>1.1420986744282398</c:v>
                </c:pt>
                <c:pt idx="116">
                  <c:v>1.1397905833155435</c:v>
                </c:pt>
                <c:pt idx="117">
                  <c:v>1.1408696512424492</c:v>
                </c:pt>
                <c:pt idx="118">
                  <c:v>1.1465795547608191</c:v>
                </c:pt>
                <c:pt idx="119">
                  <c:v>1.154510149873438</c:v>
                </c:pt>
                <c:pt idx="120">
                  <c:v>1.1536670234550555</c:v>
                </c:pt>
                <c:pt idx="121">
                  <c:v>1.1543174990200096</c:v>
                </c:pt>
                <c:pt idx="122">
                  <c:v>1.161478829605155</c:v>
                </c:pt>
                <c:pt idx="123">
                  <c:v>1.158362497498886</c:v>
                </c:pt>
                <c:pt idx="124">
                  <c:v>1.1589623185344253</c:v>
                </c:pt>
                <c:pt idx="125">
                  <c:v>1.1656605432456535</c:v>
                </c:pt>
                <c:pt idx="126">
                  <c:v>1.1713125027428573</c:v>
                </c:pt>
                <c:pt idx="127">
                  <c:v>1.1689283182621852</c:v>
                </c:pt>
                <c:pt idx="128">
                  <c:v>1.1663075972124388</c:v>
                </c:pt>
                <c:pt idx="129">
                  <c:v>1.1722514339099717</c:v>
                </c:pt>
                <c:pt idx="130">
                  <c:v>1.184191621398675</c:v>
                </c:pt>
                <c:pt idx="131">
                  <c:v>1.1677854300911708</c:v>
                </c:pt>
                <c:pt idx="132">
                  <c:v>1.1692781394836809</c:v>
                </c:pt>
                <c:pt idx="133">
                  <c:v>1.1691965418056072</c:v>
                </c:pt>
                <c:pt idx="134">
                  <c:v>1.1622499536968507</c:v>
                </c:pt>
                <c:pt idx="135">
                  <c:v>1.1654847772353636</c:v>
                </c:pt>
                <c:pt idx="136">
                  <c:v>1.1635471113157458</c:v>
                </c:pt>
                <c:pt idx="137">
                  <c:v>1.1577343367045991</c:v>
                </c:pt>
                <c:pt idx="138">
                  <c:v>1.1657065860557974</c:v>
                </c:pt>
                <c:pt idx="139">
                  <c:v>1.1647120167271521</c:v>
                </c:pt>
                <c:pt idx="140">
                  <c:v>1.1621039407141172</c:v>
                </c:pt>
                <c:pt idx="141">
                  <c:v>1.1629807624362076</c:v>
                </c:pt>
                <c:pt idx="142">
                  <c:v>1.1672135025189656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8B-4488-8B1D-55226BBA3580}"/>
            </c:ext>
          </c:extLst>
        </c:ser>
        <c:ser>
          <c:idx val="2"/>
          <c:order val="2"/>
          <c:tx>
            <c:strRef>
              <c:f>Sheet1!$L$6</c:f>
              <c:strCache>
                <c:ptCount val="1"/>
                <c:pt idx="0">
                  <c:v>Noronha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Sheet1!$I$7:$I$149</c:f>
              <c:numCache>
                <c:formatCode>m/d/yyyy</c:formatCode>
                <c:ptCount val="143"/>
                <c:pt idx="0">
                  <c:v>43469</c:v>
                </c:pt>
                <c:pt idx="1">
                  <c:v>43476</c:v>
                </c:pt>
                <c:pt idx="2">
                  <c:v>43483</c:v>
                </c:pt>
                <c:pt idx="3">
                  <c:v>43490</c:v>
                </c:pt>
                <c:pt idx="4">
                  <c:v>43497</c:v>
                </c:pt>
                <c:pt idx="5">
                  <c:v>43504</c:v>
                </c:pt>
                <c:pt idx="6">
                  <c:v>43511</c:v>
                </c:pt>
                <c:pt idx="7">
                  <c:v>43518</c:v>
                </c:pt>
                <c:pt idx="8">
                  <c:v>43525</c:v>
                </c:pt>
                <c:pt idx="9">
                  <c:v>43532</c:v>
                </c:pt>
                <c:pt idx="10">
                  <c:v>43539</c:v>
                </c:pt>
                <c:pt idx="11">
                  <c:v>43546</c:v>
                </c:pt>
                <c:pt idx="12">
                  <c:v>43553</c:v>
                </c:pt>
                <c:pt idx="13">
                  <c:v>43560</c:v>
                </c:pt>
                <c:pt idx="14">
                  <c:v>43567</c:v>
                </c:pt>
                <c:pt idx="15">
                  <c:v>43574</c:v>
                </c:pt>
                <c:pt idx="16">
                  <c:v>43581</c:v>
                </c:pt>
                <c:pt idx="17">
                  <c:v>43588</c:v>
                </c:pt>
                <c:pt idx="18">
                  <c:v>43595</c:v>
                </c:pt>
                <c:pt idx="19">
                  <c:v>43602</c:v>
                </c:pt>
                <c:pt idx="20">
                  <c:v>43609</c:v>
                </c:pt>
                <c:pt idx="21">
                  <c:v>43616</c:v>
                </c:pt>
                <c:pt idx="22">
                  <c:v>43623</c:v>
                </c:pt>
                <c:pt idx="23">
                  <c:v>43630</c:v>
                </c:pt>
                <c:pt idx="24">
                  <c:v>43637</c:v>
                </c:pt>
                <c:pt idx="25">
                  <c:v>43644</c:v>
                </c:pt>
                <c:pt idx="26">
                  <c:v>43651</c:v>
                </c:pt>
                <c:pt idx="27">
                  <c:v>43658</c:v>
                </c:pt>
                <c:pt idx="28">
                  <c:v>43665</c:v>
                </c:pt>
                <c:pt idx="29">
                  <c:v>43672</c:v>
                </c:pt>
                <c:pt idx="30">
                  <c:v>43679</c:v>
                </c:pt>
                <c:pt idx="31">
                  <c:v>43686</c:v>
                </c:pt>
                <c:pt idx="32">
                  <c:v>43693</c:v>
                </c:pt>
                <c:pt idx="33">
                  <c:v>43700</c:v>
                </c:pt>
                <c:pt idx="34">
                  <c:v>43707</c:v>
                </c:pt>
                <c:pt idx="35">
                  <c:v>43714</c:v>
                </c:pt>
                <c:pt idx="36">
                  <c:v>43721</c:v>
                </c:pt>
                <c:pt idx="37">
                  <c:v>43728</c:v>
                </c:pt>
                <c:pt idx="38">
                  <c:v>43735</c:v>
                </c:pt>
                <c:pt idx="39">
                  <c:v>43742</c:v>
                </c:pt>
                <c:pt idx="40">
                  <c:v>43749</c:v>
                </c:pt>
                <c:pt idx="41">
                  <c:v>43756</c:v>
                </c:pt>
                <c:pt idx="42">
                  <c:v>43763</c:v>
                </c:pt>
                <c:pt idx="43">
                  <c:v>43770</c:v>
                </c:pt>
                <c:pt idx="44">
                  <c:v>43777</c:v>
                </c:pt>
                <c:pt idx="45">
                  <c:v>43784</c:v>
                </c:pt>
                <c:pt idx="46">
                  <c:v>43791</c:v>
                </c:pt>
                <c:pt idx="47">
                  <c:v>43798</c:v>
                </c:pt>
                <c:pt idx="48">
                  <c:v>43805</c:v>
                </c:pt>
                <c:pt idx="49">
                  <c:v>43812</c:v>
                </c:pt>
                <c:pt idx="50">
                  <c:v>43819</c:v>
                </c:pt>
                <c:pt idx="51">
                  <c:v>43826</c:v>
                </c:pt>
                <c:pt idx="52">
                  <c:v>43833</c:v>
                </c:pt>
                <c:pt idx="53">
                  <c:v>43840</c:v>
                </c:pt>
                <c:pt idx="54">
                  <c:v>43847</c:v>
                </c:pt>
                <c:pt idx="55">
                  <c:v>43854</c:v>
                </c:pt>
                <c:pt idx="56">
                  <c:v>43861</c:v>
                </c:pt>
                <c:pt idx="57">
                  <c:v>43868</c:v>
                </c:pt>
                <c:pt idx="58">
                  <c:v>43875</c:v>
                </c:pt>
                <c:pt idx="59">
                  <c:v>43882</c:v>
                </c:pt>
                <c:pt idx="60">
                  <c:v>43889</c:v>
                </c:pt>
                <c:pt idx="61">
                  <c:v>43896</c:v>
                </c:pt>
                <c:pt idx="62">
                  <c:v>43903</c:v>
                </c:pt>
                <c:pt idx="63">
                  <c:v>43910</c:v>
                </c:pt>
                <c:pt idx="64">
                  <c:v>43917</c:v>
                </c:pt>
                <c:pt idx="65">
                  <c:v>43924</c:v>
                </c:pt>
                <c:pt idx="66">
                  <c:v>43931</c:v>
                </c:pt>
                <c:pt idx="67">
                  <c:v>43938</c:v>
                </c:pt>
                <c:pt idx="68">
                  <c:v>43945</c:v>
                </c:pt>
                <c:pt idx="69">
                  <c:v>43952</c:v>
                </c:pt>
                <c:pt idx="70">
                  <c:v>43959</c:v>
                </c:pt>
                <c:pt idx="71">
                  <c:v>43966</c:v>
                </c:pt>
                <c:pt idx="72">
                  <c:v>43973</c:v>
                </c:pt>
                <c:pt idx="73">
                  <c:v>43980</c:v>
                </c:pt>
                <c:pt idx="74">
                  <c:v>43987</c:v>
                </c:pt>
                <c:pt idx="75">
                  <c:v>43994</c:v>
                </c:pt>
                <c:pt idx="76">
                  <c:v>44001</c:v>
                </c:pt>
                <c:pt idx="77">
                  <c:v>44008</c:v>
                </c:pt>
                <c:pt idx="78">
                  <c:v>44015</c:v>
                </c:pt>
                <c:pt idx="79">
                  <c:v>44022</c:v>
                </c:pt>
                <c:pt idx="80">
                  <c:v>44029</c:v>
                </c:pt>
                <c:pt idx="81">
                  <c:v>44036</c:v>
                </c:pt>
                <c:pt idx="82">
                  <c:v>44043</c:v>
                </c:pt>
                <c:pt idx="83">
                  <c:v>44050</c:v>
                </c:pt>
                <c:pt idx="84">
                  <c:v>44057</c:v>
                </c:pt>
                <c:pt idx="85">
                  <c:v>44064</c:v>
                </c:pt>
                <c:pt idx="86">
                  <c:v>44071</c:v>
                </c:pt>
                <c:pt idx="87">
                  <c:v>44078</c:v>
                </c:pt>
                <c:pt idx="88">
                  <c:v>44085</c:v>
                </c:pt>
                <c:pt idx="89">
                  <c:v>44092</c:v>
                </c:pt>
                <c:pt idx="90">
                  <c:v>44099</c:v>
                </c:pt>
                <c:pt idx="91">
                  <c:v>44106</c:v>
                </c:pt>
                <c:pt idx="92">
                  <c:v>44113</c:v>
                </c:pt>
                <c:pt idx="93">
                  <c:v>44120</c:v>
                </c:pt>
                <c:pt idx="94">
                  <c:v>44127</c:v>
                </c:pt>
                <c:pt idx="95">
                  <c:v>44134</c:v>
                </c:pt>
                <c:pt idx="96">
                  <c:v>44141</c:v>
                </c:pt>
                <c:pt idx="97">
                  <c:v>44148</c:v>
                </c:pt>
                <c:pt idx="98">
                  <c:v>44155</c:v>
                </c:pt>
                <c:pt idx="99">
                  <c:v>44162</c:v>
                </c:pt>
                <c:pt idx="100">
                  <c:v>44169</c:v>
                </c:pt>
                <c:pt idx="101">
                  <c:v>44176</c:v>
                </c:pt>
                <c:pt idx="102">
                  <c:v>44183</c:v>
                </c:pt>
                <c:pt idx="103">
                  <c:v>44190</c:v>
                </c:pt>
                <c:pt idx="104">
                  <c:v>44197</c:v>
                </c:pt>
                <c:pt idx="105">
                  <c:v>44204</c:v>
                </c:pt>
                <c:pt idx="106">
                  <c:v>44211</c:v>
                </c:pt>
                <c:pt idx="107">
                  <c:v>44218</c:v>
                </c:pt>
                <c:pt idx="108">
                  <c:v>44225</c:v>
                </c:pt>
                <c:pt idx="109">
                  <c:v>44232</c:v>
                </c:pt>
                <c:pt idx="110">
                  <c:v>44239</c:v>
                </c:pt>
                <c:pt idx="111">
                  <c:v>44246</c:v>
                </c:pt>
                <c:pt idx="112">
                  <c:v>44253</c:v>
                </c:pt>
                <c:pt idx="113">
                  <c:v>44260</c:v>
                </c:pt>
                <c:pt idx="114">
                  <c:v>44267</c:v>
                </c:pt>
                <c:pt idx="115">
                  <c:v>44274</c:v>
                </c:pt>
                <c:pt idx="116">
                  <c:v>44281</c:v>
                </c:pt>
                <c:pt idx="117">
                  <c:v>44288</c:v>
                </c:pt>
                <c:pt idx="118">
                  <c:v>44295</c:v>
                </c:pt>
                <c:pt idx="119">
                  <c:v>44302</c:v>
                </c:pt>
                <c:pt idx="120">
                  <c:v>44309</c:v>
                </c:pt>
                <c:pt idx="121">
                  <c:v>44316</c:v>
                </c:pt>
                <c:pt idx="122">
                  <c:v>44323</c:v>
                </c:pt>
                <c:pt idx="123">
                  <c:v>44330</c:v>
                </c:pt>
                <c:pt idx="124">
                  <c:v>44337</c:v>
                </c:pt>
                <c:pt idx="125">
                  <c:v>44344</c:v>
                </c:pt>
                <c:pt idx="126">
                  <c:v>44351</c:v>
                </c:pt>
                <c:pt idx="127">
                  <c:v>44358</c:v>
                </c:pt>
                <c:pt idx="128">
                  <c:v>44365</c:v>
                </c:pt>
                <c:pt idx="129">
                  <c:v>44372</c:v>
                </c:pt>
                <c:pt idx="130">
                  <c:v>44379</c:v>
                </c:pt>
                <c:pt idx="131">
                  <c:v>44386</c:v>
                </c:pt>
                <c:pt idx="132">
                  <c:v>44393</c:v>
                </c:pt>
                <c:pt idx="133">
                  <c:v>44400</c:v>
                </c:pt>
                <c:pt idx="134">
                  <c:v>44407</c:v>
                </c:pt>
                <c:pt idx="135">
                  <c:v>44414</c:v>
                </c:pt>
                <c:pt idx="136">
                  <c:v>44421</c:v>
                </c:pt>
                <c:pt idx="137">
                  <c:v>44428</c:v>
                </c:pt>
                <c:pt idx="138">
                  <c:v>44435</c:v>
                </c:pt>
                <c:pt idx="139">
                  <c:v>44442</c:v>
                </c:pt>
                <c:pt idx="140">
                  <c:v>44449</c:v>
                </c:pt>
                <c:pt idx="141">
                  <c:v>44456</c:v>
                </c:pt>
                <c:pt idx="142">
                  <c:v>44463</c:v>
                </c:pt>
              </c:numCache>
            </c:numRef>
          </c:cat>
          <c:val>
            <c:numRef>
              <c:f>Sheet1!$L$7:$L$149</c:f>
              <c:numCache>
                <c:formatCode>_(* #,##0.0000_);_(* \(#,##0.0000\);_(* "-"??_);_(@_)</c:formatCode>
                <c:ptCount val="143"/>
                <c:pt idx="0">
                  <c:v>1</c:v>
                </c:pt>
                <c:pt idx="1">
                  <c:v>1.0033274495634088</c:v>
                </c:pt>
                <c:pt idx="2">
                  <c:v>1.0074685242394461</c:v>
                </c:pt>
                <c:pt idx="3">
                  <c:v>1.0102389078498293</c:v>
                </c:pt>
                <c:pt idx="4">
                  <c:v>1.0148065913136313</c:v>
                </c:pt>
                <c:pt idx="5">
                  <c:v>1.0100228319835436</c:v>
                </c:pt>
                <c:pt idx="6">
                  <c:v>1.0163561413304432</c:v>
                </c:pt>
                <c:pt idx="7">
                  <c:v>1.0161073027011067</c:v>
                </c:pt>
                <c:pt idx="8">
                  <c:v>1.0153691012303061</c:v>
                </c:pt>
                <c:pt idx="9">
                  <c:v>1.0169359729496374</c:v>
                </c:pt>
                <c:pt idx="10">
                  <c:v>1.0233006593233867</c:v>
                </c:pt>
                <c:pt idx="11">
                  <c:v>1.020760802828248</c:v>
                </c:pt>
                <c:pt idx="12">
                  <c:v>1.0246146341859339</c:v>
                </c:pt>
                <c:pt idx="13">
                  <c:v>1.0270276958186302</c:v>
                </c:pt>
                <c:pt idx="14">
                  <c:v>1.02539985170643</c:v>
                </c:pt>
                <c:pt idx="15">
                  <c:v>1.0271912126904137</c:v>
                </c:pt>
                <c:pt idx="16">
                  <c:v>1.0314641302679133</c:v>
                </c:pt>
                <c:pt idx="17">
                  <c:v>1.0304567990305389</c:v>
                </c:pt>
                <c:pt idx="18">
                  <c:v>1.0277262058453718</c:v>
                </c:pt>
                <c:pt idx="19">
                  <c:v>1.0254357818665134</c:v>
                </c:pt>
                <c:pt idx="20">
                  <c:v>1.0277636207228138</c:v>
                </c:pt>
                <c:pt idx="21">
                  <c:v>1.0326558634012517</c:v>
                </c:pt>
                <c:pt idx="22">
                  <c:v>1.03584275972136</c:v>
                </c:pt>
                <c:pt idx="23">
                  <c:v>1.0360873421609347</c:v>
                </c:pt>
                <c:pt idx="24">
                  <c:v>1.0404426120612698</c:v>
                </c:pt>
                <c:pt idx="25">
                  <c:v>1.0407930053579488</c:v>
                </c:pt>
                <c:pt idx="26">
                  <c:v>1.0432472431520627</c:v>
                </c:pt>
                <c:pt idx="27">
                  <c:v>1.0475348099408359</c:v>
                </c:pt>
                <c:pt idx="28">
                  <c:v>1.0494184213633801</c:v>
                </c:pt>
                <c:pt idx="29">
                  <c:v>1.0472989378430997</c:v>
                </c:pt>
                <c:pt idx="30">
                  <c:v>1.0476219133592195</c:v>
                </c:pt>
                <c:pt idx="31">
                  <c:v>1.0524106217471698</c:v>
                </c:pt>
                <c:pt idx="32">
                  <c:v>1.0499388642882221</c:v>
                </c:pt>
                <c:pt idx="33">
                  <c:v>1.050538591120024</c:v>
                </c:pt>
                <c:pt idx="34">
                  <c:v>1.0512574912651604</c:v>
                </c:pt>
                <c:pt idx="35">
                  <c:v>1.0499717260324302</c:v>
                </c:pt>
                <c:pt idx="36">
                  <c:v>1.0469391413364812</c:v>
                </c:pt>
                <c:pt idx="37">
                  <c:v>1.0508313773831817</c:v>
                </c:pt>
                <c:pt idx="38">
                  <c:v>1.0527694284422158</c:v>
                </c:pt>
                <c:pt idx="39">
                  <c:v>1.0553744145388275</c:v>
                </c:pt>
                <c:pt idx="40">
                  <c:v>1.0566925466099795</c:v>
                </c:pt>
                <c:pt idx="41">
                  <c:v>1.0601364969954765</c:v>
                </c:pt>
                <c:pt idx="42">
                  <c:v>1.062578956031877</c:v>
                </c:pt>
                <c:pt idx="43">
                  <c:v>1.0640496180663574</c:v>
                </c:pt>
                <c:pt idx="44">
                  <c:v>1.0613064542742192</c:v>
                </c:pt>
                <c:pt idx="45">
                  <c:v>1.0595910118378493</c:v>
                </c:pt>
                <c:pt idx="46">
                  <c:v>1.0580801634535237</c:v>
                </c:pt>
                <c:pt idx="47">
                  <c:v>1.058934370840626</c:v>
                </c:pt>
                <c:pt idx="48">
                  <c:v>1.0656333165824221</c:v>
                </c:pt>
                <c:pt idx="49">
                  <c:v>1.0699417683953758</c:v>
                </c:pt>
                <c:pt idx="50">
                  <c:v>1.0732086414905453</c:v>
                </c:pt>
                <c:pt idx="51">
                  <c:v>1.0789020376557976</c:v>
                </c:pt>
                <c:pt idx="52">
                  <c:v>1.0809635182179271</c:v>
                </c:pt>
                <c:pt idx="53">
                  <c:v>1.0805694742308989</c:v>
                </c:pt>
                <c:pt idx="54">
                  <c:v>1.0856280052535239</c:v>
                </c:pt>
                <c:pt idx="55">
                  <c:v>1.0853270035543143</c:v>
                </c:pt>
                <c:pt idx="56">
                  <c:v>1.0811116930103366</c:v>
                </c:pt>
                <c:pt idx="57">
                  <c:v>1.0835721666173574</c:v>
                </c:pt>
                <c:pt idx="58">
                  <c:v>1.0881926070379759</c:v>
                </c:pt>
                <c:pt idx="59">
                  <c:v>1.0902723991141978</c:v>
                </c:pt>
                <c:pt idx="60">
                  <c:v>1.0790816884562138</c:v>
                </c:pt>
                <c:pt idx="61">
                  <c:v>1.0704134136096914</c:v>
                </c:pt>
                <c:pt idx="62">
                  <c:v>1.0438879481829682</c:v>
                </c:pt>
                <c:pt idx="63">
                  <c:v>1.0054800917713695</c:v>
                </c:pt>
                <c:pt idx="64">
                  <c:v>1.0324609695026186</c:v>
                </c:pt>
                <c:pt idx="65">
                  <c:v>1.0296645538478777</c:v>
                </c:pt>
                <c:pt idx="66">
                  <c:v>1.0462979413997895</c:v>
                </c:pt>
                <c:pt idx="67">
                  <c:v>1.0594760947142774</c:v>
                </c:pt>
                <c:pt idx="68">
                  <c:v>1.0646484540677446</c:v>
                </c:pt>
                <c:pt idx="69">
                  <c:v>1.0666130320769227</c:v>
                </c:pt>
                <c:pt idx="70">
                  <c:v>1.0734195703366538</c:v>
                </c:pt>
                <c:pt idx="71">
                  <c:v>1.0700738092591529</c:v>
                </c:pt>
                <c:pt idx="72">
                  <c:v>1.0728015319907593</c:v>
                </c:pt>
                <c:pt idx="73">
                  <c:v>1.0817902088433129</c:v>
                </c:pt>
                <c:pt idx="74">
                  <c:v>1.0840437128505158</c:v>
                </c:pt>
                <c:pt idx="75">
                  <c:v>1.0847500423886804</c:v>
                </c:pt>
                <c:pt idx="76">
                  <c:v>1.089689993984915</c:v>
                </c:pt>
                <c:pt idx="77">
                  <c:v>1.0888358855789699</c:v>
                </c:pt>
                <c:pt idx="78">
                  <c:v>1.0953774512807319</c:v>
                </c:pt>
                <c:pt idx="79">
                  <c:v>1.0986757014027511</c:v>
                </c:pt>
                <c:pt idx="80">
                  <c:v>1.1019752382798143</c:v>
                </c:pt>
                <c:pt idx="81">
                  <c:v>1.1045426115366694</c:v>
                </c:pt>
                <c:pt idx="82">
                  <c:v>1.1099068953540521</c:v>
                </c:pt>
                <c:pt idx="83">
                  <c:v>1.1127564638902385</c:v>
                </c:pt>
                <c:pt idx="84">
                  <c:v>1.1077178280802218</c:v>
                </c:pt>
                <c:pt idx="85">
                  <c:v>1.1101448460560908</c:v>
                </c:pt>
                <c:pt idx="86">
                  <c:v>1.1096705580448767</c:v>
                </c:pt>
                <c:pt idx="87">
                  <c:v>1.1098452300930828</c:v>
                </c:pt>
                <c:pt idx="88">
                  <c:v>1.1037464071077181</c:v>
                </c:pt>
                <c:pt idx="89">
                  <c:v>1.1024356986233601</c:v>
                </c:pt>
                <c:pt idx="90">
                  <c:v>1.1002508875392918</c:v>
                </c:pt>
                <c:pt idx="91">
                  <c:v>1.0992344500354498</c:v>
                </c:pt>
                <c:pt idx="92">
                  <c:v>1.1035154840678445</c:v>
                </c:pt>
                <c:pt idx="93">
                  <c:v>1.107131562685806</c:v>
                </c:pt>
                <c:pt idx="94">
                  <c:v>1.1064501763992693</c:v>
                </c:pt>
                <c:pt idx="95">
                  <c:v>1.0995243658450471</c:v>
                </c:pt>
                <c:pt idx="96">
                  <c:v>1.1149288033484928</c:v>
                </c:pt>
                <c:pt idx="97">
                  <c:v>1.111638768662526</c:v>
                </c:pt>
                <c:pt idx="98">
                  <c:v>1.1128568307836941</c:v>
                </c:pt>
                <c:pt idx="99">
                  <c:v>1.1193924180235579</c:v>
                </c:pt>
                <c:pt idx="100">
                  <c:v>1.1231207313757301</c:v>
                </c:pt>
                <c:pt idx="101">
                  <c:v>1.1243532942364358</c:v>
                </c:pt>
                <c:pt idx="102">
                  <c:v>1.1297124310336413</c:v>
                </c:pt>
                <c:pt idx="103">
                  <c:v>1.1286928261327676</c:v>
                </c:pt>
                <c:pt idx="104">
                  <c:v>1.1322532773403526</c:v>
                </c:pt>
                <c:pt idx="105">
                  <c:v>1.1339200210473532</c:v>
                </c:pt>
                <c:pt idx="106">
                  <c:v>1.1350003013976238</c:v>
                </c:pt>
                <c:pt idx="107">
                  <c:v>1.1353389159365896</c:v>
                </c:pt>
                <c:pt idx="108">
                  <c:v>1.1276200683504483</c:v>
                </c:pt>
                <c:pt idx="109">
                  <c:v>1.1412042423719924</c:v>
                </c:pt>
                <c:pt idx="110">
                  <c:v>1.1418400973261924</c:v>
                </c:pt>
                <c:pt idx="111">
                  <c:v>1.1428793004962023</c:v>
                </c:pt>
                <c:pt idx="112">
                  <c:v>1.1322787154977667</c:v>
                </c:pt>
                <c:pt idx="113">
                  <c:v>1.1291036969165291</c:v>
                </c:pt>
                <c:pt idx="114">
                  <c:v>1.1306432498364585</c:v>
                </c:pt>
                <c:pt idx="115">
                  <c:v>1.1306051420909156</c:v>
                </c:pt>
                <c:pt idx="116">
                  <c:v>1.1297829056176061</c:v>
                </c:pt>
                <c:pt idx="117">
                  <c:v>1.1335582449175898</c:v>
                </c:pt>
                <c:pt idx="118">
                  <c:v>1.1391251431638711</c:v>
                </c:pt>
                <c:pt idx="119">
                  <c:v>1.1430203486452895</c:v>
                </c:pt>
                <c:pt idx="120">
                  <c:v>1.1446112727858335</c:v>
                </c:pt>
                <c:pt idx="121">
                  <c:v>1.1465874315904103</c:v>
                </c:pt>
                <c:pt idx="122">
                  <c:v>1.1502056877938318</c:v>
                </c:pt>
                <c:pt idx="123">
                  <c:v>1.1442020846817453</c:v>
                </c:pt>
                <c:pt idx="124">
                  <c:v>1.1443336306397358</c:v>
                </c:pt>
                <c:pt idx="125">
                  <c:v>1.1502635917708253</c:v>
                </c:pt>
                <c:pt idx="126">
                  <c:v>1.1561660361401982</c:v>
                </c:pt>
                <c:pt idx="127">
                  <c:v>1.1525706445841024</c:v>
                </c:pt>
                <c:pt idx="128">
                  <c:v>1.151864117083623</c:v>
                </c:pt>
                <c:pt idx="129">
                  <c:v>1.1557640736605892</c:v>
                </c:pt>
                <c:pt idx="130">
                  <c:v>1.1577902179495796</c:v>
                </c:pt>
                <c:pt idx="131">
                  <c:v>1.152602021610952</c:v>
                </c:pt>
                <c:pt idx="132">
                  <c:v>1.1534093119295159</c:v>
                </c:pt>
                <c:pt idx="133">
                  <c:v>1.1550018197685759</c:v>
                </c:pt>
                <c:pt idx="134">
                  <c:v>1.1457900393875717</c:v>
                </c:pt>
                <c:pt idx="135">
                  <c:v>1.1479068504166068</c:v>
                </c:pt>
                <c:pt idx="136">
                  <c:v>1.14739739440022</c:v>
                </c:pt>
                <c:pt idx="137">
                  <c:v>1.1488903271950828</c:v>
                </c:pt>
                <c:pt idx="138">
                  <c:v>1.1528988661015567</c:v>
                </c:pt>
                <c:pt idx="139">
                  <c:v>1.1546310363535026</c:v>
                </c:pt>
                <c:pt idx="140">
                  <c:v>1.1571186307976109</c:v>
                </c:pt>
                <c:pt idx="141">
                  <c:v>1.1618239970511532</c:v>
                </c:pt>
                <c:pt idx="142">
                  <c:v>1.1646335771998091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8B-4488-8B1D-55226BBA3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666032"/>
        <c:axId val="996666864"/>
      </c:lineChart>
      <c:dateAx>
        <c:axId val="996666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66864"/>
        <c:crosses val="autoZero"/>
        <c:auto val="1"/>
        <c:lblOffset val="100"/>
        <c:baseTimeUnit val="days"/>
      </c:dateAx>
      <c:valAx>
        <c:axId val="996666864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6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556260</xdr:colOff>
      <xdr:row>8</xdr:row>
      <xdr:rowOff>7620</xdr:rowOff>
    </xdr:from>
    <xdr:to>
      <xdr:col>39</xdr:col>
      <xdr:colOff>251460</xdr:colOff>
      <xdr:row>23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3FD4AE-3C53-4438-BF9D-2BF0B29BB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137160</xdr:colOff>
      <xdr:row>23</xdr:row>
      <xdr:rowOff>30480</xdr:rowOff>
    </xdr:from>
    <xdr:to>
      <xdr:col>39</xdr:col>
      <xdr:colOff>441960</xdr:colOff>
      <xdr:row>38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4BDF6B-4DFA-4022-BA26-98479B8A5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40</xdr:row>
      <xdr:rowOff>0</xdr:rowOff>
    </xdr:from>
    <xdr:to>
      <xdr:col>39</xdr:col>
      <xdr:colOff>53340</xdr:colOff>
      <xdr:row>55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9457BD-5814-424A-9113-3D03F0726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Programs\Add-in\SJTool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JTools"/>
    </sheetNames>
    <definedNames>
      <definedName name="xbasket_download_baske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G150"/>
  <sheetViews>
    <sheetView tabSelected="1" topLeftCell="R35" workbookViewId="0">
      <selection activeCell="W12" sqref="W12"/>
    </sheetView>
  </sheetViews>
  <sheetFormatPr defaultRowHeight="15" x14ac:dyDescent="0.25"/>
  <cols>
    <col min="2" max="2" width="10.5703125" bestFit="1" customWidth="1"/>
    <col min="3" max="3" width="13.28515625" customWidth="1"/>
    <col min="4" max="4" width="16.7109375" bestFit="1" customWidth="1"/>
    <col min="5" max="5" width="17.5703125" bestFit="1" customWidth="1"/>
    <col min="6" max="6" width="16.7109375" bestFit="1" customWidth="1"/>
    <col min="7" max="7" width="17.85546875" bestFit="1" customWidth="1"/>
    <col min="9" max="9" width="10.5703125" bestFit="1" customWidth="1"/>
    <col min="11" max="11" width="11" bestFit="1" customWidth="1"/>
    <col min="14" max="14" width="10.7109375" bestFit="1" customWidth="1"/>
    <col min="15" max="17" width="9.85546875" bestFit="1" customWidth="1"/>
    <col min="18" max="18" width="10.85546875" bestFit="1" customWidth="1"/>
    <col min="25" max="25" width="10.7109375" bestFit="1" customWidth="1"/>
    <col min="27" max="27" width="7.7109375" bestFit="1" customWidth="1"/>
    <col min="28" max="28" width="12" bestFit="1" customWidth="1"/>
    <col min="29" max="29" width="11.7109375" bestFit="1" customWidth="1"/>
    <col min="33" max="33" width="12.5703125" bestFit="1" customWidth="1"/>
  </cols>
  <sheetData>
    <row r="1" spans="2:30" x14ac:dyDescent="0.25">
      <c r="B1" t="s">
        <v>0</v>
      </c>
      <c r="C1" s="1">
        <v>43465</v>
      </c>
    </row>
    <row r="2" spans="2:30" x14ac:dyDescent="0.25">
      <c r="B2" t="s">
        <v>1</v>
      </c>
      <c r="C2" s="1">
        <v>44473</v>
      </c>
    </row>
    <row r="4" spans="2:30" x14ac:dyDescent="0.25">
      <c r="C4" t="s">
        <v>2</v>
      </c>
      <c r="D4" t="s">
        <v>3</v>
      </c>
      <c r="E4" t="s">
        <v>23</v>
      </c>
      <c r="F4" t="s">
        <v>4</v>
      </c>
      <c r="G4" t="s">
        <v>5</v>
      </c>
    </row>
    <row r="5" spans="2:30" x14ac:dyDescent="0.25">
      <c r="AD5">
        <f>AD7/AD6</f>
        <v>0.24647887323943662</v>
      </c>
    </row>
    <row r="6" spans="2:30" x14ac:dyDescent="0.25">
      <c r="B6" t="s">
        <v>6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J6" t="s">
        <v>24</v>
      </c>
      <c r="K6" t="s">
        <v>25</v>
      </c>
      <c r="L6" t="s">
        <v>9</v>
      </c>
      <c r="AD6">
        <f>COUNT(AD8:AD149)</f>
        <v>142</v>
      </c>
    </row>
    <row r="7" spans="2:30" x14ac:dyDescent="0.25">
      <c r="B7" s="1">
        <v>43469</v>
      </c>
      <c r="C7" s="14">
        <v>1.0102933000000001</v>
      </c>
      <c r="D7" s="13">
        <v>3414.74</v>
      </c>
      <c r="E7" s="14">
        <v>13.44401</v>
      </c>
      <c r="F7" s="11">
        <v>6302.7650000000003</v>
      </c>
      <c r="G7" s="11">
        <v>38060.75</v>
      </c>
      <c r="I7" s="1">
        <f>B7</f>
        <v>43469</v>
      </c>
      <c r="J7" s="3">
        <f>D7/$D$7</f>
        <v>1</v>
      </c>
      <c r="K7" s="3">
        <f>E7/$E$7</f>
        <v>1</v>
      </c>
      <c r="L7" s="3">
        <f>C7/$C$7</f>
        <v>1</v>
      </c>
      <c r="M7" s="3"/>
      <c r="N7" s="1">
        <f>F7</f>
        <v>6302.7650000000003</v>
      </c>
      <c r="O7" t="s">
        <v>9</v>
      </c>
      <c r="P7" t="s">
        <v>8</v>
      </c>
      <c r="Q7" t="s">
        <v>11</v>
      </c>
      <c r="R7" t="s">
        <v>10</v>
      </c>
      <c r="T7" s="6"/>
      <c r="U7" s="6" t="s">
        <v>8</v>
      </c>
      <c r="V7" s="6"/>
      <c r="W7" s="7">
        <f>AVERAGE(P8:P149)</f>
        <v>1.2433696174180796E-3</v>
      </c>
      <c r="Z7" t="s">
        <v>9</v>
      </c>
      <c r="AA7" t="s">
        <v>20</v>
      </c>
      <c r="AB7" t="s">
        <v>21</v>
      </c>
      <c r="AC7" t="s">
        <v>22</v>
      </c>
      <c r="AD7">
        <f>SUM(AD8:AD149)</f>
        <v>35</v>
      </c>
    </row>
    <row r="8" spans="2:30" x14ac:dyDescent="0.25">
      <c r="B8" s="1">
        <v>43476</v>
      </c>
      <c r="C8" s="14">
        <v>1.013655</v>
      </c>
      <c r="D8" s="13">
        <v>3422.05</v>
      </c>
      <c r="E8" s="14">
        <v>13.460713999999999</v>
      </c>
      <c r="F8" s="11">
        <v>6363.2359999999999</v>
      </c>
      <c r="G8" s="11">
        <v>38808.61</v>
      </c>
      <c r="I8" s="1">
        <f t="shared" ref="I8:I71" si="0">B8</f>
        <v>43476</v>
      </c>
      <c r="J8" s="3">
        <f t="shared" ref="J8:J71" si="1">D8/$D$7</f>
        <v>1.002140719351986</v>
      </c>
      <c r="K8" s="3">
        <f t="shared" ref="K8:K71" si="2">E8/$E$7</f>
        <v>1.0012424864307599</v>
      </c>
      <c r="L8" s="3">
        <f t="shared" ref="L8:L71" si="3">C8/$C$7</f>
        <v>1.0033274495634088</v>
      </c>
      <c r="M8" s="3"/>
      <c r="N8" s="1">
        <f t="shared" ref="N8:N71" si="4">F8</f>
        <v>6363.2359999999999</v>
      </c>
      <c r="O8" s="15">
        <f>C8/C7-1</f>
        <v>3.3274495634088019E-3</v>
      </c>
      <c r="P8" s="15">
        <f>D8/D7-1</f>
        <v>2.140719351986009E-3</v>
      </c>
      <c r="Q8" s="15">
        <f>F8/F7-1</f>
        <v>9.5943605703210366E-3</v>
      </c>
      <c r="R8" s="15">
        <f>G8/G7-1</f>
        <v>1.9649113588145362E-2</v>
      </c>
      <c r="T8" s="4"/>
      <c r="U8" s="4" t="s">
        <v>12</v>
      </c>
      <c r="V8" s="4" t="s">
        <v>13</v>
      </c>
      <c r="W8" s="4" t="s">
        <v>14</v>
      </c>
      <c r="Y8" s="1">
        <f>B8</f>
        <v>43476</v>
      </c>
      <c r="Z8" s="11">
        <f>O8</f>
        <v>3.3274495634088019E-3</v>
      </c>
      <c r="AA8" s="11">
        <f>Q8*$U$9+R8*$V$9+$W$9</f>
        <v>4.4099717271376855E-3</v>
      </c>
      <c r="AB8" s="11">
        <f>AA8+$V$11</f>
        <v>7.6921208864764203E-3</v>
      </c>
      <c r="AC8" s="11">
        <f>AA8-$V$11</f>
        <v>1.1278225677989503E-3</v>
      </c>
      <c r="AD8">
        <f>IF(OR(Z8&lt;AC8,Z8&gt;AB8),1,0)</f>
        <v>0</v>
      </c>
    </row>
    <row r="9" spans="2:30" x14ac:dyDescent="0.25">
      <c r="B9" s="1">
        <v>43483</v>
      </c>
      <c r="C9" s="14">
        <v>1.0178387</v>
      </c>
      <c r="D9" s="13">
        <v>3438.33</v>
      </c>
      <c r="E9" s="14">
        <v>13.504253</v>
      </c>
      <c r="F9" s="11">
        <v>6399.4009999999998</v>
      </c>
      <c r="G9" s="11">
        <v>39822.089999999997</v>
      </c>
      <c r="I9" s="1">
        <f t="shared" si="0"/>
        <v>43483</v>
      </c>
      <c r="J9" s="3">
        <f t="shared" si="1"/>
        <v>1.0069082858431389</v>
      </c>
      <c r="K9" s="3">
        <f t="shared" si="2"/>
        <v>1.0044810290977171</v>
      </c>
      <c r="L9" s="3">
        <f t="shared" si="3"/>
        <v>1.0074685242394461</v>
      </c>
      <c r="M9" s="3"/>
      <c r="N9" s="1">
        <f t="shared" si="4"/>
        <v>6399.4009999999998</v>
      </c>
      <c r="O9" s="15">
        <f t="shared" ref="O9:O72" si="5">C9/C8-1</f>
        <v>4.1273411565079243E-3</v>
      </c>
      <c r="P9" s="15">
        <f t="shared" ref="P9:P72" si="6">D9/D8-1</f>
        <v>4.757382270860866E-3</v>
      </c>
      <c r="Q9" s="15">
        <f t="shared" ref="Q9:Q72" si="7">F9/F8-1</f>
        <v>5.6834289974472263E-3</v>
      </c>
      <c r="R9" s="15">
        <f t="shared" ref="R9:R72" si="8">G9/G8-1</f>
        <v>2.6114823488911254E-2</v>
      </c>
      <c r="T9" s="4" t="s">
        <v>15</v>
      </c>
      <c r="U9" s="5" cm="1">
        <f t="array" ref="U9:W13">LINEST(P8:P149,Q8:R149,TRUE,TRUE)</f>
        <v>0.17166758582486211</v>
      </c>
      <c r="V9" s="5">
        <v>0.10783499838125066</v>
      </c>
      <c r="W9" s="5">
        <v>6.4406887852676048E-4</v>
      </c>
      <c r="Y9" s="1">
        <f t="shared" ref="Y9:Y72" si="9">B9</f>
        <v>43483</v>
      </c>
      <c r="Z9" s="11">
        <f t="shared" ref="Z9:Z72" si="10">O9</f>
        <v>4.1273411565079243E-3</v>
      </c>
      <c r="AA9" s="11">
        <f t="shared" ref="AA9:AA72" si="11">Q9*$U$9+R9*$V$9+$W$9</f>
        <v>4.4358213623789337E-3</v>
      </c>
      <c r="AB9" s="11">
        <f t="shared" ref="AB9:AB72" si="12">AA9+$V$11</f>
        <v>7.7179705217176684E-3</v>
      </c>
      <c r="AC9" s="11">
        <f t="shared" ref="AC9:AC72" si="13">AA9-$V$11</f>
        <v>1.1536722030401985E-3</v>
      </c>
      <c r="AD9">
        <f t="shared" ref="AD9:AD72" si="14">IF(OR(Z9&lt;AC9,Z9&gt;AB9),1,0)</f>
        <v>0</v>
      </c>
    </row>
    <row r="10" spans="2:30" x14ac:dyDescent="0.25">
      <c r="B10" s="1">
        <v>43490</v>
      </c>
      <c r="C10" s="14">
        <v>1.0206375999999999</v>
      </c>
      <c r="D10" s="13">
        <v>3449.02</v>
      </c>
      <c r="E10" s="14">
        <v>13.539598</v>
      </c>
      <c r="F10" s="11">
        <v>6413.7610000000004</v>
      </c>
      <c r="G10" s="11">
        <v>40481.81</v>
      </c>
      <c r="I10" s="1">
        <f t="shared" si="0"/>
        <v>43490</v>
      </c>
      <c r="J10" s="3">
        <f t="shared" si="1"/>
        <v>1.0100388316533617</v>
      </c>
      <c r="K10" s="3">
        <f t="shared" si="2"/>
        <v>1.0071100809951792</v>
      </c>
      <c r="L10" s="3">
        <f t="shared" si="3"/>
        <v>1.0102389078498293</v>
      </c>
      <c r="M10" s="3"/>
      <c r="N10" s="1">
        <f t="shared" si="4"/>
        <v>6413.7610000000004</v>
      </c>
      <c r="O10" s="15">
        <f t="shared" si="5"/>
        <v>2.7498463165136489E-3</v>
      </c>
      <c r="P10" s="15">
        <f t="shared" si="6"/>
        <v>3.109067483342276E-3</v>
      </c>
      <c r="Q10" s="15">
        <f t="shared" si="7"/>
        <v>2.2439600206332067E-3</v>
      </c>
      <c r="R10" s="15">
        <f t="shared" si="8"/>
        <v>1.6566684470855186E-2</v>
      </c>
      <c r="T10" t="s">
        <v>16</v>
      </c>
      <c r="U10" s="10">
        <v>1.0184620360352321E-2</v>
      </c>
      <c r="V10">
        <v>3.2236934760631525E-2</v>
      </c>
      <c r="W10">
        <v>2.7868072622176595E-4</v>
      </c>
      <c r="Y10" s="1">
        <f t="shared" si="9"/>
        <v>43490</v>
      </c>
      <c r="Z10" s="11">
        <f t="shared" si="10"/>
        <v>2.7498463165136489E-3</v>
      </c>
      <c r="AA10" s="11">
        <f t="shared" si="11"/>
        <v>2.8157524710537302E-3</v>
      </c>
      <c r="AB10" s="11">
        <f t="shared" si="12"/>
        <v>6.097901630392465E-3</v>
      </c>
      <c r="AC10" s="11">
        <f t="shared" si="13"/>
        <v>-4.6639668828500494E-4</v>
      </c>
      <c r="AD10">
        <f t="shared" si="14"/>
        <v>0</v>
      </c>
    </row>
    <row r="11" spans="2:30" x14ac:dyDescent="0.25">
      <c r="B11" s="1">
        <v>43497</v>
      </c>
      <c r="C11" s="14">
        <v>1.0252523</v>
      </c>
      <c r="D11" s="13">
        <v>3466.31</v>
      </c>
      <c r="E11" s="14">
        <v>13.602821</v>
      </c>
      <c r="F11" s="11">
        <v>6516.0360000000001</v>
      </c>
      <c r="G11" s="11">
        <v>40592.660000000003</v>
      </c>
      <c r="I11" s="1">
        <f t="shared" si="0"/>
        <v>43497</v>
      </c>
      <c r="J11" s="3">
        <f>D11/$D$7</f>
        <v>1.0151021746897275</v>
      </c>
      <c r="K11" s="3">
        <f t="shared" si="2"/>
        <v>1.0118127701481925</v>
      </c>
      <c r="L11" s="3">
        <f t="shared" si="3"/>
        <v>1.0148065913136313</v>
      </c>
      <c r="M11" s="3"/>
      <c r="N11" s="1">
        <f t="shared" si="4"/>
        <v>6516.0360000000001</v>
      </c>
      <c r="O11" s="15">
        <f t="shared" si="5"/>
        <v>4.5213893746420819E-3</v>
      </c>
      <c r="P11" s="15">
        <f t="shared" si="6"/>
        <v>5.0130181906744564E-3</v>
      </c>
      <c r="Q11" s="15">
        <f t="shared" si="7"/>
        <v>1.5946181967179562E-2</v>
      </c>
      <c r="R11" s="15">
        <f t="shared" si="8"/>
        <v>2.7382668907345309E-3</v>
      </c>
      <c r="T11" t="s">
        <v>19</v>
      </c>
      <c r="U11" s="10">
        <v>0.83711877646588662</v>
      </c>
      <c r="V11" s="2">
        <v>3.2821491593387352E-3</v>
      </c>
      <c r="W11" t="e">
        <v>#N/A</v>
      </c>
      <c r="Y11" s="1">
        <f t="shared" si="9"/>
        <v>43497</v>
      </c>
      <c r="Z11" s="11">
        <f t="shared" si="10"/>
        <v>4.5213893746420819E-3</v>
      </c>
      <c r="AA11" s="11">
        <f t="shared" si="11"/>
        <v>3.676792445686217E-3</v>
      </c>
      <c r="AB11" s="11">
        <f t="shared" si="12"/>
        <v>6.9589416050249518E-3</v>
      </c>
      <c r="AC11" s="11">
        <f t="shared" si="13"/>
        <v>3.9464328634748183E-4</v>
      </c>
      <c r="AD11">
        <f t="shared" si="14"/>
        <v>0</v>
      </c>
    </row>
    <row r="12" spans="2:30" x14ac:dyDescent="0.25">
      <c r="B12" s="1">
        <v>43504</v>
      </c>
      <c r="C12" s="14">
        <v>1.0204192999999999</v>
      </c>
      <c r="D12" s="13">
        <v>3442.92</v>
      </c>
      <c r="E12" s="14">
        <v>13.526726</v>
      </c>
      <c r="F12" s="11">
        <v>6413.6980000000003</v>
      </c>
      <c r="G12" s="11">
        <v>39593.660000000003</v>
      </c>
      <c r="I12" s="1">
        <f t="shared" si="0"/>
        <v>43504</v>
      </c>
      <c r="J12" s="3">
        <f t="shared" si="1"/>
        <v>1.0082524584595021</v>
      </c>
      <c r="K12" s="3">
        <f t="shared" si="2"/>
        <v>1.0061526285684108</v>
      </c>
      <c r="L12" s="3">
        <f t="shared" si="3"/>
        <v>1.0100228319835436</v>
      </c>
      <c r="M12" s="3"/>
      <c r="N12" s="1">
        <f t="shared" si="4"/>
        <v>6413.6980000000003</v>
      </c>
      <c r="O12" s="15">
        <f t="shared" si="5"/>
        <v>-4.7139616268113693E-3</v>
      </c>
      <c r="P12" s="15">
        <f t="shared" si="6"/>
        <v>-6.7478096304138813E-3</v>
      </c>
      <c r="Q12" s="15">
        <f t="shared" si="7"/>
        <v>-1.570556086553232E-2</v>
      </c>
      <c r="R12" s="15">
        <f t="shared" si="8"/>
        <v>-2.4610360592284386E-2</v>
      </c>
      <c r="T12" t="s">
        <v>18</v>
      </c>
      <c r="U12" s="10">
        <v>357.1912937662463</v>
      </c>
      <c r="V12">
        <v>139</v>
      </c>
      <c r="W12" t="e">
        <v>#N/A</v>
      </c>
      <c r="Y12" s="1">
        <f t="shared" si="9"/>
        <v>43504</v>
      </c>
      <c r="Z12" s="11">
        <f t="shared" si="10"/>
        <v>-4.7139616268113693E-3</v>
      </c>
      <c r="AA12" s="11">
        <f t="shared" si="11"/>
        <v>-4.7059250339155862E-3</v>
      </c>
      <c r="AB12" s="11">
        <f t="shared" si="12"/>
        <v>-1.423775874576851E-3</v>
      </c>
      <c r="AC12" s="11">
        <f t="shared" si="13"/>
        <v>-7.9880741932543218E-3</v>
      </c>
      <c r="AD12">
        <f t="shared" si="14"/>
        <v>0</v>
      </c>
    </row>
    <row r="13" spans="2:30" x14ac:dyDescent="0.25">
      <c r="B13" s="1">
        <v>43511</v>
      </c>
      <c r="C13" s="14">
        <v>1.0268177999999999</v>
      </c>
      <c r="D13" s="13">
        <v>3466.29</v>
      </c>
      <c r="E13" s="14">
        <v>13.611852000000001</v>
      </c>
      <c r="F13" s="11">
        <v>6529.9369999999999</v>
      </c>
      <c r="G13" s="11">
        <v>40456.76</v>
      </c>
      <c r="I13" s="1">
        <f t="shared" si="0"/>
        <v>43511</v>
      </c>
      <c r="J13" s="3">
        <f t="shared" si="1"/>
        <v>1.0150963177284362</v>
      </c>
      <c r="K13" s="3">
        <f t="shared" si="2"/>
        <v>1.0124845191278495</v>
      </c>
      <c r="L13" s="3">
        <f t="shared" si="3"/>
        <v>1.0163561413304432</v>
      </c>
      <c r="M13" s="3"/>
      <c r="N13" s="1">
        <f t="shared" si="4"/>
        <v>6529.9369999999999</v>
      </c>
      <c r="O13" s="15">
        <f t="shared" si="5"/>
        <v>6.2704615641824279E-3</v>
      </c>
      <c r="P13" s="15">
        <f t="shared" si="6"/>
        <v>6.787842877557404E-3</v>
      </c>
      <c r="Q13" s="15">
        <f t="shared" si="7"/>
        <v>1.8123553681510973E-2</v>
      </c>
      <c r="R13" s="15">
        <f t="shared" si="8"/>
        <v>2.1798944578500734E-2</v>
      </c>
      <c r="T13" t="s">
        <v>17</v>
      </c>
      <c r="U13" s="10">
        <v>7.6956886417430329E-3</v>
      </c>
      <c r="V13">
        <v>1.4973779314765674E-3</v>
      </c>
      <c r="W13" t="e">
        <v>#N/A</v>
      </c>
      <c r="Y13" s="1">
        <f t="shared" si="9"/>
        <v>43511</v>
      </c>
      <c r="Z13" s="11">
        <f t="shared" si="10"/>
        <v>6.2704615641824279E-3</v>
      </c>
      <c r="AA13" s="11">
        <f t="shared" si="11"/>
        <v>6.1059847389346401E-3</v>
      </c>
      <c r="AB13" s="11">
        <f t="shared" si="12"/>
        <v>9.3881338982733757E-3</v>
      </c>
      <c r="AC13" s="11">
        <f t="shared" si="13"/>
        <v>2.8238355795959049E-3</v>
      </c>
      <c r="AD13">
        <f t="shared" si="14"/>
        <v>0</v>
      </c>
    </row>
    <row r="14" spans="2:30" x14ac:dyDescent="0.25">
      <c r="B14" s="1">
        <v>43518</v>
      </c>
      <c r="C14" s="14">
        <v>1.0265664000000001</v>
      </c>
      <c r="D14" s="13">
        <v>3463.13</v>
      </c>
      <c r="E14" s="14">
        <v>13.607188000000001</v>
      </c>
      <c r="F14" s="11">
        <v>6502.4089999999997</v>
      </c>
      <c r="G14" s="11">
        <v>40583.58</v>
      </c>
      <c r="I14" s="1">
        <f t="shared" si="0"/>
        <v>43518</v>
      </c>
      <c r="J14" s="3">
        <f t="shared" si="1"/>
        <v>1.0141709178444041</v>
      </c>
      <c r="K14" s="3">
        <f t="shared" si="2"/>
        <v>1.0121375988265406</v>
      </c>
      <c r="L14" s="3">
        <f t="shared" si="3"/>
        <v>1.0161073027011067</v>
      </c>
      <c r="M14" s="3"/>
      <c r="N14" s="1">
        <f t="shared" si="4"/>
        <v>6502.4089999999997</v>
      </c>
      <c r="O14" s="15">
        <f t="shared" si="5"/>
        <v>-2.4483408838427145E-4</v>
      </c>
      <c r="P14" s="15">
        <f t="shared" si="6"/>
        <v>-9.1163751446066144E-4</v>
      </c>
      <c r="Q14" s="15">
        <f t="shared" si="7"/>
        <v>-4.215660886161765E-3</v>
      </c>
      <c r="R14" s="15">
        <f t="shared" si="8"/>
        <v>3.1347048058223415E-3</v>
      </c>
      <c r="Y14" s="1">
        <f t="shared" si="9"/>
        <v>43518</v>
      </c>
      <c r="Z14" s="11">
        <f t="shared" si="10"/>
        <v>-2.4483408838427145E-4</v>
      </c>
      <c r="AA14" s="11">
        <f t="shared" si="11"/>
        <v>2.5840743920462232E-4</v>
      </c>
      <c r="AB14" s="11">
        <f t="shared" si="12"/>
        <v>3.5405565985433575E-3</v>
      </c>
      <c r="AC14" s="11">
        <f t="shared" si="13"/>
        <v>-3.0237417201341129E-3</v>
      </c>
      <c r="AD14">
        <f t="shared" si="14"/>
        <v>0</v>
      </c>
    </row>
    <row r="15" spans="2:30" x14ac:dyDescent="0.25">
      <c r="B15" s="1">
        <v>43525</v>
      </c>
      <c r="C15" s="14">
        <v>1.0258206000000001</v>
      </c>
      <c r="D15" s="13">
        <v>3453.9</v>
      </c>
      <c r="E15" s="14">
        <v>13.568892</v>
      </c>
      <c r="F15" s="11">
        <v>6518.241</v>
      </c>
      <c r="G15" s="11">
        <v>39307.83</v>
      </c>
      <c r="I15" s="1">
        <f t="shared" si="0"/>
        <v>43525</v>
      </c>
      <c r="J15" s="3">
        <f t="shared" si="1"/>
        <v>1.0114679302084493</v>
      </c>
      <c r="K15" s="3">
        <f t="shared" si="2"/>
        <v>1.0092890439682802</v>
      </c>
      <c r="L15" s="3">
        <f t="shared" si="3"/>
        <v>1.0153691012303061</v>
      </c>
      <c r="M15" s="3"/>
      <c r="N15" s="1">
        <f t="shared" si="4"/>
        <v>6518.241</v>
      </c>
      <c r="O15" s="15">
        <f t="shared" si="5"/>
        <v>-7.2649952307035637E-4</v>
      </c>
      <c r="P15" s="15">
        <f t="shared" si="6"/>
        <v>-2.6652190359588435E-3</v>
      </c>
      <c r="Q15" s="15">
        <f t="shared" si="7"/>
        <v>2.4347899370833481E-3</v>
      </c>
      <c r="R15" s="15">
        <f t="shared" si="8"/>
        <v>-3.1435127211547176E-2</v>
      </c>
      <c r="Y15" s="1">
        <f t="shared" si="9"/>
        <v>43525</v>
      </c>
      <c r="Z15" s="11">
        <f t="shared" si="10"/>
        <v>-7.2649952307035637E-4</v>
      </c>
      <c r="AA15" s="11">
        <f t="shared" si="11"/>
        <v>-2.3277635029550717E-3</v>
      </c>
      <c r="AB15" s="11">
        <f t="shared" si="12"/>
        <v>9.5438565638366344E-4</v>
      </c>
      <c r="AC15" s="11">
        <f t="shared" si="13"/>
        <v>-5.6099126622938065E-3</v>
      </c>
      <c r="AD15">
        <f t="shared" si="14"/>
        <v>0</v>
      </c>
    </row>
    <row r="16" spans="2:30" x14ac:dyDescent="0.25">
      <c r="B16" s="1">
        <v>43532</v>
      </c>
      <c r="C16" s="14">
        <v>1.0274036</v>
      </c>
      <c r="D16" s="13">
        <v>3454.71</v>
      </c>
      <c r="E16" s="14">
        <v>13.572862000000001</v>
      </c>
      <c r="F16" s="11">
        <v>6531.9840000000004</v>
      </c>
      <c r="G16" s="11">
        <v>39607.120000000003</v>
      </c>
      <c r="I16" s="1">
        <f t="shared" si="0"/>
        <v>43532</v>
      </c>
      <c r="J16" s="3">
        <f t="shared" si="1"/>
        <v>1.0117051371407486</v>
      </c>
      <c r="K16" s="3">
        <f t="shared" si="2"/>
        <v>1.0095843427667788</v>
      </c>
      <c r="L16" s="3">
        <f t="shared" si="3"/>
        <v>1.0169359729496374</v>
      </c>
      <c r="M16" s="3"/>
      <c r="N16" s="1">
        <f t="shared" si="4"/>
        <v>6531.9840000000004</v>
      </c>
      <c r="O16" s="15">
        <f t="shared" si="5"/>
        <v>1.5431548167388343E-3</v>
      </c>
      <c r="P16" s="15">
        <f t="shared" si="6"/>
        <v>2.3451750195424559E-4</v>
      </c>
      <c r="Q16" s="15">
        <f t="shared" si="7"/>
        <v>2.1083908987102884E-3</v>
      </c>
      <c r="R16" s="15">
        <f t="shared" si="8"/>
        <v>7.6140046397881189E-3</v>
      </c>
      <c r="T16" s="6"/>
      <c r="U16" s="6" t="s">
        <v>9</v>
      </c>
      <c r="V16" s="6"/>
      <c r="W16" s="7">
        <f>AVERAGE(O8:O149)</f>
        <v>1.0914015850888503E-3</v>
      </c>
      <c r="Y16" s="1">
        <f t="shared" si="9"/>
        <v>43532</v>
      </c>
      <c r="Z16" s="11">
        <f t="shared" si="10"/>
        <v>1.5431548167388343E-3</v>
      </c>
      <c r="AA16" s="11">
        <f t="shared" si="11"/>
        <v>1.8270674320898538E-3</v>
      </c>
      <c r="AB16" s="11">
        <f t="shared" si="12"/>
        <v>5.109216591428589E-3</v>
      </c>
      <c r="AC16" s="11">
        <f t="shared" si="13"/>
        <v>-1.4550817272488813E-3</v>
      </c>
      <c r="AD16">
        <f t="shared" si="14"/>
        <v>0</v>
      </c>
    </row>
    <row r="17" spans="2:30" x14ac:dyDescent="0.25">
      <c r="B17" s="1">
        <v>43539</v>
      </c>
      <c r="C17" s="14">
        <v>1.0338338</v>
      </c>
      <c r="D17" s="13">
        <v>3480.44</v>
      </c>
      <c r="E17" s="14">
        <v>13.663304999999999</v>
      </c>
      <c r="F17" s="11">
        <v>6603.3959999999997</v>
      </c>
      <c r="G17" s="11">
        <v>41121.339999999997</v>
      </c>
      <c r="I17" s="1">
        <f t="shared" si="0"/>
        <v>43539</v>
      </c>
      <c r="J17" s="3">
        <f t="shared" si="1"/>
        <v>1.0192401178420614</v>
      </c>
      <c r="K17" s="3">
        <f t="shared" si="2"/>
        <v>1.0163117254450122</v>
      </c>
      <c r="L17" s="3">
        <f t="shared" si="3"/>
        <v>1.0233006593233867</v>
      </c>
      <c r="M17" s="3"/>
      <c r="N17" s="1">
        <f t="shared" si="4"/>
        <v>6603.3959999999997</v>
      </c>
      <c r="O17" s="15">
        <f t="shared" si="5"/>
        <v>6.2586893797140775E-3</v>
      </c>
      <c r="P17" s="15">
        <f t="shared" si="6"/>
        <v>7.4478031441134185E-3</v>
      </c>
      <c r="Q17" s="15">
        <f t="shared" si="7"/>
        <v>1.0932666093486976E-2</v>
      </c>
      <c r="R17" s="15">
        <f t="shared" si="8"/>
        <v>3.8231004930426415E-2</v>
      </c>
      <c r="T17" s="4"/>
      <c r="U17" s="4" t="s">
        <v>12</v>
      </c>
      <c r="V17" s="4" t="s">
        <v>13</v>
      </c>
      <c r="W17" s="4" t="s">
        <v>14</v>
      </c>
      <c r="Y17" s="1">
        <f t="shared" si="9"/>
        <v>43539</v>
      </c>
      <c r="Z17" s="11">
        <f t="shared" si="10"/>
        <v>6.2586893797140775E-3</v>
      </c>
      <c r="AA17" s="11">
        <f t="shared" si="11"/>
        <v>6.6434936282111137E-3</v>
      </c>
      <c r="AB17" s="11">
        <f t="shared" si="12"/>
        <v>9.9256427875498484E-3</v>
      </c>
      <c r="AC17" s="11">
        <f t="shared" si="13"/>
        <v>3.3613444688723785E-3</v>
      </c>
      <c r="AD17">
        <f t="shared" si="14"/>
        <v>0</v>
      </c>
    </row>
    <row r="18" spans="2:30" x14ac:dyDescent="0.25">
      <c r="B18" s="1">
        <v>43546</v>
      </c>
      <c r="C18" s="14">
        <v>1.0312678</v>
      </c>
      <c r="D18" s="13">
        <v>3448.91</v>
      </c>
      <c r="E18" s="14">
        <v>13.574292</v>
      </c>
      <c r="F18" s="11">
        <v>6558.2190000000001</v>
      </c>
      <c r="G18" s="11">
        <v>38953.24</v>
      </c>
      <c r="I18" s="1">
        <f t="shared" si="0"/>
        <v>43546</v>
      </c>
      <c r="J18" s="3">
        <f t="shared" si="1"/>
        <v>1.0100066183662593</v>
      </c>
      <c r="K18" s="3">
        <f t="shared" si="2"/>
        <v>1.0096907098402932</v>
      </c>
      <c r="L18" s="3">
        <f t="shared" si="3"/>
        <v>1.020760802828248</v>
      </c>
      <c r="M18" s="3"/>
      <c r="N18" s="1">
        <f t="shared" si="4"/>
        <v>6558.2190000000001</v>
      </c>
      <c r="O18" s="15">
        <f t="shared" si="5"/>
        <v>-2.4820237063249984E-3</v>
      </c>
      <c r="P18" s="15">
        <f t="shared" si="6"/>
        <v>-9.0591994115687413E-3</v>
      </c>
      <c r="Q18" s="15">
        <f t="shared" si="7"/>
        <v>-6.8414797476934464E-3</v>
      </c>
      <c r="R18" s="15">
        <f t="shared" si="8"/>
        <v>-5.272444915462382E-2</v>
      </c>
      <c r="T18" s="4" t="s">
        <v>15</v>
      </c>
      <c r="U18" s="5" cm="1">
        <f t="array" ref="U18:W22">LINEST(O8:O149,Q8:R149,TRUE,TRUE)</f>
        <v>0.1066697466153896</v>
      </c>
      <c r="V18" s="5">
        <v>9.1992826722182341E-2</v>
      </c>
      <c r="W18" s="5">
        <v>6.7599169124329646E-4</v>
      </c>
      <c r="Y18" s="1">
        <f t="shared" si="9"/>
        <v>43546</v>
      </c>
      <c r="Z18" s="11">
        <f t="shared" si="10"/>
        <v>-2.4820237063249984E-3</v>
      </c>
      <c r="AA18" s="11">
        <f t="shared" si="11"/>
        <v>-6.2159323224706521E-3</v>
      </c>
      <c r="AB18" s="11">
        <f t="shared" si="12"/>
        <v>-2.933783163131917E-3</v>
      </c>
      <c r="AC18" s="11">
        <f t="shared" si="13"/>
        <v>-9.4980814818093878E-3</v>
      </c>
      <c r="AD18">
        <f t="shared" si="14"/>
        <v>1</v>
      </c>
    </row>
    <row r="19" spans="2:30" x14ac:dyDescent="0.25">
      <c r="B19" s="1">
        <v>43553</v>
      </c>
      <c r="C19" s="14">
        <v>1.0351613</v>
      </c>
      <c r="D19" s="13">
        <v>3450.55</v>
      </c>
      <c r="E19" s="14">
        <v>13.576575999999999</v>
      </c>
      <c r="F19" s="11">
        <v>6557.4920000000002</v>
      </c>
      <c r="G19" s="11">
        <v>39643.35</v>
      </c>
      <c r="I19" s="1">
        <f t="shared" si="0"/>
        <v>43553</v>
      </c>
      <c r="J19" s="3">
        <f t="shared" si="1"/>
        <v>1.0104868891921495</v>
      </c>
      <c r="K19" s="3">
        <f t="shared" si="2"/>
        <v>1.0098605996276409</v>
      </c>
      <c r="L19" s="3">
        <f t="shared" si="3"/>
        <v>1.0246146341859339</v>
      </c>
      <c r="M19" s="3"/>
      <c r="N19" s="1">
        <f t="shared" si="4"/>
        <v>6557.4920000000002</v>
      </c>
      <c r="O19" s="15">
        <f t="shared" si="5"/>
        <v>3.7754499849602663E-3</v>
      </c>
      <c r="P19" s="15">
        <f t="shared" si="6"/>
        <v>4.7551255324163044E-4</v>
      </c>
      <c r="Q19" s="15">
        <f t="shared" si="7"/>
        <v>-1.1085326671766982E-4</v>
      </c>
      <c r="R19" s="15">
        <f t="shared" si="8"/>
        <v>1.7716369678106414E-2</v>
      </c>
      <c r="T19" t="s">
        <v>16</v>
      </c>
      <c r="U19" s="10">
        <v>1.0755063001648732E-2</v>
      </c>
      <c r="V19">
        <v>3.4042531980901264E-2</v>
      </c>
      <c r="W19">
        <v>2.942896899258236E-4</v>
      </c>
      <c r="Y19" s="1">
        <f t="shared" si="9"/>
        <v>43553</v>
      </c>
      <c r="Z19" s="11">
        <f t="shared" si="10"/>
        <v>3.7754499849602663E-3</v>
      </c>
      <c r="AA19" s="11">
        <f t="shared" si="11"/>
        <v>2.5354836614087817E-3</v>
      </c>
      <c r="AB19" s="11">
        <f t="shared" si="12"/>
        <v>5.8176328207475165E-3</v>
      </c>
      <c r="AC19" s="11">
        <f t="shared" si="13"/>
        <v>-7.4666549792995343E-4</v>
      </c>
      <c r="AD19">
        <f t="shared" si="14"/>
        <v>0</v>
      </c>
    </row>
    <row r="20" spans="2:30" x14ac:dyDescent="0.25">
      <c r="B20" s="1">
        <v>43560</v>
      </c>
      <c r="C20" s="14">
        <v>1.0375992000000001</v>
      </c>
      <c r="D20" s="13">
        <v>3457.46</v>
      </c>
      <c r="E20" s="14">
        <v>13.599974</v>
      </c>
      <c r="F20" s="11">
        <v>6583.6940000000004</v>
      </c>
      <c r="G20" s="11">
        <v>40338.78</v>
      </c>
      <c r="I20" s="1">
        <f t="shared" si="0"/>
        <v>43560</v>
      </c>
      <c r="J20" s="3">
        <f t="shared" si="1"/>
        <v>1.0125104693183085</v>
      </c>
      <c r="K20" s="3">
        <f t="shared" si="2"/>
        <v>1.0116010029745588</v>
      </c>
      <c r="L20" s="3">
        <f t="shared" si="3"/>
        <v>1.0270276958186302</v>
      </c>
      <c r="M20" s="3"/>
      <c r="N20" s="1">
        <f t="shared" si="4"/>
        <v>6583.6940000000004</v>
      </c>
      <c r="O20" s="15">
        <f t="shared" si="5"/>
        <v>2.355091906932838E-3</v>
      </c>
      <c r="P20" s="15">
        <f t="shared" si="6"/>
        <v>2.0025792989522007E-3</v>
      </c>
      <c r="Q20" s="15">
        <f t="shared" si="7"/>
        <v>3.9957349547663501E-3</v>
      </c>
      <c r="R20" s="15">
        <f t="shared" si="8"/>
        <v>1.7542160286655895E-2</v>
      </c>
      <c r="T20" t="s">
        <v>19</v>
      </c>
      <c r="U20" s="10">
        <v>0.66275529984294268</v>
      </c>
      <c r="V20" s="2">
        <v>3.4659829959803609E-3</v>
      </c>
      <c r="W20" t="e">
        <v>#N/A</v>
      </c>
      <c r="Y20" s="1">
        <f t="shared" si="9"/>
        <v>43560</v>
      </c>
      <c r="Z20" s="11">
        <f t="shared" si="10"/>
        <v>2.355091906932838E-3</v>
      </c>
      <c r="AA20" s="11">
        <f t="shared" si="11"/>
        <v>3.2216658779226923E-3</v>
      </c>
      <c r="AB20" s="11">
        <f t="shared" si="12"/>
        <v>6.5038150372614279E-3</v>
      </c>
      <c r="AC20" s="11">
        <f t="shared" si="13"/>
        <v>-6.0483281416042877E-5</v>
      </c>
      <c r="AD20">
        <f t="shared" si="14"/>
        <v>0</v>
      </c>
    </row>
    <row r="21" spans="2:30" x14ac:dyDescent="0.25">
      <c r="B21" s="1">
        <v>43567</v>
      </c>
      <c r="C21" s="14">
        <v>1.0359545999999999</v>
      </c>
      <c r="D21" s="13">
        <v>3441.68</v>
      </c>
      <c r="E21" s="14">
        <v>13.560136999999999</v>
      </c>
      <c r="F21" s="11">
        <v>6556.2389999999996</v>
      </c>
      <c r="G21" s="11">
        <v>38648.199999999997</v>
      </c>
      <c r="I21" s="1">
        <f t="shared" si="0"/>
        <v>43567</v>
      </c>
      <c r="J21" s="3">
        <f t="shared" si="1"/>
        <v>1.0078893268594389</v>
      </c>
      <c r="K21" s="3">
        <f t="shared" si="2"/>
        <v>1.0086378245776371</v>
      </c>
      <c r="L21" s="3">
        <f t="shared" si="3"/>
        <v>1.02539985170643</v>
      </c>
      <c r="M21" s="3"/>
      <c r="N21" s="1">
        <f t="shared" si="4"/>
        <v>6556.2389999999996</v>
      </c>
      <c r="O21" s="15">
        <f t="shared" si="5"/>
        <v>-1.5850050771050173E-3</v>
      </c>
      <c r="P21" s="15">
        <f t="shared" si="6"/>
        <v>-4.5640441248778751E-3</v>
      </c>
      <c r="Q21" s="15">
        <f t="shared" si="7"/>
        <v>-4.1701512858891565E-3</v>
      </c>
      <c r="R21" s="15">
        <f t="shared" si="8"/>
        <v>-4.1909547090913546E-2</v>
      </c>
      <c r="T21" t="s">
        <v>18</v>
      </c>
      <c r="U21" s="10">
        <v>136.58181527428997</v>
      </c>
      <c r="V21">
        <v>139</v>
      </c>
      <c r="W21" t="e">
        <v>#N/A</v>
      </c>
      <c r="Y21" s="1">
        <f t="shared" si="9"/>
        <v>43567</v>
      </c>
      <c r="Z21" s="11">
        <f t="shared" si="10"/>
        <v>-1.5850050771050173E-3</v>
      </c>
      <c r="AA21" s="11">
        <f t="shared" si="11"/>
        <v>-4.5911268679538859E-3</v>
      </c>
      <c r="AB21" s="11">
        <f t="shared" si="12"/>
        <v>-1.3089777086151507E-3</v>
      </c>
      <c r="AC21" s="11">
        <f t="shared" si="13"/>
        <v>-7.8732760272926215E-3</v>
      </c>
      <c r="AD21">
        <f t="shared" si="14"/>
        <v>0</v>
      </c>
    </row>
    <row r="22" spans="2:30" x14ac:dyDescent="0.25">
      <c r="B22" s="1">
        <v>43574</v>
      </c>
      <c r="C22" s="14">
        <v>1.0377643999999999</v>
      </c>
      <c r="D22" s="13">
        <v>3452.15</v>
      </c>
      <c r="E22" s="14">
        <v>13.595712000000001</v>
      </c>
      <c r="F22" s="11">
        <v>6574.6970000000001</v>
      </c>
      <c r="G22" s="11">
        <v>39268.1</v>
      </c>
      <c r="I22" s="1">
        <f t="shared" si="0"/>
        <v>43574</v>
      </c>
      <c r="J22" s="3">
        <f t="shared" si="1"/>
        <v>1.0109554460954568</v>
      </c>
      <c r="K22" s="3">
        <f t="shared" si="2"/>
        <v>1.0112839844659443</v>
      </c>
      <c r="L22" s="3">
        <f t="shared" si="3"/>
        <v>1.0271912126904137</v>
      </c>
      <c r="M22" s="3"/>
      <c r="N22" s="1">
        <f t="shared" si="4"/>
        <v>6574.6970000000001</v>
      </c>
      <c r="O22" s="15">
        <f t="shared" si="5"/>
        <v>1.7469877540965406E-3</v>
      </c>
      <c r="P22" s="15">
        <f t="shared" si="6"/>
        <v>3.0421189651566038E-3</v>
      </c>
      <c r="Q22" s="15">
        <f t="shared" si="7"/>
        <v>2.815333608186199E-3</v>
      </c>
      <c r="R22" s="15">
        <f t="shared" si="8"/>
        <v>1.6039556822827539E-2</v>
      </c>
      <c r="T22" t="s">
        <v>17</v>
      </c>
      <c r="U22" s="10">
        <v>3.2815251090790908E-3</v>
      </c>
      <c r="V22">
        <v>1.6698122998510751E-3</v>
      </c>
      <c r="W22" t="e">
        <v>#N/A</v>
      </c>
      <c r="Y22" s="1">
        <f t="shared" si="9"/>
        <v>43574</v>
      </c>
      <c r="Z22" s="11">
        <f t="shared" si="10"/>
        <v>1.7469877540965406E-3</v>
      </c>
      <c r="AA22" s="11">
        <f t="shared" si="11"/>
        <v>2.8569959863612689E-3</v>
      </c>
      <c r="AB22" s="11">
        <f t="shared" si="12"/>
        <v>6.1391451457000045E-3</v>
      </c>
      <c r="AC22" s="11">
        <f t="shared" si="13"/>
        <v>-4.2515317297746628E-4</v>
      </c>
      <c r="AD22">
        <f t="shared" si="14"/>
        <v>0</v>
      </c>
    </row>
    <row r="23" spans="2:30" x14ac:dyDescent="0.25">
      <c r="B23" s="1">
        <v>43581</v>
      </c>
      <c r="C23" s="14">
        <v>1.0420813</v>
      </c>
      <c r="D23" s="13">
        <v>3466.45</v>
      </c>
      <c r="E23" s="14">
        <v>13.630001</v>
      </c>
      <c r="F23" s="11">
        <v>6640.9170000000004</v>
      </c>
      <c r="G23" s="11">
        <v>40003.17</v>
      </c>
      <c r="I23" s="1">
        <f t="shared" si="0"/>
        <v>43581</v>
      </c>
      <c r="J23" s="3">
        <f t="shared" si="1"/>
        <v>1.0151431734187668</v>
      </c>
      <c r="K23" s="3">
        <f t="shared" si="2"/>
        <v>1.0138344883706571</v>
      </c>
      <c r="L23" s="3">
        <f t="shared" si="3"/>
        <v>1.0314641302679133</v>
      </c>
      <c r="M23" s="3"/>
      <c r="N23" s="1">
        <f t="shared" si="4"/>
        <v>6640.9170000000004</v>
      </c>
      <c r="O23" s="15">
        <f t="shared" si="5"/>
        <v>4.1598073705362282E-3</v>
      </c>
      <c r="P23" s="15">
        <f t="shared" si="6"/>
        <v>4.1423460741856211E-3</v>
      </c>
      <c r="Q23" s="15">
        <f t="shared" si="7"/>
        <v>1.0071947041818019E-2</v>
      </c>
      <c r="R23" s="15">
        <f t="shared" si="8"/>
        <v>1.871926576534122E-2</v>
      </c>
      <c r="Y23" s="1">
        <f t="shared" si="9"/>
        <v>43581</v>
      </c>
      <c r="Z23" s="11">
        <f t="shared" si="10"/>
        <v>4.1598073705362282E-3</v>
      </c>
      <c r="AA23" s="11">
        <f t="shared" si="11"/>
        <v>4.3916877052552926E-3</v>
      </c>
      <c r="AB23" s="11">
        <f t="shared" si="12"/>
        <v>7.6738368645940282E-3</v>
      </c>
      <c r="AC23" s="11">
        <f t="shared" si="13"/>
        <v>1.1095385459165574E-3</v>
      </c>
      <c r="AD23">
        <f t="shared" si="14"/>
        <v>0</v>
      </c>
    </row>
    <row r="24" spans="2:30" x14ac:dyDescent="0.25">
      <c r="B24" s="1">
        <v>43588</v>
      </c>
      <c r="C24" s="14">
        <v>1.0410636</v>
      </c>
      <c r="D24" s="13">
        <v>3471.48</v>
      </c>
      <c r="E24" s="14">
        <v>13.645390000000001</v>
      </c>
      <c r="F24" s="11">
        <v>6679.1679999999997</v>
      </c>
      <c r="G24" s="11">
        <v>39954.92</v>
      </c>
      <c r="I24" s="1">
        <f t="shared" si="0"/>
        <v>43588</v>
      </c>
      <c r="J24" s="3">
        <f t="shared" si="1"/>
        <v>1.0166161991835396</v>
      </c>
      <c r="K24" s="3">
        <f t="shared" si="2"/>
        <v>1.014979161723325</v>
      </c>
      <c r="L24" s="3">
        <f t="shared" si="3"/>
        <v>1.0304567990305389</v>
      </c>
      <c r="M24" s="3"/>
      <c r="N24" s="1">
        <f t="shared" si="4"/>
        <v>6679.1679999999997</v>
      </c>
      <c r="O24" s="15">
        <f t="shared" si="5"/>
        <v>-9.7660326502357897E-4</v>
      </c>
      <c r="P24" s="15">
        <f t="shared" si="6"/>
        <v>1.4510522292259243E-3</v>
      </c>
      <c r="Q24" s="15">
        <f t="shared" si="7"/>
        <v>5.7598973153856203E-3</v>
      </c>
      <c r="R24" s="15">
        <f t="shared" si="8"/>
        <v>-1.2061544122627943E-3</v>
      </c>
      <c r="U24" t="s">
        <v>37</v>
      </c>
      <c r="Y24" s="1">
        <f t="shared" si="9"/>
        <v>43588</v>
      </c>
      <c r="Z24" s="11">
        <f t="shared" si="10"/>
        <v>-9.7660326502357897E-4</v>
      </c>
      <c r="AA24" s="11">
        <f t="shared" si="11"/>
        <v>1.5027908861642175E-3</v>
      </c>
      <c r="AB24" s="11">
        <f t="shared" si="12"/>
        <v>4.7849400455029526E-3</v>
      </c>
      <c r="AC24" s="11">
        <f t="shared" si="13"/>
        <v>-1.7793582731745177E-3</v>
      </c>
      <c r="AD24">
        <f t="shared" si="14"/>
        <v>0</v>
      </c>
    </row>
    <row r="25" spans="2:30" x14ac:dyDescent="0.25">
      <c r="B25" s="1">
        <v>43595</v>
      </c>
      <c r="C25" s="14">
        <v>1.0383049</v>
      </c>
      <c r="D25" s="13">
        <v>3473.98</v>
      </c>
      <c r="E25" s="14">
        <v>13.658768</v>
      </c>
      <c r="F25" s="11">
        <v>6734.6980000000003</v>
      </c>
      <c r="G25" s="11">
        <v>39300.51</v>
      </c>
      <c r="I25" s="1">
        <f t="shared" si="0"/>
        <v>43595</v>
      </c>
      <c r="J25" s="3">
        <f t="shared" si="1"/>
        <v>1.0173483193449575</v>
      </c>
      <c r="K25" s="3">
        <f t="shared" si="2"/>
        <v>1.0159742517299526</v>
      </c>
      <c r="L25" s="3">
        <f t="shared" si="3"/>
        <v>1.0277262058453718</v>
      </c>
      <c r="M25" s="3"/>
      <c r="N25" s="1">
        <f t="shared" si="4"/>
        <v>6734.6980000000003</v>
      </c>
      <c r="O25" s="15">
        <f t="shared" si="5"/>
        <v>-2.6498861356789583E-3</v>
      </c>
      <c r="P25" s="15">
        <f t="shared" si="6"/>
        <v>7.2015394010627176E-4</v>
      </c>
      <c r="Q25" s="15">
        <f t="shared" si="7"/>
        <v>8.3139097564248754E-3</v>
      </c>
      <c r="R25" s="15">
        <f t="shared" si="8"/>
        <v>-1.637870880482295E-2</v>
      </c>
      <c r="Y25" s="1">
        <f t="shared" si="9"/>
        <v>43595</v>
      </c>
      <c r="Z25" s="11">
        <f t="shared" si="10"/>
        <v>-2.6498861356789583E-3</v>
      </c>
      <c r="AA25" s="11">
        <f t="shared" si="11"/>
        <v>3.0509965772292764E-4</v>
      </c>
      <c r="AB25" s="11">
        <f t="shared" si="12"/>
        <v>3.5872488170616626E-3</v>
      </c>
      <c r="AC25" s="11">
        <f t="shared" si="13"/>
        <v>-2.9770495016158078E-3</v>
      </c>
      <c r="AD25">
        <f t="shared" si="14"/>
        <v>0</v>
      </c>
    </row>
    <row r="26" spans="2:30" x14ac:dyDescent="0.25">
      <c r="B26" s="1">
        <v>43602</v>
      </c>
      <c r="C26" s="14">
        <v>1.0359909</v>
      </c>
      <c r="D26" s="13">
        <v>3454.72</v>
      </c>
      <c r="E26" s="14">
        <v>13.601815</v>
      </c>
      <c r="F26" s="11">
        <v>6688.4709999999995</v>
      </c>
      <c r="G26" s="11">
        <v>37536.589999999997</v>
      </c>
      <c r="I26" s="1">
        <f t="shared" si="0"/>
        <v>43602</v>
      </c>
      <c r="J26" s="3">
        <f t="shared" si="1"/>
        <v>1.0117080656213944</v>
      </c>
      <c r="K26" s="3">
        <f t="shared" si="2"/>
        <v>1.0117379412838878</v>
      </c>
      <c r="L26" s="3">
        <f t="shared" si="3"/>
        <v>1.0254357818665134</v>
      </c>
      <c r="M26" s="3"/>
      <c r="N26" s="1">
        <f t="shared" si="4"/>
        <v>6688.4709999999995</v>
      </c>
      <c r="O26" s="15">
        <f t="shared" si="5"/>
        <v>-2.2286324566126448E-3</v>
      </c>
      <c r="P26" s="15">
        <f t="shared" si="6"/>
        <v>-5.5440733682980969E-3</v>
      </c>
      <c r="Q26" s="15">
        <f t="shared" si="7"/>
        <v>-6.8640048893061634E-3</v>
      </c>
      <c r="R26" s="15">
        <f t="shared" si="8"/>
        <v>-4.4882878110233282E-2</v>
      </c>
      <c r="Y26" s="1">
        <f t="shared" si="9"/>
        <v>43602</v>
      </c>
      <c r="Z26" s="11">
        <f t="shared" si="10"/>
        <v>-2.2286324566126448E-3</v>
      </c>
      <c r="AA26" s="11">
        <f t="shared" si="11"/>
        <v>-5.3742033582733556E-3</v>
      </c>
      <c r="AB26" s="11">
        <f t="shared" si="12"/>
        <v>-2.0920541989346204E-3</v>
      </c>
      <c r="AC26" s="11">
        <f t="shared" si="13"/>
        <v>-8.6563525176120912E-3</v>
      </c>
      <c r="AD26">
        <f t="shared" si="14"/>
        <v>0</v>
      </c>
    </row>
    <row r="27" spans="2:30" x14ac:dyDescent="0.25">
      <c r="B27" s="1">
        <v>43609</v>
      </c>
      <c r="C27" s="14">
        <v>1.0383427000000001</v>
      </c>
      <c r="D27" s="13">
        <v>3473.72</v>
      </c>
      <c r="E27" s="14">
        <v>13.659805</v>
      </c>
      <c r="F27" s="11">
        <v>6760.4610000000002</v>
      </c>
      <c r="G27" s="11">
        <v>39036.83</v>
      </c>
      <c r="I27" s="1">
        <f t="shared" si="0"/>
        <v>43609</v>
      </c>
      <c r="J27" s="3">
        <f t="shared" si="1"/>
        <v>1.01727217884817</v>
      </c>
      <c r="K27" s="3">
        <f t="shared" si="2"/>
        <v>1.0160513864538929</v>
      </c>
      <c r="L27" s="3">
        <f t="shared" si="3"/>
        <v>1.0277636207228138</v>
      </c>
      <c r="M27" s="3"/>
      <c r="N27" s="1">
        <f t="shared" si="4"/>
        <v>6760.4610000000002</v>
      </c>
      <c r="O27" s="15">
        <f t="shared" si="5"/>
        <v>2.2700971601199438E-3</v>
      </c>
      <c r="P27" s="15">
        <f t="shared" si="6"/>
        <v>5.4997221193033852E-3</v>
      </c>
      <c r="Q27" s="15">
        <f t="shared" si="7"/>
        <v>1.0763297022593266E-2</v>
      </c>
      <c r="R27" s="15">
        <f t="shared" si="8"/>
        <v>3.996740247316044E-2</v>
      </c>
      <c r="Y27" s="1">
        <f t="shared" si="9"/>
        <v>43609</v>
      </c>
      <c r="Z27" s="11">
        <f t="shared" si="10"/>
        <v>2.2700971601199438E-3</v>
      </c>
      <c r="AA27" s="11">
        <f t="shared" si="11"/>
        <v>6.8016628749073228E-3</v>
      </c>
      <c r="AB27" s="11">
        <f t="shared" si="12"/>
        <v>1.0083812034246058E-2</v>
      </c>
      <c r="AC27" s="11">
        <f t="shared" si="13"/>
        <v>3.5195137155685876E-3</v>
      </c>
      <c r="AD27">
        <f t="shared" si="14"/>
        <v>1</v>
      </c>
    </row>
    <row r="28" spans="2:30" x14ac:dyDescent="0.25">
      <c r="B28" s="1">
        <v>43616</v>
      </c>
      <c r="C28" s="14">
        <v>1.0432853</v>
      </c>
      <c r="D28" s="13">
        <v>3500.7</v>
      </c>
      <c r="E28" s="14">
        <v>13.741488</v>
      </c>
      <c r="F28" s="11">
        <v>6900.0860000000002</v>
      </c>
      <c r="G28" s="11">
        <v>40519.550000000003</v>
      </c>
      <c r="I28" s="1">
        <f t="shared" si="0"/>
        <v>43616</v>
      </c>
      <c r="J28" s="3">
        <f t="shared" si="1"/>
        <v>1.0251732196301915</v>
      </c>
      <c r="K28" s="3">
        <f t="shared" si="2"/>
        <v>1.0221271778286389</v>
      </c>
      <c r="L28" s="3">
        <f t="shared" si="3"/>
        <v>1.0326558634012517</v>
      </c>
      <c r="M28" s="3"/>
      <c r="N28" s="1">
        <f t="shared" si="4"/>
        <v>6900.0860000000002</v>
      </c>
      <c r="O28" s="15">
        <f t="shared" si="5"/>
        <v>4.7600854708180762E-3</v>
      </c>
      <c r="P28" s="15">
        <f t="shared" si="6"/>
        <v>7.7668896744700344E-3</v>
      </c>
      <c r="Q28" s="15">
        <f t="shared" si="7"/>
        <v>2.0653177349887919E-2</v>
      </c>
      <c r="R28" s="15">
        <f t="shared" si="8"/>
        <v>3.7982592336519128E-2</v>
      </c>
      <c r="Y28" s="1">
        <f t="shared" si="9"/>
        <v>43616</v>
      </c>
      <c r="Z28" s="11">
        <f t="shared" si="10"/>
        <v>4.7600854708180762E-3</v>
      </c>
      <c r="AA28" s="11">
        <f t="shared" si="11"/>
        <v>8.2854027569189866E-3</v>
      </c>
      <c r="AB28" s="11">
        <f t="shared" si="12"/>
        <v>1.1567551916257721E-2</v>
      </c>
      <c r="AC28" s="11">
        <f t="shared" si="13"/>
        <v>5.0032535975802518E-3</v>
      </c>
      <c r="AD28">
        <f t="shared" si="14"/>
        <v>1</v>
      </c>
    </row>
    <row r="29" spans="2:30" x14ac:dyDescent="0.25">
      <c r="B29" s="1">
        <v>43623</v>
      </c>
      <c r="C29" s="14">
        <v>1.046505</v>
      </c>
      <c r="D29" s="13">
        <v>3510.63</v>
      </c>
      <c r="E29" s="14">
        <v>13.764620000000001</v>
      </c>
      <c r="F29" s="11">
        <v>6959.3050000000003</v>
      </c>
      <c r="G29" s="11">
        <v>40871.43</v>
      </c>
      <c r="I29" s="1">
        <f t="shared" si="0"/>
        <v>43623</v>
      </c>
      <c r="J29" s="3">
        <f t="shared" si="1"/>
        <v>1.0280812009113434</v>
      </c>
      <c r="K29" s="3">
        <f t="shared" si="2"/>
        <v>1.023847795412232</v>
      </c>
      <c r="L29" s="3">
        <f t="shared" si="3"/>
        <v>1.03584275972136</v>
      </c>
      <c r="M29" s="3"/>
      <c r="N29" s="1">
        <f t="shared" si="4"/>
        <v>6959.3050000000003</v>
      </c>
      <c r="O29" s="15">
        <f t="shared" si="5"/>
        <v>3.0861165205722241E-3</v>
      </c>
      <c r="P29" s="15">
        <f t="shared" si="6"/>
        <v>2.8365755420345362E-3</v>
      </c>
      <c r="Q29" s="15">
        <f t="shared" si="7"/>
        <v>8.5823567996108352E-3</v>
      </c>
      <c r="R29" s="15">
        <f t="shared" si="8"/>
        <v>8.684203057536255E-3</v>
      </c>
      <c r="Y29" s="1">
        <f t="shared" si="9"/>
        <v>43623</v>
      </c>
      <c r="Z29" s="11">
        <f t="shared" si="10"/>
        <v>3.0861165205722241E-3</v>
      </c>
      <c r="AA29" s="11">
        <f t="shared" si="11"/>
        <v>3.0538423736554167E-3</v>
      </c>
      <c r="AB29" s="11">
        <f t="shared" si="12"/>
        <v>6.3359915329941514E-3</v>
      </c>
      <c r="AC29" s="11">
        <f t="shared" si="13"/>
        <v>-2.2830678568331849E-4</v>
      </c>
      <c r="AD29">
        <f t="shared" si="14"/>
        <v>0</v>
      </c>
    </row>
    <row r="30" spans="2:30" x14ac:dyDescent="0.25">
      <c r="B30" s="1">
        <v>43630</v>
      </c>
      <c r="C30" s="14">
        <v>1.0467521</v>
      </c>
      <c r="D30" s="13">
        <v>3526.71</v>
      </c>
      <c r="E30" s="14">
        <v>13.821415</v>
      </c>
      <c r="F30" s="11">
        <v>6988.2640000000001</v>
      </c>
      <c r="G30" s="11">
        <v>40943.29</v>
      </c>
      <c r="I30" s="1">
        <f t="shared" si="0"/>
        <v>43630</v>
      </c>
      <c r="J30" s="3">
        <f t="shared" si="1"/>
        <v>1.0327901977895828</v>
      </c>
      <c r="K30" s="3">
        <f t="shared" si="2"/>
        <v>1.0280723534124119</v>
      </c>
      <c r="L30" s="3">
        <f t="shared" si="3"/>
        <v>1.0360873421609347</v>
      </c>
      <c r="M30" s="3"/>
      <c r="N30" s="1">
        <f t="shared" si="4"/>
        <v>6988.2640000000001</v>
      </c>
      <c r="O30" s="15">
        <f t="shared" si="5"/>
        <v>2.3611927319988624E-4</v>
      </c>
      <c r="P30" s="15">
        <f t="shared" si="6"/>
        <v>4.5803744627033183E-3</v>
      </c>
      <c r="Q30" s="15">
        <f t="shared" si="7"/>
        <v>4.1611913833350389E-3</v>
      </c>
      <c r="R30" s="15">
        <f t="shared" si="8"/>
        <v>1.7581963733590555E-3</v>
      </c>
      <c r="Y30" s="1">
        <f t="shared" si="9"/>
        <v>43630</v>
      </c>
      <c r="Z30" s="11">
        <f t="shared" si="10"/>
        <v>2.3611927319988624E-4</v>
      </c>
      <c r="AA30" s="11">
        <f t="shared" si="11"/>
        <v>1.5480056605341995E-3</v>
      </c>
      <c r="AB30" s="11">
        <f t="shared" si="12"/>
        <v>4.8301548198729349E-3</v>
      </c>
      <c r="AC30" s="11">
        <f t="shared" si="13"/>
        <v>-1.7341434988045357E-3</v>
      </c>
      <c r="AD30">
        <f t="shared" si="14"/>
        <v>0</v>
      </c>
    </row>
    <row r="31" spans="2:30" x14ac:dyDescent="0.25">
      <c r="B31" s="1">
        <v>43637</v>
      </c>
      <c r="C31" s="14">
        <v>1.0511522</v>
      </c>
      <c r="D31" s="13">
        <v>3550.18</v>
      </c>
      <c r="E31" s="14">
        <v>13.900556999999999</v>
      </c>
      <c r="F31" s="11">
        <v>7104.7330000000002</v>
      </c>
      <c r="G31" s="11">
        <v>42537.45</v>
      </c>
      <c r="I31" s="1">
        <f t="shared" si="0"/>
        <v>43637</v>
      </c>
      <c r="J31" s="3">
        <f t="shared" si="1"/>
        <v>1.0396633418649737</v>
      </c>
      <c r="K31" s="3">
        <f t="shared" si="2"/>
        <v>1.0339591386796052</v>
      </c>
      <c r="L31" s="3">
        <f t="shared" si="3"/>
        <v>1.0404426120612698</v>
      </c>
      <c r="M31" s="3"/>
      <c r="N31" s="1">
        <f t="shared" si="4"/>
        <v>7104.7330000000002</v>
      </c>
      <c r="O31" s="15">
        <f t="shared" si="5"/>
        <v>4.2035740840644653E-3</v>
      </c>
      <c r="P31" s="15">
        <f t="shared" si="6"/>
        <v>6.6549276804725999E-3</v>
      </c>
      <c r="Q31" s="15">
        <f t="shared" si="7"/>
        <v>1.6666370932752361E-2</v>
      </c>
      <c r="R31" s="15">
        <f t="shared" si="8"/>
        <v>3.8935806086906943E-2</v>
      </c>
      <c r="Y31" s="1">
        <f t="shared" si="9"/>
        <v>43637</v>
      </c>
      <c r="Z31" s="11">
        <f t="shared" si="10"/>
        <v>4.2035740840644653E-3</v>
      </c>
      <c r="AA31" s="11">
        <f t="shared" si="11"/>
        <v>7.7037871273683131E-3</v>
      </c>
      <c r="AB31" s="11">
        <f t="shared" si="12"/>
        <v>1.0985936286707049E-2</v>
      </c>
      <c r="AC31" s="11">
        <f t="shared" si="13"/>
        <v>4.4216379680295775E-3</v>
      </c>
      <c r="AD31">
        <f t="shared" si="14"/>
        <v>1</v>
      </c>
    </row>
    <row r="32" spans="2:30" x14ac:dyDescent="0.25">
      <c r="B32" s="1">
        <v>43644</v>
      </c>
      <c r="C32" s="14">
        <v>1.0515061999999999</v>
      </c>
      <c r="D32" s="13">
        <v>3553.65</v>
      </c>
      <c r="E32" s="14">
        <v>13.914408</v>
      </c>
      <c r="F32" s="11">
        <v>7157.7669999999998</v>
      </c>
      <c r="G32" s="11">
        <v>42180.160000000003</v>
      </c>
      <c r="I32" s="1">
        <f t="shared" si="0"/>
        <v>43644</v>
      </c>
      <c r="J32" s="3">
        <f t="shared" si="1"/>
        <v>1.0406795246490217</v>
      </c>
      <c r="K32" s="3">
        <f t="shared" si="2"/>
        <v>1.0349894116413183</v>
      </c>
      <c r="L32" s="3">
        <f t="shared" si="3"/>
        <v>1.0407930053579488</v>
      </c>
      <c r="M32" s="3"/>
      <c r="N32" s="1">
        <f t="shared" si="4"/>
        <v>7157.7669999999998</v>
      </c>
      <c r="O32" s="15">
        <f t="shared" si="5"/>
        <v>3.3677330457004828E-4</v>
      </c>
      <c r="P32" s="15">
        <f t="shared" si="6"/>
        <v>9.774152296504468E-4</v>
      </c>
      <c r="Q32" s="15">
        <f t="shared" si="7"/>
        <v>7.4646014142965011E-3</v>
      </c>
      <c r="R32" s="15">
        <f t="shared" si="8"/>
        <v>-8.3994221562410099E-3</v>
      </c>
      <c r="Y32" s="1">
        <f t="shared" si="9"/>
        <v>43644</v>
      </c>
      <c r="Z32" s="11">
        <f t="shared" si="10"/>
        <v>3.3677330457004828E-4</v>
      </c>
      <c r="AA32" s="11">
        <f t="shared" si="11"/>
        <v>1.0197473078422019E-3</v>
      </c>
      <c r="AB32" s="11">
        <f t="shared" si="12"/>
        <v>4.3018964671809375E-3</v>
      </c>
      <c r="AC32" s="11">
        <f t="shared" si="13"/>
        <v>-2.2624018514965333E-3</v>
      </c>
      <c r="AD32">
        <f t="shared" si="14"/>
        <v>0</v>
      </c>
    </row>
    <row r="33" spans="2:33" x14ac:dyDescent="0.25">
      <c r="B33" s="1">
        <v>43651</v>
      </c>
      <c r="C33" s="14">
        <v>1.0539856999999999</v>
      </c>
      <c r="D33" s="13">
        <v>3576.12</v>
      </c>
      <c r="E33" s="14">
        <v>13.993550000000001</v>
      </c>
      <c r="F33" s="11">
        <v>7176.0519999999997</v>
      </c>
      <c r="G33" s="11">
        <v>43487.65</v>
      </c>
      <c r="I33" s="1">
        <f t="shared" si="0"/>
        <v>43651</v>
      </c>
      <c r="J33" s="3">
        <f t="shared" si="1"/>
        <v>1.0472598206598454</v>
      </c>
      <c r="K33" s="3">
        <f t="shared" si="2"/>
        <v>1.0408761969085116</v>
      </c>
      <c r="L33" s="3">
        <f t="shared" si="3"/>
        <v>1.0432472431520627</v>
      </c>
      <c r="M33" s="3"/>
      <c r="N33" s="1">
        <f t="shared" si="4"/>
        <v>7176.0519999999997</v>
      </c>
      <c r="O33" s="15">
        <f t="shared" si="5"/>
        <v>2.3580460105703249E-3</v>
      </c>
      <c r="P33" s="15">
        <f t="shared" si="6"/>
        <v>6.3230762736903312E-3</v>
      </c>
      <c r="Q33" s="15">
        <f t="shared" si="7"/>
        <v>2.5545676465859035E-3</v>
      </c>
      <c r="R33" s="15">
        <f t="shared" si="8"/>
        <v>3.0997748704604255E-2</v>
      </c>
      <c r="Y33" s="1">
        <f t="shared" si="9"/>
        <v>43651</v>
      </c>
      <c r="Z33" s="11">
        <f t="shared" si="10"/>
        <v>2.3580460105703249E-3</v>
      </c>
      <c r="AA33" s="11">
        <f t="shared" si="11"/>
        <v>4.4252475206258768E-3</v>
      </c>
      <c r="AB33" s="11">
        <f t="shared" si="12"/>
        <v>7.7073966799646124E-3</v>
      </c>
      <c r="AC33" s="11">
        <f t="shared" si="13"/>
        <v>1.1430983612871416E-3</v>
      </c>
      <c r="AD33">
        <f t="shared" si="14"/>
        <v>0</v>
      </c>
    </row>
    <row r="34" spans="2:33" x14ac:dyDescent="0.25">
      <c r="B34" s="1">
        <v>43658</v>
      </c>
      <c r="C34" s="14">
        <v>1.0583174</v>
      </c>
      <c r="D34" s="13">
        <v>3586.05</v>
      </c>
      <c r="E34" s="14">
        <v>14.039616000000001</v>
      </c>
      <c r="F34" s="11">
        <v>7224.1469999999999</v>
      </c>
      <c r="G34" s="11">
        <v>43475.61</v>
      </c>
      <c r="I34" s="1">
        <f t="shared" si="0"/>
        <v>43658</v>
      </c>
      <c r="J34" s="3">
        <f t="shared" si="1"/>
        <v>1.050167801940997</v>
      </c>
      <c r="K34" s="3">
        <f t="shared" si="2"/>
        <v>1.0443027043270572</v>
      </c>
      <c r="L34" s="3">
        <f t="shared" si="3"/>
        <v>1.0475348099408359</v>
      </c>
      <c r="M34" s="3"/>
      <c r="N34" s="1">
        <f t="shared" si="4"/>
        <v>7224.1469999999999</v>
      </c>
      <c r="O34" s="15">
        <f t="shared" si="5"/>
        <v>4.109828055542053E-3</v>
      </c>
      <c r="P34" s="15">
        <f t="shared" si="6"/>
        <v>2.7767524579713765E-3</v>
      </c>
      <c r="Q34" s="15">
        <f t="shared" si="7"/>
        <v>6.7021532173958676E-3</v>
      </c>
      <c r="R34" s="15">
        <f t="shared" si="8"/>
        <v>-2.7686021203721101E-4</v>
      </c>
      <c r="Y34" s="1">
        <f t="shared" si="9"/>
        <v>43658</v>
      </c>
      <c r="Z34" s="11">
        <f t="shared" si="10"/>
        <v>4.109828055542053E-3</v>
      </c>
      <c r="AA34" s="11">
        <f t="shared" si="11"/>
        <v>1.764756120668576E-3</v>
      </c>
      <c r="AB34" s="11">
        <f t="shared" si="12"/>
        <v>5.0469052800073116E-3</v>
      </c>
      <c r="AC34" s="11">
        <f t="shared" si="13"/>
        <v>-1.5173930386701592E-3</v>
      </c>
      <c r="AD34">
        <f t="shared" si="14"/>
        <v>0</v>
      </c>
    </row>
    <row r="35" spans="2:33" x14ac:dyDescent="0.25">
      <c r="B35" s="1">
        <v>43665</v>
      </c>
      <c r="C35" s="14">
        <v>1.0602204</v>
      </c>
      <c r="D35" s="13">
        <v>3591.67</v>
      </c>
      <c r="E35" s="14">
        <v>14.052678</v>
      </c>
      <c r="F35" s="11">
        <v>7221.97</v>
      </c>
      <c r="G35" s="11">
        <v>43303.22</v>
      </c>
      <c r="I35" s="1">
        <f t="shared" si="0"/>
        <v>43665</v>
      </c>
      <c r="J35" s="3">
        <f t="shared" si="1"/>
        <v>1.0518136080638645</v>
      </c>
      <c r="K35" s="3">
        <f t="shared" si="2"/>
        <v>1.0452742894419149</v>
      </c>
      <c r="L35" s="3">
        <f t="shared" si="3"/>
        <v>1.0494184213633801</v>
      </c>
      <c r="M35" s="3"/>
      <c r="N35" s="1">
        <f t="shared" si="4"/>
        <v>7221.97</v>
      </c>
      <c r="O35" s="15">
        <f t="shared" si="5"/>
        <v>1.7981373073900908E-3</v>
      </c>
      <c r="P35" s="15">
        <f t="shared" si="6"/>
        <v>1.5671839489130868E-3</v>
      </c>
      <c r="Q35" s="15">
        <f t="shared" si="7"/>
        <v>-3.0135045701584762E-4</v>
      </c>
      <c r="R35" s="15">
        <f t="shared" si="8"/>
        <v>-3.9652117589609182E-3</v>
      </c>
      <c r="Y35" s="1">
        <f t="shared" si="9"/>
        <v>43665</v>
      </c>
      <c r="Z35" s="11">
        <f t="shared" si="10"/>
        <v>1.7981373073900908E-3</v>
      </c>
      <c r="AA35" s="11">
        <f t="shared" si="11"/>
        <v>1.6474816947476434E-4</v>
      </c>
      <c r="AB35" s="11">
        <f t="shared" si="12"/>
        <v>3.4468973288134994E-3</v>
      </c>
      <c r="AC35" s="11">
        <f t="shared" si="13"/>
        <v>-3.1174009898639709E-3</v>
      </c>
      <c r="AD35">
        <f t="shared" si="14"/>
        <v>0</v>
      </c>
    </row>
    <row r="36" spans="2:33" x14ac:dyDescent="0.25">
      <c r="B36" s="1">
        <v>43672</v>
      </c>
      <c r="C36" s="14">
        <v>1.0580791000000001</v>
      </c>
      <c r="D36" s="13">
        <v>3587.89</v>
      </c>
      <c r="E36" s="14">
        <v>14.03618</v>
      </c>
      <c r="F36" s="11">
        <v>7264.4179999999997</v>
      </c>
      <c r="G36" s="11">
        <v>43006.6</v>
      </c>
      <c r="I36" s="1">
        <f t="shared" si="0"/>
        <v>43672</v>
      </c>
      <c r="J36" s="3">
        <f t="shared" si="1"/>
        <v>1.0507066423798006</v>
      </c>
      <c r="K36" s="3">
        <f t="shared" si="2"/>
        <v>1.0440471258203468</v>
      </c>
      <c r="L36" s="3">
        <f t="shared" si="3"/>
        <v>1.0472989378430997</v>
      </c>
      <c r="M36" s="3"/>
      <c r="N36" s="1">
        <f t="shared" si="4"/>
        <v>7264.4179999999997</v>
      </c>
      <c r="O36" s="15">
        <f t="shared" si="5"/>
        <v>-2.0196743997756839E-3</v>
      </c>
      <c r="P36" s="15">
        <f t="shared" si="6"/>
        <v>-1.0524352181576768E-3</v>
      </c>
      <c r="Q36" s="15">
        <f t="shared" si="7"/>
        <v>5.8776206492132665E-3</v>
      </c>
      <c r="R36" s="15">
        <f t="shared" si="8"/>
        <v>-6.8498370329043157E-3</v>
      </c>
      <c r="Y36" s="1">
        <f t="shared" si="9"/>
        <v>43672</v>
      </c>
      <c r="Z36" s="11">
        <f t="shared" si="10"/>
        <v>-2.0196743997756839E-3</v>
      </c>
      <c r="AA36" s="11">
        <f t="shared" si="11"/>
        <v>9.1441366041649307E-4</v>
      </c>
      <c r="AB36" s="11">
        <f t="shared" si="12"/>
        <v>4.1965628197552281E-3</v>
      </c>
      <c r="AC36" s="11">
        <f t="shared" si="13"/>
        <v>-2.3677354989222422E-3</v>
      </c>
      <c r="AD36">
        <f t="shared" si="14"/>
        <v>0</v>
      </c>
    </row>
    <row r="37" spans="2:33" x14ac:dyDescent="0.25">
      <c r="B37" s="1">
        <v>43679</v>
      </c>
      <c r="C37" s="14">
        <v>1.0584054000000001</v>
      </c>
      <c r="D37" s="13">
        <v>3601.69</v>
      </c>
      <c r="E37" s="14">
        <v>14.082478999999999</v>
      </c>
      <c r="F37" s="11">
        <v>7254.68</v>
      </c>
      <c r="G37" s="11">
        <v>43027.06</v>
      </c>
      <c r="I37" s="1">
        <f t="shared" si="0"/>
        <v>43679</v>
      </c>
      <c r="J37" s="3">
        <f t="shared" si="1"/>
        <v>1.0547479456708271</v>
      </c>
      <c r="K37" s="3">
        <f t="shared" si="2"/>
        <v>1.0474909643774439</v>
      </c>
      <c r="L37" s="3">
        <f t="shared" si="3"/>
        <v>1.0476219133592195</v>
      </c>
      <c r="M37" s="3"/>
      <c r="N37" s="1">
        <f t="shared" si="4"/>
        <v>7254.68</v>
      </c>
      <c r="O37" s="15">
        <f t="shared" si="5"/>
        <v>3.0838904199126382E-4</v>
      </c>
      <c r="P37" s="15">
        <f t="shared" si="6"/>
        <v>3.8462717641845057E-3</v>
      </c>
      <c r="Q37" s="15">
        <f t="shared" si="7"/>
        <v>-1.3405065622599244E-3</v>
      </c>
      <c r="R37" s="15">
        <f t="shared" si="8"/>
        <v>4.7574093278712759E-4</v>
      </c>
      <c r="Y37" s="1">
        <f t="shared" si="9"/>
        <v>43679</v>
      </c>
      <c r="Z37" s="11">
        <f t="shared" si="10"/>
        <v>3.0838904199126382E-4</v>
      </c>
      <c r="AA37" s="11">
        <f t="shared" si="11"/>
        <v>4.6524887591820865E-4</v>
      </c>
      <c r="AB37" s="11">
        <f t="shared" si="12"/>
        <v>3.7473980352569439E-3</v>
      </c>
      <c r="AC37" s="11">
        <f t="shared" si="13"/>
        <v>-2.8169002834205264E-3</v>
      </c>
      <c r="AD37">
        <f t="shared" si="14"/>
        <v>0</v>
      </c>
    </row>
    <row r="38" spans="2:33" x14ac:dyDescent="0.25">
      <c r="B38" s="1">
        <v>43686</v>
      </c>
      <c r="C38" s="14">
        <v>1.0632433999999999</v>
      </c>
      <c r="D38" s="13">
        <v>3624.53</v>
      </c>
      <c r="E38" s="14">
        <v>14.156122</v>
      </c>
      <c r="F38" s="11">
        <v>7319.8019999999997</v>
      </c>
      <c r="G38" s="11">
        <v>43696.04</v>
      </c>
      <c r="I38" s="1">
        <f t="shared" si="0"/>
        <v>43686</v>
      </c>
      <c r="J38" s="3">
        <f t="shared" si="1"/>
        <v>1.0614365954655407</v>
      </c>
      <c r="K38" s="3">
        <f t="shared" si="2"/>
        <v>1.0529687198983042</v>
      </c>
      <c r="L38" s="3">
        <f t="shared" si="3"/>
        <v>1.0524106217471698</v>
      </c>
      <c r="M38" s="3"/>
      <c r="N38" s="1">
        <f t="shared" si="4"/>
        <v>7319.8019999999997</v>
      </c>
      <c r="O38" s="15">
        <f t="shared" si="5"/>
        <v>4.5710273209111918E-3</v>
      </c>
      <c r="P38" s="15">
        <f t="shared" si="6"/>
        <v>6.3414674777673152E-3</v>
      </c>
      <c r="Q38" s="15">
        <f t="shared" si="7"/>
        <v>8.976550309593101E-3</v>
      </c>
      <c r="R38" s="15">
        <f t="shared" si="8"/>
        <v>1.554789009520996E-2</v>
      </c>
      <c r="Y38" s="1">
        <f t="shared" si="9"/>
        <v>43686</v>
      </c>
      <c r="Z38" s="11">
        <f t="shared" si="10"/>
        <v>4.5710273209111918E-3</v>
      </c>
      <c r="AA38" s="11">
        <f t="shared" si="11"/>
        <v>3.8616583024588553E-3</v>
      </c>
      <c r="AB38" s="11">
        <f t="shared" si="12"/>
        <v>7.14380746179759E-3</v>
      </c>
      <c r="AC38" s="11">
        <f t="shared" si="13"/>
        <v>5.7950914312012011E-4</v>
      </c>
      <c r="AD38">
        <f t="shared" si="14"/>
        <v>0</v>
      </c>
    </row>
    <row r="39" spans="2:33" x14ac:dyDescent="0.25">
      <c r="B39" s="1">
        <v>43693</v>
      </c>
      <c r="C39" s="14">
        <v>1.0607462000000001</v>
      </c>
      <c r="D39" s="13">
        <v>3596.68</v>
      </c>
      <c r="E39" s="14">
        <v>14.075428</v>
      </c>
      <c r="F39" s="11">
        <v>7309.01</v>
      </c>
      <c r="G39" s="11">
        <v>41970.21</v>
      </c>
      <c r="I39" s="1">
        <f t="shared" si="0"/>
        <v>43693</v>
      </c>
      <c r="J39" s="3">
        <f t="shared" si="1"/>
        <v>1.0532807768673458</v>
      </c>
      <c r="K39" s="3">
        <f t="shared" si="2"/>
        <v>1.0469664928841915</v>
      </c>
      <c r="L39" s="3">
        <f t="shared" si="3"/>
        <v>1.0499388642882221</v>
      </c>
      <c r="M39" s="3"/>
      <c r="N39" s="1">
        <f t="shared" si="4"/>
        <v>7309.01</v>
      </c>
      <c r="O39" s="15">
        <f t="shared" si="5"/>
        <v>-2.3486625922153337E-3</v>
      </c>
      <c r="P39" s="15">
        <f t="shared" si="6"/>
        <v>-7.6837548592507687E-3</v>
      </c>
      <c r="Q39" s="15">
        <f t="shared" si="7"/>
        <v>-1.4743568200341617E-3</v>
      </c>
      <c r="R39" s="15">
        <f t="shared" si="8"/>
        <v>-3.9496256411336139E-2</v>
      </c>
      <c r="Y39" s="1">
        <f t="shared" si="9"/>
        <v>43693</v>
      </c>
      <c r="Z39" s="11">
        <f t="shared" si="10"/>
        <v>-2.3486625922153337E-3</v>
      </c>
      <c r="AA39" s="11">
        <f t="shared" si="11"/>
        <v>-3.8681091435948181E-3</v>
      </c>
      <c r="AB39" s="11">
        <f t="shared" si="12"/>
        <v>-5.8595998425608293E-4</v>
      </c>
      <c r="AC39" s="11">
        <f t="shared" si="13"/>
        <v>-7.1502583029335529E-3</v>
      </c>
      <c r="AD39">
        <f t="shared" si="14"/>
        <v>0</v>
      </c>
    </row>
    <row r="40" spans="2:33" x14ac:dyDescent="0.25">
      <c r="B40" s="1">
        <v>43700</v>
      </c>
      <c r="C40" s="14">
        <v>1.0613520999999999</v>
      </c>
      <c r="D40" s="13">
        <v>3592.65</v>
      </c>
      <c r="E40" s="14">
        <v>14.065111999999999</v>
      </c>
      <c r="F40" s="11">
        <v>7288.9489999999996</v>
      </c>
      <c r="G40" s="11">
        <v>41112.32</v>
      </c>
      <c r="I40" s="1">
        <f t="shared" si="0"/>
        <v>43700</v>
      </c>
      <c r="J40" s="3">
        <f t="shared" si="1"/>
        <v>1.0521005991671402</v>
      </c>
      <c r="K40" s="3">
        <f t="shared" si="2"/>
        <v>1.046199162303509</v>
      </c>
      <c r="L40" s="3">
        <f t="shared" si="3"/>
        <v>1.050538591120024</v>
      </c>
      <c r="M40" s="3"/>
      <c r="N40" s="1">
        <f t="shared" si="4"/>
        <v>7288.9489999999996</v>
      </c>
      <c r="O40" s="15">
        <f t="shared" si="5"/>
        <v>5.7120166916435622E-4</v>
      </c>
      <c r="P40" s="15">
        <f t="shared" si="6"/>
        <v>-1.1204777739469707E-3</v>
      </c>
      <c r="Q40" s="15">
        <f t="shared" si="7"/>
        <v>-2.7446945619175045E-3</v>
      </c>
      <c r="R40" s="15">
        <f t="shared" si="8"/>
        <v>-2.0440450500485929E-2</v>
      </c>
      <c r="Y40" s="1">
        <f t="shared" si="9"/>
        <v>43700</v>
      </c>
      <c r="Z40" s="11">
        <f t="shared" si="10"/>
        <v>5.7120166916435622E-4</v>
      </c>
      <c r="AA40" s="11">
        <f t="shared" si="11"/>
        <v>-2.0313021573761794E-3</v>
      </c>
      <c r="AB40" s="11">
        <f t="shared" si="12"/>
        <v>1.2508470019625558E-3</v>
      </c>
      <c r="AC40" s="11">
        <f t="shared" si="13"/>
        <v>-5.313451316714915E-3</v>
      </c>
      <c r="AD40">
        <f t="shared" si="14"/>
        <v>0</v>
      </c>
    </row>
    <row r="41" spans="2:33" x14ac:dyDescent="0.25">
      <c r="B41" s="1">
        <v>43707</v>
      </c>
      <c r="C41" s="14">
        <v>1.0620784000000001</v>
      </c>
      <c r="D41" s="13">
        <v>3602.48</v>
      </c>
      <c r="E41" s="14">
        <v>14.083100999999999</v>
      </c>
      <c r="F41" s="11">
        <v>7220.7690000000002</v>
      </c>
      <c r="G41" s="11">
        <v>42602.77</v>
      </c>
      <c r="I41" s="1">
        <f t="shared" si="0"/>
        <v>43707</v>
      </c>
      <c r="J41" s="3">
        <f t="shared" si="1"/>
        <v>1.0549792956418351</v>
      </c>
      <c r="K41" s="3">
        <f t="shared" si="2"/>
        <v>1.0475372303352941</v>
      </c>
      <c r="L41" s="3">
        <f t="shared" si="3"/>
        <v>1.0512574912651604</v>
      </c>
      <c r="M41" s="3"/>
      <c r="N41" s="1">
        <f t="shared" si="4"/>
        <v>7220.7690000000002</v>
      </c>
      <c r="O41" s="15">
        <f t="shared" si="5"/>
        <v>6.8431578926553271E-4</v>
      </c>
      <c r="P41" s="15">
        <f t="shared" si="6"/>
        <v>2.736141845156137E-3</v>
      </c>
      <c r="Q41" s="15">
        <f t="shared" si="7"/>
        <v>-9.3538862735902395E-3</v>
      </c>
      <c r="R41" s="15">
        <f t="shared" si="8"/>
        <v>3.6253123151405608E-2</v>
      </c>
      <c r="Y41" s="1">
        <f t="shared" si="9"/>
        <v>43707</v>
      </c>
      <c r="Z41" s="11">
        <f t="shared" si="10"/>
        <v>6.8431578926553271E-4</v>
      </c>
      <c r="AA41" s="11">
        <f t="shared" si="11"/>
        <v>2.9476652802063134E-3</v>
      </c>
      <c r="AB41" s="11">
        <f t="shared" si="12"/>
        <v>6.2298144395450481E-3</v>
      </c>
      <c r="AC41" s="11">
        <f t="shared" si="13"/>
        <v>-3.3448387913242181E-4</v>
      </c>
      <c r="AD41">
        <f t="shared" si="14"/>
        <v>0</v>
      </c>
    </row>
    <row r="42" spans="2:33" x14ac:dyDescent="0.25">
      <c r="B42" s="1">
        <v>43714</v>
      </c>
      <c r="C42" s="14">
        <v>1.0607793999999999</v>
      </c>
      <c r="D42" s="13">
        <v>3598.84</v>
      </c>
      <c r="E42" s="14">
        <v>14.078290000000001</v>
      </c>
      <c r="F42" s="11">
        <v>7256.6750000000002</v>
      </c>
      <c r="G42" s="11">
        <v>43246.32</v>
      </c>
      <c r="I42" s="1">
        <f t="shared" si="0"/>
        <v>43714</v>
      </c>
      <c r="J42" s="3">
        <f t="shared" si="1"/>
        <v>1.0539133286868108</v>
      </c>
      <c r="K42" s="3">
        <f t="shared" si="2"/>
        <v>1.0471793757963583</v>
      </c>
      <c r="L42" s="3">
        <f t="shared" si="3"/>
        <v>1.0499717260324302</v>
      </c>
      <c r="M42" s="3"/>
      <c r="N42" s="1">
        <f t="shared" si="4"/>
        <v>7256.6750000000002</v>
      </c>
      <c r="O42" s="15">
        <f t="shared" si="5"/>
        <v>-1.2230735508792501E-3</v>
      </c>
      <c r="P42" s="15">
        <f t="shared" si="6"/>
        <v>-1.0104150474117279E-3</v>
      </c>
      <c r="Q42" s="15">
        <f t="shared" si="7"/>
        <v>4.9726005637349413E-3</v>
      </c>
      <c r="R42" s="15">
        <f t="shared" si="8"/>
        <v>1.5105825278497242E-2</v>
      </c>
      <c r="Y42" s="1">
        <f t="shared" si="9"/>
        <v>43714</v>
      </c>
      <c r="Z42" s="11">
        <f t="shared" si="10"/>
        <v>-1.2230735508792501E-3</v>
      </c>
      <c r="AA42" s="11">
        <f t="shared" si="11"/>
        <v>3.1266398570286916E-3</v>
      </c>
      <c r="AB42" s="11">
        <f t="shared" si="12"/>
        <v>6.4087890163674263E-3</v>
      </c>
      <c r="AC42" s="11">
        <f t="shared" si="13"/>
        <v>-1.5550930231004361E-4</v>
      </c>
      <c r="AD42">
        <f t="shared" si="14"/>
        <v>1</v>
      </c>
    </row>
    <row r="43" spans="2:33" x14ac:dyDescent="0.25">
      <c r="B43" s="1">
        <v>43721</v>
      </c>
      <c r="C43" s="14">
        <v>1.0577156000000001</v>
      </c>
      <c r="D43" s="13">
        <v>3590.4</v>
      </c>
      <c r="E43" s="14">
        <v>14.055763000000001</v>
      </c>
      <c r="F43" s="11">
        <v>7260.1850000000004</v>
      </c>
      <c r="G43" s="11">
        <v>43439.89</v>
      </c>
      <c r="I43" s="1">
        <f t="shared" si="0"/>
        <v>43721</v>
      </c>
      <c r="J43" s="3">
        <f t="shared" si="1"/>
        <v>1.051441691021864</v>
      </c>
      <c r="K43" s="3">
        <f t="shared" si="2"/>
        <v>1.0455037596669445</v>
      </c>
      <c r="L43" s="3">
        <f t="shared" si="3"/>
        <v>1.0469391413364812</v>
      </c>
      <c r="M43" s="3"/>
      <c r="N43" s="1">
        <f t="shared" si="4"/>
        <v>7260.1850000000004</v>
      </c>
      <c r="O43" s="15">
        <f t="shared" si="5"/>
        <v>-2.8882536746093201E-3</v>
      </c>
      <c r="P43" s="15">
        <f t="shared" si="6"/>
        <v>-2.3452001200386929E-3</v>
      </c>
      <c r="Q43" s="15">
        <f t="shared" si="7"/>
        <v>4.8369260026115413E-4</v>
      </c>
      <c r="R43" s="15">
        <f t="shared" si="8"/>
        <v>4.4759877834692485E-3</v>
      </c>
      <c r="Y43" s="1">
        <f t="shared" si="9"/>
        <v>43721</v>
      </c>
      <c r="Z43" s="11">
        <f t="shared" si="10"/>
        <v>-2.8882536746093201E-3</v>
      </c>
      <c r="AA43" s="11">
        <f t="shared" si="11"/>
        <v>1.209771354879847E-3</v>
      </c>
      <c r="AB43" s="11">
        <f t="shared" si="12"/>
        <v>4.4919205142185826E-3</v>
      </c>
      <c r="AC43" s="11">
        <f t="shared" si="13"/>
        <v>-2.0723778044588882E-3</v>
      </c>
      <c r="AD43">
        <f t="shared" si="14"/>
        <v>1</v>
      </c>
    </row>
    <row r="44" spans="2:33" x14ac:dyDescent="0.25">
      <c r="B44" s="1">
        <v>43728</v>
      </c>
      <c r="C44" s="14">
        <v>1.0616479000000001</v>
      </c>
      <c r="D44" s="13">
        <v>3615.5</v>
      </c>
      <c r="E44" s="14">
        <v>14.148447000000001</v>
      </c>
      <c r="F44" s="11">
        <v>7409.2380000000003</v>
      </c>
      <c r="G44" s="11">
        <v>44021.54</v>
      </c>
      <c r="I44" s="1">
        <f t="shared" si="0"/>
        <v>43728</v>
      </c>
      <c r="J44" s="3">
        <f t="shared" si="1"/>
        <v>1.0587921774424993</v>
      </c>
      <c r="K44" s="3">
        <f t="shared" si="2"/>
        <v>1.0523978336820636</v>
      </c>
      <c r="L44" s="3">
        <f t="shared" si="3"/>
        <v>1.0508313773831817</v>
      </c>
      <c r="M44" s="3"/>
      <c r="N44" s="1">
        <f t="shared" si="4"/>
        <v>7409.2380000000003</v>
      </c>
      <c r="O44" s="15">
        <f t="shared" si="5"/>
        <v>3.717729037937989E-3</v>
      </c>
      <c r="P44" s="15">
        <f t="shared" si="6"/>
        <v>6.9908645276293147E-3</v>
      </c>
      <c r="Q44" s="15">
        <f t="shared" si="7"/>
        <v>2.0530193101139904E-2</v>
      </c>
      <c r="R44" s="15">
        <f t="shared" si="8"/>
        <v>1.338976687095661E-2</v>
      </c>
      <c r="Y44" s="1">
        <f t="shared" si="9"/>
        <v>43728</v>
      </c>
      <c r="Z44" s="11">
        <f t="shared" si="10"/>
        <v>3.717729037937989E-3</v>
      </c>
      <c r="AA44" s="11">
        <f t="shared" si="11"/>
        <v>5.6123230535726166E-3</v>
      </c>
      <c r="AB44" s="11">
        <f t="shared" si="12"/>
        <v>8.8944722129113522E-3</v>
      </c>
      <c r="AC44" s="11">
        <f t="shared" si="13"/>
        <v>2.3301738942338814E-3</v>
      </c>
      <c r="AD44">
        <f t="shared" si="14"/>
        <v>0</v>
      </c>
      <c r="AG44" s="8"/>
    </row>
    <row r="45" spans="2:33" x14ac:dyDescent="0.25">
      <c r="B45" s="1">
        <v>43735</v>
      </c>
      <c r="C45" s="14">
        <v>1.0636059</v>
      </c>
      <c r="D45" s="13">
        <v>3618.54</v>
      </c>
      <c r="E45" s="14">
        <v>14.161039000000001</v>
      </c>
      <c r="F45" s="11">
        <v>7427</v>
      </c>
      <c r="G45" s="11">
        <v>44077.14</v>
      </c>
      <c r="I45" s="1">
        <f t="shared" si="0"/>
        <v>43735</v>
      </c>
      <c r="J45" s="3">
        <f t="shared" si="1"/>
        <v>1.0596824355587835</v>
      </c>
      <c r="K45" s="3">
        <f t="shared" si="2"/>
        <v>1.0533344589895426</v>
      </c>
      <c r="L45" s="3">
        <f t="shared" si="3"/>
        <v>1.0527694284422158</v>
      </c>
      <c r="M45" s="3"/>
      <c r="N45" s="1">
        <f t="shared" si="4"/>
        <v>7427</v>
      </c>
      <c r="O45" s="15">
        <f t="shared" si="5"/>
        <v>1.8443026167149768E-3</v>
      </c>
      <c r="P45" s="15">
        <f t="shared" si="6"/>
        <v>8.4082422901388121E-4</v>
      </c>
      <c r="Q45" s="15">
        <f t="shared" si="7"/>
        <v>2.3972775607963293E-3</v>
      </c>
      <c r="R45" s="15">
        <f t="shared" si="8"/>
        <v>1.2630180588866224E-3</v>
      </c>
      <c r="Y45" s="1">
        <f t="shared" si="9"/>
        <v>43735</v>
      </c>
      <c r="Z45" s="11">
        <f t="shared" si="10"/>
        <v>1.8443026167149768E-3</v>
      </c>
      <c r="AA45" s="11">
        <f t="shared" si="11"/>
        <v>1.1918012802763097E-3</v>
      </c>
      <c r="AB45" s="11">
        <f t="shared" si="12"/>
        <v>4.4739504396150449E-3</v>
      </c>
      <c r="AC45" s="11">
        <f t="shared" si="13"/>
        <v>-2.0903478790624255E-3</v>
      </c>
      <c r="AD45">
        <f t="shared" si="14"/>
        <v>0</v>
      </c>
      <c r="AG45" s="2"/>
    </row>
    <row r="46" spans="2:33" x14ac:dyDescent="0.25">
      <c r="B46" s="1">
        <v>43742</v>
      </c>
      <c r="C46" s="14">
        <v>1.0662377000000001</v>
      </c>
      <c r="D46" s="13">
        <v>3616.82</v>
      </c>
      <c r="E46" s="14">
        <v>14.161671999999999</v>
      </c>
      <c r="F46" s="11">
        <v>7440.7079999999996</v>
      </c>
      <c r="G46" s="11">
        <v>43074.34</v>
      </c>
      <c r="I46" s="1">
        <f t="shared" si="0"/>
        <v>43742</v>
      </c>
      <c r="J46" s="3">
        <f t="shared" si="1"/>
        <v>1.0591787368877281</v>
      </c>
      <c r="K46" s="3">
        <f t="shared" si="2"/>
        <v>1.0533815431556506</v>
      </c>
      <c r="L46" s="3">
        <f t="shared" si="3"/>
        <v>1.0553744145388275</v>
      </c>
      <c r="M46" s="3"/>
      <c r="N46" s="1">
        <f t="shared" si="4"/>
        <v>7440.7079999999996</v>
      </c>
      <c r="O46" s="15">
        <f t="shared" si="5"/>
        <v>2.4744127500608837E-3</v>
      </c>
      <c r="P46" s="15">
        <f t="shared" si="6"/>
        <v>-4.7532982915754474E-4</v>
      </c>
      <c r="Q46" s="15">
        <f t="shared" si="7"/>
        <v>1.8456981284502572E-3</v>
      </c>
      <c r="R46" s="15">
        <f t="shared" si="8"/>
        <v>-2.2751022412071276E-2</v>
      </c>
      <c r="Y46" s="1">
        <f t="shared" si="9"/>
        <v>43742</v>
      </c>
      <c r="Z46" s="11">
        <f t="shared" si="10"/>
        <v>2.4744127500608837E-3</v>
      </c>
      <c r="AA46" s="11">
        <f t="shared" si="11"/>
        <v>-1.4924410445782208E-3</v>
      </c>
      <c r="AB46" s="11">
        <f t="shared" si="12"/>
        <v>1.7897081147605143E-3</v>
      </c>
      <c r="AC46" s="11">
        <f t="shared" si="13"/>
        <v>-4.7745902039169558E-3</v>
      </c>
      <c r="AD46">
        <f t="shared" si="14"/>
        <v>1</v>
      </c>
    </row>
    <row r="47" spans="2:33" x14ac:dyDescent="0.25">
      <c r="B47" s="1">
        <v>43749</v>
      </c>
      <c r="C47" s="14">
        <v>1.0675694</v>
      </c>
      <c r="D47" s="13">
        <v>3627.63</v>
      </c>
      <c r="E47" s="14">
        <v>14.203766999999999</v>
      </c>
      <c r="F47" s="11">
        <v>7516.8019999999997</v>
      </c>
      <c r="G47" s="11">
        <v>43572.75</v>
      </c>
      <c r="I47" s="1">
        <f t="shared" si="0"/>
        <v>43749</v>
      </c>
      <c r="J47" s="3">
        <f t="shared" si="1"/>
        <v>1.0623444244656988</v>
      </c>
      <c r="K47" s="3">
        <f t="shared" si="2"/>
        <v>1.0565126773931288</v>
      </c>
      <c r="L47" s="3">
        <f t="shared" si="3"/>
        <v>1.0566925466099795</v>
      </c>
      <c r="M47" s="3"/>
      <c r="N47" s="1">
        <f t="shared" si="4"/>
        <v>7516.8019999999997</v>
      </c>
      <c r="O47" s="15">
        <f t="shared" si="5"/>
        <v>1.2489710315062297E-3</v>
      </c>
      <c r="P47" s="15">
        <f t="shared" si="6"/>
        <v>2.9888133774973458E-3</v>
      </c>
      <c r="Q47" s="15">
        <f t="shared" si="7"/>
        <v>1.0226714984649332E-2</v>
      </c>
      <c r="R47" s="15">
        <f t="shared" si="8"/>
        <v>1.1570925985169067E-2</v>
      </c>
      <c r="Y47" s="1">
        <f t="shared" si="9"/>
        <v>43749</v>
      </c>
      <c r="Z47" s="11">
        <f t="shared" si="10"/>
        <v>1.2489710315062297E-3</v>
      </c>
      <c r="AA47" s="11">
        <f t="shared" si="11"/>
        <v>3.6474151357407305E-3</v>
      </c>
      <c r="AB47" s="11">
        <f t="shared" si="12"/>
        <v>6.9295642950794652E-3</v>
      </c>
      <c r="AC47" s="11">
        <f t="shared" si="13"/>
        <v>3.6526597640199531E-4</v>
      </c>
      <c r="AD47">
        <f t="shared" si="14"/>
        <v>0</v>
      </c>
      <c r="AG47" s="9"/>
    </row>
    <row r="48" spans="2:33" x14ac:dyDescent="0.25">
      <c r="B48" s="1">
        <v>43756</v>
      </c>
      <c r="C48" s="14">
        <v>1.0710488</v>
      </c>
      <c r="D48" s="13">
        <v>3643.51</v>
      </c>
      <c r="E48" s="14">
        <v>14.256132000000001</v>
      </c>
      <c r="F48" s="11">
        <v>7595.93</v>
      </c>
      <c r="G48" s="11">
        <v>43947.39</v>
      </c>
      <c r="I48" s="1">
        <f t="shared" si="0"/>
        <v>43756</v>
      </c>
      <c r="J48" s="3">
        <f t="shared" si="1"/>
        <v>1.066994851731025</v>
      </c>
      <c r="K48" s="3">
        <f t="shared" si="2"/>
        <v>1.0604077206131206</v>
      </c>
      <c r="L48" s="3">
        <f t="shared" si="3"/>
        <v>1.0601364969954765</v>
      </c>
      <c r="M48" s="3"/>
      <c r="N48" s="1">
        <f t="shared" si="4"/>
        <v>7595.93</v>
      </c>
      <c r="O48" s="15">
        <f t="shared" si="5"/>
        <v>3.259179215889807E-3</v>
      </c>
      <c r="P48" s="15">
        <f t="shared" si="6"/>
        <v>4.3775136935133574E-3</v>
      </c>
      <c r="Q48" s="15">
        <f t="shared" si="7"/>
        <v>1.052681712249437E-2</v>
      </c>
      <c r="R48" s="15">
        <f t="shared" si="8"/>
        <v>8.5980343219098643E-3</v>
      </c>
      <c r="Y48" s="1">
        <f t="shared" si="9"/>
        <v>43756</v>
      </c>
      <c r="Z48" s="11">
        <f t="shared" si="10"/>
        <v>3.259179215889807E-3</v>
      </c>
      <c r="AA48" s="11">
        <f t="shared" si="11"/>
        <v>3.3783511775502782E-3</v>
      </c>
      <c r="AB48" s="11">
        <f t="shared" si="12"/>
        <v>6.660500336889013E-3</v>
      </c>
      <c r="AC48" s="11">
        <f t="shared" si="13"/>
        <v>9.6202018211543044E-5</v>
      </c>
      <c r="AD48">
        <f t="shared" si="14"/>
        <v>0</v>
      </c>
    </row>
    <row r="49" spans="2:30" x14ac:dyDescent="0.25">
      <c r="B49" s="1">
        <v>43763</v>
      </c>
      <c r="C49" s="14">
        <v>1.0735163999999999</v>
      </c>
      <c r="D49" s="13">
        <v>3659.19</v>
      </c>
      <c r="E49" s="14">
        <v>14.32437</v>
      </c>
      <c r="F49" s="11">
        <v>7627.9979999999996</v>
      </c>
      <c r="G49" s="11">
        <v>44935.46</v>
      </c>
      <c r="I49" s="1">
        <f t="shared" si="0"/>
        <v>43763</v>
      </c>
      <c r="J49" s="3">
        <f t="shared" si="1"/>
        <v>1.0715867093834377</v>
      </c>
      <c r="K49" s="3">
        <f t="shared" si="2"/>
        <v>1.0654834383491234</v>
      </c>
      <c r="L49" s="3">
        <f t="shared" si="3"/>
        <v>1.062578956031877</v>
      </c>
      <c r="M49" s="3"/>
      <c r="N49" s="1">
        <f t="shared" si="4"/>
        <v>7627.9979999999996</v>
      </c>
      <c r="O49" s="15">
        <f t="shared" si="5"/>
        <v>2.3039099618988867E-3</v>
      </c>
      <c r="P49" s="15">
        <f t="shared" si="6"/>
        <v>4.3035424631741037E-3</v>
      </c>
      <c r="Q49" s="15">
        <f t="shared" si="7"/>
        <v>4.2217345341517554E-3</v>
      </c>
      <c r="R49" s="15">
        <f t="shared" si="8"/>
        <v>2.2483018900553597E-2</v>
      </c>
      <c r="Y49" s="1">
        <f t="shared" si="9"/>
        <v>43763</v>
      </c>
      <c r="Z49" s="11">
        <f t="shared" si="10"/>
        <v>2.3039099618988867E-3</v>
      </c>
      <c r="AA49" s="11">
        <f t="shared" si="11"/>
        <v>3.7932601607448659E-3</v>
      </c>
      <c r="AB49" s="11">
        <f t="shared" si="12"/>
        <v>7.0754093200836015E-3</v>
      </c>
      <c r="AC49" s="11">
        <f t="shared" si="13"/>
        <v>5.1111100140613071E-4</v>
      </c>
      <c r="AD49">
        <f t="shared" si="14"/>
        <v>0</v>
      </c>
    </row>
    <row r="50" spans="2:30" x14ac:dyDescent="0.25">
      <c r="B50" s="1">
        <v>43770</v>
      </c>
      <c r="C50" s="14">
        <v>1.0750021999999999</v>
      </c>
      <c r="D50" s="13">
        <v>3674.35</v>
      </c>
      <c r="E50" s="14">
        <v>14.36389</v>
      </c>
      <c r="F50" s="11">
        <v>7699.9979999999996</v>
      </c>
      <c r="G50" s="11">
        <v>45358.68</v>
      </c>
      <c r="I50" s="1">
        <f t="shared" si="0"/>
        <v>43770</v>
      </c>
      <c r="J50" s="3">
        <f t="shared" si="1"/>
        <v>1.0760262860422756</v>
      </c>
      <c r="K50" s="3">
        <f t="shared" si="2"/>
        <v>1.0684230374717067</v>
      </c>
      <c r="L50" s="3">
        <f t="shared" si="3"/>
        <v>1.0640496180663574</v>
      </c>
      <c r="M50" s="3"/>
      <c r="N50" s="1">
        <f t="shared" si="4"/>
        <v>7699.9979999999996</v>
      </c>
      <c r="O50" s="15">
        <f t="shared" si="5"/>
        <v>1.3840496521524415E-3</v>
      </c>
      <c r="P50" s="15">
        <f t="shared" si="6"/>
        <v>4.1429933947130237E-3</v>
      </c>
      <c r="Q50" s="15">
        <f t="shared" si="7"/>
        <v>9.4389117564006586E-3</v>
      </c>
      <c r="R50" s="15">
        <f t="shared" si="8"/>
        <v>9.4183969631111975E-3</v>
      </c>
      <c r="Y50" s="1">
        <f t="shared" si="9"/>
        <v>43770</v>
      </c>
      <c r="Z50" s="11">
        <f t="shared" si="10"/>
        <v>1.3840496521524415E-3</v>
      </c>
      <c r="AA50" s="11">
        <f t="shared" si="11"/>
        <v>3.2800568938330422E-3</v>
      </c>
      <c r="AB50" s="11">
        <f t="shared" si="12"/>
        <v>6.562206053171777E-3</v>
      </c>
      <c r="AC50" s="11">
        <f t="shared" si="13"/>
        <v>-2.0922655056929314E-6</v>
      </c>
      <c r="AD50">
        <f t="shared" si="14"/>
        <v>0</v>
      </c>
    </row>
    <row r="51" spans="2:30" x14ac:dyDescent="0.25">
      <c r="B51" s="1">
        <v>43777</v>
      </c>
      <c r="C51" s="14">
        <v>1.0722308</v>
      </c>
      <c r="D51" s="13">
        <v>3660.78</v>
      </c>
      <c r="E51" s="14">
        <v>14.355969999999999</v>
      </c>
      <c r="F51" s="11">
        <v>7604.4570000000003</v>
      </c>
      <c r="G51" s="11">
        <v>45075.43</v>
      </c>
      <c r="I51" s="1">
        <f t="shared" si="0"/>
        <v>43777</v>
      </c>
      <c r="J51" s="3">
        <f t="shared" si="1"/>
        <v>1.0720523378060995</v>
      </c>
      <c r="K51" s="3">
        <f t="shared" si="2"/>
        <v>1.0678339275260877</v>
      </c>
      <c r="L51" s="3">
        <f t="shared" si="3"/>
        <v>1.0613064542742192</v>
      </c>
      <c r="M51" s="3"/>
      <c r="N51" s="1">
        <f t="shared" si="4"/>
        <v>7604.4570000000003</v>
      </c>
      <c r="O51" s="15">
        <f t="shared" si="5"/>
        <v>-2.5780412356364302E-3</v>
      </c>
      <c r="P51" s="15">
        <f t="shared" si="6"/>
        <v>-3.6931702205831307E-3</v>
      </c>
      <c r="Q51" s="15">
        <f t="shared" si="7"/>
        <v>-1.2407925300759737E-2</v>
      </c>
      <c r="R51" s="15">
        <f t="shared" si="8"/>
        <v>-6.2446702593638159E-3</v>
      </c>
      <c r="Y51" s="1">
        <f t="shared" si="9"/>
        <v>43777</v>
      </c>
      <c r="Z51" s="11">
        <f t="shared" si="10"/>
        <v>-2.5780412356364302E-3</v>
      </c>
      <c r="AA51" s="11">
        <f t="shared" si="11"/>
        <v>-2.1593637102598311E-3</v>
      </c>
      <c r="AB51" s="11">
        <f t="shared" si="12"/>
        <v>1.1227854490789041E-3</v>
      </c>
      <c r="AC51" s="11">
        <f t="shared" si="13"/>
        <v>-5.4415128695985658E-3</v>
      </c>
      <c r="AD51">
        <f t="shared" si="14"/>
        <v>0</v>
      </c>
    </row>
    <row r="52" spans="2:30" x14ac:dyDescent="0.25">
      <c r="B52" s="1">
        <v>43784</v>
      </c>
      <c r="C52" s="14">
        <v>1.0704977</v>
      </c>
      <c r="D52" s="13">
        <v>3652.05</v>
      </c>
      <c r="E52" s="14">
        <v>14.279529999999999</v>
      </c>
      <c r="F52" s="11">
        <v>7576.8149999999996</v>
      </c>
      <c r="G52" s="11">
        <v>44658.15</v>
      </c>
      <c r="I52" s="1">
        <f t="shared" si="0"/>
        <v>43784</v>
      </c>
      <c r="J52" s="3">
        <f t="shared" si="1"/>
        <v>1.0694957742024285</v>
      </c>
      <c r="K52" s="3">
        <f t="shared" si="2"/>
        <v>1.0621481239600385</v>
      </c>
      <c r="L52" s="3">
        <f t="shared" si="3"/>
        <v>1.0595910118378493</v>
      </c>
      <c r="M52" s="3"/>
      <c r="N52" s="1">
        <f t="shared" si="4"/>
        <v>7576.8149999999996</v>
      </c>
      <c r="O52" s="15">
        <f t="shared" si="5"/>
        <v>-1.6163497635024449E-3</v>
      </c>
      <c r="P52" s="15">
        <f t="shared" si="6"/>
        <v>-2.3847376788552754E-3</v>
      </c>
      <c r="Q52" s="15">
        <f t="shared" si="7"/>
        <v>-3.6349735424897611E-3</v>
      </c>
      <c r="R52" s="15">
        <f t="shared" si="8"/>
        <v>-9.2573714770995963E-3</v>
      </c>
      <c r="Y52" s="1">
        <f t="shared" si="9"/>
        <v>43784</v>
      </c>
      <c r="Z52" s="11">
        <f t="shared" si="10"/>
        <v>-1.6163497635024449E-3</v>
      </c>
      <c r="AA52" s="11">
        <f t="shared" si="11"/>
        <v>-9.7820689229737457E-4</v>
      </c>
      <c r="AB52" s="11">
        <f t="shared" si="12"/>
        <v>2.3039422670413606E-3</v>
      </c>
      <c r="AC52" s="11">
        <f t="shared" si="13"/>
        <v>-4.2603560516361102E-3</v>
      </c>
      <c r="AD52">
        <f t="shared" si="14"/>
        <v>0</v>
      </c>
    </row>
    <row r="53" spans="2:30" x14ac:dyDescent="0.25">
      <c r="B53" s="1">
        <v>43791</v>
      </c>
      <c r="C53" s="14">
        <v>1.0689713000000001</v>
      </c>
      <c r="D53" s="13">
        <v>3660.67</v>
      </c>
      <c r="E53" s="14">
        <v>14.36021</v>
      </c>
      <c r="F53" s="11">
        <v>7557.652</v>
      </c>
      <c r="G53" s="11">
        <v>45528.67</v>
      </c>
      <c r="I53" s="1">
        <f t="shared" si="0"/>
        <v>43791</v>
      </c>
      <c r="J53" s="3">
        <f t="shared" si="1"/>
        <v>1.0720201245189971</v>
      </c>
      <c r="K53" s="3">
        <f t="shared" si="2"/>
        <v>1.0681493096181869</v>
      </c>
      <c r="L53" s="3">
        <f t="shared" si="3"/>
        <v>1.0580801634535237</v>
      </c>
      <c r="M53" s="3"/>
      <c r="N53" s="1">
        <f t="shared" si="4"/>
        <v>7557.652</v>
      </c>
      <c r="O53" s="15">
        <f t="shared" si="5"/>
        <v>-1.4258788225326446E-3</v>
      </c>
      <c r="P53" s="15">
        <f t="shared" si="6"/>
        <v>2.3603181774618509E-3</v>
      </c>
      <c r="Q53" s="15">
        <f t="shared" si="7"/>
        <v>-2.5291629794312875E-3</v>
      </c>
      <c r="R53" s="15">
        <f t="shared" si="8"/>
        <v>1.949297048802956E-2</v>
      </c>
      <c r="Y53" s="1">
        <f t="shared" si="9"/>
        <v>43791</v>
      </c>
      <c r="Z53" s="11">
        <f t="shared" si="10"/>
        <v>-1.4258788225326446E-3</v>
      </c>
      <c r="AA53" s="11">
        <f t="shared" si="11"/>
        <v>2.3119180167126101E-3</v>
      </c>
      <c r="AB53" s="11">
        <f t="shared" si="12"/>
        <v>5.5940671760513448E-3</v>
      </c>
      <c r="AC53" s="11">
        <f t="shared" si="13"/>
        <v>-9.702311426261251E-4</v>
      </c>
      <c r="AD53">
        <f t="shared" si="14"/>
        <v>1</v>
      </c>
    </row>
    <row r="54" spans="2:30" x14ac:dyDescent="0.25">
      <c r="B54" s="1">
        <v>43798</v>
      </c>
      <c r="C54" s="14">
        <v>1.0698342999999999</v>
      </c>
      <c r="D54" s="13">
        <v>3659.76</v>
      </c>
      <c r="E54" s="14">
        <v>14.33207</v>
      </c>
      <c r="F54" s="11">
        <v>7488.6930000000002</v>
      </c>
      <c r="G54" s="11">
        <v>45374.96</v>
      </c>
      <c r="I54" s="1">
        <f t="shared" si="0"/>
        <v>43798</v>
      </c>
      <c r="J54" s="3">
        <f t="shared" si="1"/>
        <v>1.0717536327802411</v>
      </c>
      <c r="K54" s="3">
        <f t="shared" si="2"/>
        <v>1.0660561841295864</v>
      </c>
      <c r="L54" s="3">
        <f t="shared" si="3"/>
        <v>1.058934370840626</v>
      </c>
      <c r="M54" s="3"/>
      <c r="N54" s="1">
        <f t="shared" si="4"/>
        <v>7488.6930000000002</v>
      </c>
      <c r="O54" s="15">
        <f t="shared" si="5"/>
        <v>8.0731821331392339E-4</v>
      </c>
      <c r="P54" s="15">
        <f t="shared" si="6"/>
        <v>-2.4858837316665827E-4</v>
      </c>
      <c r="Q54" s="15">
        <f t="shared" si="7"/>
        <v>-9.1243947194181718E-3</v>
      </c>
      <c r="R54" s="15">
        <f t="shared" si="8"/>
        <v>-3.3761144351459604E-3</v>
      </c>
      <c r="Y54" s="1">
        <f t="shared" si="9"/>
        <v>43798</v>
      </c>
      <c r="Z54" s="11">
        <f t="shared" si="10"/>
        <v>8.0731821331392339E-4</v>
      </c>
      <c r="AA54" s="11">
        <f t="shared" si="11"/>
        <v>-1.2863572297177588E-3</v>
      </c>
      <c r="AB54" s="11">
        <f t="shared" si="12"/>
        <v>1.9957919296209763E-3</v>
      </c>
      <c r="AC54" s="11">
        <f t="shared" si="13"/>
        <v>-4.5685063890564936E-3</v>
      </c>
      <c r="AD54">
        <f t="shared" si="14"/>
        <v>0</v>
      </c>
    </row>
    <row r="55" spans="2:30" x14ac:dyDescent="0.25">
      <c r="B55" s="1">
        <v>43805</v>
      </c>
      <c r="C55" s="14">
        <v>1.0766022</v>
      </c>
      <c r="D55" s="13">
        <v>3689.44</v>
      </c>
      <c r="E55" s="14">
        <v>14.43403</v>
      </c>
      <c r="F55" s="11">
        <v>7567.6350000000002</v>
      </c>
      <c r="G55" s="11">
        <v>46586.7</v>
      </c>
      <c r="I55" s="1">
        <f t="shared" si="0"/>
        <v>43805</v>
      </c>
      <c r="J55" s="3">
        <f t="shared" si="1"/>
        <v>1.0804453633365938</v>
      </c>
      <c r="K55" s="3">
        <f t="shared" si="2"/>
        <v>1.0736402308537407</v>
      </c>
      <c r="L55" s="3">
        <f t="shared" si="3"/>
        <v>1.0656333165824221</v>
      </c>
      <c r="M55" s="3"/>
      <c r="N55" s="1">
        <f t="shared" si="4"/>
        <v>7567.6350000000002</v>
      </c>
      <c r="O55" s="15">
        <f t="shared" si="5"/>
        <v>6.3261198486532777E-3</v>
      </c>
      <c r="P55" s="15">
        <f t="shared" si="6"/>
        <v>8.1098214090540299E-3</v>
      </c>
      <c r="Q55" s="15">
        <f t="shared" si="7"/>
        <v>1.0541492353872695E-2</v>
      </c>
      <c r="R55" s="15">
        <f t="shared" si="8"/>
        <v>2.6705037315735369E-2</v>
      </c>
      <c r="Y55" s="1">
        <f t="shared" si="9"/>
        <v>43805</v>
      </c>
      <c r="Z55" s="11">
        <f t="shared" si="10"/>
        <v>6.3261198486532777E-3</v>
      </c>
      <c r="AA55" s="11">
        <f t="shared" si="11"/>
        <v>5.3334390776208903E-3</v>
      </c>
      <c r="AB55" s="11">
        <f t="shared" si="12"/>
        <v>8.6155882369596259E-3</v>
      </c>
      <c r="AC55" s="11">
        <f t="shared" si="13"/>
        <v>2.0512899182821552E-3</v>
      </c>
      <c r="AD55">
        <f t="shared" si="14"/>
        <v>0</v>
      </c>
    </row>
    <row r="56" spans="2:30" x14ac:dyDescent="0.25">
      <c r="B56" s="1">
        <v>43812</v>
      </c>
      <c r="C56" s="14">
        <v>1.0809549999999999</v>
      </c>
      <c r="D56" s="13">
        <v>3716.44</v>
      </c>
      <c r="E56" s="14">
        <v>14.525682</v>
      </c>
      <c r="F56" s="11">
        <v>7646.9889999999996</v>
      </c>
      <c r="G56" s="11">
        <v>47212.92</v>
      </c>
      <c r="I56" s="1">
        <f t="shared" si="0"/>
        <v>43812</v>
      </c>
      <c r="J56" s="3">
        <f t="shared" si="1"/>
        <v>1.0883522610799066</v>
      </c>
      <c r="K56" s="3">
        <f t="shared" si="2"/>
        <v>1.080457542057764</v>
      </c>
      <c r="L56" s="3">
        <f t="shared" si="3"/>
        <v>1.0699417683953758</v>
      </c>
      <c r="M56" s="3"/>
      <c r="N56" s="1">
        <f t="shared" si="4"/>
        <v>7646.9889999999996</v>
      </c>
      <c r="O56" s="15">
        <f t="shared" si="5"/>
        <v>4.0430903819441699E-3</v>
      </c>
      <c r="P56" s="15">
        <f t="shared" si="6"/>
        <v>7.3181837894098489E-3</v>
      </c>
      <c r="Q56" s="15">
        <f t="shared" si="7"/>
        <v>1.0485970848223891E-2</v>
      </c>
      <c r="R56" s="15">
        <f t="shared" si="8"/>
        <v>1.3442033885207705E-2</v>
      </c>
      <c r="Y56" s="1">
        <f t="shared" si="9"/>
        <v>43812</v>
      </c>
      <c r="Z56" s="11">
        <f t="shared" si="10"/>
        <v>4.0430903819441699E-3</v>
      </c>
      <c r="AA56" s="11">
        <f t="shared" si="11"/>
        <v>3.8936918813233272E-3</v>
      </c>
      <c r="AB56" s="11">
        <f t="shared" si="12"/>
        <v>7.1758410406620628E-3</v>
      </c>
      <c r="AC56" s="11">
        <f t="shared" si="13"/>
        <v>6.1154272198459198E-4</v>
      </c>
      <c r="AD56">
        <f t="shared" si="14"/>
        <v>0</v>
      </c>
    </row>
    <row r="57" spans="2:30" x14ac:dyDescent="0.25">
      <c r="B57" s="1">
        <v>43819</v>
      </c>
      <c r="C57" s="14">
        <v>1.0842555</v>
      </c>
      <c r="D57" s="13">
        <v>3728.21</v>
      </c>
      <c r="E57" s="14">
        <v>14.555147</v>
      </c>
      <c r="F57" s="11">
        <v>7519.59</v>
      </c>
      <c r="G57" s="11">
        <v>48345.59</v>
      </c>
      <c r="I57" s="1">
        <f t="shared" si="0"/>
        <v>43819</v>
      </c>
      <c r="J57" s="3">
        <f t="shared" si="1"/>
        <v>1.0917990827998618</v>
      </c>
      <c r="K57" s="3">
        <f t="shared" si="2"/>
        <v>1.0826492244501453</v>
      </c>
      <c r="L57" s="3">
        <f t="shared" si="3"/>
        <v>1.0732086414905453</v>
      </c>
      <c r="M57" s="3"/>
      <c r="N57" s="1">
        <f t="shared" si="4"/>
        <v>7519.59</v>
      </c>
      <c r="O57" s="15">
        <f t="shared" si="5"/>
        <v>3.0533185932810625E-3</v>
      </c>
      <c r="P57" s="15">
        <f t="shared" si="6"/>
        <v>3.1670092884588108E-3</v>
      </c>
      <c r="Q57" s="15">
        <f t="shared" si="7"/>
        <v>-1.6660021349579446E-2</v>
      </c>
      <c r="R57" s="15">
        <f t="shared" si="8"/>
        <v>2.3990678822661149E-2</v>
      </c>
      <c r="Y57" s="1">
        <f t="shared" si="9"/>
        <v>43819</v>
      </c>
      <c r="Z57" s="11">
        <f t="shared" si="10"/>
        <v>3.0533185932810625E-3</v>
      </c>
      <c r="AA57" s="11">
        <f t="shared" si="11"/>
        <v>3.711180456605651E-4</v>
      </c>
      <c r="AB57" s="11">
        <f t="shared" si="12"/>
        <v>3.6532672049993005E-3</v>
      </c>
      <c r="AC57" s="11">
        <f t="shared" si="13"/>
        <v>-2.9110311136781699E-3</v>
      </c>
      <c r="AD57">
        <f t="shared" si="14"/>
        <v>0</v>
      </c>
    </row>
    <row r="58" spans="2:30" x14ac:dyDescent="0.25">
      <c r="B58" s="1">
        <v>43826</v>
      </c>
      <c r="C58" s="14">
        <v>1.0900075</v>
      </c>
      <c r="D58" s="13">
        <v>3751.81</v>
      </c>
      <c r="E58" s="14">
        <v>14.630322</v>
      </c>
      <c r="F58" s="11">
        <v>7590.9859999999999</v>
      </c>
      <c r="G58" s="11">
        <v>49000.07</v>
      </c>
      <c r="I58" s="1">
        <f t="shared" si="0"/>
        <v>43826</v>
      </c>
      <c r="J58" s="3">
        <f t="shared" si="1"/>
        <v>1.0987102971236464</v>
      </c>
      <c r="K58" s="3">
        <f t="shared" si="2"/>
        <v>1.0882409340665471</v>
      </c>
      <c r="L58" s="3">
        <f t="shared" si="3"/>
        <v>1.0789020376557976</v>
      </c>
      <c r="M58" s="3"/>
      <c r="N58" s="1">
        <f t="shared" si="4"/>
        <v>7590.9859999999999</v>
      </c>
      <c r="O58" s="15">
        <f t="shared" si="5"/>
        <v>5.3050226630162456E-3</v>
      </c>
      <c r="P58" s="15">
        <f t="shared" si="6"/>
        <v>6.3301155246082708E-3</v>
      </c>
      <c r="Q58" s="15">
        <f t="shared" si="7"/>
        <v>9.4946665975139677E-3</v>
      </c>
      <c r="R58" s="15">
        <f t="shared" si="8"/>
        <v>1.3537532585702339E-2</v>
      </c>
      <c r="Y58" s="1">
        <f t="shared" si="9"/>
        <v>43826</v>
      </c>
      <c r="Z58" s="11">
        <f t="shared" si="10"/>
        <v>5.3050226630162456E-3</v>
      </c>
      <c r="AA58" s="11">
        <f t="shared" si="11"/>
        <v>3.7338151759992808E-3</v>
      </c>
      <c r="AB58" s="11">
        <f t="shared" si="12"/>
        <v>7.0159643353380156E-3</v>
      </c>
      <c r="AC58" s="11">
        <f t="shared" si="13"/>
        <v>4.5166601666054565E-4</v>
      </c>
      <c r="AD58">
        <f t="shared" si="14"/>
        <v>0</v>
      </c>
    </row>
    <row r="59" spans="2:30" x14ac:dyDescent="0.25">
      <c r="B59" s="1">
        <v>43833</v>
      </c>
      <c r="C59" s="14">
        <v>1.0920901999999999</v>
      </c>
      <c r="D59" s="13">
        <v>3769.9</v>
      </c>
      <c r="E59" s="14">
        <v>14.674255</v>
      </c>
      <c r="F59" s="11">
        <v>7615.4949999999999</v>
      </c>
      <c r="G59" s="11">
        <v>49609.37</v>
      </c>
      <c r="I59" s="1">
        <f t="shared" si="0"/>
        <v>43833</v>
      </c>
      <c r="J59" s="3">
        <f t="shared" si="1"/>
        <v>1.104007918611666</v>
      </c>
      <c r="K59" s="3">
        <f t="shared" si="2"/>
        <v>1.0915087834656476</v>
      </c>
      <c r="L59" s="3">
        <f t="shared" si="3"/>
        <v>1.0809635182179271</v>
      </c>
      <c r="M59" s="3"/>
      <c r="N59" s="1">
        <f t="shared" si="4"/>
        <v>7615.4949999999999</v>
      </c>
      <c r="O59" s="15">
        <f t="shared" si="5"/>
        <v>1.9107207977926421E-3</v>
      </c>
      <c r="P59" s="15">
        <f t="shared" si="6"/>
        <v>4.8216727392911274E-3</v>
      </c>
      <c r="Q59" s="15">
        <f t="shared" si="7"/>
        <v>3.2286978266065081E-3</v>
      </c>
      <c r="R59" s="15">
        <f t="shared" si="8"/>
        <v>1.2434676113727949E-2</v>
      </c>
      <c r="Y59" s="1">
        <f t="shared" si="9"/>
        <v>43833</v>
      </c>
      <c r="Z59" s="11">
        <f t="shared" si="10"/>
        <v>1.9107207977926421E-3</v>
      </c>
      <c r="AA59" s="11">
        <f t="shared" si="11"/>
        <v>2.5392249183735088E-3</v>
      </c>
      <c r="AB59" s="11">
        <f t="shared" si="12"/>
        <v>5.8213740777122436E-3</v>
      </c>
      <c r="AC59" s="11">
        <f t="shared" si="13"/>
        <v>-7.4292424096522635E-4</v>
      </c>
      <c r="AD59">
        <f t="shared" si="14"/>
        <v>0</v>
      </c>
    </row>
    <row r="60" spans="2:30" x14ac:dyDescent="0.25">
      <c r="B60" s="1">
        <v>43840</v>
      </c>
      <c r="C60" s="14">
        <v>1.0916920999999999</v>
      </c>
      <c r="D60" s="13">
        <v>3767.44</v>
      </c>
      <c r="E60" s="14">
        <v>14.664325</v>
      </c>
      <c r="F60" s="11">
        <v>7627.3810000000003</v>
      </c>
      <c r="G60" s="11">
        <v>48778.81</v>
      </c>
      <c r="I60" s="1">
        <f t="shared" si="0"/>
        <v>43840</v>
      </c>
      <c r="J60" s="3">
        <f t="shared" si="1"/>
        <v>1.1032875123728307</v>
      </c>
      <c r="K60" s="3">
        <f t="shared" si="2"/>
        <v>1.0907701645565571</v>
      </c>
      <c r="L60" s="3">
        <f t="shared" si="3"/>
        <v>1.0805694742308989</v>
      </c>
      <c r="M60" s="3"/>
      <c r="N60" s="1">
        <f t="shared" si="4"/>
        <v>7627.3810000000003</v>
      </c>
      <c r="O60" s="15">
        <f t="shared" si="5"/>
        <v>-3.6453032908811966E-4</v>
      </c>
      <c r="P60" s="15">
        <f t="shared" si="6"/>
        <v>-6.5253720257829606E-4</v>
      </c>
      <c r="Q60" s="15">
        <f t="shared" si="7"/>
        <v>1.56076525557447E-3</v>
      </c>
      <c r="R60" s="15">
        <f t="shared" si="8"/>
        <v>-1.6741998537776359E-2</v>
      </c>
      <c r="Y60" s="1">
        <f t="shared" si="9"/>
        <v>43840</v>
      </c>
      <c r="Z60" s="11">
        <f t="shared" si="10"/>
        <v>-3.6453032908811966E-4</v>
      </c>
      <c r="AA60" s="11">
        <f t="shared" si="11"/>
        <v>-8.93371703229461E-4</v>
      </c>
      <c r="AB60" s="11">
        <f t="shared" si="12"/>
        <v>2.3887774561092744E-3</v>
      </c>
      <c r="AC60" s="11">
        <f t="shared" si="13"/>
        <v>-4.175520862568196E-3</v>
      </c>
      <c r="AD60">
        <f t="shared" si="14"/>
        <v>0</v>
      </c>
    </row>
    <row r="61" spans="2:30" x14ac:dyDescent="0.25">
      <c r="B61" s="1">
        <v>43847</v>
      </c>
      <c r="C61" s="14">
        <v>1.0968027</v>
      </c>
      <c r="D61" s="13">
        <v>3799.03</v>
      </c>
      <c r="E61" s="14">
        <v>14.74747</v>
      </c>
      <c r="F61" s="11">
        <v>7644.1660000000002</v>
      </c>
      <c r="G61" s="11">
        <v>50027.26</v>
      </c>
      <c r="I61" s="1">
        <f t="shared" si="0"/>
        <v>43847</v>
      </c>
      <c r="J61" s="3">
        <f t="shared" si="1"/>
        <v>1.1125385827325069</v>
      </c>
      <c r="K61" s="3">
        <f t="shared" si="2"/>
        <v>1.0969547032470222</v>
      </c>
      <c r="L61" s="3">
        <f t="shared" si="3"/>
        <v>1.0856280052535239</v>
      </c>
      <c r="M61" s="3"/>
      <c r="N61" s="1">
        <f t="shared" si="4"/>
        <v>7644.1660000000002</v>
      </c>
      <c r="O61" s="15">
        <f t="shared" si="5"/>
        <v>4.6813565839673998E-3</v>
      </c>
      <c r="P61" s="15">
        <f t="shared" si="6"/>
        <v>8.3850041407427245E-3</v>
      </c>
      <c r="Q61" s="15">
        <f t="shared" si="7"/>
        <v>2.2006243034142781E-3</v>
      </c>
      <c r="R61" s="15">
        <f t="shared" si="8"/>
        <v>2.5594105309252102E-2</v>
      </c>
      <c r="Y61" s="1">
        <f t="shared" si="9"/>
        <v>43847</v>
      </c>
      <c r="Z61" s="11">
        <f t="shared" si="10"/>
        <v>4.6813565839673998E-3</v>
      </c>
      <c r="AA61" s="11">
        <f t="shared" si="11"/>
        <v>3.7817850445941679E-3</v>
      </c>
      <c r="AB61" s="11">
        <f t="shared" si="12"/>
        <v>7.0639342039329027E-3</v>
      </c>
      <c r="AC61" s="11">
        <f t="shared" si="13"/>
        <v>4.9963588525543277E-4</v>
      </c>
      <c r="AD61">
        <f t="shared" si="14"/>
        <v>0</v>
      </c>
    </row>
    <row r="62" spans="2:30" x14ac:dyDescent="0.25">
      <c r="B62" s="1">
        <v>43854</v>
      </c>
      <c r="C62" s="14">
        <v>1.0964986000000001</v>
      </c>
      <c r="D62" s="13">
        <v>3802.67</v>
      </c>
      <c r="E62" s="14">
        <v>14.751595999999999</v>
      </c>
      <c r="F62" s="11">
        <v>7658.3220000000001</v>
      </c>
      <c r="G62" s="11">
        <v>50012.56</v>
      </c>
      <c r="I62" s="1">
        <f t="shared" si="0"/>
        <v>43854</v>
      </c>
      <c r="J62" s="3">
        <f t="shared" si="1"/>
        <v>1.1136045496875313</v>
      </c>
      <c r="K62" s="3">
        <f t="shared" si="2"/>
        <v>1.0972616057262676</v>
      </c>
      <c r="L62" s="3">
        <f t="shared" si="3"/>
        <v>1.0853270035543143</v>
      </c>
      <c r="M62" s="3"/>
      <c r="N62" s="1">
        <f t="shared" si="4"/>
        <v>7658.3220000000001</v>
      </c>
      <c r="O62" s="15">
        <f t="shared" si="5"/>
        <v>-2.7726044073372869E-4</v>
      </c>
      <c r="P62" s="15">
        <f t="shared" si="6"/>
        <v>9.5813931450927647E-4</v>
      </c>
      <c r="Q62" s="15">
        <f t="shared" si="7"/>
        <v>1.8518697788614258E-3</v>
      </c>
      <c r="R62" s="15">
        <f t="shared" si="8"/>
        <v>-2.9383979854191722E-4</v>
      </c>
      <c r="Y62" s="1">
        <f t="shared" si="9"/>
        <v>43854</v>
      </c>
      <c r="Z62" s="11">
        <f t="shared" si="10"/>
        <v>-2.7726044073372869E-4</v>
      </c>
      <c r="AA62" s="11">
        <f t="shared" si="11"/>
        <v>9.3028867852580806E-4</v>
      </c>
      <c r="AB62" s="11">
        <f t="shared" si="12"/>
        <v>4.2124378378645428E-3</v>
      </c>
      <c r="AC62" s="11">
        <f t="shared" si="13"/>
        <v>-2.3518604808129271E-3</v>
      </c>
      <c r="AD62">
        <f t="shared" si="14"/>
        <v>0</v>
      </c>
    </row>
    <row r="63" spans="2:30" x14ac:dyDescent="0.25">
      <c r="B63" s="1">
        <v>43861</v>
      </c>
      <c r="C63" s="14">
        <v>1.0922399</v>
      </c>
      <c r="D63" s="13">
        <v>3773.49</v>
      </c>
      <c r="E63" s="14">
        <v>14.673787000000001</v>
      </c>
      <c r="F63" s="11">
        <v>7658.85</v>
      </c>
      <c r="G63" s="11">
        <v>48065.13</v>
      </c>
      <c r="I63" s="1">
        <f t="shared" si="0"/>
        <v>43861</v>
      </c>
      <c r="J63" s="3">
        <f t="shared" si="1"/>
        <v>1.105059243163462</v>
      </c>
      <c r="K63" s="3">
        <f t="shared" si="2"/>
        <v>1.0914739724234064</v>
      </c>
      <c r="L63" s="3">
        <f t="shared" si="3"/>
        <v>1.0811116930103366</v>
      </c>
      <c r="M63" s="3"/>
      <c r="N63" s="1">
        <f t="shared" si="4"/>
        <v>7658.85</v>
      </c>
      <c r="O63" s="15">
        <f t="shared" si="5"/>
        <v>-3.8839082877079045E-3</v>
      </c>
      <c r="P63" s="15">
        <f t="shared" si="6"/>
        <v>-7.6735556858734677E-3</v>
      </c>
      <c r="Q63" s="15">
        <f t="shared" si="7"/>
        <v>6.8944606925747109E-5</v>
      </c>
      <c r="R63" s="15">
        <f t="shared" si="8"/>
        <v>-3.8938818568775568E-2</v>
      </c>
      <c r="Y63" s="1">
        <f t="shared" si="9"/>
        <v>43861</v>
      </c>
      <c r="Z63" s="11">
        <f t="shared" si="10"/>
        <v>-3.8839082877079045E-3</v>
      </c>
      <c r="AA63" s="11">
        <f t="shared" si="11"/>
        <v>-3.5430630045783793E-3</v>
      </c>
      <c r="AB63" s="11">
        <f t="shared" si="12"/>
        <v>-2.6091384523964411E-4</v>
      </c>
      <c r="AC63" s="11">
        <f t="shared" si="13"/>
        <v>-6.8252121639171149E-3</v>
      </c>
      <c r="AD63">
        <f t="shared" si="14"/>
        <v>0</v>
      </c>
    </row>
    <row r="64" spans="2:30" x14ac:dyDescent="0.25">
      <c r="B64" s="1">
        <v>43868</v>
      </c>
      <c r="C64" s="14">
        <v>1.0947256999999999</v>
      </c>
      <c r="D64" s="13">
        <v>3775.27</v>
      </c>
      <c r="E64" s="14">
        <v>14.68877</v>
      </c>
      <c r="F64" s="11">
        <v>7695.5429999999997</v>
      </c>
      <c r="G64" s="11">
        <v>48071.11</v>
      </c>
      <c r="I64" s="1">
        <f t="shared" si="0"/>
        <v>43868</v>
      </c>
      <c r="J64" s="3">
        <f t="shared" si="1"/>
        <v>1.1055805127183915</v>
      </c>
      <c r="K64" s="3">
        <f t="shared" si="2"/>
        <v>1.0925884464531044</v>
      </c>
      <c r="L64" s="3">
        <f t="shared" si="3"/>
        <v>1.0835721666173574</v>
      </c>
      <c r="M64" s="3"/>
      <c r="N64" s="1">
        <f t="shared" si="4"/>
        <v>7695.5429999999997</v>
      </c>
      <c r="O64" s="15">
        <f t="shared" si="5"/>
        <v>2.2758736427774817E-3</v>
      </c>
      <c r="P64" s="15">
        <f t="shared" si="6"/>
        <v>4.7171186355332573E-4</v>
      </c>
      <c r="Q64" s="15">
        <f t="shared" si="7"/>
        <v>4.7909281419533656E-3</v>
      </c>
      <c r="R64" s="15">
        <f t="shared" si="8"/>
        <v>1.2441451838385298E-4</v>
      </c>
      <c r="Y64" s="1">
        <f t="shared" si="9"/>
        <v>43868</v>
      </c>
      <c r="Z64" s="11">
        <f t="shared" si="10"/>
        <v>2.2758736427774817E-3</v>
      </c>
      <c r="AA64" s="11">
        <f t="shared" si="11"/>
        <v>1.4799321859048139E-3</v>
      </c>
      <c r="AB64" s="11">
        <f t="shared" si="12"/>
        <v>4.7620813452435486E-3</v>
      </c>
      <c r="AC64" s="11">
        <f t="shared" si="13"/>
        <v>-1.8022169734339213E-3</v>
      </c>
      <c r="AD64">
        <f t="shared" si="14"/>
        <v>0</v>
      </c>
    </row>
    <row r="65" spans="2:30" x14ac:dyDescent="0.25">
      <c r="B65" s="1">
        <v>43875</v>
      </c>
      <c r="C65" s="14">
        <v>1.0993937</v>
      </c>
      <c r="D65" s="13">
        <v>3794.75</v>
      </c>
      <c r="E65" s="14">
        <v>14.760455</v>
      </c>
      <c r="F65" s="11">
        <v>7806.5029999999997</v>
      </c>
      <c r="G65" s="11">
        <v>48345.95</v>
      </c>
      <c r="I65" s="1">
        <f t="shared" si="0"/>
        <v>43875</v>
      </c>
      <c r="J65" s="3">
        <f t="shared" si="1"/>
        <v>1.1112851930161594</v>
      </c>
      <c r="K65" s="3">
        <f t="shared" si="2"/>
        <v>1.0979205609040754</v>
      </c>
      <c r="L65" s="3">
        <f t="shared" si="3"/>
        <v>1.0881926070379759</v>
      </c>
      <c r="M65" s="3"/>
      <c r="N65" s="1">
        <f t="shared" si="4"/>
        <v>7806.5029999999997</v>
      </c>
      <c r="O65" s="15">
        <f t="shared" si="5"/>
        <v>4.2640818608716824E-3</v>
      </c>
      <c r="P65" s="15">
        <f t="shared" si="6"/>
        <v>5.1598958485088442E-3</v>
      </c>
      <c r="Q65" s="15">
        <f t="shared" si="7"/>
        <v>1.4418735623983991E-2</v>
      </c>
      <c r="R65" s="15">
        <f t="shared" si="8"/>
        <v>5.7173632978309019E-3</v>
      </c>
      <c r="Y65" s="1">
        <f t="shared" si="9"/>
        <v>43875</v>
      </c>
      <c r="Z65" s="11">
        <f t="shared" si="10"/>
        <v>4.2640818608716824E-3</v>
      </c>
      <c r="AA65" s="11">
        <f t="shared" si="11"/>
        <v>3.735830275709646E-3</v>
      </c>
      <c r="AB65" s="11">
        <f t="shared" si="12"/>
        <v>7.0179794350483816E-3</v>
      </c>
      <c r="AC65" s="11">
        <f t="shared" si="13"/>
        <v>4.5368111637091079E-4</v>
      </c>
      <c r="AD65">
        <f t="shared" si="14"/>
        <v>0</v>
      </c>
    </row>
    <row r="66" spans="2:30" x14ac:dyDescent="0.25">
      <c r="B66" s="1">
        <v>43882</v>
      </c>
      <c r="C66" s="14">
        <v>1.1014949000000001</v>
      </c>
      <c r="D66" s="13">
        <v>3796.11</v>
      </c>
      <c r="E66" s="14">
        <v>14.771464999999999</v>
      </c>
      <c r="F66" s="11">
        <v>7755.8609999999999</v>
      </c>
      <c r="G66" s="11">
        <v>48123.64</v>
      </c>
      <c r="I66" s="1">
        <f t="shared" si="0"/>
        <v>43882</v>
      </c>
      <c r="J66" s="3">
        <f t="shared" si="1"/>
        <v>1.1116834663839708</v>
      </c>
      <c r="K66" s="3">
        <f t="shared" si="2"/>
        <v>1.0987395129875683</v>
      </c>
      <c r="L66" s="3">
        <f t="shared" si="3"/>
        <v>1.0902723991141978</v>
      </c>
      <c r="M66" s="3"/>
      <c r="N66" s="1">
        <f t="shared" si="4"/>
        <v>7755.8609999999999</v>
      </c>
      <c r="O66" s="15">
        <f t="shared" si="5"/>
        <v>1.9112352563053214E-3</v>
      </c>
      <c r="P66" s="15">
        <f t="shared" si="6"/>
        <v>3.5838988075642675E-4</v>
      </c>
      <c r="Q66" s="15">
        <f t="shared" si="7"/>
        <v>-6.487155644467113E-3</v>
      </c>
      <c r="R66" s="15">
        <f t="shared" si="8"/>
        <v>-4.5983169220998876E-3</v>
      </c>
      <c r="Y66" s="1">
        <f t="shared" si="9"/>
        <v>43882</v>
      </c>
      <c r="Z66" s="11">
        <f t="shared" si="10"/>
        <v>1.9112352563053214E-3</v>
      </c>
      <c r="AA66" s="11">
        <f t="shared" si="11"/>
        <v>-9.6542496768015529E-4</v>
      </c>
      <c r="AB66" s="11">
        <f t="shared" si="12"/>
        <v>2.3167241916585797E-3</v>
      </c>
      <c r="AC66" s="11">
        <f t="shared" si="13"/>
        <v>-4.2475741270188907E-3</v>
      </c>
      <c r="AD66">
        <f t="shared" si="14"/>
        <v>0</v>
      </c>
    </row>
    <row r="67" spans="2:30" x14ac:dyDescent="0.25">
      <c r="B67" s="1">
        <v>43889</v>
      </c>
      <c r="C67" s="14">
        <v>1.0901890000000001</v>
      </c>
      <c r="D67" s="13">
        <v>3714.42</v>
      </c>
      <c r="E67" s="14">
        <v>14.564757</v>
      </c>
      <c r="F67" s="11">
        <v>7693.2690000000002</v>
      </c>
      <c r="G67" s="11">
        <v>44113.94</v>
      </c>
      <c r="I67" s="1">
        <f t="shared" si="0"/>
        <v>43889</v>
      </c>
      <c r="J67" s="3">
        <f t="shared" si="1"/>
        <v>1.0877607079894809</v>
      </c>
      <c r="K67" s="3">
        <f t="shared" si="2"/>
        <v>1.0833640409371905</v>
      </c>
      <c r="L67" s="3">
        <f t="shared" si="3"/>
        <v>1.0790816884562138</v>
      </c>
      <c r="M67" s="3"/>
      <c r="N67" s="1">
        <f t="shared" si="4"/>
        <v>7693.2690000000002</v>
      </c>
      <c r="O67" s="15">
        <f t="shared" si="5"/>
        <v>-1.0264141940194205E-2</v>
      </c>
      <c r="P67" s="15">
        <f t="shared" si="6"/>
        <v>-2.151939748848164E-2</v>
      </c>
      <c r="Q67" s="15">
        <f t="shared" si="7"/>
        <v>-8.0702838795073673E-3</v>
      </c>
      <c r="R67" s="15">
        <f t="shared" si="8"/>
        <v>-8.3320796182499879E-2</v>
      </c>
      <c r="Y67" s="1">
        <f t="shared" si="9"/>
        <v>43889</v>
      </c>
      <c r="Z67" s="11">
        <f t="shared" si="10"/>
        <v>-1.0264141940194205E-2</v>
      </c>
      <c r="AA67" s="11">
        <f t="shared" si="11"/>
        <v>-9.7262351934539609E-3</v>
      </c>
      <c r="AB67" s="11">
        <f t="shared" si="12"/>
        <v>-6.4440860341152262E-3</v>
      </c>
      <c r="AC67" s="11">
        <f t="shared" si="13"/>
        <v>-1.3008384352792696E-2</v>
      </c>
      <c r="AD67">
        <f t="shared" si="14"/>
        <v>0</v>
      </c>
    </row>
    <row r="68" spans="2:30" x14ac:dyDescent="0.25">
      <c r="B68" s="1">
        <v>43896</v>
      </c>
      <c r="C68" s="14">
        <v>1.0814315000000001</v>
      </c>
      <c r="D68" s="13">
        <v>3673.81</v>
      </c>
      <c r="E68" s="14">
        <v>14.492459999999999</v>
      </c>
      <c r="F68" s="11">
        <v>7714.0280000000002</v>
      </c>
      <c r="G68" s="11">
        <v>41554.68</v>
      </c>
      <c r="I68" s="1">
        <f t="shared" si="0"/>
        <v>43896</v>
      </c>
      <c r="J68" s="3">
        <f t="shared" si="1"/>
        <v>1.0758681480874093</v>
      </c>
      <c r="K68" s="3">
        <f t="shared" si="2"/>
        <v>1.0779864043540579</v>
      </c>
      <c r="L68" s="3">
        <f t="shared" si="3"/>
        <v>1.0704134136096914</v>
      </c>
      <c r="M68" s="3"/>
      <c r="N68" s="1">
        <f t="shared" si="4"/>
        <v>7714.0280000000002</v>
      </c>
      <c r="O68" s="15">
        <f t="shared" si="5"/>
        <v>-8.0330107898721748E-3</v>
      </c>
      <c r="P68" s="15">
        <f t="shared" si="6"/>
        <v>-1.0933066266065827E-2</v>
      </c>
      <c r="Q68" s="15">
        <f t="shared" si="7"/>
        <v>2.6983327893512765E-3</v>
      </c>
      <c r="R68" s="15">
        <f t="shared" si="8"/>
        <v>-5.8014768120915994E-2</v>
      </c>
      <c r="Y68" s="1">
        <f t="shared" si="9"/>
        <v>43896</v>
      </c>
      <c r="Z68" s="11">
        <f t="shared" si="10"/>
        <v>-8.0330107898721748E-3</v>
      </c>
      <c r="AA68" s="11">
        <f t="shared" si="11"/>
        <v>-5.1487372721808486E-3</v>
      </c>
      <c r="AB68" s="11">
        <f t="shared" si="12"/>
        <v>-1.8665881128421134E-3</v>
      </c>
      <c r="AC68" s="11">
        <f t="shared" si="13"/>
        <v>-8.4308864315195842E-3</v>
      </c>
      <c r="AD68">
        <f t="shared" si="14"/>
        <v>0</v>
      </c>
    </row>
    <row r="69" spans="2:30" x14ac:dyDescent="0.25">
      <c r="B69" s="1">
        <v>43903</v>
      </c>
      <c r="C69" s="14">
        <v>1.0546329999999999</v>
      </c>
      <c r="D69" s="13">
        <v>3524.29</v>
      </c>
      <c r="E69" s="14">
        <v>14.027967</v>
      </c>
      <c r="F69" s="11">
        <v>7278.2640000000001</v>
      </c>
      <c r="G69" s="11">
        <v>35005.14</v>
      </c>
      <c r="I69" s="1">
        <f t="shared" si="0"/>
        <v>43903</v>
      </c>
      <c r="J69" s="3">
        <f t="shared" si="1"/>
        <v>1.0320815054733303</v>
      </c>
      <c r="K69" s="3">
        <f t="shared" si="2"/>
        <v>1.0434362217820428</v>
      </c>
      <c r="L69" s="3">
        <f t="shared" si="3"/>
        <v>1.0438879481829682</v>
      </c>
      <c r="M69" s="3"/>
      <c r="N69" s="1">
        <f t="shared" si="4"/>
        <v>7278.2640000000001</v>
      </c>
      <c r="O69" s="15">
        <f t="shared" si="5"/>
        <v>-2.4780580184690537E-2</v>
      </c>
      <c r="P69" s="15">
        <f t="shared" si="6"/>
        <v>-4.0698892974868062E-2</v>
      </c>
      <c r="Q69" s="15">
        <f t="shared" si="7"/>
        <v>-5.6489813104126707E-2</v>
      </c>
      <c r="R69" s="15">
        <f t="shared" si="8"/>
        <v>-0.15761257215793745</v>
      </c>
      <c r="Y69" s="1">
        <f t="shared" si="9"/>
        <v>43903</v>
      </c>
      <c r="Z69" s="11">
        <f t="shared" si="10"/>
        <v>-2.4780580184690537E-2</v>
      </c>
      <c r="AA69" s="11">
        <f t="shared" si="11"/>
        <v>-2.604955242427227E-2</v>
      </c>
      <c r="AB69" s="11">
        <f t="shared" si="12"/>
        <v>-2.2767403264933535E-2</v>
      </c>
      <c r="AC69" s="11">
        <f t="shared" si="13"/>
        <v>-2.9331701583611005E-2</v>
      </c>
      <c r="AD69">
        <f t="shared" si="14"/>
        <v>0</v>
      </c>
    </row>
    <row r="70" spans="2:30" x14ac:dyDescent="0.25">
      <c r="B70" s="1">
        <v>43910</v>
      </c>
      <c r="C70" s="14">
        <v>1.0158297999999999</v>
      </c>
      <c r="D70" s="13">
        <v>3400.6</v>
      </c>
      <c r="E70" s="14">
        <v>13.635376000000001</v>
      </c>
      <c r="F70" s="11">
        <v>6964.9129999999996</v>
      </c>
      <c r="G70" s="11">
        <v>28404.31</v>
      </c>
      <c r="I70" s="1">
        <f t="shared" si="0"/>
        <v>43910</v>
      </c>
      <c r="J70" s="3">
        <f t="shared" si="1"/>
        <v>0.99585912836702062</v>
      </c>
      <c r="K70" s="3">
        <f t="shared" si="2"/>
        <v>1.0142342946784479</v>
      </c>
      <c r="L70" s="3">
        <f t="shared" si="3"/>
        <v>1.0054800917713695</v>
      </c>
      <c r="M70" s="3"/>
      <c r="N70" s="1">
        <f t="shared" si="4"/>
        <v>6964.9129999999996</v>
      </c>
      <c r="O70" s="15">
        <f t="shared" si="5"/>
        <v>-3.6793083470742949E-2</v>
      </c>
      <c r="P70" s="15">
        <f t="shared" si="6"/>
        <v>-3.5096430770453102E-2</v>
      </c>
      <c r="Q70" s="15">
        <f t="shared" si="7"/>
        <v>-4.3052986261559179E-2</v>
      </c>
      <c r="R70" s="15">
        <f t="shared" si="8"/>
        <v>-0.18856745038014411</v>
      </c>
      <c r="Y70" s="1">
        <f t="shared" si="9"/>
        <v>43910</v>
      </c>
      <c r="Z70" s="11">
        <f t="shared" si="10"/>
        <v>-3.6793083470742949E-2</v>
      </c>
      <c r="AA70" s="11">
        <f t="shared" si="11"/>
        <v>-2.7080904042045464E-2</v>
      </c>
      <c r="AB70" s="11">
        <f t="shared" si="12"/>
        <v>-2.3798754882706729E-2</v>
      </c>
      <c r="AC70" s="11">
        <f t="shared" si="13"/>
        <v>-3.0363053201384198E-2</v>
      </c>
      <c r="AD70">
        <f t="shared" si="14"/>
        <v>1</v>
      </c>
    </row>
    <row r="71" spans="2:30" x14ac:dyDescent="0.25">
      <c r="B71" s="1">
        <v>43917</v>
      </c>
      <c r="C71" s="14">
        <v>1.0430884</v>
      </c>
      <c r="D71" s="13">
        <v>3473.82</v>
      </c>
      <c r="E71" s="14">
        <v>13.851654</v>
      </c>
      <c r="F71" s="11">
        <v>7145.8459999999995</v>
      </c>
      <c r="G71" s="11">
        <v>31054.7</v>
      </c>
      <c r="I71" s="1">
        <f t="shared" si="0"/>
        <v>43917</v>
      </c>
      <c r="J71" s="3">
        <f t="shared" si="1"/>
        <v>1.0173014636546269</v>
      </c>
      <c r="K71" s="3">
        <f t="shared" si="2"/>
        <v>1.0303216079131152</v>
      </c>
      <c r="L71" s="3">
        <f t="shared" si="3"/>
        <v>1.0324609695026186</v>
      </c>
      <c r="M71" s="3"/>
      <c r="N71" s="1">
        <f t="shared" si="4"/>
        <v>7145.8459999999995</v>
      </c>
      <c r="O71" s="15">
        <f t="shared" si="5"/>
        <v>2.6833825902725206E-2</v>
      </c>
      <c r="P71" s="15">
        <f t="shared" si="6"/>
        <v>2.1531494442157406E-2</v>
      </c>
      <c r="Q71" s="15">
        <f t="shared" si="7"/>
        <v>2.5977783211362349E-2</v>
      </c>
      <c r="R71" s="15">
        <f t="shared" si="8"/>
        <v>9.3309430857500208E-2</v>
      </c>
      <c r="Y71" s="1">
        <f t="shared" si="9"/>
        <v>43917</v>
      </c>
      <c r="Z71" s="11">
        <f t="shared" si="10"/>
        <v>2.6833825902725206E-2</v>
      </c>
      <c r="AA71" s="11">
        <f t="shared" si="11"/>
        <v>1.5165634532976925E-2</v>
      </c>
      <c r="AB71" s="11">
        <f t="shared" si="12"/>
        <v>1.8447783692315662E-2</v>
      </c>
      <c r="AC71" s="11">
        <f t="shared" si="13"/>
        <v>1.1883485373638191E-2</v>
      </c>
      <c r="AD71">
        <f t="shared" si="14"/>
        <v>1</v>
      </c>
    </row>
    <row r="72" spans="2:30" x14ac:dyDescent="0.25">
      <c r="B72" s="1">
        <v>43924</v>
      </c>
      <c r="C72" s="14">
        <v>1.0402632000000001</v>
      </c>
      <c r="D72" s="13">
        <v>3459.45</v>
      </c>
      <c r="E72" s="14">
        <v>13.820384000000001</v>
      </c>
      <c r="F72" s="11">
        <v>7033.4560000000001</v>
      </c>
      <c r="G72" s="11">
        <v>29359.96</v>
      </c>
      <c r="I72" s="1">
        <f t="shared" ref="I72:I135" si="15">B72</f>
        <v>43924</v>
      </c>
      <c r="J72" s="3">
        <f t="shared" ref="J72:J135" si="16">D72/$D$7</f>
        <v>1.0130932369667969</v>
      </c>
      <c r="K72" s="3">
        <f t="shared" ref="K72:K135" si="17">E72/$E$7</f>
        <v>1.0279956649838851</v>
      </c>
      <c r="L72" s="3">
        <f t="shared" ref="L72:L135" si="18">C72/$C$7</f>
        <v>1.0296645538478777</v>
      </c>
      <c r="M72" s="3"/>
      <c r="N72" s="1">
        <f t="shared" ref="N72:N135" si="19">F72</f>
        <v>7033.4560000000001</v>
      </c>
      <c r="O72" s="15">
        <f t="shared" si="5"/>
        <v>-2.7084952723086531E-3</v>
      </c>
      <c r="P72" s="15">
        <f t="shared" si="6"/>
        <v>-4.1366564761560198E-3</v>
      </c>
      <c r="Q72" s="15">
        <f t="shared" si="7"/>
        <v>-1.5728018767826701E-2</v>
      </c>
      <c r="R72" s="15">
        <f t="shared" si="8"/>
        <v>-5.4572737782042746E-2</v>
      </c>
      <c r="Y72" s="1">
        <f t="shared" si="9"/>
        <v>43924</v>
      </c>
      <c r="Z72" s="11">
        <f t="shared" si="10"/>
        <v>-2.7084952723086531E-3</v>
      </c>
      <c r="AA72" s="11">
        <f t="shared" si="11"/>
        <v>-7.9407732235411681E-3</v>
      </c>
      <c r="AB72" s="11">
        <f t="shared" si="12"/>
        <v>-4.6586240642024334E-3</v>
      </c>
      <c r="AC72" s="11">
        <f t="shared" si="13"/>
        <v>-1.1222922382879903E-2</v>
      </c>
      <c r="AD72">
        <f t="shared" si="14"/>
        <v>1</v>
      </c>
    </row>
    <row r="73" spans="2:30" x14ac:dyDescent="0.25">
      <c r="B73" s="1">
        <v>43931</v>
      </c>
      <c r="C73" s="14">
        <v>1.0570678</v>
      </c>
      <c r="D73" s="13">
        <v>3522.58</v>
      </c>
      <c r="E73" s="14">
        <v>13.978825000000001</v>
      </c>
      <c r="F73" s="11">
        <v>7155.8779999999997</v>
      </c>
      <c r="G73" s="11">
        <v>32813.18</v>
      </c>
      <c r="I73" s="1">
        <f t="shared" si="15"/>
        <v>43931</v>
      </c>
      <c r="J73" s="3">
        <f t="shared" si="16"/>
        <v>1.0315807352829205</v>
      </c>
      <c r="K73" s="3">
        <f t="shared" si="17"/>
        <v>1.0397809135815876</v>
      </c>
      <c r="L73" s="3">
        <f t="shared" si="18"/>
        <v>1.0462979413997895</v>
      </c>
      <c r="M73" s="3"/>
      <c r="N73" s="1">
        <f t="shared" si="19"/>
        <v>7155.8779999999997</v>
      </c>
      <c r="O73" s="15">
        <f t="shared" ref="O73:O136" si="20">C73/C72-1</f>
        <v>1.6154180980351818E-2</v>
      </c>
      <c r="P73" s="15">
        <f t="shared" ref="P73:P136" si="21">D73/D72-1</f>
        <v>1.8248565523421467E-2</v>
      </c>
      <c r="Q73" s="15">
        <f t="shared" ref="Q73:Q136" si="22">F73/F72-1</f>
        <v>1.7405667995932461E-2</v>
      </c>
      <c r="R73" s="15">
        <f t="shared" ref="R73:R136" si="23">G73/G72-1</f>
        <v>0.11761664525428506</v>
      </c>
      <c r="Y73" s="1">
        <f t="shared" ref="Y73:Y136" si="24">B73</f>
        <v>43931</v>
      </c>
      <c r="Z73" s="11">
        <f t="shared" ref="Z73:Z136" si="25">O73</f>
        <v>1.6154180980351818E-2</v>
      </c>
      <c r="AA73" s="11">
        <f t="shared" ref="AA73:AA136" si="26">Q73*$U$9+R73*$V$9+$W$9</f>
        <v>1.6315248633661513E-2</v>
      </c>
      <c r="AB73" s="11">
        <f t="shared" ref="AB73:AB136" si="27">AA73+$V$11</f>
        <v>1.9597397793000248E-2</v>
      </c>
      <c r="AC73" s="11">
        <f t="shared" ref="AC73:AC136" si="28">AA73-$V$11</f>
        <v>1.3033099474322778E-2</v>
      </c>
      <c r="AD73">
        <f t="shared" ref="AD73:AD136" si="29">IF(OR(Z73&lt;AC73,Z73&gt;AB73),1,0)</f>
        <v>0</v>
      </c>
    </row>
    <row r="74" spans="2:30" x14ac:dyDescent="0.25">
      <c r="B74" s="1">
        <v>43938</v>
      </c>
      <c r="C74" s="14">
        <v>1.0703815999999999</v>
      </c>
      <c r="D74" s="13">
        <v>3563.62</v>
      </c>
      <c r="E74" s="14">
        <v>14.112170000000001</v>
      </c>
      <c r="F74" s="11">
        <v>7377.31</v>
      </c>
      <c r="G74" s="11">
        <v>33387.769999999997</v>
      </c>
      <c r="I74" s="1">
        <f t="shared" si="15"/>
        <v>43938</v>
      </c>
      <c r="J74" s="3">
        <f t="shared" si="16"/>
        <v>1.0435992198527559</v>
      </c>
      <c r="K74" s="3">
        <f t="shared" si="17"/>
        <v>1.0496994572303948</v>
      </c>
      <c r="L74" s="3">
        <f t="shared" si="18"/>
        <v>1.0594760947142774</v>
      </c>
      <c r="M74" s="3"/>
      <c r="N74" s="1">
        <f t="shared" si="19"/>
        <v>7377.31</v>
      </c>
      <c r="O74" s="15">
        <f t="shared" si="20"/>
        <v>1.2595029382221234E-2</v>
      </c>
      <c r="P74" s="15">
        <f t="shared" si="21"/>
        <v>1.1650551584350133E-2</v>
      </c>
      <c r="Q74" s="15">
        <f t="shared" si="22"/>
        <v>3.0944071433302911E-2</v>
      </c>
      <c r="R74" s="15">
        <f t="shared" si="23"/>
        <v>1.7510951392093022E-2</v>
      </c>
      <c r="Y74" s="1">
        <f t="shared" si="24"/>
        <v>43938</v>
      </c>
      <c r="Z74" s="11">
        <f t="shared" si="25"/>
        <v>1.2595029382221234E-2</v>
      </c>
      <c r="AA74" s="11">
        <f t="shared" si="26"/>
        <v>7.8444563320944627E-3</v>
      </c>
      <c r="AB74" s="11">
        <f t="shared" si="27"/>
        <v>1.1126605491433197E-2</v>
      </c>
      <c r="AC74" s="11">
        <f t="shared" si="28"/>
        <v>4.5623071727557279E-3</v>
      </c>
      <c r="AD74">
        <f t="shared" si="29"/>
        <v>1</v>
      </c>
    </row>
    <row r="75" spans="2:30" x14ac:dyDescent="0.25">
      <c r="B75" s="1">
        <v>43945</v>
      </c>
      <c r="C75" s="14">
        <v>1.0756072000000001</v>
      </c>
      <c r="D75" s="13">
        <v>3553.96</v>
      </c>
      <c r="E75" s="14">
        <v>14.052747</v>
      </c>
      <c r="F75" s="11">
        <v>7054.009</v>
      </c>
      <c r="G75" s="11">
        <v>31852.880000000001</v>
      </c>
      <c r="I75" s="1">
        <f t="shared" si="15"/>
        <v>43945</v>
      </c>
      <c r="J75" s="3">
        <f t="shared" si="16"/>
        <v>1.0407703075490375</v>
      </c>
      <c r="K75" s="3">
        <f t="shared" si="17"/>
        <v>1.0452794218391686</v>
      </c>
      <c r="L75" s="3">
        <f t="shared" si="18"/>
        <v>1.0646484540677446</v>
      </c>
      <c r="M75" s="3"/>
      <c r="N75" s="1">
        <f t="shared" si="19"/>
        <v>7054.009</v>
      </c>
      <c r="O75" s="15">
        <f t="shared" si="20"/>
        <v>4.8819972241676002E-3</v>
      </c>
      <c r="P75" s="15">
        <f t="shared" si="21"/>
        <v>-2.7107267329288254E-3</v>
      </c>
      <c r="Q75" s="15">
        <f t="shared" si="22"/>
        <v>-4.3823697255503724E-2</v>
      </c>
      <c r="R75" s="15">
        <f t="shared" si="23"/>
        <v>-4.5971623741268064E-2</v>
      </c>
      <c r="Y75" s="1">
        <f t="shared" si="24"/>
        <v>43945</v>
      </c>
      <c r="Z75" s="11">
        <f t="shared" si="25"/>
        <v>4.8819972241676002E-3</v>
      </c>
      <c r="AA75" s="11">
        <f t="shared" si="26"/>
        <v>-1.1836389402968306E-2</v>
      </c>
      <c r="AB75" s="11">
        <f t="shared" si="27"/>
        <v>-8.5542402436295708E-3</v>
      </c>
      <c r="AC75" s="11">
        <f t="shared" si="28"/>
        <v>-1.511853856230704E-2</v>
      </c>
      <c r="AD75">
        <f t="shared" si="29"/>
        <v>1</v>
      </c>
    </row>
    <row r="76" spans="2:30" x14ac:dyDescent="0.25">
      <c r="B76" s="1">
        <v>43952</v>
      </c>
      <c r="C76" s="14">
        <v>1.0775920000000001</v>
      </c>
      <c r="D76" s="13">
        <v>3583.65</v>
      </c>
      <c r="E76" s="14">
        <v>14.138673000000001</v>
      </c>
      <c r="F76" s="11">
        <v>7250.94</v>
      </c>
      <c r="G76" s="11">
        <v>34006.82</v>
      </c>
      <c r="I76" s="1">
        <f t="shared" si="15"/>
        <v>43952</v>
      </c>
      <c r="J76" s="3">
        <f t="shared" si="16"/>
        <v>1.0494649665860358</v>
      </c>
      <c r="K76" s="3">
        <f t="shared" si="17"/>
        <v>1.0516708184537202</v>
      </c>
      <c r="L76" s="3">
        <f t="shared" si="18"/>
        <v>1.0666130320769227</v>
      </c>
      <c r="M76" s="3"/>
      <c r="N76" s="1">
        <f t="shared" si="19"/>
        <v>7250.94</v>
      </c>
      <c r="O76" s="15">
        <f t="shared" si="20"/>
        <v>1.8452832967277288E-3</v>
      </c>
      <c r="P76" s="15">
        <f t="shared" si="21"/>
        <v>8.3540613850465739E-3</v>
      </c>
      <c r="Q76" s="15">
        <f t="shared" si="22"/>
        <v>2.7917599764899492E-2</v>
      </c>
      <c r="R76" s="15">
        <f t="shared" si="23"/>
        <v>6.7621514914820935E-2</v>
      </c>
      <c r="Y76" s="1">
        <f t="shared" si="24"/>
        <v>43952</v>
      </c>
      <c r="Z76" s="11">
        <f t="shared" si="25"/>
        <v>1.8452832967277288E-3</v>
      </c>
      <c r="AA76" s="11">
        <f t="shared" si="26"/>
        <v>1.2728581783569228E-2</v>
      </c>
      <c r="AB76" s="11">
        <f t="shared" si="27"/>
        <v>1.6010730942907964E-2</v>
      </c>
      <c r="AC76" s="11">
        <f t="shared" si="28"/>
        <v>9.4464326242304931E-3</v>
      </c>
      <c r="AD76">
        <f t="shared" si="29"/>
        <v>1</v>
      </c>
    </row>
    <row r="77" spans="2:30" x14ac:dyDescent="0.25">
      <c r="B77" s="1">
        <v>43959</v>
      </c>
      <c r="C77" s="14">
        <v>1.0844686000000001</v>
      </c>
      <c r="D77" s="13">
        <v>3602.11</v>
      </c>
      <c r="E77" s="14">
        <v>14.224517000000001</v>
      </c>
      <c r="F77" s="11">
        <v>7226.98</v>
      </c>
      <c r="G77" s="11">
        <v>33789.050000000003</v>
      </c>
      <c r="I77" s="1">
        <f t="shared" si="15"/>
        <v>43959</v>
      </c>
      <c r="J77" s="3">
        <f t="shared" si="16"/>
        <v>1.0548709418579454</v>
      </c>
      <c r="K77" s="3">
        <f t="shared" si="17"/>
        <v>1.0580561156976229</v>
      </c>
      <c r="L77" s="3">
        <f t="shared" si="18"/>
        <v>1.0734195703366538</v>
      </c>
      <c r="M77" s="3"/>
      <c r="N77" s="1">
        <f t="shared" si="19"/>
        <v>7226.98</v>
      </c>
      <c r="O77" s="15">
        <f t="shared" si="20"/>
        <v>6.3814504933221716E-3</v>
      </c>
      <c r="P77" s="15">
        <f t="shared" si="21"/>
        <v>5.1511726870647756E-3</v>
      </c>
      <c r="Q77" s="15">
        <f t="shared" si="22"/>
        <v>-3.3043991537649031E-3</v>
      </c>
      <c r="R77" s="15">
        <f t="shared" si="23"/>
        <v>-6.4037154900103976E-3</v>
      </c>
      <c r="Y77" s="1">
        <f t="shared" si="24"/>
        <v>43959</v>
      </c>
      <c r="Z77" s="11">
        <f t="shared" si="25"/>
        <v>6.3814504933221716E-3</v>
      </c>
      <c r="AA77" s="11">
        <f t="shared" si="26"/>
        <v>-6.1373399630103883E-4</v>
      </c>
      <c r="AB77" s="11">
        <f t="shared" si="27"/>
        <v>2.6684151630376966E-3</v>
      </c>
      <c r="AC77" s="11">
        <f t="shared" si="28"/>
        <v>-3.8958831556397738E-3</v>
      </c>
      <c r="AD77">
        <f t="shared" si="29"/>
        <v>1</v>
      </c>
    </row>
    <row r="78" spans="2:30" x14ac:dyDescent="0.25">
      <c r="B78" s="1">
        <v>43966</v>
      </c>
      <c r="C78" s="14">
        <v>1.0810884000000001</v>
      </c>
      <c r="D78" s="13">
        <v>3584.44</v>
      </c>
      <c r="E78" s="14">
        <v>14.192458999999999</v>
      </c>
      <c r="F78" s="11">
        <v>7187.8440000000001</v>
      </c>
      <c r="G78" s="11">
        <v>32670.63</v>
      </c>
      <c r="I78" s="1">
        <f t="shared" si="15"/>
        <v>43966</v>
      </c>
      <c r="J78" s="3">
        <f t="shared" si="16"/>
        <v>1.0496963165570439</v>
      </c>
      <c r="K78" s="3">
        <f t="shared" si="17"/>
        <v>1.0556715593041064</v>
      </c>
      <c r="L78" s="3">
        <f t="shared" si="18"/>
        <v>1.0700738092591529</v>
      </c>
      <c r="M78" s="3"/>
      <c r="N78" s="1">
        <f t="shared" si="19"/>
        <v>7187.8440000000001</v>
      </c>
      <c r="O78" s="15">
        <f t="shared" si="20"/>
        <v>-3.1169182768409076E-3</v>
      </c>
      <c r="P78" s="15">
        <f t="shared" si="21"/>
        <v>-4.9054581897832739E-3</v>
      </c>
      <c r="Q78" s="15">
        <f t="shared" si="22"/>
        <v>-5.4152633603523626E-3</v>
      </c>
      <c r="R78" s="15">
        <f t="shared" si="23"/>
        <v>-3.3100072360720434E-2</v>
      </c>
      <c r="Y78" s="1">
        <f t="shared" si="24"/>
        <v>43966</v>
      </c>
      <c r="Z78" s="11">
        <f t="shared" si="25"/>
        <v>-3.1169182768409076E-3</v>
      </c>
      <c r="AA78" s="11">
        <f t="shared" si="26"/>
        <v>-3.8549025585883278E-3</v>
      </c>
      <c r="AB78" s="11">
        <f t="shared" si="27"/>
        <v>-5.7275339924959265E-4</v>
      </c>
      <c r="AC78" s="11">
        <f t="shared" si="28"/>
        <v>-7.1370517179270634E-3</v>
      </c>
      <c r="AD78">
        <f t="shared" si="29"/>
        <v>0</v>
      </c>
    </row>
    <row r="79" spans="2:30" x14ac:dyDescent="0.25">
      <c r="B79" s="1">
        <v>43973</v>
      </c>
      <c r="C79" s="14">
        <v>1.0838441999999999</v>
      </c>
      <c r="D79" s="13">
        <v>3607.41</v>
      </c>
      <c r="E79" s="14">
        <v>14.259212</v>
      </c>
      <c r="F79" s="11">
        <v>7292.1809999999996</v>
      </c>
      <c r="G79" s="11">
        <v>34683.43</v>
      </c>
      <c r="I79" s="1">
        <f t="shared" si="15"/>
        <v>43973</v>
      </c>
      <c r="J79" s="3">
        <f t="shared" si="16"/>
        <v>1.0564230366001512</v>
      </c>
      <c r="K79" s="3">
        <f t="shared" si="17"/>
        <v>1.0606368189253057</v>
      </c>
      <c r="L79" s="3">
        <f t="shared" si="18"/>
        <v>1.0728015319907593</v>
      </c>
      <c r="M79" s="3"/>
      <c r="N79" s="1">
        <f t="shared" si="19"/>
        <v>7292.1809999999996</v>
      </c>
      <c r="O79" s="15">
        <f t="shared" si="20"/>
        <v>2.5490977426081418E-3</v>
      </c>
      <c r="P79" s="15">
        <f t="shared" si="21"/>
        <v>6.408253451027246E-3</v>
      </c>
      <c r="Q79" s="15">
        <f t="shared" si="22"/>
        <v>1.4515757437139731E-2</v>
      </c>
      <c r="R79" s="15">
        <f t="shared" si="23"/>
        <v>6.1608851742375403E-2</v>
      </c>
      <c r="Y79" s="1">
        <f t="shared" si="24"/>
        <v>43973</v>
      </c>
      <c r="Z79" s="11">
        <f t="shared" si="25"/>
        <v>2.5490977426081418E-3</v>
      </c>
      <c r="AA79" s="11">
        <f t="shared" si="26"/>
        <v>9.7795443420895904E-3</v>
      </c>
      <c r="AB79" s="11">
        <f t="shared" si="27"/>
        <v>1.3061693501428325E-2</v>
      </c>
      <c r="AC79" s="11">
        <f t="shared" si="28"/>
        <v>6.4973951827508557E-3</v>
      </c>
      <c r="AD79">
        <f t="shared" si="29"/>
        <v>1</v>
      </c>
    </row>
    <row r="80" spans="2:30" x14ac:dyDescent="0.25">
      <c r="B80" s="1">
        <v>43980</v>
      </c>
      <c r="C80" s="14">
        <v>1.0929253999999999</v>
      </c>
      <c r="D80" s="13">
        <v>3650.81</v>
      </c>
      <c r="E80" s="14">
        <v>14.385045999999999</v>
      </c>
      <c r="F80" s="11">
        <v>7361.0370000000003</v>
      </c>
      <c r="G80" s="11">
        <v>36903.25</v>
      </c>
      <c r="I80" s="1">
        <f t="shared" si="15"/>
        <v>43980</v>
      </c>
      <c r="J80" s="3">
        <f t="shared" si="16"/>
        <v>1.0691326426023651</v>
      </c>
      <c r="K80" s="3">
        <f t="shared" si="17"/>
        <v>1.0699966750991705</v>
      </c>
      <c r="L80" s="3">
        <f t="shared" si="18"/>
        <v>1.0817902088433129</v>
      </c>
      <c r="M80" s="3"/>
      <c r="N80" s="1">
        <f t="shared" si="19"/>
        <v>7361.0370000000003</v>
      </c>
      <c r="O80" s="15">
        <f t="shared" si="20"/>
        <v>8.3786950190811726E-3</v>
      </c>
      <c r="P80" s="15">
        <f t="shared" si="21"/>
        <v>1.2030792174995364E-2</v>
      </c>
      <c r="Q80" s="15">
        <f t="shared" si="22"/>
        <v>9.4424425285111191E-3</v>
      </c>
      <c r="R80" s="15">
        <f t="shared" si="23"/>
        <v>6.4002320416406411E-2</v>
      </c>
      <c r="Y80" s="1">
        <f t="shared" si="24"/>
        <v>43980</v>
      </c>
      <c r="Z80" s="11">
        <f t="shared" si="25"/>
        <v>8.3786950190811726E-3</v>
      </c>
      <c r="AA80" s="11">
        <f t="shared" si="26"/>
        <v>9.1667203101857431E-3</v>
      </c>
      <c r="AB80" s="11">
        <f t="shared" si="27"/>
        <v>1.2448869469524478E-2</v>
      </c>
      <c r="AC80" s="11">
        <f t="shared" si="28"/>
        <v>5.8845711508470084E-3</v>
      </c>
      <c r="AD80">
        <f t="shared" si="29"/>
        <v>0</v>
      </c>
    </row>
    <row r="81" spans="2:30" x14ac:dyDescent="0.25">
      <c r="B81" s="1">
        <v>43987</v>
      </c>
      <c r="C81" s="14">
        <v>1.0952021000000001</v>
      </c>
      <c r="D81" s="13">
        <v>3692.61</v>
      </c>
      <c r="E81" s="14">
        <v>14.490257</v>
      </c>
      <c r="F81" s="11">
        <v>7471.6390000000001</v>
      </c>
      <c r="G81" s="11">
        <v>39960.35</v>
      </c>
      <c r="I81" s="1">
        <f t="shared" si="15"/>
        <v>43987</v>
      </c>
      <c r="J81" s="3">
        <f t="shared" si="16"/>
        <v>1.0813736917012717</v>
      </c>
      <c r="K81" s="3">
        <f t="shared" si="17"/>
        <v>1.0778225395547905</v>
      </c>
      <c r="L81" s="3">
        <f t="shared" si="18"/>
        <v>1.0840437128505158</v>
      </c>
      <c r="M81" s="3"/>
      <c r="N81" s="1">
        <f t="shared" si="19"/>
        <v>7471.6390000000001</v>
      </c>
      <c r="O81" s="15">
        <f t="shared" si="20"/>
        <v>2.0831247951600407E-3</v>
      </c>
      <c r="P81" s="15">
        <f t="shared" si="21"/>
        <v>1.1449513943481149E-2</v>
      </c>
      <c r="Q81" s="15">
        <f t="shared" si="22"/>
        <v>1.5025328632365165E-2</v>
      </c>
      <c r="R81" s="15">
        <f t="shared" si="23"/>
        <v>8.2840942193438183E-2</v>
      </c>
      <c r="Y81" s="1">
        <f t="shared" si="24"/>
        <v>43987</v>
      </c>
      <c r="Z81" s="11">
        <f t="shared" si="25"/>
        <v>2.0831247951600407E-3</v>
      </c>
      <c r="AA81" s="11">
        <f t="shared" si="26"/>
        <v>1.2156583638400753E-2</v>
      </c>
      <c r="AB81" s="11">
        <f t="shared" si="27"/>
        <v>1.5438732797739487E-2</v>
      </c>
      <c r="AC81" s="11">
        <f t="shared" si="28"/>
        <v>8.874434479062018E-3</v>
      </c>
      <c r="AD81">
        <f t="shared" si="29"/>
        <v>1</v>
      </c>
    </row>
    <row r="82" spans="2:30" x14ac:dyDescent="0.25">
      <c r="B82" s="1">
        <v>43994</v>
      </c>
      <c r="C82" s="14">
        <v>1.0959156999999999</v>
      </c>
      <c r="D82" s="13">
        <v>3684.29</v>
      </c>
      <c r="E82" s="14">
        <v>14.465563</v>
      </c>
      <c r="F82" s="11">
        <v>7485.6440000000002</v>
      </c>
      <c r="G82" s="11">
        <v>39182.379999999997</v>
      </c>
      <c r="I82" s="1">
        <f t="shared" si="15"/>
        <v>43994</v>
      </c>
      <c r="J82" s="3">
        <f t="shared" si="16"/>
        <v>1.078937195804073</v>
      </c>
      <c r="K82" s="3">
        <f t="shared" si="17"/>
        <v>1.0759857363985894</v>
      </c>
      <c r="L82" s="3">
        <f t="shared" si="18"/>
        <v>1.0847500423886804</v>
      </c>
      <c r="M82" s="3"/>
      <c r="N82" s="1">
        <f t="shared" si="19"/>
        <v>7485.6440000000002</v>
      </c>
      <c r="O82" s="15">
        <f t="shared" si="20"/>
        <v>6.5156924005149719E-4</v>
      </c>
      <c r="P82" s="15">
        <f t="shared" si="21"/>
        <v>-2.2531488567707481E-3</v>
      </c>
      <c r="Q82" s="15">
        <f t="shared" si="22"/>
        <v>1.8744213953592048E-3</v>
      </c>
      <c r="R82" s="15">
        <f t="shared" si="23"/>
        <v>-1.9468548198401714E-2</v>
      </c>
      <c r="Y82" s="1">
        <f t="shared" si="24"/>
        <v>43994</v>
      </c>
      <c r="Z82" s="11">
        <f t="shared" si="25"/>
        <v>6.5156924005149719E-4</v>
      </c>
      <c r="AA82" s="11">
        <f t="shared" si="26"/>
        <v>-1.1335445891734049E-3</v>
      </c>
      <c r="AB82" s="11">
        <f t="shared" si="27"/>
        <v>2.14860457016533E-3</v>
      </c>
      <c r="AC82" s="11">
        <f t="shared" si="28"/>
        <v>-4.4156937485121403E-3</v>
      </c>
      <c r="AD82">
        <f t="shared" si="29"/>
        <v>0</v>
      </c>
    </row>
    <row r="83" spans="2:30" x14ac:dyDescent="0.25">
      <c r="B83" s="1">
        <v>44001</v>
      </c>
      <c r="C83" s="14">
        <v>1.1009065</v>
      </c>
      <c r="D83" s="13">
        <v>3716.59</v>
      </c>
      <c r="E83" s="14">
        <v>14.558501</v>
      </c>
      <c r="F83" s="11">
        <v>7452.701</v>
      </c>
      <c r="G83" s="11">
        <v>40795.379999999997</v>
      </c>
      <c r="I83" s="1">
        <f t="shared" si="15"/>
        <v>44001</v>
      </c>
      <c r="J83" s="3">
        <f t="shared" si="16"/>
        <v>1.0883961882895916</v>
      </c>
      <c r="K83" s="3">
        <f t="shared" si="17"/>
        <v>1.0828987035862068</v>
      </c>
      <c r="L83" s="3">
        <f t="shared" si="18"/>
        <v>1.089689993984915</v>
      </c>
      <c r="M83" s="3"/>
      <c r="N83" s="1">
        <f t="shared" si="19"/>
        <v>7452.701</v>
      </c>
      <c r="O83" s="15">
        <f t="shared" si="20"/>
        <v>4.5539999107595541E-3</v>
      </c>
      <c r="P83" s="15">
        <f t="shared" si="21"/>
        <v>8.766953741426553E-3</v>
      </c>
      <c r="Q83" s="15">
        <f t="shared" si="22"/>
        <v>-4.400823763459738E-3</v>
      </c>
      <c r="R83" s="15">
        <f t="shared" si="23"/>
        <v>4.1166463088765815E-2</v>
      </c>
      <c r="Y83" s="1">
        <f t="shared" si="24"/>
        <v>44001</v>
      </c>
      <c r="Z83" s="11">
        <f t="shared" si="25"/>
        <v>4.5539999107595541E-3</v>
      </c>
      <c r="AA83" s="11">
        <f t="shared" si="26"/>
        <v>4.32777556795182E-3</v>
      </c>
      <c r="AB83" s="11">
        <f t="shared" si="27"/>
        <v>7.6099247272905547E-3</v>
      </c>
      <c r="AC83" s="11">
        <f t="shared" si="28"/>
        <v>1.0456264086130848E-3</v>
      </c>
      <c r="AD83">
        <f t="shared" si="29"/>
        <v>0</v>
      </c>
    </row>
    <row r="84" spans="2:30" x14ac:dyDescent="0.25">
      <c r="B84" s="1">
        <v>44008</v>
      </c>
      <c r="C84" s="14">
        <v>1.1000436</v>
      </c>
      <c r="D84" s="13">
        <v>3700.07</v>
      </c>
      <c r="E84" s="14">
        <v>14.522773000000001</v>
      </c>
      <c r="F84" s="11">
        <v>7451.6660000000002</v>
      </c>
      <c r="G84" s="11">
        <v>39674.559999999998</v>
      </c>
      <c r="I84" s="1">
        <f t="shared" si="15"/>
        <v>44008</v>
      </c>
      <c r="J84" s="3">
        <f t="shared" si="16"/>
        <v>1.0835583382629426</v>
      </c>
      <c r="K84" s="3">
        <f t="shared" si="17"/>
        <v>1.0802411631648594</v>
      </c>
      <c r="L84" s="3">
        <f t="shared" si="18"/>
        <v>1.0888358855789699</v>
      </c>
      <c r="M84" s="3"/>
      <c r="N84" s="1">
        <f t="shared" si="19"/>
        <v>7451.6660000000002</v>
      </c>
      <c r="O84" s="15">
        <f t="shared" si="20"/>
        <v>-7.8380861589966155E-4</v>
      </c>
      <c r="P84" s="15">
        <f t="shared" si="21"/>
        <v>-4.4449347385641103E-3</v>
      </c>
      <c r="Q84" s="15">
        <f t="shared" si="22"/>
        <v>-1.3887582501970197E-4</v>
      </c>
      <c r="R84" s="15">
        <f t="shared" si="23"/>
        <v>-2.7474189479298916E-2</v>
      </c>
      <c r="Y84" s="1">
        <f t="shared" si="24"/>
        <v>44008</v>
      </c>
      <c r="Z84" s="11">
        <f t="shared" si="25"/>
        <v>-7.8380861589966155E-4</v>
      </c>
      <c r="AA84" s="11">
        <f t="shared" si="26"/>
        <v>-2.3424507771101803E-3</v>
      </c>
      <c r="AB84" s="11">
        <f t="shared" si="27"/>
        <v>9.3969838222855489E-4</v>
      </c>
      <c r="AC84" s="11">
        <f t="shared" si="28"/>
        <v>-5.6245999364489159E-3</v>
      </c>
      <c r="AD84">
        <f t="shared" si="29"/>
        <v>0</v>
      </c>
    </row>
    <row r="85" spans="2:30" x14ac:dyDescent="0.25">
      <c r="B85" s="1">
        <v>44015</v>
      </c>
      <c r="C85" s="14">
        <v>1.1066525</v>
      </c>
      <c r="D85" s="13">
        <v>3737.58</v>
      </c>
      <c r="E85" s="14">
        <v>14.638446</v>
      </c>
      <c r="F85" s="11">
        <v>7613.3940000000002</v>
      </c>
      <c r="G85" s="11">
        <v>40982.17</v>
      </c>
      <c r="I85" s="1">
        <f t="shared" si="15"/>
        <v>44015</v>
      </c>
      <c r="J85" s="3">
        <f t="shared" si="16"/>
        <v>1.0945430691648559</v>
      </c>
      <c r="K85" s="3">
        <f t="shared" si="17"/>
        <v>1.0888452180562198</v>
      </c>
      <c r="L85" s="3">
        <f t="shared" si="18"/>
        <v>1.0953774512807319</v>
      </c>
      <c r="M85" s="3"/>
      <c r="N85" s="1">
        <f t="shared" si="19"/>
        <v>7613.3940000000002</v>
      </c>
      <c r="O85" s="15">
        <f t="shared" si="20"/>
        <v>6.0078527796534331E-3</v>
      </c>
      <c r="P85" s="15">
        <f t="shared" si="21"/>
        <v>1.0137646044534154E-2</v>
      </c>
      <c r="Q85" s="15">
        <f t="shared" si="22"/>
        <v>2.1703602925842391E-2</v>
      </c>
      <c r="R85" s="15">
        <f t="shared" si="23"/>
        <v>3.2958399538646432E-2</v>
      </c>
      <c r="Y85" s="1">
        <f t="shared" si="24"/>
        <v>44015</v>
      </c>
      <c r="Z85" s="11">
        <f t="shared" si="25"/>
        <v>6.0078527796534331E-3</v>
      </c>
      <c r="AA85" s="11">
        <f t="shared" si="26"/>
        <v>7.9239429574060882E-3</v>
      </c>
      <c r="AB85" s="11">
        <f t="shared" si="27"/>
        <v>1.1206092116744823E-2</v>
      </c>
      <c r="AC85" s="11">
        <f t="shared" si="28"/>
        <v>4.6417937980673535E-3</v>
      </c>
      <c r="AD85">
        <f t="shared" si="29"/>
        <v>0</v>
      </c>
    </row>
    <row r="86" spans="2:30" x14ac:dyDescent="0.25">
      <c r="B86" s="1">
        <v>44022</v>
      </c>
      <c r="C86" s="14">
        <v>1.1099847</v>
      </c>
      <c r="D86" s="13">
        <v>3775.51</v>
      </c>
      <c r="E86" s="14">
        <v>14.730422000000001</v>
      </c>
      <c r="F86" s="11">
        <v>7685.8739999999998</v>
      </c>
      <c r="G86" s="11">
        <v>42324.81</v>
      </c>
      <c r="I86" s="1">
        <f t="shared" si="15"/>
        <v>44022</v>
      </c>
      <c r="J86" s="3">
        <f t="shared" si="16"/>
        <v>1.1056507962538877</v>
      </c>
      <c r="K86" s="3">
        <f t="shared" si="17"/>
        <v>1.0956866292125638</v>
      </c>
      <c r="L86" s="3">
        <f t="shared" si="18"/>
        <v>1.0986757014027511</v>
      </c>
      <c r="M86" s="3"/>
      <c r="N86" s="1">
        <f t="shared" si="19"/>
        <v>7685.8739999999998</v>
      </c>
      <c r="O86" s="15">
        <f t="shared" si="20"/>
        <v>3.0110626416151032E-3</v>
      </c>
      <c r="P86" s="15">
        <f t="shared" si="21"/>
        <v>1.0148277762616509E-2</v>
      </c>
      <c r="Q86" s="15">
        <f t="shared" si="22"/>
        <v>9.5200642446719996E-3</v>
      </c>
      <c r="R86" s="15">
        <f t="shared" si="23"/>
        <v>3.2761564358353867E-2</v>
      </c>
      <c r="Y86" s="1">
        <f t="shared" si="24"/>
        <v>44022</v>
      </c>
      <c r="Z86" s="11">
        <f t="shared" si="25"/>
        <v>3.0110626416151032E-3</v>
      </c>
      <c r="AA86" s="11">
        <f t="shared" si="26"/>
        <v>5.8111985638575206E-3</v>
      </c>
      <c r="AB86" s="11">
        <f t="shared" si="27"/>
        <v>9.0933477231962562E-3</v>
      </c>
      <c r="AC86" s="11">
        <f t="shared" si="28"/>
        <v>2.5290494045187854E-3</v>
      </c>
      <c r="AD86">
        <f t="shared" si="29"/>
        <v>0</v>
      </c>
    </row>
    <row r="87" spans="2:30" x14ac:dyDescent="0.25">
      <c r="B87" s="1">
        <v>44029</v>
      </c>
      <c r="C87" s="14">
        <v>1.1133181999999999</v>
      </c>
      <c r="D87" s="13">
        <v>3793.61</v>
      </c>
      <c r="E87" s="14">
        <v>14.790422</v>
      </c>
      <c r="F87" s="11">
        <v>7725.7520000000004</v>
      </c>
      <c r="G87" s="11">
        <v>43514.52</v>
      </c>
      <c r="I87" s="1">
        <f t="shared" si="15"/>
        <v>44029</v>
      </c>
      <c r="J87" s="3">
        <f t="shared" si="16"/>
        <v>1.1109513462225529</v>
      </c>
      <c r="K87" s="3">
        <f t="shared" si="17"/>
        <v>1.1001495833460402</v>
      </c>
      <c r="L87" s="3">
        <f t="shared" si="18"/>
        <v>1.1019752382798143</v>
      </c>
      <c r="M87" s="3"/>
      <c r="N87" s="1">
        <f t="shared" si="19"/>
        <v>7725.7520000000004</v>
      </c>
      <c r="O87" s="15">
        <f t="shared" si="20"/>
        <v>3.003194548537369E-3</v>
      </c>
      <c r="P87" s="15">
        <f t="shared" si="21"/>
        <v>4.7940543131921309E-3</v>
      </c>
      <c r="Q87" s="15">
        <f t="shared" si="22"/>
        <v>5.1884795405181539E-3</v>
      </c>
      <c r="R87" s="15">
        <f t="shared" si="23"/>
        <v>2.8109045262105115E-2</v>
      </c>
      <c r="Y87" s="1">
        <f t="shared" si="24"/>
        <v>44029</v>
      </c>
      <c r="Z87" s="11">
        <f t="shared" si="25"/>
        <v>3.003194548537369E-3</v>
      </c>
      <c r="AA87" s="11">
        <f t="shared" si="26"/>
        <v>4.5659014856868083E-3</v>
      </c>
      <c r="AB87" s="11">
        <f t="shared" si="27"/>
        <v>7.8480506450255439E-3</v>
      </c>
      <c r="AC87" s="11">
        <f t="shared" si="28"/>
        <v>1.2837523263480731E-3</v>
      </c>
      <c r="AD87">
        <f t="shared" si="29"/>
        <v>0</v>
      </c>
    </row>
    <row r="88" spans="2:30" x14ac:dyDescent="0.25">
      <c r="B88" s="1">
        <v>44036</v>
      </c>
      <c r="C88" s="14">
        <v>1.115912</v>
      </c>
      <c r="D88" s="13">
        <v>3794.76</v>
      </c>
      <c r="E88" s="14">
        <v>14.803065</v>
      </c>
      <c r="F88" s="11">
        <v>7751.6909999999998</v>
      </c>
      <c r="G88" s="11">
        <v>43320.86</v>
      </c>
      <c r="I88" s="1">
        <f t="shared" si="15"/>
        <v>44036</v>
      </c>
      <c r="J88" s="3">
        <f t="shared" si="16"/>
        <v>1.1112881214968051</v>
      </c>
      <c r="K88" s="3">
        <f t="shared" si="17"/>
        <v>1.1010900021645327</v>
      </c>
      <c r="L88" s="3">
        <f t="shared" si="18"/>
        <v>1.1045426115366694</v>
      </c>
      <c r="M88" s="3"/>
      <c r="N88" s="1">
        <f t="shared" si="19"/>
        <v>7751.6909999999998</v>
      </c>
      <c r="O88" s="15">
        <f t="shared" si="20"/>
        <v>2.3297921474740857E-3</v>
      </c>
      <c r="P88" s="15">
        <f t="shared" si="21"/>
        <v>3.0314133503450691E-4</v>
      </c>
      <c r="Q88" s="15">
        <f t="shared" si="22"/>
        <v>3.3574725152967222E-3</v>
      </c>
      <c r="R88" s="15">
        <f t="shared" si="23"/>
        <v>-4.4504684873002409E-3</v>
      </c>
      <c r="Y88" s="1">
        <f t="shared" si="24"/>
        <v>44036</v>
      </c>
      <c r="Z88" s="11">
        <f t="shared" si="25"/>
        <v>2.3297921474740857E-3</v>
      </c>
      <c r="AA88" s="11">
        <f t="shared" si="26"/>
        <v>7.4052181757724761E-4</v>
      </c>
      <c r="AB88" s="11">
        <f t="shared" si="27"/>
        <v>4.0226709769159829E-3</v>
      </c>
      <c r="AC88" s="11">
        <f t="shared" si="28"/>
        <v>-2.5416273417614875E-3</v>
      </c>
      <c r="AD88">
        <f t="shared" si="29"/>
        <v>0</v>
      </c>
    </row>
    <row r="89" spans="2:30" x14ac:dyDescent="0.25">
      <c r="B89" s="1">
        <v>44043</v>
      </c>
      <c r="C89" s="14">
        <v>1.1213314999999999</v>
      </c>
      <c r="D89" s="13">
        <v>3816.68</v>
      </c>
      <c r="E89" s="14">
        <v>14.873858999999999</v>
      </c>
      <c r="F89" s="11">
        <v>7841.277</v>
      </c>
      <c r="G89" s="11">
        <v>43596.81</v>
      </c>
      <c r="I89" s="1">
        <f t="shared" si="15"/>
        <v>44043</v>
      </c>
      <c r="J89" s="3">
        <f t="shared" si="16"/>
        <v>1.1177073510721167</v>
      </c>
      <c r="K89" s="3">
        <f t="shared" si="17"/>
        <v>1.1063558417466217</v>
      </c>
      <c r="L89" s="3">
        <f t="shared" si="18"/>
        <v>1.1099068953540521</v>
      </c>
      <c r="M89" s="3"/>
      <c r="N89" s="1">
        <f t="shared" si="19"/>
        <v>7841.277</v>
      </c>
      <c r="O89" s="15">
        <f t="shared" si="20"/>
        <v>4.8565657507042559E-3</v>
      </c>
      <c r="P89" s="15">
        <f t="shared" si="21"/>
        <v>5.7763863854367603E-3</v>
      </c>
      <c r="Q89" s="15">
        <f t="shared" si="22"/>
        <v>1.1556962216373146E-2</v>
      </c>
      <c r="R89" s="15">
        <f t="shared" si="23"/>
        <v>6.3699104773080606E-3</v>
      </c>
      <c r="Y89" s="1">
        <f t="shared" si="24"/>
        <v>44043</v>
      </c>
      <c r="Z89" s="11">
        <f t="shared" si="25"/>
        <v>4.8565657507042559E-3</v>
      </c>
      <c r="AA89" s="11">
        <f t="shared" si="26"/>
        <v>3.3149239676899126E-3</v>
      </c>
      <c r="AB89" s="11">
        <f t="shared" si="27"/>
        <v>6.5970731270286482E-3</v>
      </c>
      <c r="AC89" s="11">
        <f t="shared" si="28"/>
        <v>3.2774808351177399E-5</v>
      </c>
      <c r="AD89">
        <f t="shared" si="29"/>
        <v>0</v>
      </c>
    </row>
    <row r="90" spans="2:30" x14ac:dyDescent="0.25">
      <c r="B90" s="1">
        <v>44050</v>
      </c>
      <c r="C90" s="14">
        <v>1.1242103999999999</v>
      </c>
      <c r="D90" s="13">
        <v>3833.55</v>
      </c>
      <c r="E90" s="14">
        <v>14.923607000000001</v>
      </c>
      <c r="F90" s="11">
        <v>7790.6610000000001</v>
      </c>
      <c r="G90" s="11">
        <v>43560.98</v>
      </c>
      <c r="I90" s="1">
        <f t="shared" si="15"/>
        <v>44050</v>
      </c>
      <c r="J90" s="3">
        <f t="shared" si="16"/>
        <v>1.1226476979213647</v>
      </c>
      <c r="K90" s="3">
        <f t="shared" si="17"/>
        <v>1.1100562257838249</v>
      </c>
      <c r="L90" s="3">
        <f t="shared" si="18"/>
        <v>1.1127564638902385</v>
      </c>
      <c r="M90" s="3"/>
      <c r="N90" s="1">
        <f t="shared" si="19"/>
        <v>7790.6610000000001</v>
      </c>
      <c r="O90" s="15">
        <f t="shared" si="20"/>
        <v>2.5673942094732727E-3</v>
      </c>
      <c r="P90" s="15">
        <f t="shared" si="21"/>
        <v>4.420071894945421E-3</v>
      </c>
      <c r="Q90" s="15">
        <f t="shared" si="22"/>
        <v>-6.4550710298845182E-3</v>
      </c>
      <c r="R90" s="15">
        <f t="shared" si="23"/>
        <v>-8.2184912152960532E-4</v>
      </c>
      <c r="Y90" s="1">
        <f t="shared" si="24"/>
        <v>44050</v>
      </c>
      <c r="Z90" s="11">
        <f t="shared" si="25"/>
        <v>2.5673942094732727E-3</v>
      </c>
      <c r="AA90" s="11">
        <f t="shared" si="26"/>
        <v>-5.5268168019129843E-4</v>
      </c>
      <c r="AB90" s="11">
        <f t="shared" si="27"/>
        <v>2.7294674791474367E-3</v>
      </c>
      <c r="AC90" s="11">
        <f t="shared" si="28"/>
        <v>-3.8348308395300336E-3</v>
      </c>
      <c r="AD90">
        <f t="shared" si="29"/>
        <v>0</v>
      </c>
    </row>
    <row r="91" spans="2:30" x14ac:dyDescent="0.25">
      <c r="B91" s="1">
        <v>44057</v>
      </c>
      <c r="C91" s="14">
        <v>1.1191199000000001</v>
      </c>
      <c r="D91" s="13">
        <v>3817.89</v>
      </c>
      <c r="E91" s="14">
        <v>14.890687</v>
      </c>
      <c r="F91" s="11">
        <v>7688.1459999999997</v>
      </c>
      <c r="G91" s="11">
        <v>42949.4</v>
      </c>
      <c r="I91" s="1">
        <f t="shared" si="15"/>
        <v>44057</v>
      </c>
      <c r="J91" s="3">
        <f t="shared" si="16"/>
        <v>1.1180616972302431</v>
      </c>
      <c r="K91" s="3">
        <f t="shared" si="17"/>
        <v>1.1076075516159241</v>
      </c>
      <c r="L91" s="3">
        <f t="shared" si="18"/>
        <v>1.1077178280802218</v>
      </c>
      <c r="M91" s="3"/>
      <c r="N91" s="1">
        <f t="shared" si="19"/>
        <v>7688.1459999999997</v>
      </c>
      <c r="O91" s="15">
        <f t="shared" si="20"/>
        <v>-4.528066988172208E-3</v>
      </c>
      <c r="P91" s="15">
        <f t="shared" si="21"/>
        <v>-4.0849865007630548E-3</v>
      </c>
      <c r="Q91" s="15">
        <f t="shared" si="22"/>
        <v>-1.31587037351516E-2</v>
      </c>
      <c r="R91" s="15">
        <f t="shared" si="23"/>
        <v>-1.4039629044158342E-2</v>
      </c>
      <c r="Y91" s="1">
        <f t="shared" si="24"/>
        <v>44057</v>
      </c>
      <c r="Z91" s="11">
        <f t="shared" si="25"/>
        <v>-4.528066988172208E-3</v>
      </c>
      <c r="AA91" s="11">
        <f t="shared" si="26"/>
        <v>-3.1288173995214852E-3</v>
      </c>
      <c r="AB91" s="11">
        <f t="shared" si="27"/>
        <v>1.5333175981724996E-4</v>
      </c>
      <c r="AC91" s="11">
        <f t="shared" si="28"/>
        <v>-6.4109665588602208E-3</v>
      </c>
      <c r="AD91">
        <f t="shared" si="29"/>
        <v>0</v>
      </c>
    </row>
    <row r="92" spans="2:30" x14ac:dyDescent="0.25">
      <c r="B92" s="1">
        <v>44064</v>
      </c>
      <c r="C92" s="14">
        <v>1.1215719</v>
      </c>
      <c r="D92" s="13">
        <v>3825.31</v>
      </c>
      <c r="E92" s="14">
        <v>14.930346</v>
      </c>
      <c r="F92" s="11">
        <v>7754.2290000000003</v>
      </c>
      <c r="G92" s="11">
        <v>43026.66</v>
      </c>
      <c r="I92" s="1">
        <f t="shared" si="15"/>
        <v>44064</v>
      </c>
      <c r="J92" s="3">
        <f t="shared" si="16"/>
        <v>1.1202346298693313</v>
      </c>
      <c r="K92" s="3">
        <f t="shared" si="17"/>
        <v>1.1105574899155832</v>
      </c>
      <c r="L92" s="3">
        <f t="shared" si="18"/>
        <v>1.1101448460560908</v>
      </c>
      <c r="M92" s="3"/>
      <c r="N92" s="1">
        <f t="shared" si="19"/>
        <v>7754.2290000000003</v>
      </c>
      <c r="O92" s="15">
        <f t="shared" si="20"/>
        <v>2.1910074157378556E-3</v>
      </c>
      <c r="P92" s="15">
        <f t="shared" si="21"/>
        <v>1.9434818708763402E-3</v>
      </c>
      <c r="Q92" s="15">
        <f t="shared" si="22"/>
        <v>8.5954403051138328E-3</v>
      </c>
      <c r="R92" s="15">
        <f t="shared" si="23"/>
        <v>1.7988609852523929E-3</v>
      </c>
      <c r="Y92" s="1">
        <f t="shared" si="24"/>
        <v>44064</v>
      </c>
      <c r="Z92" s="11">
        <f t="shared" si="25"/>
        <v>2.1910074157378556E-3</v>
      </c>
      <c r="AA92" s="11">
        <f t="shared" si="26"/>
        <v>2.3136075362401552E-3</v>
      </c>
      <c r="AB92" s="11">
        <f t="shared" si="27"/>
        <v>5.59575669557889E-3</v>
      </c>
      <c r="AC92" s="11">
        <f t="shared" si="28"/>
        <v>-9.6854162309857996E-4</v>
      </c>
      <c r="AD92">
        <f t="shared" si="29"/>
        <v>0</v>
      </c>
    </row>
    <row r="93" spans="2:30" x14ac:dyDescent="0.25">
      <c r="B93" s="1">
        <v>44071</v>
      </c>
      <c r="C93" s="14">
        <v>1.12109273</v>
      </c>
      <c r="D93" s="13">
        <v>3844.48</v>
      </c>
      <c r="E93" s="14">
        <v>14.97639</v>
      </c>
      <c r="F93" s="11">
        <v>7732.3450000000003</v>
      </c>
      <c r="G93" s="11">
        <v>43291.199999999997</v>
      </c>
      <c r="I93" s="1">
        <f t="shared" si="15"/>
        <v>44071</v>
      </c>
      <c r="J93" s="3">
        <f t="shared" si="16"/>
        <v>1.1258485272670833</v>
      </c>
      <c r="K93" s="3">
        <f t="shared" si="17"/>
        <v>1.1139823609176132</v>
      </c>
      <c r="L93" s="3">
        <f t="shared" si="18"/>
        <v>1.1096705580448767</v>
      </c>
      <c r="M93" s="3"/>
      <c r="N93" s="1">
        <f t="shared" si="19"/>
        <v>7732.3450000000003</v>
      </c>
      <c r="O93" s="15">
        <f t="shared" si="20"/>
        <v>-4.2723074641937142E-4</v>
      </c>
      <c r="P93" s="15">
        <f t="shared" si="21"/>
        <v>5.0113585565614294E-3</v>
      </c>
      <c r="Q93" s="15">
        <f t="shared" si="22"/>
        <v>-2.8222019236212592E-3</v>
      </c>
      <c r="R93" s="15">
        <f t="shared" si="23"/>
        <v>6.1482810889805783E-3</v>
      </c>
      <c r="Y93" s="1">
        <f t="shared" si="24"/>
        <v>44071</v>
      </c>
      <c r="Z93" s="11">
        <f t="shared" si="25"/>
        <v>-4.2723074641937142E-4</v>
      </c>
      <c r="AA93" s="11">
        <f t="shared" si="26"/>
        <v>8.2258816886611171E-4</v>
      </c>
      <c r="AB93" s="11">
        <f t="shared" si="27"/>
        <v>4.1047373282048468E-3</v>
      </c>
      <c r="AC93" s="11">
        <f t="shared" si="28"/>
        <v>-2.4595609904726236E-3</v>
      </c>
      <c r="AD93">
        <f t="shared" si="29"/>
        <v>0</v>
      </c>
    </row>
    <row r="94" spans="2:30" x14ac:dyDescent="0.25">
      <c r="B94" s="1">
        <v>44078</v>
      </c>
      <c r="C94" s="14">
        <v>1.1212692</v>
      </c>
      <c r="D94" s="13">
        <v>3827.94</v>
      </c>
      <c r="E94" s="14">
        <v>14.936351</v>
      </c>
      <c r="F94" s="11">
        <v>7750.76</v>
      </c>
      <c r="G94" s="11">
        <v>42911.37</v>
      </c>
      <c r="I94" s="1">
        <f t="shared" si="15"/>
        <v>44078</v>
      </c>
      <c r="J94" s="3">
        <f t="shared" si="16"/>
        <v>1.1210048202791429</v>
      </c>
      <c r="K94" s="3">
        <f t="shared" si="17"/>
        <v>1.1110041572417753</v>
      </c>
      <c r="L94" s="3">
        <f t="shared" si="18"/>
        <v>1.1098452300930828</v>
      </c>
      <c r="M94" s="3"/>
      <c r="N94" s="1">
        <f t="shared" si="19"/>
        <v>7750.76</v>
      </c>
      <c r="O94" s="15">
        <f t="shared" si="20"/>
        <v>1.5740892370241788E-4</v>
      </c>
      <c r="P94" s="15">
        <f t="shared" si="21"/>
        <v>-4.3022723489262171E-3</v>
      </c>
      <c r="Q94" s="15">
        <f t="shared" si="22"/>
        <v>2.381554366754246E-3</v>
      </c>
      <c r="R94" s="15">
        <f t="shared" si="23"/>
        <v>-8.773838563033487E-3</v>
      </c>
      <c r="Y94" s="1">
        <f t="shared" si="24"/>
        <v>44078</v>
      </c>
      <c r="Z94" s="11">
        <f t="shared" si="25"/>
        <v>1.5740892370241788E-4</v>
      </c>
      <c r="AA94" s="11">
        <f t="shared" si="26"/>
        <v>1.0677769993604951E-4</v>
      </c>
      <c r="AB94" s="11">
        <f t="shared" si="27"/>
        <v>3.3889268592747846E-3</v>
      </c>
      <c r="AC94" s="11">
        <f t="shared" si="28"/>
        <v>-3.1753714594026858E-3</v>
      </c>
      <c r="AD94">
        <f t="shared" si="29"/>
        <v>0</v>
      </c>
    </row>
    <row r="95" spans="2:30" x14ac:dyDescent="0.25">
      <c r="B95" s="1">
        <v>44085</v>
      </c>
      <c r="C95" s="14">
        <v>1.1151076</v>
      </c>
      <c r="D95" s="13">
        <v>3801.82</v>
      </c>
      <c r="E95" s="14">
        <v>14.866192</v>
      </c>
      <c r="F95" s="11">
        <v>7710.607</v>
      </c>
      <c r="G95" s="11">
        <v>41692.51</v>
      </c>
      <c r="I95" s="1">
        <f t="shared" si="15"/>
        <v>44085</v>
      </c>
      <c r="J95" s="3">
        <f t="shared" si="16"/>
        <v>1.1133556288326492</v>
      </c>
      <c r="K95" s="3">
        <f t="shared" si="17"/>
        <v>1.1057855505909322</v>
      </c>
      <c r="L95" s="3">
        <f t="shared" si="18"/>
        <v>1.1037464071077181</v>
      </c>
      <c r="M95" s="3"/>
      <c r="N95" s="1">
        <f t="shared" si="19"/>
        <v>7710.607</v>
      </c>
      <c r="O95" s="15">
        <f t="shared" si="20"/>
        <v>-5.4952013307776326E-3</v>
      </c>
      <c r="P95" s="15">
        <f t="shared" si="21"/>
        <v>-6.8235134302000455E-3</v>
      </c>
      <c r="Q95" s="15">
        <f t="shared" si="22"/>
        <v>-5.1805242324624023E-3</v>
      </c>
      <c r="R95" s="15">
        <f t="shared" si="23"/>
        <v>-2.84041269248686E-2</v>
      </c>
      <c r="Y95" s="1">
        <f t="shared" si="24"/>
        <v>44085</v>
      </c>
      <c r="Z95" s="11">
        <f t="shared" si="25"/>
        <v>-5.4952013307776326E-3</v>
      </c>
      <c r="AA95" s="11">
        <f t="shared" si="26"/>
        <v>-3.3082181907313005E-3</v>
      </c>
      <c r="AB95" s="11">
        <f t="shared" si="27"/>
        <v>-2.6069031392565289E-5</v>
      </c>
      <c r="AC95" s="11">
        <f t="shared" si="28"/>
        <v>-6.5903673500700352E-3</v>
      </c>
      <c r="AD95">
        <f t="shared" si="29"/>
        <v>0</v>
      </c>
    </row>
    <row r="96" spans="2:30" x14ac:dyDescent="0.25">
      <c r="B96" s="1">
        <v>44092</v>
      </c>
      <c r="C96" s="14">
        <v>1.1137834</v>
      </c>
      <c r="D96" s="13">
        <v>3789.61</v>
      </c>
      <c r="E96" s="14">
        <v>14.811366</v>
      </c>
      <c r="F96" s="11">
        <v>7581.6490000000003</v>
      </c>
      <c r="G96" s="11">
        <v>41698.269999999997</v>
      </c>
      <c r="I96" s="1">
        <f t="shared" si="15"/>
        <v>44092</v>
      </c>
      <c r="J96" s="3">
        <f t="shared" si="16"/>
        <v>1.1097799539642843</v>
      </c>
      <c r="K96" s="3">
        <f t="shared" si="17"/>
        <v>1.1017074518688992</v>
      </c>
      <c r="L96" s="3">
        <f t="shared" si="18"/>
        <v>1.1024356986233601</v>
      </c>
      <c r="M96" s="3"/>
      <c r="N96" s="1">
        <f t="shared" si="19"/>
        <v>7581.6490000000003</v>
      </c>
      <c r="O96" s="15">
        <f t="shared" si="20"/>
        <v>-1.1875087211314916E-3</v>
      </c>
      <c r="P96" s="15">
        <f t="shared" si="21"/>
        <v>-3.2116196979341538E-3</v>
      </c>
      <c r="Q96" s="15">
        <f t="shared" si="22"/>
        <v>-1.6724753317086449E-2</v>
      </c>
      <c r="R96" s="15">
        <f t="shared" si="23"/>
        <v>1.3815431116981358E-4</v>
      </c>
      <c r="Y96" s="1">
        <f t="shared" si="24"/>
        <v>44092</v>
      </c>
      <c r="Z96" s="11">
        <f t="shared" si="25"/>
        <v>-1.1875087211314916E-3</v>
      </c>
      <c r="AA96" s="11">
        <f t="shared" si="26"/>
        <v>-2.212131277012465E-3</v>
      </c>
      <c r="AB96" s="11">
        <f t="shared" si="27"/>
        <v>1.0700178823262701E-3</v>
      </c>
      <c r="AC96" s="11">
        <f t="shared" si="28"/>
        <v>-5.4942804363512007E-3</v>
      </c>
      <c r="AD96">
        <f t="shared" si="29"/>
        <v>0</v>
      </c>
    </row>
    <row r="97" spans="2:30" x14ac:dyDescent="0.25">
      <c r="B97" s="1">
        <v>44099</v>
      </c>
      <c r="C97" s="14">
        <v>1.1115761</v>
      </c>
      <c r="D97" s="13">
        <v>3769.15</v>
      </c>
      <c r="E97" s="14">
        <v>14.758008</v>
      </c>
      <c r="F97" s="11">
        <v>7634.4340000000002</v>
      </c>
      <c r="G97" s="11">
        <v>41216.42</v>
      </c>
      <c r="I97" s="1">
        <f t="shared" si="15"/>
        <v>44099</v>
      </c>
      <c r="J97" s="3">
        <f t="shared" si="16"/>
        <v>1.1037882825632406</v>
      </c>
      <c r="K97" s="3">
        <f t="shared" si="17"/>
        <v>1.0977385467579985</v>
      </c>
      <c r="L97" s="3">
        <f t="shared" si="18"/>
        <v>1.1002508875392918</v>
      </c>
      <c r="M97" s="3"/>
      <c r="N97" s="1">
        <f t="shared" si="19"/>
        <v>7634.4340000000002</v>
      </c>
      <c r="O97" s="15">
        <f t="shared" si="20"/>
        <v>-1.9818036433295605E-3</v>
      </c>
      <c r="P97" s="15">
        <f t="shared" si="21"/>
        <v>-5.3989724536298578E-3</v>
      </c>
      <c r="Q97" s="15">
        <f t="shared" si="22"/>
        <v>6.9622057154057337E-3</v>
      </c>
      <c r="R97" s="15">
        <f t="shared" si="23"/>
        <v>-1.1555635281751409E-2</v>
      </c>
      <c r="Y97" s="1">
        <f t="shared" si="24"/>
        <v>44099</v>
      </c>
      <c r="Z97" s="11">
        <f t="shared" si="25"/>
        <v>-1.9818036433295605E-3</v>
      </c>
      <c r="AA97" s="11">
        <f t="shared" si="26"/>
        <v>5.9315201380453369E-4</v>
      </c>
      <c r="AB97" s="11">
        <f t="shared" si="27"/>
        <v>3.8753011731432691E-3</v>
      </c>
      <c r="AC97" s="11">
        <f t="shared" si="28"/>
        <v>-2.6889971455342013E-3</v>
      </c>
      <c r="AD97">
        <f t="shared" si="29"/>
        <v>0</v>
      </c>
    </row>
    <row r="98" spans="2:30" x14ac:dyDescent="0.25">
      <c r="B98" s="1">
        <v>44106</v>
      </c>
      <c r="C98" s="14">
        <v>1.1105491999999999</v>
      </c>
      <c r="D98" s="13">
        <v>3745.97</v>
      </c>
      <c r="E98" s="14">
        <v>14.680712</v>
      </c>
      <c r="F98" s="11">
        <v>7531.9470000000001</v>
      </c>
      <c r="G98" s="11">
        <v>39958.1</v>
      </c>
      <c r="I98" s="1">
        <f t="shared" si="15"/>
        <v>44106</v>
      </c>
      <c r="J98" s="3">
        <f t="shared" si="16"/>
        <v>1.0970000644265743</v>
      </c>
      <c r="K98" s="3">
        <f t="shared" si="17"/>
        <v>1.0919890717129785</v>
      </c>
      <c r="L98" s="3">
        <f t="shared" si="18"/>
        <v>1.0992344500354498</v>
      </c>
      <c r="M98" s="3"/>
      <c r="N98" s="1">
        <f t="shared" si="19"/>
        <v>7531.9470000000001</v>
      </c>
      <c r="O98" s="15">
        <f t="shared" si="20"/>
        <v>-9.2382338914986928E-4</v>
      </c>
      <c r="P98" s="15">
        <f t="shared" si="21"/>
        <v>-6.1499277025325316E-3</v>
      </c>
      <c r="Q98" s="15">
        <f t="shared" si="22"/>
        <v>-1.3424308861665457E-2</v>
      </c>
      <c r="R98" s="15">
        <f t="shared" si="23"/>
        <v>-3.0529580201288709E-2</v>
      </c>
      <c r="Y98" s="1">
        <f t="shared" si="24"/>
        <v>44106</v>
      </c>
      <c r="Z98" s="11">
        <f t="shared" si="25"/>
        <v>-9.2382338914986928E-4</v>
      </c>
      <c r="AA98" s="11">
        <f t="shared" si="26"/>
        <v>-4.9526070467088819E-3</v>
      </c>
      <c r="AB98" s="11">
        <f t="shared" si="27"/>
        <v>-1.6704578873701467E-3</v>
      </c>
      <c r="AC98" s="11">
        <f t="shared" si="28"/>
        <v>-8.2347562060476175E-3</v>
      </c>
      <c r="AD98">
        <f t="shared" si="29"/>
        <v>1</v>
      </c>
    </row>
    <row r="99" spans="2:30" x14ac:dyDescent="0.25">
      <c r="B99" s="1">
        <v>44113</v>
      </c>
      <c r="C99" s="14">
        <v>1.1148743000000001</v>
      </c>
      <c r="D99" s="13">
        <v>3777.19</v>
      </c>
      <c r="E99" s="14">
        <v>14.780032</v>
      </c>
      <c r="F99" s="11">
        <v>7619.0910000000003</v>
      </c>
      <c r="G99" s="11">
        <v>41434.43</v>
      </c>
      <c r="I99" s="1">
        <f t="shared" si="15"/>
        <v>44113</v>
      </c>
      <c r="J99" s="3">
        <f t="shared" si="16"/>
        <v>1.1061427810023605</v>
      </c>
      <c r="K99" s="3">
        <f t="shared" si="17"/>
        <v>1.0993767484552599</v>
      </c>
      <c r="L99" s="3">
        <f t="shared" si="18"/>
        <v>1.1035154840678445</v>
      </c>
      <c r="M99" s="3"/>
      <c r="N99" s="1">
        <f t="shared" si="19"/>
        <v>7619.0910000000003</v>
      </c>
      <c r="O99" s="15">
        <f t="shared" si="20"/>
        <v>3.8945595566590718E-3</v>
      </c>
      <c r="P99" s="15">
        <f t="shared" si="21"/>
        <v>8.3342899168974416E-3</v>
      </c>
      <c r="Q99" s="15">
        <f t="shared" si="22"/>
        <v>1.1569916782473433E-2</v>
      </c>
      <c r="R99" s="15">
        <f t="shared" si="23"/>
        <v>3.694695193214903E-2</v>
      </c>
      <c r="Y99" s="1">
        <f t="shared" si="24"/>
        <v>44113</v>
      </c>
      <c r="Z99" s="11">
        <f t="shared" si="25"/>
        <v>3.8945595566590718E-3</v>
      </c>
      <c r="AA99" s="11">
        <f t="shared" si="26"/>
        <v>6.6144230625639674E-3</v>
      </c>
      <c r="AB99" s="11">
        <f t="shared" si="27"/>
        <v>9.8965722219027021E-3</v>
      </c>
      <c r="AC99" s="11">
        <f t="shared" si="28"/>
        <v>3.3322739032252322E-3</v>
      </c>
      <c r="AD99">
        <f t="shared" si="29"/>
        <v>0</v>
      </c>
    </row>
    <row r="100" spans="2:30" x14ac:dyDescent="0.25">
      <c r="B100" s="1">
        <v>44120</v>
      </c>
      <c r="C100" s="14">
        <v>1.1185276</v>
      </c>
      <c r="D100" s="13">
        <v>3787.5</v>
      </c>
      <c r="E100" s="14">
        <v>14.81141</v>
      </c>
      <c r="F100" s="11">
        <v>7608.75</v>
      </c>
      <c r="G100" s="11">
        <v>41804.58</v>
      </c>
      <c r="I100" s="1">
        <f t="shared" si="15"/>
        <v>44120</v>
      </c>
      <c r="J100" s="3">
        <f t="shared" si="16"/>
        <v>1.1091620445480477</v>
      </c>
      <c r="K100" s="3">
        <f t="shared" si="17"/>
        <v>1.1017107247019304</v>
      </c>
      <c r="L100" s="3">
        <f t="shared" si="18"/>
        <v>1.107131562685806</v>
      </c>
      <c r="M100" s="3"/>
      <c r="N100" s="1">
        <f t="shared" si="19"/>
        <v>7608.75</v>
      </c>
      <c r="O100" s="15">
        <f t="shared" si="20"/>
        <v>3.2768716616751181E-3</v>
      </c>
      <c r="P100" s="15">
        <f t="shared" si="21"/>
        <v>2.7295423317332812E-3</v>
      </c>
      <c r="Q100" s="15">
        <f t="shared" si="22"/>
        <v>-1.3572485221662323E-3</v>
      </c>
      <c r="R100" s="15">
        <f t="shared" si="23"/>
        <v>8.9333918675844615E-3</v>
      </c>
      <c r="Y100" s="1">
        <f t="shared" si="24"/>
        <v>44120</v>
      </c>
      <c r="Z100" s="11">
        <f t="shared" si="25"/>
        <v>3.2768716616751181E-3</v>
      </c>
      <c r="AA100" s="11">
        <f t="shared" si="26"/>
        <v>1.3744055989421697E-3</v>
      </c>
      <c r="AB100" s="11">
        <f t="shared" si="27"/>
        <v>4.6565547582809053E-3</v>
      </c>
      <c r="AC100" s="11">
        <f t="shared" si="28"/>
        <v>-1.9077435603965655E-3</v>
      </c>
      <c r="AD100">
        <f t="shared" si="29"/>
        <v>0</v>
      </c>
    </row>
    <row r="101" spans="2:30" x14ac:dyDescent="0.25">
      <c r="B101" s="1">
        <v>44127</v>
      </c>
      <c r="C101" s="14">
        <v>1.1178391999999999</v>
      </c>
      <c r="D101" s="13">
        <v>3803.83</v>
      </c>
      <c r="E101" s="14">
        <v>14.848162</v>
      </c>
      <c r="F101" s="11">
        <v>7622.0339999999997</v>
      </c>
      <c r="G101" s="11">
        <v>43028.67</v>
      </c>
      <c r="I101" s="1">
        <f t="shared" si="15"/>
        <v>44127</v>
      </c>
      <c r="J101" s="3">
        <f t="shared" si="16"/>
        <v>1.1139442534424291</v>
      </c>
      <c r="K101" s="3">
        <f t="shared" si="17"/>
        <v>1.1044444328738225</v>
      </c>
      <c r="L101" s="3">
        <f t="shared" si="18"/>
        <v>1.1064501763992693</v>
      </c>
      <c r="M101" s="3"/>
      <c r="N101" s="1">
        <f t="shared" si="19"/>
        <v>7622.0339999999997</v>
      </c>
      <c r="O101" s="15">
        <f t="shared" si="20"/>
        <v>-6.1545195666157237E-4</v>
      </c>
      <c r="P101" s="15">
        <f t="shared" si="21"/>
        <v>4.3115511551155006E-3</v>
      </c>
      <c r="Q101" s="15">
        <f t="shared" si="22"/>
        <v>1.7458846722522292E-3</v>
      </c>
      <c r="R101" s="15">
        <f t="shared" si="23"/>
        <v>2.9281241433354754E-2</v>
      </c>
      <c r="Y101" s="1">
        <f t="shared" si="24"/>
        <v>44127</v>
      </c>
      <c r="Z101" s="11">
        <f t="shared" si="25"/>
        <v>-6.1545195666157237E-4</v>
      </c>
      <c r="AA101" s="11">
        <f t="shared" si="26"/>
        <v>4.101323307907751E-3</v>
      </c>
      <c r="AB101" s="11">
        <f t="shared" si="27"/>
        <v>7.3834724672464866E-3</v>
      </c>
      <c r="AC101" s="11">
        <f t="shared" si="28"/>
        <v>8.191741485690158E-4</v>
      </c>
      <c r="AD101">
        <f t="shared" si="29"/>
        <v>1</v>
      </c>
    </row>
    <row r="102" spans="2:30" x14ac:dyDescent="0.25">
      <c r="B102" s="1">
        <v>44134</v>
      </c>
      <c r="C102" s="14">
        <v>1.1108420999999999</v>
      </c>
      <c r="D102" s="13">
        <v>3743.2</v>
      </c>
      <c r="E102" s="14">
        <v>14.684832</v>
      </c>
      <c r="F102" s="11">
        <v>7599.9930000000004</v>
      </c>
      <c r="G102" s="11">
        <v>39975.69</v>
      </c>
      <c r="I102" s="1">
        <f t="shared" si="15"/>
        <v>44134</v>
      </c>
      <c r="J102" s="3">
        <f t="shared" si="16"/>
        <v>1.0961888752877231</v>
      </c>
      <c r="K102" s="3">
        <f t="shared" si="17"/>
        <v>1.0922955278968105</v>
      </c>
      <c r="L102" s="3">
        <f t="shared" si="18"/>
        <v>1.0995243658450471</v>
      </c>
      <c r="M102" s="3"/>
      <c r="N102" s="1">
        <f t="shared" si="19"/>
        <v>7599.9930000000004</v>
      </c>
      <c r="O102" s="15">
        <f t="shared" si="20"/>
        <v>-6.2594870532363123E-3</v>
      </c>
      <c r="P102" s="15">
        <f t="shared" si="21"/>
        <v>-1.5939198123996134E-2</v>
      </c>
      <c r="Q102" s="15">
        <f t="shared" si="22"/>
        <v>-2.8917477933054769E-3</v>
      </c>
      <c r="R102" s="15">
        <f t="shared" si="23"/>
        <v>-7.0952227898282594E-2</v>
      </c>
      <c r="Y102" s="1">
        <f t="shared" si="24"/>
        <v>44134</v>
      </c>
      <c r="Z102" s="11">
        <f t="shared" si="25"/>
        <v>-6.2594870532363123E-3</v>
      </c>
      <c r="AA102" s="11">
        <f t="shared" si="26"/>
        <v>-7.5034838645217953E-3</v>
      </c>
      <c r="AB102" s="11">
        <f t="shared" si="27"/>
        <v>-4.2213347051830597E-3</v>
      </c>
      <c r="AC102" s="11">
        <f t="shared" si="28"/>
        <v>-1.0785633023860531E-2</v>
      </c>
      <c r="AD102">
        <f t="shared" si="29"/>
        <v>0</v>
      </c>
    </row>
    <row r="103" spans="2:30" x14ac:dyDescent="0.25">
      <c r="B103" s="1">
        <v>44141</v>
      </c>
      <c r="C103" s="14">
        <v>1.1264050999999999</v>
      </c>
      <c r="D103" s="13">
        <v>3817.11</v>
      </c>
      <c r="E103" s="14">
        <v>14.881444</v>
      </c>
      <c r="F103" s="11">
        <v>7705.8959999999997</v>
      </c>
      <c r="G103" s="11">
        <v>43022.74</v>
      </c>
      <c r="I103" s="1">
        <f t="shared" si="15"/>
        <v>44141</v>
      </c>
      <c r="J103" s="3">
        <f t="shared" si="16"/>
        <v>1.1178332757398808</v>
      </c>
      <c r="K103" s="3">
        <f t="shared" si="17"/>
        <v>1.106920033531662</v>
      </c>
      <c r="L103" s="3">
        <f t="shared" si="18"/>
        <v>1.1149288033484928</v>
      </c>
      <c r="M103" s="3"/>
      <c r="N103" s="1">
        <f t="shared" si="19"/>
        <v>7705.8959999999997</v>
      </c>
      <c r="O103" s="15">
        <f t="shared" si="20"/>
        <v>1.401009198337011E-2</v>
      </c>
      <c r="P103" s="15">
        <f t="shared" si="21"/>
        <v>1.9745137849968009E-2</v>
      </c>
      <c r="Q103" s="15">
        <f t="shared" si="22"/>
        <v>1.3934618097674489E-2</v>
      </c>
      <c r="R103" s="15">
        <f t="shared" si="23"/>
        <v>7.6222574269512178E-2</v>
      </c>
      <c r="Y103" s="1">
        <f t="shared" si="24"/>
        <v>44141</v>
      </c>
      <c r="Z103" s="11">
        <f t="shared" si="25"/>
        <v>1.401009198337011E-2</v>
      </c>
      <c r="AA103" s="11">
        <f t="shared" si="26"/>
        <v>1.1255652299713577E-2</v>
      </c>
      <c r="AB103" s="11">
        <f t="shared" si="27"/>
        <v>1.4537801459052311E-2</v>
      </c>
      <c r="AC103" s="11">
        <f t="shared" si="28"/>
        <v>7.9735031403748418E-3</v>
      </c>
      <c r="AD103">
        <f t="shared" si="29"/>
        <v>0</v>
      </c>
    </row>
    <row r="104" spans="2:30" x14ac:dyDescent="0.25">
      <c r="B104" s="1">
        <v>44148</v>
      </c>
      <c r="C104" s="14">
        <v>1.1230812000000001</v>
      </c>
      <c r="D104" s="13">
        <v>3812.36</v>
      </c>
      <c r="E104" s="14">
        <v>14.883407999999999</v>
      </c>
      <c r="F104" s="11">
        <v>7682.259</v>
      </c>
      <c r="G104" s="11">
        <v>44465.26</v>
      </c>
      <c r="I104" s="1">
        <f t="shared" si="15"/>
        <v>44148</v>
      </c>
      <c r="J104" s="3">
        <f t="shared" si="16"/>
        <v>1.1164422474331868</v>
      </c>
      <c r="K104" s="3">
        <f t="shared" si="17"/>
        <v>1.1070661208969643</v>
      </c>
      <c r="L104" s="3">
        <f t="shared" si="18"/>
        <v>1.111638768662526</v>
      </c>
      <c r="M104" s="3"/>
      <c r="N104" s="1">
        <f t="shared" si="19"/>
        <v>7682.259</v>
      </c>
      <c r="O104" s="15">
        <f t="shared" si="20"/>
        <v>-2.9508921790214471E-3</v>
      </c>
      <c r="P104" s="15">
        <f t="shared" si="21"/>
        <v>-1.2443969390455445E-3</v>
      </c>
      <c r="Q104" s="15">
        <f t="shared" si="22"/>
        <v>-3.0673915142378494E-3</v>
      </c>
      <c r="R104" s="15">
        <f t="shared" si="23"/>
        <v>3.3529245231707749E-2</v>
      </c>
      <c r="Y104" s="1">
        <f t="shared" si="24"/>
        <v>44148</v>
      </c>
      <c r="Z104" s="11">
        <f t="shared" si="25"/>
        <v>-2.9508921790214471E-3</v>
      </c>
      <c r="AA104" s="11">
        <f t="shared" si="26"/>
        <v>3.7331232877836421E-3</v>
      </c>
      <c r="AB104" s="11">
        <f t="shared" si="27"/>
        <v>7.0152724471223768E-3</v>
      </c>
      <c r="AC104" s="11">
        <f t="shared" si="28"/>
        <v>4.5097412844490687E-4</v>
      </c>
      <c r="AD104">
        <f t="shared" si="29"/>
        <v>1</v>
      </c>
    </row>
    <row r="105" spans="2:30" x14ac:dyDescent="0.25">
      <c r="B105" s="1">
        <v>44155</v>
      </c>
      <c r="C105" s="14">
        <v>1.1243118000000001</v>
      </c>
      <c r="D105" s="13">
        <v>3820.26</v>
      </c>
      <c r="E105" s="14">
        <v>14.918003000000001</v>
      </c>
      <c r="F105" s="11">
        <v>7650.4309999999996</v>
      </c>
      <c r="G105" s="11">
        <v>44977.69</v>
      </c>
      <c r="I105" s="1">
        <f t="shared" si="15"/>
        <v>44155</v>
      </c>
      <c r="J105" s="3">
        <f t="shared" si="16"/>
        <v>1.1187557471432672</v>
      </c>
      <c r="K105" s="3">
        <f t="shared" si="17"/>
        <v>1.1096393858677582</v>
      </c>
      <c r="L105" s="3">
        <f t="shared" si="18"/>
        <v>1.1128568307836941</v>
      </c>
      <c r="M105" s="3"/>
      <c r="N105" s="1">
        <f t="shared" si="19"/>
        <v>7650.4309999999996</v>
      </c>
      <c r="O105" s="15">
        <f t="shared" si="20"/>
        <v>1.0957355532261737E-3</v>
      </c>
      <c r="P105" s="15">
        <f t="shared" si="21"/>
        <v>2.0722072417085347E-3</v>
      </c>
      <c r="Q105" s="15">
        <f t="shared" si="22"/>
        <v>-4.1430521933718545E-3</v>
      </c>
      <c r="R105" s="15">
        <f t="shared" si="23"/>
        <v>1.1524277604583855E-2</v>
      </c>
      <c r="Y105" s="1">
        <f t="shared" si="24"/>
        <v>44155</v>
      </c>
      <c r="Z105" s="11">
        <f t="shared" si="25"/>
        <v>1.0957355532261737E-3</v>
      </c>
      <c r="AA105" s="11">
        <f t="shared" si="26"/>
        <v>1.1755615673795976E-3</v>
      </c>
      <c r="AB105" s="11">
        <f t="shared" si="27"/>
        <v>4.4577107267183332E-3</v>
      </c>
      <c r="AC105" s="11">
        <f t="shared" si="28"/>
        <v>-2.1065875919591376E-3</v>
      </c>
      <c r="AD105">
        <f t="shared" si="29"/>
        <v>0</v>
      </c>
    </row>
    <row r="106" spans="2:30" x14ac:dyDescent="0.25">
      <c r="B106" s="1">
        <v>44162</v>
      </c>
      <c r="C106" s="14">
        <v>1.13091466</v>
      </c>
      <c r="D106" s="13">
        <v>3867.12</v>
      </c>
      <c r="E106" s="14">
        <v>15.069750000000001</v>
      </c>
      <c r="F106" s="11">
        <v>7746.1859999999997</v>
      </c>
      <c r="G106" s="11">
        <v>46866.48</v>
      </c>
      <c r="I106" s="1">
        <f t="shared" si="15"/>
        <v>44162</v>
      </c>
      <c r="J106" s="3">
        <f t="shared" si="16"/>
        <v>1.1324786074488835</v>
      </c>
      <c r="K106" s="3">
        <f t="shared" si="17"/>
        <v>1.1209267175493027</v>
      </c>
      <c r="L106" s="3">
        <f t="shared" si="18"/>
        <v>1.1193924180235579</v>
      </c>
      <c r="M106" s="3"/>
      <c r="N106" s="1">
        <f t="shared" si="19"/>
        <v>7746.1859999999997</v>
      </c>
      <c r="O106" s="15">
        <f t="shared" si="20"/>
        <v>5.8728014773123949E-3</v>
      </c>
      <c r="P106" s="15">
        <f t="shared" si="21"/>
        <v>1.2266180835859286E-2</v>
      </c>
      <c r="Q106" s="15">
        <f t="shared" si="22"/>
        <v>1.2516288298005662E-2</v>
      </c>
      <c r="R106" s="15">
        <f t="shared" si="23"/>
        <v>4.1993930768787768E-2</v>
      </c>
      <c r="Y106" s="1">
        <f t="shared" si="24"/>
        <v>44162</v>
      </c>
      <c r="Z106" s="11">
        <f t="shared" si="25"/>
        <v>5.8728014773123949E-3</v>
      </c>
      <c r="AA106" s="11">
        <f t="shared" si="26"/>
        <v>7.3211253306079459E-3</v>
      </c>
      <c r="AB106" s="11">
        <f t="shared" si="27"/>
        <v>1.0603274489946682E-2</v>
      </c>
      <c r="AC106" s="11">
        <f t="shared" si="28"/>
        <v>4.0389761712692103E-3</v>
      </c>
      <c r="AD106">
        <f t="shared" si="29"/>
        <v>0</v>
      </c>
    </row>
    <row r="107" spans="2:30" x14ac:dyDescent="0.25">
      <c r="B107" s="1">
        <v>44169</v>
      </c>
      <c r="C107" s="14">
        <v>1.1346813499999999</v>
      </c>
      <c r="D107" s="13">
        <v>3897.62</v>
      </c>
      <c r="E107" s="14">
        <v>15.147233999999999</v>
      </c>
      <c r="F107" s="11">
        <v>7907.0029999999997</v>
      </c>
      <c r="G107" s="11">
        <v>48142.81</v>
      </c>
      <c r="I107" s="1">
        <f t="shared" si="15"/>
        <v>44169</v>
      </c>
      <c r="J107" s="3">
        <f t="shared" si="16"/>
        <v>1.1414104734181811</v>
      </c>
      <c r="K107" s="3">
        <f t="shared" si="17"/>
        <v>1.1266901765172741</v>
      </c>
      <c r="L107" s="3">
        <f t="shared" si="18"/>
        <v>1.1231207313757301</v>
      </c>
      <c r="M107" s="3"/>
      <c r="N107" s="1">
        <f t="shared" si="19"/>
        <v>7907.0029999999997</v>
      </c>
      <c r="O107" s="15">
        <f t="shared" si="20"/>
        <v>3.3306580356824433E-3</v>
      </c>
      <c r="P107" s="15">
        <f t="shared" si="21"/>
        <v>7.8870063509794974E-3</v>
      </c>
      <c r="Q107" s="15">
        <f t="shared" si="22"/>
        <v>2.0760797636411032E-2</v>
      </c>
      <c r="R107" s="15">
        <f t="shared" si="23"/>
        <v>2.7233323262169318E-2</v>
      </c>
      <c r="Y107" s="1">
        <f t="shared" si="24"/>
        <v>44169</v>
      </c>
      <c r="Z107" s="11">
        <f t="shared" si="25"/>
        <v>3.3306580356824433E-3</v>
      </c>
      <c r="AA107" s="11">
        <f t="shared" si="26"/>
        <v>7.1447302584600495E-3</v>
      </c>
      <c r="AB107" s="11">
        <f t="shared" si="27"/>
        <v>1.0426879417798785E-2</v>
      </c>
      <c r="AC107" s="11">
        <f t="shared" si="28"/>
        <v>3.8625810991213144E-3</v>
      </c>
      <c r="AD107">
        <f t="shared" si="29"/>
        <v>1</v>
      </c>
    </row>
    <row r="108" spans="2:30" x14ac:dyDescent="0.25">
      <c r="B108" s="1">
        <v>44176</v>
      </c>
      <c r="C108" s="14">
        <v>1.1359265999999999</v>
      </c>
      <c r="D108" s="13">
        <v>3897.04</v>
      </c>
      <c r="E108" s="14">
        <v>15.155597999999999</v>
      </c>
      <c r="F108" s="11">
        <v>7998.5550000000003</v>
      </c>
      <c r="G108" s="11">
        <v>48708.53</v>
      </c>
      <c r="I108" s="1">
        <f t="shared" si="15"/>
        <v>44176</v>
      </c>
      <c r="J108" s="3">
        <f t="shared" si="16"/>
        <v>1.1412406215407322</v>
      </c>
      <c r="K108" s="3">
        <f t="shared" si="17"/>
        <v>1.1273123123234807</v>
      </c>
      <c r="L108" s="3">
        <f t="shared" si="18"/>
        <v>1.1243532942364358</v>
      </c>
      <c r="M108" s="3"/>
      <c r="N108" s="1">
        <f t="shared" si="19"/>
        <v>7998.5550000000003</v>
      </c>
      <c r="O108" s="15">
        <f t="shared" si="20"/>
        <v>1.0974446702591845E-3</v>
      </c>
      <c r="P108" s="15">
        <f t="shared" si="21"/>
        <v>-1.4880876021772238E-4</v>
      </c>
      <c r="Q108" s="15">
        <f t="shared" si="22"/>
        <v>1.1578596846365308E-2</v>
      </c>
      <c r="R108" s="15">
        <f t="shared" si="23"/>
        <v>1.1750872040913407E-2</v>
      </c>
      <c r="Y108" s="1">
        <f t="shared" si="24"/>
        <v>44176</v>
      </c>
      <c r="Z108" s="11">
        <f t="shared" si="25"/>
        <v>1.0974446702591845E-3</v>
      </c>
      <c r="AA108" s="11">
        <f t="shared" si="26"/>
        <v>3.898893913891836E-3</v>
      </c>
      <c r="AB108" s="11">
        <f t="shared" si="27"/>
        <v>7.1810430732305707E-3</v>
      </c>
      <c r="AC108" s="11">
        <f t="shared" si="28"/>
        <v>6.1674475455310079E-4</v>
      </c>
      <c r="AD108">
        <f t="shared" si="29"/>
        <v>0</v>
      </c>
    </row>
    <row r="109" spans="2:30" x14ac:dyDescent="0.25">
      <c r="B109" s="1">
        <v>44183</v>
      </c>
      <c r="C109" s="14">
        <v>1.1413408999999999</v>
      </c>
      <c r="D109" s="13">
        <v>3934.05</v>
      </c>
      <c r="E109" s="14">
        <v>15.274903</v>
      </c>
      <c r="F109" s="11">
        <v>8035.9669999999996</v>
      </c>
      <c r="G109" s="11">
        <v>49908.23</v>
      </c>
      <c r="I109" s="1">
        <f t="shared" si="15"/>
        <v>44183</v>
      </c>
      <c r="J109" s="3">
        <f t="shared" si="16"/>
        <v>1.1520789284103623</v>
      </c>
      <c r="K109" s="3">
        <f t="shared" si="17"/>
        <v>1.1361865247050544</v>
      </c>
      <c r="L109" s="3">
        <f t="shared" si="18"/>
        <v>1.1297124310336413</v>
      </c>
      <c r="M109" s="3"/>
      <c r="N109" s="1">
        <f t="shared" si="19"/>
        <v>8035.9669999999996</v>
      </c>
      <c r="O109" s="15">
        <f t="shared" si="20"/>
        <v>4.7664171258952059E-3</v>
      </c>
      <c r="P109" s="15">
        <f t="shared" si="21"/>
        <v>9.4969515324452303E-3</v>
      </c>
      <c r="Q109" s="15">
        <f t="shared" si="22"/>
        <v>4.677344845412712E-3</v>
      </c>
      <c r="R109" s="15">
        <f t="shared" si="23"/>
        <v>2.4630182844770809E-2</v>
      </c>
      <c r="Y109" s="1">
        <f t="shared" si="24"/>
        <v>44183</v>
      </c>
      <c r="Z109" s="11">
        <f t="shared" si="25"/>
        <v>4.7664171258952059E-3</v>
      </c>
      <c r="AA109" s="11">
        <f t="shared" si="26"/>
        <v>4.1030131034048914E-3</v>
      </c>
      <c r="AB109" s="11">
        <f t="shared" si="27"/>
        <v>7.3851622627436261E-3</v>
      </c>
      <c r="AC109" s="11">
        <f t="shared" si="28"/>
        <v>8.2086394406615621E-4</v>
      </c>
      <c r="AD109">
        <f t="shared" si="29"/>
        <v>0</v>
      </c>
    </row>
    <row r="110" spans="2:30" x14ac:dyDescent="0.25">
      <c r="B110" s="1">
        <v>44190</v>
      </c>
      <c r="C110" s="14">
        <v>1.1403108</v>
      </c>
      <c r="D110" s="13">
        <v>3936.01</v>
      </c>
      <c r="E110" s="14">
        <v>15.285672</v>
      </c>
      <c r="F110" s="11">
        <v>8065.1180000000004</v>
      </c>
      <c r="G110" s="11">
        <v>49826.1</v>
      </c>
      <c r="I110" s="1">
        <f t="shared" si="15"/>
        <v>44190</v>
      </c>
      <c r="J110" s="3">
        <f t="shared" si="16"/>
        <v>1.1526529106169139</v>
      </c>
      <c r="K110" s="3">
        <f t="shared" si="17"/>
        <v>1.1369875505894447</v>
      </c>
      <c r="L110" s="3">
        <f t="shared" si="18"/>
        <v>1.1286928261327676</v>
      </c>
      <c r="M110" s="3"/>
      <c r="N110" s="1">
        <f t="shared" si="19"/>
        <v>8065.1180000000004</v>
      </c>
      <c r="O110" s="15">
        <f t="shared" si="20"/>
        <v>-9.0253490433922501E-4</v>
      </c>
      <c r="P110" s="15">
        <f t="shared" si="21"/>
        <v>4.9821430841001657E-4</v>
      </c>
      <c r="Q110" s="15">
        <f t="shared" si="22"/>
        <v>3.6275659170825758E-3</v>
      </c>
      <c r="R110" s="15">
        <f t="shared" si="23"/>
        <v>-1.6456203716301854E-3</v>
      </c>
      <c r="Y110" s="1">
        <f t="shared" si="24"/>
        <v>44190</v>
      </c>
      <c r="Z110" s="11">
        <f t="shared" si="25"/>
        <v>-9.0253490433922501E-4</v>
      </c>
      <c r="AA110" s="11">
        <f t="shared" si="26"/>
        <v>1.0893488918219841E-3</v>
      </c>
      <c r="AB110" s="11">
        <f t="shared" si="27"/>
        <v>4.3714980511607195E-3</v>
      </c>
      <c r="AC110" s="11">
        <f t="shared" si="28"/>
        <v>-2.1928002675167509E-3</v>
      </c>
      <c r="AD110">
        <f t="shared" si="29"/>
        <v>0</v>
      </c>
    </row>
    <row r="111" spans="2:30" x14ac:dyDescent="0.25">
      <c r="B111" s="1">
        <v>44197</v>
      </c>
      <c r="C111" s="14">
        <v>1.1439079000000001</v>
      </c>
      <c r="D111" s="13">
        <v>3959.42</v>
      </c>
      <c r="E111" s="14">
        <v>15.350125999999999</v>
      </c>
      <c r="F111" s="11">
        <v>8128.201</v>
      </c>
      <c r="G111" s="11">
        <v>50379.31</v>
      </c>
      <c r="I111" s="1">
        <f t="shared" si="15"/>
        <v>44197</v>
      </c>
      <c r="J111" s="3">
        <f t="shared" si="16"/>
        <v>1.1595084838084306</v>
      </c>
      <c r="K111" s="3">
        <f t="shared" si="17"/>
        <v>1.141781804684763</v>
      </c>
      <c r="L111" s="3">
        <f t="shared" si="18"/>
        <v>1.1322532773403526</v>
      </c>
      <c r="M111" s="3"/>
      <c r="N111" s="1">
        <f t="shared" si="19"/>
        <v>8128.201</v>
      </c>
      <c r="O111" s="15">
        <f t="shared" si="20"/>
        <v>3.1544908633682756E-3</v>
      </c>
      <c r="P111" s="15">
        <f t="shared" si="21"/>
        <v>5.9476474907329546E-3</v>
      </c>
      <c r="Q111" s="15">
        <f t="shared" si="22"/>
        <v>7.8217082502698432E-3</v>
      </c>
      <c r="R111" s="15">
        <f t="shared" si="23"/>
        <v>1.1102815592631154E-2</v>
      </c>
      <c r="Y111" s="1">
        <f t="shared" si="24"/>
        <v>44197</v>
      </c>
      <c r="Z111" s="11">
        <f t="shared" si="25"/>
        <v>3.1544908633682756E-3</v>
      </c>
      <c r="AA111" s="11">
        <f t="shared" si="26"/>
        <v>3.1840747523356958E-3</v>
      </c>
      <c r="AB111" s="11">
        <f t="shared" si="27"/>
        <v>6.4662239116744305E-3</v>
      </c>
      <c r="AC111" s="11">
        <f t="shared" si="28"/>
        <v>-9.8074407003039422E-5</v>
      </c>
      <c r="AD111">
        <f t="shared" si="29"/>
        <v>0</v>
      </c>
    </row>
    <row r="112" spans="2:30" x14ac:dyDescent="0.25">
      <c r="B112" s="1">
        <v>44204</v>
      </c>
      <c r="C112" s="14">
        <v>1.1455918</v>
      </c>
      <c r="D112" s="13">
        <v>3983.61</v>
      </c>
      <c r="E112" s="14">
        <v>15.398346999999999</v>
      </c>
      <c r="F112" s="11">
        <v>8054.0640000000003</v>
      </c>
      <c r="G112" s="11">
        <v>53302.19</v>
      </c>
      <c r="I112" s="1">
        <f t="shared" si="15"/>
        <v>44204</v>
      </c>
      <c r="J112" s="3">
        <f t="shared" si="16"/>
        <v>1.1665924784903097</v>
      </c>
      <c r="K112" s="3">
        <f t="shared" si="17"/>
        <v>1.145368606539269</v>
      </c>
      <c r="L112" s="3">
        <f t="shared" si="18"/>
        <v>1.1339200210473532</v>
      </c>
      <c r="M112" s="3"/>
      <c r="N112" s="1">
        <f t="shared" si="19"/>
        <v>8054.0640000000003</v>
      </c>
      <c r="O112" s="15">
        <f t="shared" si="20"/>
        <v>1.4720590704897507E-3</v>
      </c>
      <c r="P112" s="15">
        <f t="shared" si="21"/>
        <v>6.1094806815140679E-3</v>
      </c>
      <c r="Q112" s="15">
        <f t="shared" si="22"/>
        <v>-9.1209604683741841E-3</v>
      </c>
      <c r="R112" s="15">
        <f t="shared" si="23"/>
        <v>5.8017467885129959E-2</v>
      </c>
      <c r="Y112" s="1">
        <f t="shared" si="24"/>
        <v>44204</v>
      </c>
      <c r="Z112" s="11">
        <f t="shared" si="25"/>
        <v>1.4720590704897507E-3</v>
      </c>
      <c r="AA112" s="11">
        <f t="shared" si="26"/>
        <v>5.334609169994212E-3</v>
      </c>
      <c r="AB112" s="11">
        <f t="shared" si="27"/>
        <v>8.6167583293329467E-3</v>
      </c>
      <c r="AC112" s="11">
        <f t="shared" si="28"/>
        <v>2.0524600106554768E-3</v>
      </c>
      <c r="AD112">
        <f t="shared" si="29"/>
        <v>1</v>
      </c>
    </row>
    <row r="113" spans="2:30" x14ac:dyDescent="0.25">
      <c r="B113" s="1">
        <v>44211</v>
      </c>
      <c r="C113" s="14">
        <v>1.1466832</v>
      </c>
      <c r="D113" s="13">
        <v>3965.79</v>
      </c>
      <c r="E113" s="14">
        <v>15.403157999999999</v>
      </c>
      <c r="F113" s="11">
        <v>8045.8410000000003</v>
      </c>
      <c r="G113" s="11">
        <v>51178.93</v>
      </c>
      <c r="I113" s="1">
        <f t="shared" si="15"/>
        <v>44211</v>
      </c>
      <c r="J113" s="3">
        <f t="shared" si="16"/>
        <v>1.1613739259797233</v>
      </c>
      <c r="K113" s="3">
        <f t="shared" si="17"/>
        <v>1.145726461078205</v>
      </c>
      <c r="L113" s="3">
        <f t="shared" si="18"/>
        <v>1.1350003013976238</v>
      </c>
      <c r="M113" s="3"/>
      <c r="N113" s="1">
        <f t="shared" si="19"/>
        <v>8045.8410000000003</v>
      </c>
      <c r="O113" s="15">
        <f t="shared" si="20"/>
        <v>9.5269536670916644E-4</v>
      </c>
      <c r="P113" s="15">
        <f t="shared" si="21"/>
        <v>-4.4733294674931257E-3</v>
      </c>
      <c r="Q113" s="15">
        <f t="shared" si="22"/>
        <v>-1.0209752492654767E-3</v>
      </c>
      <c r="R113" s="15">
        <f t="shared" si="23"/>
        <v>-3.9834385791653215E-2</v>
      </c>
      <c r="Y113" s="1">
        <f t="shared" si="24"/>
        <v>44211</v>
      </c>
      <c r="Z113" s="11">
        <f t="shared" si="25"/>
        <v>9.5269536670916644E-4</v>
      </c>
      <c r="AA113" s="11">
        <f t="shared" si="26"/>
        <v>-3.8267404050626192E-3</v>
      </c>
      <c r="AB113" s="11">
        <f t="shared" si="27"/>
        <v>-5.4459124572388403E-4</v>
      </c>
      <c r="AC113" s="11">
        <f t="shared" si="28"/>
        <v>-7.108889564401354E-3</v>
      </c>
      <c r="AD113">
        <f t="shared" si="29"/>
        <v>1</v>
      </c>
    </row>
    <row r="114" spans="2:30" x14ac:dyDescent="0.25">
      <c r="B114" s="1">
        <v>44218</v>
      </c>
      <c r="C114" s="14">
        <v>1.1470252999999999</v>
      </c>
      <c r="D114" s="13">
        <v>3959.66</v>
      </c>
      <c r="E114" s="14">
        <v>15.33722</v>
      </c>
      <c r="F114" s="11">
        <v>7958.96</v>
      </c>
      <c r="G114" s="11">
        <v>49984.59</v>
      </c>
      <c r="I114" s="1">
        <f t="shared" si="15"/>
        <v>44218</v>
      </c>
      <c r="J114" s="3">
        <f t="shared" si="16"/>
        <v>1.1595787673439266</v>
      </c>
      <c r="K114" s="3">
        <f t="shared" si="17"/>
        <v>1.1408218232506522</v>
      </c>
      <c r="L114" s="3">
        <f t="shared" si="18"/>
        <v>1.1353389159365896</v>
      </c>
      <c r="M114" s="3"/>
      <c r="N114" s="1">
        <f t="shared" si="19"/>
        <v>7958.96</v>
      </c>
      <c r="O114" s="15">
        <f t="shared" si="20"/>
        <v>2.983387216275446E-4</v>
      </c>
      <c r="P114" s="15">
        <f t="shared" si="21"/>
        <v>-1.5457197683185209E-3</v>
      </c>
      <c r="Q114" s="15">
        <f t="shared" si="22"/>
        <v>-1.0798249679555005E-2</v>
      </c>
      <c r="R114" s="15">
        <f t="shared" si="23"/>
        <v>-2.3336556665018326E-2</v>
      </c>
      <c r="Y114" s="1">
        <f t="shared" si="24"/>
        <v>44218</v>
      </c>
      <c r="Z114" s="11">
        <f t="shared" si="25"/>
        <v>2.983387216275446E-4</v>
      </c>
      <c r="AA114" s="11">
        <f t="shared" si="26"/>
        <v>-3.726138125292754E-3</v>
      </c>
      <c r="AB114" s="11">
        <f t="shared" si="27"/>
        <v>-4.4398896595401879E-4</v>
      </c>
      <c r="AC114" s="11">
        <f t="shared" si="28"/>
        <v>-7.0082872846314887E-3</v>
      </c>
      <c r="AD114">
        <f t="shared" si="29"/>
        <v>1</v>
      </c>
    </row>
    <row r="115" spans="2:30" x14ac:dyDescent="0.25">
      <c r="B115" s="1">
        <v>44225</v>
      </c>
      <c r="C115" s="14">
        <v>1.139227</v>
      </c>
      <c r="D115" s="13">
        <v>3924.94</v>
      </c>
      <c r="E115" s="14">
        <v>15.237773000000001</v>
      </c>
      <c r="F115" s="11">
        <v>8058.9939999999997</v>
      </c>
      <c r="G115" s="11">
        <v>48854.26</v>
      </c>
      <c r="I115" s="1">
        <f t="shared" si="15"/>
        <v>44225</v>
      </c>
      <c r="J115" s="3">
        <f t="shared" si="16"/>
        <v>1.1494110825421555</v>
      </c>
      <c r="K115" s="3">
        <f t="shared" si="17"/>
        <v>1.1334246999221214</v>
      </c>
      <c r="L115" s="3">
        <f t="shared" si="18"/>
        <v>1.1276200683504483</v>
      </c>
      <c r="M115" s="3"/>
      <c r="N115" s="1">
        <f t="shared" si="19"/>
        <v>8058.9939999999997</v>
      </c>
      <c r="O115" s="15">
        <f t="shared" si="20"/>
        <v>-6.7987166455699688E-3</v>
      </c>
      <c r="P115" s="15">
        <f t="shared" si="21"/>
        <v>-8.768429612643458E-3</v>
      </c>
      <c r="Q115" s="15">
        <f t="shared" si="22"/>
        <v>1.2568727572446647E-2</v>
      </c>
      <c r="R115" s="15">
        <f t="shared" si="23"/>
        <v>-2.2613569502120456E-2</v>
      </c>
      <c r="Y115" s="1">
        <f t="shared" si="24"/>
        <v>44225</v>
      </c>
      <c r="Z115" s="11">
        <f t="shared" si="25"/>
        <v>-6.7987166455699688E-3</v>
      </c>
      <c r="AA115" s="11">
        <f t="shared" si="26"/>
        <v>3.6317776712359718E-4</v>
      </c>
      <c r="AB115" s="11">
        <f t="shared" si="27"/>
        <v>3.6453269264623321E-3</v>
      </c>
      <c r="AC115" s="11">
        <f t="shared" si="28"/>
        <v>-2.9189713922151382E-3</v>
      </c>
      <c r="AD115">
        <f t="shared" si="29"/>
        <v>1</v>
      </c>
    </row>
    <row r="116" spans="2:30" x14ac:dyDescent="0.25">
      <c r="B116" s="1">
        <v>44232</v>
      </c>
      <c r="C116" s="14">
        <v>1.1529510000000001</v>
      </c>
      <c r="D116" s="13">
        <v>4006.56</v>
      </c>
      <c r="E116" s="14">
        <v>15.444269</v>
      </c>
      <c r="F116" s="11">
        <v>8116.3109999999997</v>
      </c>
      <c r="G116" s="11">
        <v>51103.92</v>
      </c>
      <c r="I116" s="1">
        <f t="shared" si="15"/>
        <v>44232</v>
      </c>
      <c r="J116" s="3">
        <f t="shared" si="16"/>
        <v>1.1733133415721255</v>
      </c>
      <c r="K116" s="3">
        <f t="shared" si="17"/>
        <v>1.1487844028678944</v>
      </c>
      <c r="L116" s="3">
        <f t="shared" si="18"/>
        <v>1.1412042423719924</v>
      </c>
      <c r="M116" s="3"/>
      <c r="N116" s="1">
        <f t="shared" si="19"/>
        <v>8116.3109999999997</v>
      </c>
      <c r="O116" s="15">
        <f t="shared" si="20"/>
        <v>1.2046765043314478E-2</v>
      </c>
      <c r="P116" s="15">
        <f t="shared" si="21"/>
        <v>2.0795222347347986E-2</v>
      </c>
      <c r="Q116" s="15">
        <f t="shared" si="22"/>
        <v>7.1121780212268781E-3</v>
      </c>
      <c r="R116" s="15">
        <f t="shared" si="23"/>
        <v>4.6048389638897236E-2</v>
      </c>
      <c r="Y116" s="1">
        <f t="shared" si="24"/>
        <v>44232</v>
      </c>
      <c r="Z116" s="11">
        <f t="shared" si="25"/>
        <v>1.2046765043314478E-2</v>
      </c>
      <c r="AA116" s="11">
        <f t="shared" si="26"/>
        <v>6.8306273315571061E-3</v>
      </c>
      <c r="AB116" s="11">
        <f t="shared" si="27"/>
        <v>1.0112776490895842E-2</v>
      </c>
      <c r="AC116" s="11">
        <f t="shared" si="28"/>
        <v>3.5484781722183709E-3</v>
      </c>
      <c r="AD116">
        <f t="shared" si="29"/>
        <v>1</v>
      </c>
    </row>
    <row r="117" spans="2:30" x14ac:dyDescent="0.25">
      <c r="B117" s="1">
        <v>44239</v>
      </c>
      <c r="C117" s="14">
        <v>1.1535934000000001</v>
      </c>
      <c r="D117" s="13">
        <v>4015.12</v>
      </c>
      <c r="E117" s="14">
        <v>15.472628</v>
      </c>
      <c r="F117" s="11">
        <v>8101.8670000000002</v>
      </c>
      <c r="G117" s="11">
        <v>50778.68</v>
      </c>
      <c r="I117" s="1">
        <f t="shared" si="15"/>
        <v>44239</v>
      </c>
      <c r="J117" s="3">
        <f t="shared" si="16"/>
        <v>1.1758201210048203</v>
      </c>
      <c r="K117" s="3">
        <f t="shared" si="17"/>
        <v>1.150893818139082</v>
      </c>
      <c r="L117" s="3">
        <f t="shared" si="18"/>
        <v>1.1418400973261924</v>
      </c>
      <c r="M117" s="3"/>
      <c r="N117" s="1">
        <f t="shared" si="19"/>
        <v>8101.8670000000002</v>
      </c>
      <c r="O117" s="15">
        <f t="shared" si="20"/>
        <v>5.5717892607765052E-4</v>
      </c>
      <c r="P117" s="15">
        <f t="shared" si="21"/>
        <v>2.1364961463199439E-3</v>
      </c>
      <c r="Q117" s="15">
        <f t="shared" si="22"/>
        <v>-1.7796262365993298E-3</v>
      </c>
      <c r="R117" s="15">
        <f t="shared" si="23"/>
        <v>-6.3642867318201013E-3</v>
      </c>
      <c r="Y117" s="1">
        <f t="shared" si="24"/>
        <v>44239</v>
      </c>
      <c r="Z117" s="11">
        <f t="shared" si="25"/>
        <v>5.5717892607765052E-4</v>
      </c>
      <c r="AA117" s="11">
        <f t="shared" si="26"/>
        <v>-3.4772811060446705E-4</v>
      </c>
      <c r="AB117" s="11">
        <f t="shared" si="27"/>
        <v>2.9344210487342679E-3</v>
      </c>
      <c r="AC117" s="11">
        <f t="shared" si="28"/>
        <v>-3.6298772699432024E-3</v>
      </c>
      <c r="AD117">
        <f t="shared" si="29"/>
        <v>0</v>
      </c>
    </row>
    <row r="118" spans="2:30" x14ac:dyDescent="0.25">
      <c r="B118" s="1">
        <v>44246</v>
      </c>
      <c r="C118" s="14">
        <v>1.1546433</v>
      </c>
      <c r="D118" s="13">
        <v>4022.34</v>
      </c>
      <c r="E118" s="14">
        <v>15.482854</v>
      </c>
      <c r="F118" s="11">
        <v>8072.299</v>
      </c>
      <c r="G118" s="11">
        <v>50580.62</v>
      </c>
      <c r="I118" s="1">
        <f t="shared" si="15"/>
        <v>44246</v>
      </c>
      <c r="J118" s="3">
        <f t="shared" si="16"/>
        <v>1.1779344840309951</v>
      </c>
      <c r="K118" s="3">
        <f t="shared" si="17"/>
        <v>1.1516544542885641</v>
      </c>
      <c r="L118" s="3">
        <f t="shared" si="18"/>
        <v>1.1428793004962023</v>
      </c>
      <c r="M118" s="3"/>
      <c r="N118" s="1">
        <f t="shared" si="19"/>
        <v>8072.299</v>
      </c>
      <c r="O118" s="15">
        <f t="shared" si="20"/>
        <v>9.1011269655316696E-4</v>
      </c>
      <c r="P118" s="15">
        <f t="shared" si="21"/>
        <v>1.7982027934408951E-3</v>
      </c>
      <c r="Q118" s="15">
        <f t="shared" si="22"/>
        <v>-3.6495291764231386E-3</v>
      </c>
      <c r="R118" s="15">
        <f t="shared" si="23"/>
        <v>-3.9004558606091644E-3</v>
      </c>
      <c r="Y118" s="1">
        <f t="shared" si="24"/>
        <v>44246</v>
      </c>
      <c r="Z118" s="11">
        <f t="shared" si="25"/>
        <v>9.1011269655316696E-4</v>
      </c>
      <c r="AA118" s="11">
        <f t="shared" si="26"/>
        <v>-4.030426360021259E-4</v>
      </c>
      <c r="AB118" s="11">
        <f t="shared" si="27"/>
        <v>2.8791065233366095E-3</v>
      </c>
      <c r="AC118" s="11">
        <f t="shared" si="28"/>
        <v>-3.6851917953408609E-3</v>
      </c>
      <c r="AD118">
        <f t="shared" si="29"/>
        <v>0</v>
      </c>
    </row>
    <row r="119" spans="2:30" x14ac:dyDescent="0.25">
      <c r="B119" s="1">
        <v>44253</v>
      </c>
      <c r="C119" s="14">
        <v>1.1439336</v>
      </c>
      <c r="D119" s="13">
        <v>3944.47</v>
      </c>
      <c r="E119" s="14">
        <v>15.289318</v>
      </c>
      <c r="F119" s="11">
        <v>7936.7560000000003</v>
      </c>
      <c r="G119" s="11">
        <v>47167.32</v>
      </c>
      <c r="I119" s="1">
        <f t="shared" si="15"/>
        <v>44253</v>
      </c>
      <c r="J119" s="3">
        <f t="shared" si="16"/>
        <v>1.1551304052431517</v>
      </c>
      <c r="K119" s="3">
        <f t="shared" si="17"/>
        <v>1.1372587494356221</v>
      </c>
      <c r="L119" s="3">
        <f t="shared" si="18"/>
        <v>1.1322787154977667</v>
      </c>
      <c r="M119" s="3"/>
      <c r="N119" s="1">
        <f t="shared" si="19"/>
        <v>7936.7560000000003</v>
      </c>
      <c r="O119" s="15">
        <f t="shared" si="20"/>
        <v>-9.2753320441040232E-3</v>
      </c>
      <c r="P119" s="15">
        <f t="shared" si="21"/>
        <v>-1.9359377874570649E-2</v>
      </c>
      <c r="Q119" s="15">
        <f t="shared" si="22"/>
        <v>-1.6791127286043261E-2</v>
      </c>
      <c r="R119" s="15">
        <f t="shared" si="23"/>
        <v>-6.748236775270855E-2</v>
      </c>
      <c r="Y119" s="1">
        <f t="shared" si="24"/>
        <v>44253</v>
      </c>
      <c r="Z119" s="11">
        <f t="shared" si="25"/>
        <v>-9.2753320441040232E-3</v>
      </c>
      <c r="AA119" s="11">
        <f t="shared" si="26"/>
        <v>-9.5153844233225419E-3</v>
      </c>
      <c r="AB119" s="11">
        <f t="shared" si="27"/>
        <v>-6.2332352639838072E-3</v>
      </c>
      <c r="AC119" s="11">
        <f t="shared" si="28"/>
        <v>-1.2797533582661277E-2</v>
      </c>
      <c r="AD119">
        <f t="shared" si="29"/>
        <v>0</v>
      </c>
    </row>
    <row r="120" spans="2:30" x14ac:dyDescent="0.25">
      <c r="B120" s="1">
        <v>44260</v>
      </c>
      <c r="C120" s="14">
        <v>1.1407259000000001</v>
      </c>
      <c r="D120" s="13">
        <v>3964.81</v>
      </c>
      <c r="E120" s="14">
        <v>15.345831</v>
      </c>
      <c r="F120" s="11">
        <v>8045.0349999999999</v>
      </c>
      <c r="G120" s="11">
        <v>49542.77</v>
      </c>
      <c r="I120" s="1">
        <f t="shared" si="15"/>
        <v>44260</v>
      </c>
      <c r="J120" s="3">
        <f t="shared" si="16"/>
        <v>1.1610869348764474</v>
      </c>
      <c r="K120" s="3">
        <f t="shared" si="17"/>
        <v>1.141462331551375</v>
      </c>
      <c r="L120" s="3">
        <f t="shared" si="18"/>
        <v>1.1291036969165291</v>
      </c>
      <c r="M120" s="3"/>
      <c r="N120" s="1">
        <f t="shared" si="19"/>
        <v>8045.0349999999999</v>
      </c>
      <c r="O120" s="15">
        <f t="shared" si="20"/>
        <v>-2.804096321674554E-3</v>
      </c>
      <c r="P120" s="15">
        <f t="shared" si="21"/>
        <v>5.1565863094409359E-3</v>
      </c>
      <c r="Q120" s="15">
        <f t="shared" si="22"/>
        <v>1.3642727582906522E-2</v>
      </c>
      <c r="R120" s="15">
        <f t="shared" si="23"/>
        <v>5.0362199929951501E-2</v>
      </c>
      <c r="Y120" s="1">
        <f t="shared" si="24"/>
        <v>44260</v>
      </c>
      <c r="Z120" s="11">
        <f t="shared" si="25"/>
        <v>-2.804096321674554E-3</v>
      </c>
      <c r="AA120" s="11">
        <f t="shared" si="26"/>
        <v>8.4168907346731225E-3</v>
      </c>
      <c r="AB120" s="11">
        <f t="shared" si="27"/>
        <v>1.1699039894011857E-2</v>
      </c>
      <c r="AC120" s="11">
        <f t="shared" si="28"/>
        <v>5.1347415753343877E-3</v>
      </c>
      <c r="AD120">
        <f t="shared" si="29"/>
        <v>1</v>
      </c>
    </row>
    <row r="121" spans="2:30" x14ac:dyDescent="0.25">
      <c r="B121" s="1">
        <v>44267</v>
      </c>
      <c r="C121" s="14">
        <v>1.1422813000000001</v>
      </c>
      <c r="D121" s="13">
        <v>3959.95</v>
      </c>
      <c r="E121" s="14">
        <v>15.355200999999999</v>
      </c>
      <c r="F121" s="11">
        <v>7981.116</v>
      </c>
      <c r="G121" s="11">
        <v>48991.48</v>
      </c>
      <c r="I121" s="1">
        <f t="shared" si="15"/>
        <v>44267</v>
      </c>
      <c r="J121" s="3">
        <f t="shared" si="16"/>
        <v>1.1596636932826512</v>
      </c>
      <c r="K121" s="3">
        <f t="shared" si="17"/>
        <v>1.1421592962218861</v>
      </c>
      <c r="L121" s="3">
        <f t="shared" si="18"/>
        <v>1.1306432498364585</v>
      </c>
      <c r="M121" s="3"/>
      <c r="N121" s="1">
        <f t="shared" si="19"/>
        <v>7981.116</v>
      </c>
      <c r="O121" s="15">
        <f t="shared" si="20"/>
        <v>1.363517739011666E-3</v>
      </c>
      <c r="P121" s="15">
        <f t="shared" si="21"/>
        <v>-1.2257838332732085E-3</v>
      </c>
      <c r="Q121" s="15">
        <f t="shared" si="22"/>
        <v>-7.9451487780972663E-3</v>
      </c>
      <c r="R121" s="15">
        <f t="shared" si="23"/>
        <v>-1.1127557058274951E-2</v>
      </c>
      <c r="Y121" s="1">
        <f t="shared" si="24"/>
        <v>44267</v>
      </c>
      <c r="Z121" s="11">
        <f t="shared" si="25"/>
        <v>1.363517739011666E-3</v>
      </c>
      <c r="AA121" s="11">
        <f t="shared" si="26"/>
        <v>-1.919795728594904E-3</v>
      </c>
      <c r="AB121" s="11">
        <f t="shared" si="27"/>
        <v>1.3623534307438312E-3</v>
      </c>
      <c r="AC121" s="11">
        <f t="shared" si="28"/>
        <v>-5.201944887933639E-3</v>
      </c>
      <c r="AD121">
        <f t="shared" si="29"/>
        <v>1</v>
      </c>
    </row>
    <row r="122" spans="2:30" x14ac:dyDescent="0.25">
      <c r="B122" s="1">
        <v>44274</v>
      </c>
      <c r="C122" s="14">
        <v>1.1422428</v>
      </c>
      <c r="D122" s="13">
        <v>3958.61</v>
      </c>
      <c r="E122" s="14">
        <v>15.354386</v>
      </c>
      <c r="F122" s="11">
        <v>7915.473</v>
      </c>
      <c r="G122" s="11">
        <v>49702.79</v>
      </c>
      <c r="I122" s="1">
        <f t="shared" si="15"/>
        <v>44274</v>
      </c>
      <c r="J122" s="3">
        <f t="shared" si="16"/>
        <v>1.1592712768761313</v>
      </c>
      <c r="K122" s="3">
        <f t="shared" si="17"/>
        <v>1.1420986744282398</v>
      </c>
      <c r="L122" s="3">
        <f t="shared" si="18"/>
        <v>1.1306051420909156</v>
      </c>
      <c r="M122" s="3"/>
      <c r="N122" s="1">
        <f t="shared" si="19"/>
        <v>7915.473</v>
      </c>
      <c r="O122" s="15">
        <f t="shared" si="20"/>
        <v>-3.3704482424790072E-5</v>
      </c>
      <c r="P122" s="15">
        <f t="shared" si="21"/>
        <v>-3.383881109608744E-4</v>
      </c>
      <c r="Q122" s="15">
        <f t="shared" si="22"/>
        <v>-8.2247896158883504E-3</v>
      </c>
      <c r="R122" s="15">
        <f t="shared" si="23"/>
        <v>1.4519055149997406E-2</v>
      </c>
      <c r="Y122" s="1">
        <f t="shared" si="24"/>
        <v>44274</v>
      </c>
      <c r="Z122" s="11">
        <f t="shared" si="25"/>
        <v>-3.3704482424790072E-5</v>
      </c>
      <c r="AA122" s="11">
        <f t="shared" si="26"/>
        <v>7.9780138984707183E-4</v>
      </c>
      <c r="AB122" s="11">
        <f t="shared" si="27"/>
        <v>4.0799505491858068E-3</v>
      </c>
      <c r="AC122" s="11">
        <f t="shared" si="28"/>
        <v>-2.4843477694916636E-3</v>
      </c>
      <c r="AD122">
        <f t="shared" si="29"/>
        <v>0</v>
      </c>
    </row>
    <row r="123" spans="2:30" x14ac:dyDescent="0.25">
      <c r="B123" s="1">
        <v>44281</v>
      </c>
      <c r="C123" s="14">
        <v>1.1414120999999999</v>
      </c>
      <c r="D123" s="13">
        <v>3945.28</v>
      </c>
      <c r="E123" s="14">
        <v>15.323356</v>
      </c>
      <c r="F123" s="11">
        <v>7874.7240000000002</v>
      </c>
      <c r="G123" s="11">
        <v>49189.27</v>
      </c>
      <c r="I123" s="1">
        <f t="shared" si="15"/>
        <v>44281</v>
      </c>
      <c r="J123" s="3">
        <f t="shared" si="16"/>
        <v>1.1553676121754513</v>
      </c>
      <c r="K123" s="3">
        <f t="shared" si="17"/>
        <v>1.1397905833155435</v>
      </c>
      <c r="L123" s="3">
        <f t="shared" si="18"/>
        <v>1.1297829056176061</v>
      </c>
      <c r="M123" s="3"/>
      <c r="N123" s="1">
        <f t="shared" si="19"/>
        <v>7874.7240000000002</v>
      </c>
      <c r="O123" s="15">
        <f t="shared" si="20"/>
        <v>-7.2725343508406315E-4</v>
      </c>
      <c r="P123" s="15">
        <f t="shared" si="21"/>
        <v>-3.3673435877744629E-3</v>
      </c>
      <c r="Q123" s="15">
        <f t="shared" si="22"/>
        <v>-5.1480183180461214E-3</v>
      </c>
      <c r="R123" s="15">
        <f t="shared" si="23"/>
        <v>-1.0331814370984072E-2</v>
      </c>
      <c r="Y123" s="1">
        <f t="shared" si="24"/>
        <v>44281</v>
      </c>
      <c r="Z123" s="11">
        <f t="shared" si="25"/>
        <v>-7.2725343508406315E-4</v>
      </c>
      <c r="AA123" s="11">
        <f t="shared" si="26"/>
        <v>-1.3538101838848342E-3</v>
      </c>
      <c r="AB123" s="11">
        <f t="shared" si="27"/>
        <v>1.928338975453901E-3</v>
      </c>
      <c r="AC123" s="11">
        <f t="shared" si="28"/>
        <v>-4.6359593432235696E-3</v>
      </c>
      <c r="AD123">
        <f t="shared" si="29"/>
        <v>0</v>
      </c>
    </row>
    <row r="124" spans="2:30" x14ac:dyDescent="0.25">
      <c r="B124" s="1">
        <v>44288</v>
      </c>
      <c r="C124" s="14">
        <v>1.1452263</v>
      </c>
      <c r="D124" s="13">
        <v>3966.52</v>
      </c>
      <c r="E124" s="14">
        <v>15.337863</v>
      </c>
      <c r="F124" s="11">
        <v>7898.1289999999999</v>
      </c>
      <c r="G124" s="11">
        <v>49472.33</v>
      </c>
      <c r="I124" s="1">
        <f t="shared" si="15"/>
        <v>44288</v>
      </c>
      <c r="J124" s="3">
        <f t="shared" si="16"/>
        <v>1.1615877050668573</v>
      </c>
      <c r="K124" s="3">
        <f t="shared" si="17"/>
        <v>1.1408696512424492</v>
      </c>
      <c r="L124" s="3">
        <f t="shared" si="18"/>
        <v>1.1335582449175898</v>
      </c>
      <c r="M124" s="3"/>
      <c r="N124" s="1">
        <f t="shared" si="19"/>
        <v>7898.1289999999999</v>
      </c>
      <c r="O124" s="15">
        <f t="shared" si="20"/>
        <v>3.3416502243144297E-3</v>
      </c>
      <c r="P124" s="15">
        <f t="shared" si="21"/>
        <v>5.3836483088651743E-3</v>
      </c>
      <c r="Q124" s="15">
        <f t="shared" si="22"/>
        <v>2.9721676594633983E-3</v>
      </c>
      <c r="R124" s="15">
        <f t="shared" si="23"/>
        <v>5.7545070296836087E-3</v>
      </c>
      <c r="Y124" s="1">
        <f t="shared" si="24"/>
        <v>44288</v>
      </c>
      <c r="Z124" s="11">
        <f t="shared" si="25"/>
        <v>3.3416502243144297E-3</v>
      </c>
      <c r="AA124" s="11">
        <f t="shared" si="26"/>
        <v>1.7748309815244004E-3</v>
      </c>
      <c r="AB124" s="11">
        <f t="shared" si="27"/>
        <v>5.0569801408631354E-3</v>
      </c>
      <c r="AC124" s="11">
        <f t="shared" si="28"/>
        <v>-1.5073181778143348E-3</v>
      </c>
      <c r="AD124">
        <f t="shared" si="29"/>
        <v>0</v>
      </c>
    </row>
    <row r="125" spans="2:30" x14ac:dyDescent="0.25">
      <c r="B125" s="1">
        <v>44295</v>
      </c>
      <c r="C125" s="14">
        <v>1.1508505</v>
      </c>
      <c r="D125" s="13">
        <v>3992.5</v>
      </c>
      <c r="E125" s="14">
        <v>15.414626999999999</v>
      </c>
      <c r="F125" s="11">
        <v>7884.7510000000002</v>
      </c>
      <c r="G125" s="11">
        <v>50667.09</v>
      </c>
      <c r="I125" s="1">
        <f t="shared" si="15"/>
        <v>44295</v>
      </c>
      <c r="J125" s="3">
        <f t="shared" si="16"/>
        <v>1.1691958977843115</v>
      </c>
      <c r="K125" s="3">
        <f t="shared" si="17"/>
        <v>1.1465795547608191</v>
      </c>
      <c r="L125" s="3">
        <f t="shared" si="18"/>
        <v>1.1391251431638711</v>
      </c>
      <c r="M125" s="3"/>
      <c r="N125" s="1">
        <f t="shared" si="19"/>
        <v>7884.7510000000002</v>
      </c>
      <c r="O125" s="15">
        <f t="shared" si="20"/>
        <v>4.9109944471237288E-3</v>
      </c>
      <c r="P125" s="15">
        <f t="shared" si="21"/>
        <v>6.5498220102255811E-3</v>
      </c>
      <c r="Q125" s="15">
        <f t="shared" si="22"/>
        <v>-1.6938188778633512E-3</v>
      </c>
      <c r="R125" s="15">
        <f t="shared" si="23"/>
        <v>2.4150065299127776E-2</v>
      </c>
      <c r="Y125" s="1">
        <f t="shared" si="24"/>
        <v>44295</v>
      </c>
      <c r="Z125" s="11">
        <f t="shared" si="25"/>
        <v>4.9109944471237288E-3</v>
      </c>
      <c r="AA125" s="11">
        <f t="shared" si="26"/>
        <v>2.957517333377924E-3</v>
      </c>
      <c r="AB125" s="11">
        <f t="shared" si="27"/>
        <v>6.2396664927166588E-3</v>
      </c>
      <c r="AC125" s="11">
        <f t="shared" si="28"/>
        <v>-3.2463182596081117E-4</v>
      </c>
      <c r="AD125">
        <f t="shared" si="29"/>
        <v>0</v>
      </c>
    </row>
    <row r="126" spans="2:30" x14ac:dyDescent="0.25">
      <c r="B126" s="1">
        <v>44302</v>
      </c>
      <c r="C126" s="14">
        <v>1.1547858</v>
      </c>
      <c r="D126" s="13">
        <v>4011.06</v>
      </c>
      <c r="E126" s="14">
        <v>15.521246</v>
      </c>
      <c r="F126" s="11">
        <v>7922.7389999999996</v>
      </c>
      <c r="G126" s="11">
        <v>52249.06</v>
      </c>
      <c r="I126" s="1">
        <f t="shared" si="15"/>
        <v>44302</v>
      </c>
      <c r="J126" s="3">
        <f t="shared" si="16"/>
        <v>1.1746311578626778</v>
      </c>
      <c r="K126" s="3">
        <f t="shared" si="17"/>
        <v>1.154510149873438</v>
      </c>
      <c r="L126" s="3">
        <f t="shared" si="18"/>
        <v>1.1430203486452895</v>
      </c>
      <c r="M126" s="3"/>
      <c r="N126" s="1">
        <f t="shared" si="19"/>
        <v>7922.7389999999996</v>
      </c>
      <c r="O126" s="15">
        <f t="shared" si="20"/>
        <v>3.4194710781287885E-3</v>
      </c>
      <c r="P126" s="15">
        <f t="shared" si="21"/>
        <v>4.6487163431434553E-3</v>
      </c>
      <c r="Q126" s="15">
        <f t="shared" si="22"/>
        <v>4.8179073758956026E-3</v>
      </c>
      <c r="R126" s="15">
        <f t="shared" si="23"/>
        <v>3.1222831230291792E-2</v>
      </c>
      <c r="Y126" s="1">
        <f t="shared" si="24"/>
        <v>44302</v>
      </c>
      <c r="Z126" s="11">
        <f t="shared" si="25"/>
        <v>3.4194710781287885E-3</v>
      </c>
      <c r="AA126" s="11">
        <f t="shared" si="26"/>
        <v>4.8380613616511329E-3</v>
      </c>
      <c r="AB126" s="11">
        <f t="shared" si="27"/>
        <v>8.1202105209898685E-3</v>
      </c>
      <c r="AC126" s="11">
        <f t="shared" si="28"/>
        <v>1.5559122023123977E-3</v>
      </c>
      <c r="AD126">
        <f t="shared" si="29"/>
        <v>0</v>
      </c>
    </row>
    <row r="127" spans="2:30" x14ac:dyDescent="0.25">
      <c r="B127" s="1">
        <v>44309</v>
      </c>
      <c r="C127" s="14">
        <v>1.1563931000000001</v>
      </c>
      <c r="D127" s="13">
        <v>4006.88</v>
      </c>
      <c r="E127" s="14">
        <v>15.509911000000001</v>
      </c>
      <c r="F127" s="11">
        <v>7963.13</v>
      </c>
      <c r="G127" s="11">
        <v>52009.1</v>
      </c>
      <c r="I127" s="1">
        <f t="shared" si="15"/>
        <v>44309</v>
      </c>
      <c r="J127" s="3">
        <f t="shared" si="16"/>
        <v>1.1734070529527871</v>
      </c>
      <c r="K127" s="3">
        <f t="shared" si="17"/>
        <v>1.1536670234550555</v>
      </c>
      <c r="L127" s="3">
        <f t="shared" si="18"/>
        <v>1.1446112727858335</v>
      </c>
      <c r="M127" s="3"/>
      <c r="N127" s="1">
        <f t="shared" si="19"/>
        <v>7963.13</v>
      </c>
      <c r="O127" s="15">
        <f t="shared" si="20"/>
        <v>1.3918598583391173E-3</v>
      </c>
      <c r="P127" s="15">
        <f t="shared" si="21"/>
        <v>-1.0421185422306856E-3</v>
      </c>
      <c r="Q127" s="15">
        <f t="shared" si="22"/>
        <v>5.0981106407772536E-3</v>
      </c>
      <c r="R127" s="15">
        <f t="shared" si="23"/>
        <v>-4.5926185083521309E-3</v>
      </c>
      <c r="Y127" s="1">
        <f t="shared" si="24"/>
        <v>44309</v>
      </c>
      <c r="Z127" s="11">
        <f t="shared" si="25"/>
        <v>1.3918598583391173E-3</v>
      </c>
      <c r="AA127" s="11">
        <f t="shared" si="26"/>
        <v>1.0240042150831785E-3</v>
      </c>
      <c r="AB127" s="11">
        <f t="shared" si="27"/>
        <v>4.3061533744219137E-3</v>
      </c>
      <c r="AC127" s="11">
        <f t="shared" si="28"/>
        <v>-2.2581449442555567E-3</v>
      </c>
      <c r="AD127">
        <f t="shared" si="29"/>
        <v>0</v>
      </c>
    </row>
    <row r="128" spans="2:30" x14ac:dyDescent="0.25">
      <c r="B128" s="1">
        <v>44316</v>
      </c>
      <c r="C128" s="14">
        <v>1.1583896</v>
      </c>
      <c r="D128" s="13">
        <v>4014.13</v>
      </c>
      <c r="E128" s="14">
        <v>15.518656</v>
      </c>
      <c r="F128" s="11">
        <v>7951.6040000000003</v>
      </c>
      <c r="G128" s="11">
        <v>51432.65</v>
      </c>
      <c r="I128" s="1">
        <f t="shared" si="15"/>
        <v>44316</v>
      </c>
      <c r="J128" s="3">
        <f t="shared" si="16"/>
        <v>1.1755302014208988</v>
      </c>
      <c r="K128" s="3">
        <f t="shared" si="17"/>
        <v>1.1543174990200096</v>
      </c>
      <c r="L128" s="3">
        <f t="shared" si="18"/>
        <v>1.1465874315904103</v>
      </c>
      <c r="M128" s="3"/>
      <c r="N128" s="1">
        <f t="shared" si="19"/>
        <v>7951.6040000000003</v>
      </c>
      <c r="O128" s="15">
        <f t="shared" si="20"/>
        <v>1.726489028687439E-3</v>
      </c>
      <c r="P128" s="15">
        <f t="shared" si="21"/>
        <v>1.8093878528930851E-3</v>
      </c>
      <c r="Q128" s="15">
        <f t="shared" si="22"/>
        <v>-1.4474208006147737E-3</v>
      </c>
      <c r="R128" s="15">
        <f t="shared" si="23"/>
        <v>-1.1083637286551706E-2</v>
      </c>
      <c r="Y128" s="1">
        <f t="shared" si="24"/>
        <v>44316</v>
      </c>
      <c r="Z128" s="11">
        <f t="shared" si="25"/>
        <v>1.726489028687439E-3</v>
      </c>
      <c r="AA128" s="11">
        <f t="shared" si="26"/>
        <v>-7.9961036484113937E-4</v>
      </c>
      <c r="AB128" s="11">
        <f t="shared" si="27"/>
        <v>2.4825387944975956E-3</v>
      </c>
      <c r="AC128" s="11">
        <f t="shared" si="28"/>
        <v>-4.0817595241798748E-3</v>
      </c>
      <c r="AD128">
        <f t="shared" si="29"/>
        <v>0</v>
      </c>
    </row>
    <row r="129" spans="2:30" x14ac:dyDescent="0.25">
      <c r="B129" s="1">
        <v>44323</v>
      </c>
      <c r="C129" s="14">
        <v>1.1620451000000001</v>
      </c>
      <c r="D129" s="13">
        <v>4037.62</v>
      </c>
      <c r="E129" s="14">
        <v>15.614933000000001</v>
      </c>
      <c r="F129" s="11">
        <v>7942.7709999999997</v>
      </c>
      <c r="G129" s="11">
        <v>52938.45</v>
      </c>
      <c r="I129" s="1">
        <f t="shared" si="15"/>
        <v>44323</v>
      </c>
      <c r="J129" s="3">
        <f t="shared" si="16"/>
        <v>1.182409202457581</v>
      </c>
      <c r="K129" s="3">
        <f t="shared" si="17"/>
        <v>1.161478829605155</v>
      </c>
      <c r="L129" s="3">
        <f t="shared" si="18"/>
        <v>1.1502056877938318</v>
      </c>
      <c r="M129" s="3"/>
      <c r="N129" s="1">
        <f t="shared" si="19"/>
        <v>7942.7709999999997</v>
      </c>
      <c r="O129" s="15">
        <f t="shared" si="20"/>
        <v>3.1556740495599644E-3</v>
      </c>
      <c r="P129" s="15">
        <f t="shared" si="21"/>
        <v>5.8518284161199752E-3</v>
      </c>
      <c r="Q129" s="15">
        <f t="shared" si="22"/>
        <v>-1.1108450571734041E-3</v>
      </c>
      <c r="R129" s="15">
        <f t="shared" si="23"/>
        <v>2.9277122605970929E-2</v>
      </c>
      <c r="Y129" s="1">
        <f t="shared" si="24"/>
        <v>44323</v>
      </c>
      <c r="Z129" s="11">
        <f t="shared" si="25"/>
        <v>3.1556740495599644E-3</v>
      </c>
      <c r="AA129" s="11">
        <f t="shared" si="26"/>
        <v>3.6104712581588733E-3</v>
      </c>
      <c r="AB129" s="11">
        <f t="shared" si="27"/>
        <v>6.892620417497608E-3</v>
      </c>
      <c r="AC129" s="11">
        <f t="shared" si="28"/>
        <v>3.2832209882013809E-4</v>
      </c>
      <c r="AD129">
        <f t="shared" si="29"/>
        <v>0</v>
      </c>
    </row>
    <row r="130" spans="2:30" x14ac:dyDescent="0.25">
      <c r="B130" s="1">
        <v>44330</v>
      </c>
      <c r="C130" s="14">
        <v>1.1559797000000001</v>
      </c>
      <c r="D130" s="13">
        <v>4003.37</v>
      </c>
      <c r="E130" s="14">
        <v>15.573036999999999</v>
      </c>
      <c r="F130" s="11">
        <v>7971.067</v>
      </c>
      <c r="G130" s="11">
        <v>52538.84</v>
      </c>
      <c r="I130" s="1">
        <f t="shared" si="15"/>
        <v>44330</v>
      </c>
      <c r="J130" s="3">
        <f t="shared" si="16"/>
        <v>1.1723791562461565</v>
      </c>
      <c r="K130" s="3">
        <f t="shared" si="17"/>
        <v>1.158362497498886</v>
      </c>
      <c r="L130" s="3">
        <f t="shared" si="18"/>
        <v>1.1442020846817453</v>
      </c>
      <c r="M130" s="3"/>
      <c r="N130" s="1">
        <f t="shared" si="19"/>
        <v>7971.067</v>
      </c>
      <c r="O130" s="15">
        <f t="shared" si="20"/>
        <v>-5.2195908747431075E-3</v>
      </c>
      <c r="P130" s="15">
        <f t="shared" si="21"/>
        <v>-8.4827200182285845E-3</v>
      </c>
      <c r="Q130" s="15">
        <f t="shared" si="22"/>
        <v>3.5624846794650722E-3</v>
      </c>
      <c r="R130" s="15">
        <f t="shared" si="23"/>
        <v>-7.5485776406374328E-3</v>
      </c>
      <c r="Y130" s="1">
        <f t="shared" si="24"/>
        <v>44330</v>
      </c>
      <c r="Z130" s="11">
        <f t="shared" si="25"/>
        <v>-5.2195908747431075E-3</v>
      </c>
      <c r="AA130" s="11">
        <f t="shared" si="26"/>
        <v>4.4163116532970473E-4</v>
      </c>
      <c r="AB130" s="11">
        <f t="shared" si="27"/>
        <v>3.72378032466844E-3</v>
      </c>
      <c r="AC130" s="11">
        <f t="shared" si="28"/>
        <v>-2.8405179940090303E-3</v>
      </c>
      <c r="AD130">
        <f t="shared" si="29"/>
        <v>1</v>
      </c>
    </row>
    <row r="131" spans="2:30" x14ac:dyDescent="0.25">
      <c r="B131" s="1">
        <v>44337</v>
      </c>
      <c r="C131" s="14">
        <v>1.1561125999999999</v>
      </c>
      <c r="D131" s="13">
        <v>4025.85</v>
      </c>
      <c r="E131" s="14">
        <v>15.581101</v>
      </c>
      <c r="F131" s="11">
        <v>7992.6809999999996</v>
      </c>
      <c r="G131" s="11">
        <v>52772.87</v>
      </c>
      <c r="I131" s="1">
        <f t="shared" si="15"/>
        <v>44337</v>
      </c>
      <c r="J131" s="3">
        <f t="shared" si="16"/>
        <v>1.1789623807376257</v>
      </c>
      <c r="K131" s="3">
        <f t="shared" si="17"/>
        <v>1.1589623185344253</v>
      </c>
      <c r="L131" s="3">
        <f t="shared" si="18"/>
        <v>1.1443336306397358</v>
      </c>
      <c r="M131" s="3"/>
      <c r="N131" s="1">
        <f t="shared" si="19"/>
        <v>7992.6809999999996</v>
      </c>
      <c r="O131" s="15">
        <f t="shared" si="20"/>
        <v>1.1496741681527034E-4</v>
      </c>
      <c r="P131" s="15">
        <f t="shared" si="21"/>
        <v>5.6152691357531648E-3</v>
      </c>
      <c r="Q131" s="15">
        <f t="shared" si="22"/>
        <v>2.7115566836910521E-3</v>
      </c>
      <c r="R131" s="15">
        <f t="shared" si="23"/>
        <v>4.4544188642157145E-3</v>
      </c>
      <c r="Y131" s="1">
        <f t="shared" si="24"/>
        <v>44337</v>
      </c>
      <c r="Z131" s="11">
        <f t="shared" si="25"/>
        <v>1.1496741681527034E-4</v>
      </c>
      <c r="AA131" s="11">
        <f t="shared" si="26"/>
        <v>1.5898975192553866E-3</v>
      </c>
      <c r="AB131" s="11">
        <f t="shared" si="27"/>
        <v>4.8720466785941215E-3</v>
      </c>
      <c r="AC131" s="11">
        <f t="shared" si="28"/>
        <v>-1.6922516400833486E-3</v>
      </c>
      <c r="AD131">
        <f t="shared" si="29"/>
        <v>0</v>
      </c>
    </row>
    <row r="132" spans="2:30" x14ac:dyDescent="0.25">
      <c r="B132" s="1">
        <v>44344</v>
      </c>
      <c r="C132" s="14">
        <v>1.1621036</v>
      </c>
      <c r="D132" s="13">
        <v>4056.99</v>
      </c>
      <c r="E132" s="14">
        <v>15.671151999999999</v>
      </c>
      <c r="F132" s="11">
        <v>8046.049</v>
      </c>
      <c r="G132" s="11">
        <v>54059.02</v>
      </c>
      <c r="I132" s="1">
        <f t="shared" si="15"/>
        <v>44344</v>
      </c>
      <c r="J132" s="3">
        <f t="shared" si="16"/>
        <v>1.1880816694682466</v>
      </c>
      <c r="K132" s="3">
        <f t="shared" si="17"/>
        <v>1.1656605432456535</v>
      </c>
      <c r="L132" s="3">
        <f t="shared" si="18"/>
        <v>1.1502635917708253</v>
      </c>
      <c r="M132" s="3"/>
      <c r="N132" s="1">
        <f t="shared" si="19"/>
        <v>8046.049</v>
      </c>
      <c r="O132" s="15">
        <f t="shared" si="20"/>
        <v>5.1820211975892594E-3</v>
      </c>
      <c r="P132" s="15">
        <f t="shared" si="21"/>
        <v>7.7350124818360566E-3</v>
      </c>
      <c r="Q132" s="15">
        <f t="shared" si="22"/>
        <v>6.6771087198400636E-3</v>
      </c>
      <c r="R132" s="15">
        <f t="shared" si="23"/>
        <v>2.4371424180644308E-2</v>
      </c>
      <c r="Y132" s="1">
        <f t="shared" si="24"/>
        <v>44344</v>
      </c>
      <c r="Z132" s="11">
        <f t="shared" si="25"/>
        <v>5.1820211975892594E-3</v>
      </c>
      <c r="AA132" s="11">
        <f t="shared" si="26"/>
        <v>4.4184044998203916E-3</v>
      </c>
      <c r="AB132" s="11">
        <f t="shared" si="27"/>
        <v>7.7005536591591272E-3</v>
      </c>
      <c r="AC132" s="11">
        <f t="shared" si="28"/>
        <v>1.1362553404816564E-3</v>
      </c>
      <c r="AD132">
        <f t="shared" si="29"/>
        <v>0</v>
      </c>
    </row>
    <row r="133" spans="2:30" x14ac:dyDescent="0.25">
      <c r="B133" s="1">
        <v>44351</v>
      </c>
      <c r="C133" s="14">
        <v>1.1680668000000001</v>
      </c>
      <c r="D133" s="13">
        <v>4080.46</v>
      </c>
      <c r="E133" s="14">
        <v>15.747137</v>
      </c>
      <c r="F133" s="11">
        <v>8141.1120000000001</v>
      </c>
      <c r="G133" s="11">
        <v>55847.6</v>
      </c>
      <c r="I133" s="1">
        <f t="shared" si="15"/>
        <v>44351</v>
      </c>
      <c r="J133" s="3">
        <f t="shared" si="16"/>
        <v>1.1949548135436374</v>
      </c>
      <c r="K133" s="3">
        <f t="shared" si="17"/>
        <v>1.1713125027428573</v>
      </c>
      <c r="L133" s="3">
        <f t="shared" si="18"/>
        <v>1.1561660361401982</v>
      </c>
      <c r="M133" s="3"/>
      <c r="N133" s="1">
        <f t="shared" si="19"/>
        <v>8141.1120000000001</v>
      </c>
      <c r="O133" s="15">
        <f t="shared" si="20"/>
        <v>5.1313841554230244E-3</v>
      </c>
      <c r="P133" s="15">
        <f t="shared" si="21"/>
        <v>5.7850771138208135E-3</v>
      </c>
      <c r="Q133" s="15">
        <f t="shared" si="22"/>
        <v>1.1814867147838637E-2</v>
      </c>
      <c r="R133" s="15">
        <f t="shared" si="23"/>
        <v>3.3085690417621327E-2</v>
      </c>
      <c r="Y133" s="1">
        <f t="shared" si="24"/>
        <v>44351</v>
      </c>
      <c r="Z133" s="11">
        <f t="shared" si="25"/>
        <v>5.1313841554230244E-3</v>
      </c>
      <c r="AA133" s="11">
        <f t="shared" si="26"/>
        <v>6.2400939712644495E-3</v>
      </c>
      <c r="AB133" s="11">
        <f t="shared" si="27"/>
        <v>9.5222431306031842E-3</v>
      </c>
      <c r="AC133" s="11">
        <f t="shared" si="28"/>
        <v>2.9579448119257143E-3</v>
      </c>
      <c r="AD133">
        <f t="shared" si="29"/>
        <v>0</v>
      </c>
    </row>
    <row r="134" spans="2:30" x14ac:dyDescent="0.25">
      <c r="B134" s="1">
        <v>44358</v>
      </c>
      <c r="C134" s="14">
        <v>1.1644344</v>
      </c>
      <c r="D134" s="13">
        <v>4069.2</v>
      </c>
      <c r="E134" s="14">
        <v>15.715084000000001</v>
      </c>
      <c r="F134" s="11">
        <v>8096.4949999999999</v>
      </c>
      <c r="G134" s="11">
        <v>55644.69</v>
      </c>
      <c r="I134" s="1">
        <f t="shared" si="15"/>
        <v>44358</v>
      </c>
      <c r="J134" s="3">
        <f t="shared" si="16"/>
        <v>1.1916573443366114</v>
      </c>
      <c r="K134" s="3">
        <f t="shared" si="17"/>
        <v>1.1689283182621852</v>
      </c>
      <c r="L134" s="3">
        <f t="shared" si="18"/>
        <v>1.1525706445841024</v>
      </c>
      <c r="M134" s="3"/>
      <c r="N134" s="1">
        <f t="shared" si="19"/>
        <v>8096.4949999999999</v>
      </c>
      <c r="O134" s="15">
        <f t="shared" si="20"/>
        <v>-3.1097536544999471E-3</v>
      </c>
      <c r="P134" s="15">
        <f t="shared" si="21"/>
        <v>-2.7594928022821597E-3</v>
      </c>
      <c r="Q134" s="15">
        <f t="shared" si="22"/>
        <v>-5.4804552498479708E-3</v>
      </c>
      <c r="R134" s="15">
        <f t="shared" si="23"/>
        <v>-3.6332805706958959E-3</v>
      </c>
      <c r="Y134" s="1">
        <f t="shared" si="24"/>
        <v>44358</v>
      </c>
      <c r="Z134" s="11">
        <f t="shared" si="25"/>
        <v>-3.1097536544999471E-3</v>
      </c>
      <c r="AA134" s="11">
        <f t="shared" si="26"/>
        <v>-6.8854244789545347E-4</v>
      </c>
      <c r="AB134" s="11">
        <f t="shared" si="27"/>
        <v>2.5936067114432819E-3</v>
      </c>
      <c r="AC134" s="11">
        <f t="shared" si="28"/>
        <v>-3.9706916072341884E-3</v>
      </c>
      <c r="AD134">
        <f t="shared" si="29"/>
        <v>0</v>
      </c>
    </row>
    <row r="135" spans="2:30" x14ac:dyDescent="0.25">
      <c r="B135" s="1">
        <v>44365</v>
      </c>
      <c r="C135" s="14">
        <v>1.1637206</v>
      </c>
      <c r="D135" s="13">
        <v>4064.81</v>
      </c>
      <c r="E135" s="14">
        <v>15.679850999999999</v>
      </c>
      <c r="F135" s="11">
        <v>8007.3289999999997</v>
      </c>
      <c r="G135" s="11">
        <v>55026.33</v>
      </c>
      <c r="I135" s="1">
        <f t="shared" si="15"/>
        <v>44365</v>
      </c>
      <c r="J135" s="3">
        <f t="shared" si="16"/>
        <v>1.1903717413331616</v>
      </c>
      <c r="K135" s="3">
        <f t="shared" si="17"/>
        <v>1.1663075972124388</v>
      </c>
      <c r="L135" s="3">
        <f t="shared" si="18"/>
        <v>1.151864117083623</v>
      </c>
      <c r="M135" s="3"/>
      <c r="N135" s="1">
        <f t="shared" si="19"/>
        <v>8007.3289999999997</v>
      </c>
      <c r="O135" s="15">
        <f t="shared" si="20"/>
        <v>-6.1300147092868684E-4</v>
      </c>
      <c r="P135" s="15">
        <f t="shared" si="21"/>
        <v>-1.0788361348668118E-3</v>
      </c>
      <c r="Q135" s="15">
        <f t="shared" si="22"/>
        <v>-1.1012913612618802E-2</v>
      </c>
      <c r="R135" s="15">
        <f t="shared" si="23"/>
        <v>-1.1112650641058486E-2</v>
      </c>
      <c r="Y135" s="1">
        <f t="shared" si="24"/>
        <v>44365</v>
      </c>
      <c r="Z135" s="11">
        <f t="shared" si="25"/>
        <v>-6.1300147092868684E-4</v>
      </c>
      <c r="AA135" s="11">
        <f t="shared" si="26"/>
        <v>-2.4448240781392155E-3</v>
      </c>
      <c r="AB135" s="11">
        <f t="shared" si="27"/>
        <v>8.3732508119951964E-4</v>
      </c>
      <c r="AC135" s="11">
        <f t="shared" si="28"/>
        <v>-5.7269732374779503E-3</v>
      </c>
      <c r="AD135">
        <f t="shared" si="29"/>
        <v>0</v>
      </c>
    </row>
    <row r="136" spans="2:30" x14ac:dyDescent="0.25">
      <c r="B136" s="1">
        <v>44372</v>
      </c>
      <c r="C136" s="14">
        <v>1.1676606999999999</v>
      </c>
      <c r="D136" s="13">
        <v>4090.09</v>
      </c>
      <c r="E136" s="14">
        <v>15.75976</v>
      </c>
      <c r="F136" s="11">
        <v>8050.7280000000001</v>
      </c>
      <c r="G136" s="11">
        <v>54893.33</v>
      </c>
      <c r="I136" s="1">
        <f t="shared" ref="I136:I149" si="30">B136</f>
        <v>44372</v>
      </c>
      <c r="J136" s="3">
        <f t="shared" ref="J136:J149" si="31">D136/$D$7</f>
        <v>1.197774940405419</v>
      </c>
      <c r="K136" s="3">
        <f t="shared" ref="K136:K149" si="32">E136/$E$7</f>
        <v>1.1722514339099717</v>
      </c>
      <c r="L136" s="3">
        <f t="shared" ref="L136:L149" si="33">C136/$C$7</f>
        <v>1.1557640736605892</v>
      </c>
      <c r="M136" s="3"/>
      <c r="N136" s="1">
        <f t="shared" ref="N136:N149" si="34">F136</f>
        <v>8050.7280000000001</v>
      </c>
      <c r="O136" s="15">
        <f t="shared" si="20"/>
        <v>3.3857783388897555E-3</v>
      </c>
      <c r="P136" s="15">
        <f t="shared" si="21"/>
        <v>6.2192328792736173E-3</v>
      </c>
      <c r="Q136" s="15">
        <f t="shared" si="22"/>
        <v>5.4199096852396433E-3</v>
      </c>
      <c r="R136" s="15">
        <f t="shared" si="23"/>
        <v>-2.4170247225282493E-3</v>
      </c>
      <c r="Y136" s="1">
        <f t="shared" si="24"/>
        <v>44372</v>
      </c>
      <c r="Z136" s="11">
        <f t="shared" si="25"/>
        <v>3.3857783388897555E-3</v>
      </c>
      <c r="AA136" s="11">
        <f t="shared" si="26"/>
        <v>1.3138518325393617E-3</v>
      </c>
      <c r="AB136" s="11">
        <f t="shared" si="27"/>
        <v>4.5960009918780964E-3</v>
      </c>
      <c r="AC136" s="11">
        <f t="shared" si="28"/>
        <v>-1.9682973267993735E-3</v>
      </c>
      <c r="AD136">
        <f t="shared" si="29"/>
        <v>0</v>
      </c>
    </row>
    <row r="137" spans="2:30" x14ac:dyDescent="0.25">
      <c r="B137" s="1">
        <v>44379</v>
      </c>
      <c r="C137" s="14">
        <v>1.1697077</v>
      </c>
      <c r="D137" s="13">
        <v>4097.8599999999997</v>
      </c>
      <c r="E137" s="14">
        <v>15.920284000000001</v>
      </c>
      <c r="F137" s="11">
        <v>8095.5559999999996</v>
      </c>
      <c r="G137" s="11">
        <v>55146.58</v>
      </c>
      <c r="I137" s="1">
        <f t="shared" si="30"/>
        <v>44379</v>
      </c>
      <c r="J137" s="3">
        <f t="shared" si="31"/>
        <v>1.2000503698671054</v>
      </c>
      <c r="K137" s="3">
        <f t="shared" si="32"/>
        <v>1.184191621398675</v>
      </c>
      <c r="L137" s="3">
        <f t="shared" si="33"/>
        <v>1.1577902179495796</v>
      </c>
      <c r="M137" s="3"/>
      <c r="N137" s="1">
        <f t="shared" si="34"/>
        <v>8095.5559999999996</v>
      </c>
      <c r="O137" s="15">
        <f t="shared" ref="O137:O147" si="35">C137/C136-1</f>
        <v>1.7530777562353439E-3</v>
      </c>
      <c r="P137" s="15">
        <f t="shared" ref="P137:P149" si="36">D137/D136-1</f>
        <v>1.8997136982314977E-3</v>
      </c>
      <c r="Q137" s="15">
        <f t="shared" ref="Q137:Q149" si="37">F137/F136-1</f>
        <v>5.5681920939323337E-3</v>
      </c>
      <c r="R137" s="15">
        <f t="shared" ref="R137:R149" si="38">G137/G136-1</f>
        <v>4.6134931147372438E-3</v>
      </c>
      <c r="Y137" s="1">
        <f t="shared" ref="Y137:Y149" si="39">B137</f>
        <v>44379</v>
      </c>
      <c r="Z137" s="11">
        <f t="shared" ref="Z137:Z149" si="40">O137</f>
        <v>1.7530777562353439E-3</v>
      </c>
      <c r="AA137" s="11">
        <f t="shared" ref="AA137:AA149" si="41">Q137*$U$9+R137*$V$9+$W$9</f>
        <v>2.0974429952608097E-3</v>
      </c>
      <c r="AB137" s="11">
        <f t="shared" ref="AB137:AB149" si="42">AA137+$V$11</f>
        <v>5.3795921545995449E-3</v>
      </c>
      <c r="AC137" s="11">
        <f t="shared" ref="AC137:AC149" si="43">AA137-$V$11</f>
        <v>-1.1847061640779255E-3</v>
      </c>
      <c r="AD137">
        <f t="shared" ref="AD137:AD149" si="44">IF(OR(Z137&lt;AC137,Z137&gt;AB137),1,0)</f>
        <v>0</v>
      </c>
    </row>
    <row r="138" spans="2:30" x14ac:dyDescent="0.25">
      <c r="B138" s="1">
        <v>44386</v>
      </c>
      <c r="C138" s="14">
        <v>1.1644661000000001</v>
      </c>
      <c r="D138" s="13">
        <v>4063.56</v>
      </c>
      <c r="E138" s="14">
        <v>15.699719</v>
      </c>
      <c r="F138" s="11">
        <v>8092.0910000000003</v>
      </c>
      <c r="G138" s="11">
        <v>54294.55</v>
      </c>
      <c r="I138" s="1">
        <f t="shared" si="30"/>
        <v>44386</v>
      </c>
      <c r="J138" s="3">
        <f t="shared" si="31"/>
        <v>1.1900056812524527</v>
      </c>
      <c r="K138" s="3">
        <f t="shared" si="32"/>
        <v>1.1677854300911708</v>
      </c>
      <c r="L138" s="3">
        <f t="shared" si="33"/>
        <v>1.152602021610952</v>
      </c>
      <c r="M138" s="3"/>
      <c r="N138" s="1">
        <f t="shared" si="34"/>
        <v>8092.0910000000003</v>
      </c>
      <c r="O138" s="15">
        <f t="shared" si="35"/>
        <v>-4.481119513875087E-3</v>
      </c>
      <c r="P138" s="15">
        <f t="shared" si="36"/>
        <v>-8.3702225063813085E-3</v>
      </c>
      <c r="Q138" s="15">
        <f t="shared" si="37"/>
        <v>-4.2801260345792791E-4</v>
      </c>
      <c r="R138" s="15">
        <f t="shared" si="38"/>
        <v>-1.5450278149615082E-2</v>
      </c>
      <c r="Y138" s="1">
        <f t="shared" si="39"/>
        <v>44386</v>
      </c>
      <c r="Z138" s="11">
        <f t="shared" si="40"/>
        <v>-4.481119513875087E-3</v>
      </c>
      <c r="AA138" s="11">
        <f t="shared" si="41"/>
        <v>-1.0954877310650906E-3</v>
      </c>
      <c r="AB138" s="11">
        <f t="shared" si="42"/>
        <v>2.1866614282736443E-3</v>
      </c>
      <c r="AC138" s="11">
        <f t="shared" si="43"/>
        <v>-4.377636890403826E-3</v>
      </c>
      <c r="AD138">
        <f t="shared" si="44"/>
        <v>1</v>
      </c>
    </row>
    <row r="139" spans="2:30" x14ac:dyDescent="0.25">
      <c r="B139" s="1">
        <v>44393</v>
      </c>
      <c r="C139" s="14">
        <v>1.1652817</v>
      </c>
      <c r="D139" s="13">
        <v>4067.77</v>
      </c>
      <c r="E139" s="14">
        <v>15.719787</v>
      </c>
      <c r="F139" s="11">
        <v>8139.0739999999996</v>
      </c>
      <c r="G139" s="11">
        <v>54548.78</v>
      </c>
      <c r="I139" s="1">
        <f t="shared" si="30"/>
        <v>44393</v>
      </c>
      <c r="J139" s="3">
        <f t="shared" si="31"/>
        <v>1.1912385716042804</v>
      </c>
      <c r="K139" s="3">
        <f t="shared" si="32"/>
        <v>1.1692781394836809</v>
      </c>
      <c r="L139" s="3">
        <f t="shared" si="33"/>
        <v>1.1534093119295159</v>
      </c>
      <c r="M139" s="3"/>
      <c r="N139" s="1">
        <f t="shared" si="34"/>
        <v>8139.0739999999996</v>
      </c>
      <c r="O139" s="15">
        <f t="shared" si="35"/>
        <v>7.0040682163252654E-4</v>
      </c>
      <c r="P139" s="15">
        <f t="shared" si="36"/>
        <v>1.036037366250353E-3</v>
      </c>
      <c r="Q139" s="15">
        <f t="shared" si="37"/>
        <v>5.8060395020271827E-3</v>
      </c>
      <c r="R139" s="15">
        <f t="shared" si="38"/>
        <v>4.6824220847210274E-3</v>
      </c>
      <c r="Y139" s="1">
        <f t="shared" si="39"/>
        <v>44393</v>
      </c>
      <c r="Z139" s="11">
        <f t="shared" si="40"/>
        <v>7.0040682163252654E-4</v>
      </c>
      <c r="AA139" s="11">
        <f t="shared" si="41"/>
        <v>2.1457066409697758E-3</v>
      </c>
      <c r="AB139" s="11">
        <f t="shared" si="42"/>
        <v>5.427855800308511E-3</v>
      </c>
      <c r="AC139" s="11">
        <f t="shared" si="43"/>
        <v>-1.1364425183689594E-3</v>
      </c>
      <c r="AD139">
        <f t="shared" si="44"/>
        <v>0</v>
      </c>
    </row>
    <row r="140" spans="2:30" x14ac:dyDescent="0.25">
      <c r="B140" s="1">
        <v>44400</v>
      </c>
      <c r="C140" s="14">
        <v>1.1668905999999999</v>
      </c>
      <c r="D140" s="13">
        <v>4065.91</v>
      </c>
      <c r="E140" s="14">
        <v>15.71869</v>
      </c>
      <c r="F140" s="11">
        <v>8137.6869999999999</v>
      </c>
      <c r="G140" s="11">
        <v>54231.01</v>
      </c>
      <c r="I140" s="1">
        <f t="shared" si="30"/>
        <v>44400</v>
      </c>
      <c r="J140" s="3">
        <f t="shared" si="31"/>
        <v>1.1906938742041855</v>
      </c>
      <c r="K140" s="3">
        <f t="shared" si="32"/>
        <v>1.1691965418056072</v>
      </c>
      <c r="L140" s="3">
        <f t="shared" si="33"/>
        <v>1.1550018197685759</v>
      </c>
      <c r="M140" s="3"/>
      <c r="N140" s="1">
        <f t="shared" si="34"/>
        <v>8137.6869999999999</v>
      </c>
      <c r="O140" s="15">
        <f t="shared" si="35"/>
        <v>1.3806961870248546E-3</v>
      </c>
      <c r="P140" s="15">
        <f t="shared" si="36"/>
        <v>-4.5725299119669938E-4</v>
      </c>
      <c r="Q140" s="15">
        <f t="shared" si="37"/>
        <v>-1.7041250638583083E-4</v>
      </c>
      <c r="R140" s="15">
        <f t="shared" si="38"/>
        <v>-5.8254281763954197E-3</v>
      </c>
      <c r="Y140" s="1">
        <f t="shared" si="39"/>
        <v>44400</v>
      </c>
      <c r="Z140" s="11">
        <f t="shared" si="40"/>
        <v>1.3806961870248546E-3</v>
      </c>
      <c r="AA140" s="11">
        <f t="shared" si="41"/>
        <v>-1.3370463010551085E-5</v>
      </c>
      <c r="AB140" s="11">
        <f t="shared" si="42"/>
        <v>3.2687786963281843E-3</v>
      </c>
      <c r="AC140" s="11">
        <f t="shared" si="43"/>
        <v>-3.295519622349286E-3</v>
      </c>
      <c r="AD140">
        <f t="shared" si="44"/>
        <v>0</v>
      </c>
    </row>
    <row r="141" spans="2:30" x14ac:dyDescent="0.25">
      <c r="B141" s="1">
        <v>44407</v>
      </c>
      <c r="C141" s="14">
        <v>1.1575839999999999</v>
      </c>
      <c r="D141" s="13">
        <v>4028.14</v>
      </c>
      <c r="E141" s="14">
        <v>15.625299999999999</v>
      </c>
      <c r="F141" s="11">
        <v>8039.3819999999996</v>
      </c>
      <c r="G141" s="11">
        <v>52632.97</v>
      </c>
      <c r="I141" s="1">
        <f t="shared" si="30"/>
        <v>44407</v>
      </c>
      <c r="J141" s="3">
        <f t="shared" si="31"/>
        <v>1.1796330028054844</v>
      </c>
      <c r="K141" s="3">
        <f t="shared" si="32"/>
        <v>1.1622499536968507</v>
      </c>
      <c r="L141" s="3">
        <f t="shared" si="33"/>
        <v>1.1457900393875717</v>
      </c>
      <c r="M141" s="3"/>
      <c r="N141" s="1">
        <f t="shared" si="34"/>
        <v>8039.3819999999996</v>
      </c>
      <c r="O141" s="15">
        <f t="shared" si="35"/>
        <v>-7.9755548634978801E-3</v>
      </c>
      <c r="P141" s="15">
        <f t="shared" si="36"/>
        <v>-9.2894333617812297E-3</v>
      </c>
      <c r="Q141" s="15">
        <f t="shared" si="37"/>
        <v>-1.2080213947771701E-2</v>
      </c>
      <c r="R141" s="15">
        <f t="shared" si="38"/>
        <v>-2.9467273428984697E-2</v>
      </c>
      <c r="Y141" s="1">
        <f t="shared" si="39"/>
        <v>44407</v>
      </c>
      <c r="Z141" s="11">
        <f t="shared" si="40"/>
        <v>-7.9755548634978801E-3</v>
      </c>
      <c r="AA141" s="11">
        <f t="shared" si="41"/>
        <v>-4.6073156686494698E-3</v>
      </c>
      <c r="AB141" s="11">
        <f t="shared" si="42"/>
        <v>-1.3251665093107347E-3</v>
      </c>
      <c r="AC141" s="11">
        <f t="shared" si="43"/>
        <v>-7.8894648279882046E-3</v>
      </c>
      <c r="AD141">
        <f t="shared" si="44"/>
        <v>1</v>
      </c>
    </row>
    <row r="142" spans="2:30" x14ac:dyDescent="0.25">
      <c r="B142" s="1">
        <v>44414</v>
      </c>
      <c r="C142" s="14">
        <v>1.1597226</v>
      </c>
      <c r="D142" s="13">
        <v>4044.43</v>
      </c>
      <c r="E142" s="14">
        <v>15.668789</v>
      </c>
      <c r="F142" s="11">
        <v>8015.0590000000002</v>
      </c>
      <c r="G142" s="11">
        <v>53083.94</v>
      </c>
      <c r="I142" s="1">
        <f t="shared" si="30"/>
        <v>44414</v>
      </c>
      <c r="J142" s="3">
        <f t="shared" si="31"/>
        <v>1.1844034977772833</v>
      </c>
      <c r="K142" s="3">
        <f t="shared" si="32"/>
        <v>1.1654847772353636</v>
      </c>
      <c r="L142" s="3">
        <f t="shared" si="33"/>
        <v>1.1479068504166068</v>
      </c>
      <c r="M142" s="3"/>
      <c r="N142" s="1">
        <f t="shared" si="34"/>
        <v>8015.0590000000002</v>
      </c>
      <c r="O142" s="15">
        <f t="shared" si="35"/>
        <v>1.847468520643103E-3</v>
      </c>
      <c r="P142" s="15">
        <f t="shared" si="36"/>
        <v>4.0440501074938684E-3</v>
      </c>
      <c r="Q142" s="15">
        <f t="shared" si="37"/>
        <v>-3.0254813118718582E-3</v>
      </c>
      <c r="R142" s="15">
        <f t="shared" si="38"/>
        <v>8.5682035423804148E-3</v>
      </c>
      <c r="Y142" s="1">
        <f t="shared" si="39"/>
        <v>44414</v>
      </c>
      <c r="Z142" s="11">
        <f t="shared" si="40"/>
        <v>1.847468520643103E-3</v>
      </c>
      <c r="AA142" s="11">
        <f t="shared" si="41"/>
        <v>1.0486440208823001E-3</v>
      </c>
      <c r="AB142" s="11">
        <f t="shared" si="42"/>
        <v>4.3307931802210355E-3</v>
      </c>
      <c r="AC142" s="11">
        <f t="shared" si="43"/>
        <v>-2.2335051384564349E-3</v>
      </c>
      <c r="AD142">
        <f t="shared" si="44"/>
        <v>0</v>
      </c>
    </row>
    <row r="143" spans="2:30" x14ac:dyDescent="0.25">
      <c r="B143" s="1">
        <v>44421</v>
      </c>
      <c r="C143" s="14">
        <v>1.1592079</v>
      </c>
      <c r="D143" s="13">
        <v>4035.54</v>
      </c>
      <c r="E143" s="14">
        <v>15.642739000000001</v>
      </c>
      <c r="F143" s="11">
        <v>7882.9170000000004</v>
      </c>
      <c r="G143" s="11">
        <v>52361.279999999999</v>
      </c>
      <c r="I143" s="1">
        <f t="shared" si="30"/>
        <v>44421</v>
      </c>
      <c r="J143" s="3">
        <f t="shared" si="31"/>
        <v>1.1818000784832814</v>
      </c>
      <c r="K143" s="3">
        <f t="shared" si="32"/>
        <v>1.1635471113157458</v>
      </c>
      <c r="L143" s="3">
        <f t="shared" si="33"/>
        <v>1.14739739440022</v>
      </c>
      <c r="M143" s="3"/>
      <c r="N143" s="1">
        <f t="shared" si="34"/>
        <v>7882.9170000000004</v>
      </c>
      <c r="O143" s="15">
        <f t="shared" si="35"/>
        <v>-4.4381302908136355E-4</v>
      </c>
      <c r="P143" s="15">
        <f t="shared" si="36"/>
        <v>-2.1980847733796827E-3</v>
      </c>
      <c r="Q143" s="15">
        <f t="shared" si="37"/>
        <v>-1.6486715818311515E-2</v>
      </c>
      <c r="R143" s="15">
        <f t="shared" si="38"/>
        <v>-1.3613533584733939E-2</v>
      </c>
      <c r="Y143" s="1">
        <f t="shared" si="39"/>
        <v>44421</v>
      </c>
      <c r="Z143" s="11">
        <f t="shared" si="40"/>
        <v>-4.4381302908136355E-4</v>
      </c>
      <c r="AA143" s="11">
        <f t="shared" si="41"/>
        <v>-3.6541811962562294E-3</v>
      </c>
      <c r="AB143" s="11">
        <f t="shared" si="42"/>
        <v>-3.7203203691749424E-4</v>
      </c>
      <c r="AC143" s="11">
        <f t="shared" si="43"/>
        <v>-6.9363303555949642E-3</v>
      </c>
      <c r="AD143">
        <f t="shared" si="44"/>
        <v>0</v>
      </c>
    </row>
    <row r="144" spans="2:30" x14ac:dyDescent="0.25">
      <c r="B144" s="1">
        <v>44428</v>
      </c>
      <c r="C144" s="14">
        <v>1.1607162</v>
      </c>
      <c r="D144" s="13">
        <v>4011.78</v>
      </c>
      <c r="E144" s="14">
        <v>15.564591999999999</v>
      </c>
      <c r="F144" s="11">
        <v>7877.5050000000001</v>
      </c>
      <c r="G144" s="11">
        <v>50607.17</v>
      </c>
      <c r="I144" s="1">
        <f t="shared" si="30"/>
        <v>44428</v>
      </c>
      <c r="J144" s="3">
        <f t="shared" si="31"/>
        <v>1.1748420084691662</v>
      </c>
      <c r="K144" s="3">
        <f t="shared" si="32"/>
        <v>1.1577343367045991</v>
      </c>
      <c r="L144" s="3">
        <f t="shared" si="33"/>
        <v>1.1488903271950828</v>
      </c>
      <c r="M144" s="3"/>
      <c r="N144" s="1">
        <f t="shared" si="34"/>
        <v>7877.5050000000001</v>
      </c>
      <c r="O144" s="15">
        <f t="shared" si="35"/>
        <v>1.3011471022583709E-3</v>
      </c>
      <c r="P144" s="15">
        <f t="shared" si="36"/>
        <v>-5.8876878930700371E-3</v>
      </c>
      <c r="Q144" s="15">
        <f t="shared" si="37"/>
        <v>-6.8654788576361092E-4</v>
      </c>
      <c r="R144" s="15">
        <f t="shared" si="38"/>
        <v>-3.3500135978341228E-2</v>
      </c>
      <c r="Y144" s="1">
        <f t="shared" si="39"/>
        <v>44428</v>
      </c>
      <c r="Z144" s="11">
        <f t="shared" si="40"/>
        <v>1.3011471022583709E-3</v>
      </c>
      <c r="AA144" s="11">
        <f t="shared" si="41"/>
        <v>-3.0862762485715451E-3</v>
      </c>
      <c r="AB144" s="11">
        <f t="shared" si="42"/>
        <v>1.9587291076719011E-4</v>
      </c>
      <c r="AC144" s="11">
        <f t="shared" si="43"/>
        <v>-6.3684254079102807E-3</v>
      </c>
      <c r="AD144">
        <f t="shared" si="44"/>
        <v>1</v>
      </c>
    </row>
    <row r="145" spans="2:30" x14ac:dyDescent="0.25">
      <c r="B145" s="1">
        <v>44435</v>
      </c>
      <c r="C145" s="14">
        <v>1.164766</v>
      </c>
      <c r="D145" s="13">
        <v>4040.01</v>
      </c>
      <c r="E145" s="14">
        <v>15.671771</v>
      </c>
      <c r="F145" s="11">
        <v>7995.3739999999998</v>
      </c>
      <c r="G145" s="11">
        <v>51783.57</v>
      </c>
      <c r="I145" s="1">
        <f t="shared" si="30"/>
        <v>44435</v>
      </c>
      <c r="J145" s="3">
        <f t="shared" si="31"/>
        <v>1.1831091093318966</v>
      </c>
      <c r="K145" s="3">
        <f t="shared" si="32"/>
        <v>1.1657065860557974</v>
      </c>
      <c r="L145" s="3">
        <f t="shared" si="33"/>
        <v>1.1528988661015567</v>
      </c>
      <c r="M145" s="3"/>
      <c r="N145" s="1">
        <f t="shared" si="34"/>
        <v>7995.3739999999998</v>
      </c>
      <c r="O145" s="15">
        <f t="shared" si="35"/>
        <v>3.4890527072852784E-3</v>
      </c>
      <c r="P145" s="15">
        <f t="shared" si="36"/>
        <v>7.0367766926402453E-3</v>
      </c>
      <c r="Q145" s="15">
        <f t="shared" si="37"/>
        <v>1.4962732489538277E-2</v>
      </c>
      <c r="R145" s="15">
        <f t="shared" si="38"/>
        <v>2.3245717948662259E-2</v>
      </c>
      <c r="Y145" s="1">
        <f t="shared" si="39"/>
        <v>44435</v>
      </c>
      <c r="Z145" s="11">
        <f t="shared" si="40"/>
        <v>3.4890527072852784E-3</v>
      </c>
      <c r="AA145" s="11">
        <f t="shared" si="41"/>
        <v>5.7193869997140294E-3</v>
      </c>
      <c r="AB145" s="11">
        <f t="shared" si="42"/>
        <v>9.001536159052765E-3</v>
      </c>
      <c r="AC145" s="11">
        <f t="shared" si="43"/>
        <v>2.4372378403752942E-3</v>
      </c>
      <c r="AD145">
        <f t="shared" si="44"/>
        <v>0</v>
      </c>
    </row>
    <row r="146" spans="2:30" x14ac:dyDescent="0.25">
      <c r="B146" s="1">
        <v>44442</v>
      </c>
      <c r="C146" s="14">
        <v>1.1665160000000001</v>
      </c>
      <c r="D146" s="13">
        <v>4034.61</v>
      </c>
      <c r="E146" s="14">
        <v>15.6584</v>
      </c>
      <c r="F146" s="11">
        <v>7921.8050000000003</v>
      </c>
      <c r="G146" s="11">
        <v>50174.57</v>
      </c>
      <c r="I146" s="1">
        <f t="shared" si="30"/>
        <v>44442</v>
      </c>
      <c r="J146" s="3">
        <f t="shared" si="31"/>
        <v>1.1815277297832341</v>
      </c>
      <c r="K146" s="3">
        <f t="shared" si="32"/>
        <v>1.1647120167271521</v>
      </c>
      <c r="L146" s="3">
        <f t="shared" si="33"/>
        <v>1.1546310363535026</v>
      </c>
      <c r="M146" s="3"/>
      <c r="N146" s="1">
        <f t="shared" si="34"/>
        <v>7921.8050000000003</v>
      </c>
      <c r="O146" s="15">
        <f t="shared" si="35"/>
        <v>1.5024477019420779E-3</v>
      </c>
      <c r="P146" s="15">
        <f t="shared" si="36"/>
        <v>-1.3366303548754122E-3</v>
      </c>
      <c r="Q146" s="15">
        <f t="shared" si="37"/>
        <v>-9.2014457359967938E-3</v>
      </c>
      <c r="R146" s="15">
        <f t="shared" si="38"/>
        <v>-3.1071631407413536E-2</v>
      </c>
      <c r="Y146" s="1">
        <f t="shared" si="39"/>
        <v>44442</v>
      </c>
      <c r="Z146" s="11">
        <f t="shared" si="40"/>
        <v>1.5024477019420779E-3</v>
      </c>
      <c r="AA146" s="11">
        <f t="shared" si="41"/>
        <v>-4.2861304195915368E-3</v>
      </c>
      <c r="AB146" s="11">
        <f t="shared" si="42"/>
        <v>-1.0039812602528017E-3</v>
      </c>
      <c r="AC146" s="11">
        <f t="shared" si="43"/>
        <v>-7.5682795789302724E-3</v>
      </c>
      <c r="AD146">
        <f t="shared" si="44"/>
        <v>1</v>
      </c>
    </row>
    <row r="147" spans="2:30" x14ac:dyDescent="0.25">
      <c r="B147" s="1">
        <v>44449</v>
      </c>
      <c r="C147" s="14">
        <v>1.1690292</v>
      </c>
      <c r="D147" s="13">
        <v>4024.8</v>
      </c>
      <c r="E147" s="14">
        <v>15.623336999999999</v>
      </c>
      <c r="F147" s="11">
        <v>7954.8710000000001</v>
      </c>
      <c r="G147" s="11">
        <v>49013.26</v>
      </c>
      <c r="I147" s="1">
        <f t="shared" si="30"/>
        <v>44449</v>
      </c>
      <c r="J147" s="3">
        <f t="shared" si="31"/>
        <v>1.1786548902698304</v>
      </c>
      <c r="K147" s="3">
        <f t="shared" si="32"/>
        <v>1.1621039407141172</v>
      </c>
      <c r="L147" s="3">
        <f t="shared" si="33"/>
        <v>1.1571186307976109</v>
      </c>
      <c r="M147" s="3"/>
      <c r="N147" s="1">
        <f t="shared" si="34"/>
        <v>7954.8710000000001</v>
      </c>
      <c r="O147" s="15">
        <f t="shared" si="35"/>
        <v>2.1544496603560503E-3</v>
      </c>
      <c r="P147" s="15">
        <f t="shared" si="36"/>
        <v>-2.4314617769747304E-3</v>
      </c>
      <c r="Q147" s="15">
        <f t="shared" si="37"/>
        <v>4.1740487174324326E-3</v>
      </c>
      <c r="R147" s="15">
        <f t="shared" si="38"/>
        <v>-2.3145390184709069E-2</v>
      </c>
      <c r="Y147" s="1">
        <f t="shared" si="39"/>
        <v>44449</v>
      </c>
      <c r="Z147" s="11">
        <f t="shared" si="40"/>
        <v>2.1544496603560503E-3</v>
      </c>
      <c r="AA147" s="11">
        <f t="shared" si="41"/>
        <v>-1.1352653681377691E-3</v>
      </c>
      <c r="AB147" s="11">
        <f t="shared" si="42"/>
        <v>2.1468837912009663E-3</v>
      </c>
      <c r="AC147" s="11">
        <f t="shared" si="43"/>
        <v>-4.417414527476504E-3</v>
      </c>
      <c r="AD147">
        <f t="shared" si="44"/>
        <v>1</v>
      </c>
    </row>
    <row r="148" spans="2:30" x14ac:dyDescent="0.25">
      <c r="B148" s="1">
        <v>44456</v>
      </c>
      <c r="C148" s="14">
        <v>1.173783</v>
      </c>
      <c r="D148" s="13">
        <v>4033.61</v>
      </c>
      <c r="E148" s="14">
        <v>15.635125</v>
      </c>
      <c r="F148" s="11">
        <v>7967.6840000000002</v>
      </c>
      <c r="G148" s="11">
        <v>47623.99</v>
      </c>
      <c r="I148" s="1">
        <f t="shared" si="30"/>
        <v>44456</v>
      </c>
      <c r="J148" s="3">
        <f t="shared" si="31"/>
        <v>1.1812348817186669</v>
      </c>
      <c r="K148" s="3">
        <f t="shared" si="32"/>
        <v>1.1629807624362076</v>
      </c>
      <c r="L148" s="3">
        <f t="shared" si="33"/>
        <v>1.1618239970511532</v>
      </c>
      <c r="M148" s="3"/>
      <c r="N148" s="1">
        <f t="shared" si="34"/>
        <v>7967.6840000000002</v>
      </c>
      <c r="O148" s="15">
        <f>C148/C147-1</f>
        <v>4.0664510347561134E-3</v>
      </c>
      <c r="P148" s="15">
        <f t="shared" si="36"/>
        <v>2.1889286424170429E-3</v>
      </c>
      <c r="Q148" s="15">
        <f t="shared" si="37"/>
        <v>1.610711223349881E-3</v>
      </c>
      <c r="R148" s="15">
        <f t="shared" si="38"/>
        <v>-2.8344778535441262E-2</v>
      </c>
      <c r="Y148" s="1">
        <f t="shared" si="39"/>
        <v>44456</v>
      </c>
      <c r="Z148" s="11">
        <f t="shared" si="40"/>
        <v>4.0664510347561134E-3</v>
      </c>
      <c r="AA148" s="11">
        <f t="shared" si="41"/>
        <v>-2.135983361785972E-3</v>
      </c>
      <c r="AB148" s="11">
        <f t="shared" si="42"/>
        <v>1.1461657975527632E-3</v>
      </c>
      <c r="AC148" s="11">
        <f t="shared" si="43"/>
        <v>-5.4181325211247067E-3</v>
      </c>
      <c r="AD148">
        <f t="shared" si="44"/>
        <v>1</v>
      </c>
    </row>
    <row r="149" spans="2:30" x14ac:dyDescent="0.25">
      <c r="B149" s="1">
        <v>44463</v>
      </c>
      <c r="C149" s="14">
        <v>1.1766215</v>
      </c>
      <c r="D149" s="13">
        <v>4054.89</v>
      </c>
      <c r="E149" s="14">
        <v>15.692030000000001</v>
      </c>
      <c r="F149" s="11">
        <v>7966.63</v>
      </c>
      <c r="G149" s="11">
        <v>48343.839999999997</v>
      </c>
      <c r="I149" s="1">
        <f t="shared" si="30"/>
        <v>44463</v>
      </c>
      <c r="J149" s="3">
        <f t="shared" si="31"/>
        <v>1.1874666885326555</v>
      </c>
      <c r="K149" s="3">
        <f t="shared" si="32"/>
        <v>1.1672135025189656</v>
      </c>
      <c r="L149" s="3">
        <f t="shared" si="33"/>
        <v>1.1646335771998091</v>
      </c>
      <c r="M149" s="3"/>
      <c r="N149" s="1">
        <f t="shared" si="34"/>
        <v>7966.63</v>
      </c>
      <c r="O149" s="15">
        <f>C149/C148-1</f>
        <v>2.4182493697726404E-3</v>
      </c>
      <c r="P149" s="15">
        <f t="shared" si="36"/>
        <v>5.2756711729691208E-3</v>
      </c>
      <c r="Q149" s="15">
        <f t="shared" si="37"/>
        <v>-1.322843626830883E-4</v>
      </c>
      <c r="R149" s="15">
        <f t="shared" si="38"/>
        <v>1.5115281184965745E-2</v>
      </c>
      <c r="Y149" s="1">
        <f t="shared" si="39"/>
        <v>44463</v>
      </c>
      <c r="Z149" s="11">
        <f t="shared" si="40"/>
        <v>2.4182493697726404E-3</v>
      </c>
      <c r="AA149" s="11">
        <f t="shared" si="41"/>
        <v>2.2513162634555037E-3</v>
      </c>
      <c r="AB149" s="11">
        <f t="shared" si="42"/>
        <v>5.5334654227942384E-3</v>
      </c>
      <c r="AC149" s="11">
        <f t="shared" si="43"/>
        <v>-1.0308328958832315E-3</v>
      </c>
      <c r="AD149">
        <f t="shared" si="44"/>
        <v>0</v>
      </c>
    </row>
    <row r="150" spans="2:30" x14ac:dyDescent="0.25">
      <c r="B150" s="1">
        <v>44470</v>
      </c>
      <c r="C150" s="14">
        <v>1.1745629499999999</v>
      </c>
      <c r="D150" s="13">
        <v>4035.95</v>
      </c>
      <c r="E150" s="14">
        <v>15.692030000000001</v>
      </c>
      <c r="F150" s="11">
        <v>7974.9530000000004</v>
      </c>
      <c r="G150" s="11">
        <v>48123.07</v>
      </c>
      <c r="O150" s="12"/>
    </row>
  </sheetData>
  <pageMargins left="0.7" right="0.7" top="0.75" bottom="0.75" header="0.3" footer="0.3"/>
  <ignoredErrors>
    <ignoredError xmlns:x16r3="http://schemas.microsoft.com/office/spreadsheetml/2018/08/main" sqref="N7" x16r3:misleadingForma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97EA-A24B-4D28-8648-57E093FE9767}">
  <sheetPr codeName="Sheet2"/>
  <dimension ref="A1:K8"/>
  <sheetViews>
    <sheetView workbookViewId="0">
      <selection activeCell="A39" sqref="A39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17.28515625" bestFit="1" customWidth="1"/>
    <col min="4" max="4" width="17.7109375" bestFit="1" customWidth="1"/>
    <col min="5" max="5" width="6.7109375" bestFit="1" customWidth="1"/>
    <col min="6" max="6" width="6.7109375" customWidth="1"/>
    <col min="7" max="7" width="11.42578125" bestFit="1" customWidth="1"/>
    <col min="8" max="8" width="10.5703125" bestFit="1" customWidth="1"/>
  </cols>
  <sheetData>
    <row r="1" spans="1:11" x14ac:dyDescent="0.25">
      <c r="A1" t="s">
        <v>36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35</v>
      </c>
      <c r="H1" t="s">
        <v>33</v>
      </c>
      <c r="I1" t="s">
        <v>34</v>
      </c>
      <c r="J1" t="s">
        <v>31</v>
      </c>
      <c r="K1" t="s">
        <v>32</v>
      </c>
    </row>
    <row r="4" spans="1:11" x14ac:dyDescent="0.25">
      <c r="B4" t="str" cm="1">
        <f t="array" ref="B4:K5">[1]!xbasket_download_basket("Noronha2")</f>
        <v>QUAADCP</v>
      </c>
      <c r="C4" t="str">
        <v>Equity</v>
      </c>
      <c r="D4" t="str">
        <v>Bloomberg</v>
      </c>
      <c r="E4" t="str">
        <v>QUAADCP BZ Equity</v>
      </c>
      <c r="F4" t="str">
        <v>90</v>
      </c>
      <c r="G4" t="str">
        <v>1</v>
      </c>
      <c r="H4" t="str">
        <v>Bloomberg</v>
      </c>
      <c r="I4" t="str">
        <v/>
      </c>
      <c r="J4" t="str">
        <v>0</v>
      </c>
      <c r="K4" t="str">
        <v>0</v>
      </c>
    </row>
    <row r="5" spans="1:11" x14ac:dyDescent="0.25">
      <c r="B5" t="str">
        <v>AMARAUR</v>
      </c>
      <c r="C5" t="str">
        <v>Equity</v>
      </c>
      <c r="D5" t="str">
        <v>Bloomberg</v>
      </c>
      <c r="E5" t="str">
        <v>AMARAUR BZ Equity</v>
      </c>
      <c r="F5" t="str">
        <v>10</v>
      </c>
      <c r="G5" t="str">
        <v>1</v>
      </c>
      <c r="H5" t="str">
        <v>Bloomberg</v>
      </c>
      <c r="I5" t="str">
        <v/>
      </c>
      <c r="J5" t="str">
        <v>0</v>
      </c>
      <c r="K5" t="str">
        <v>0</v>
      </c>
    </row>
    <row r="8" spans="1:11" x14ac:dyDescent="0.25">
      <c r="G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B45FD0-D494-49AA-B07C-6037BD9ADB35}">
  <ds:schemaRefs>
    <ds:schemaRef ds:uri="ee2906f1-4e2b-432c-9c12-773b8d680c96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1E97973-08C3-4D14-8BCF-4A04AD730D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7F27A-38BD-49A9-A3BA-86A4FFFAFA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mwbrisac</dc:creator>
  <cp:lastModifiedBy>Ana Carolina Malara</cp:lastModifiedBy>
  <dcterms:created xsi:type="dcterms:W3CDTF">2015-06-05T18:17:20Z</dcterms:created>
  <dcterms:modified xsi:type="dcterms:W3CDTF">2021-10-06T19:39:59Z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0x0101006522679F146DFF498D699F828D56000C</vt:lpwstr>
  </property>
</Properties>
</file>