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dos_PSR\casos_optbio\paper_optbio\oficial\case3\biochar\"/>
    </mc:Choice>
  </mc:AlternateContent>
  <xr:revisionPtr revIDLastSave="0" documentId="13_ncr:9_{FEC9AF88-D42E-4DAF-BA2B-1B92B5817D3D}" xr6:coauthVersionLast="47" xr6:coauthVersionMax="47" xr10:uidLastSave="{00000000-0000-0000-0000-000000000000}"/>
  <bookViews>
    <workbookView xWindow="-110" yWindow="-110" windowWidth="19420" windowHeight="10300" xr2:uid="{224ECEE0-E9C8-4057-8B99-036CFF068AE7}"/>
  </bookViews>
  <sheets>
    <sheet name="post_processed_financial_summar" sheetId="1" r:id="rId1"/>
    <sheet name="financial_summary" sheetId="2" r:id="rId2"/>
    <sheet name="biochar_discounts" sheetId="3" r:id="rId3"/>
  </sheets>
  <calcPr calcId="0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5" i="1"/>
  <c r="B4" i="3"/>
  <c r="B3" i="3"/>
</calcChain>
</file>

<file path=xl/sharedStrings.xml><?xml version="1.0" encoding="utf-8"?>
<sst xmlns="http://schemas.openxmlformats.org/spreadsheetml/2006/main" count="30" uniqueCount="17">
  <si>
    <t xml:space="preserve">Varies per block?       </t>
  </si>
  <si>
    <t>Unit</t>
  </si>
  <si>
    <t>$</t>
  </si>
  <si>
    <t xml:space="preserve">Varies per sequence?    </t>
  </si>
  <si>
    <t xml:space="preserve"># of agents             </t>
  </si>
  <si>
    <t>Stag</t>
  </si>
  <si>
    <t>Seq.</t>
  </si>
  <si>
    <t>Blck</t>
  </si>
  <si>
    <t>Resulting profit</t>
  </si>
  <si>
    <t>Sales revenue</t>
  </si>
  <si>
    <t>Opex</t>
  </si>
  <si>
    <t>Annual Capex</t>
  </si>
  <si>
    <t>Violation penalty</t>
  </si>
  <si>
    <t>Biochar sales revenue:</t>
  </si>
  <si>
    <t>Plant capacity:</t>
  </si>
  <si>
    <t>Plant annuity:</t>
  </si>
  <si>
    <t>Plant investment: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</si>
</sst>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7DF1-8E00-40EC-B715-CA02B8F2B9C6}">
  <dimension ref="A1:H204"/>
  <sheetViews>
    <sheetView tabSelected="1" workbookViewId="0">
      <selection activeCell="N6" sqref="N6"/>
    </sheetView>
  </sheetViews>
  <sheetFormatPr defaultRowHeight="14.5" x14ac:dyDescent="0.35"/>
  <cols>
    <col min="4" max="4" width="13" bestFit="1" customWidth="1"/>
    <col min="5" max="5" width="12" bestFit="1" customWidth="1"/>
    <col min="6" max="6" width="8.36328125" bestFit="1" customWidth="1"/>
    <col min="7" max="7" width="11.81640625" bestFit="1" customWidth="1"/>
    <col min="10" max="10" width="10.81640625" bestFit="1" customWidth="1"/>
  </cols>
  <sheetData>
    <row r="1" spans="1:8" x14ac:dyDescent="0.35">
      <c r="A1" t="s">
        <v>0</v>
      </c>
      <c r="B1">
        <v>1</v>
      </c>
      <c r="C1" t="s">
        <v>1</v>
      </c>
      <c r="D1" t="s">
        <v>2</v>
      </c>
      <c r="E1">
        <v>2</v>
      </c>
      <c r="F1">
        <v>1</v>
      </c>
      <c r="G1">
        <v>2024</v>
      </c>
    </row>
    <row r="2" spans="1:8" x14ac:dyDescent="0.35">
      <c r="A2" t="s">
        <v>3</v>
      </c>
      <c r="B2">
        <v>1</v>
      </c>
    </row>
    <row r="3" spans="1:8" x14ac:dyDescent="0.35">
      <c r="A3" t="s">
        <v>4</v>
      </c>
      <c r="B3">
        <v>5</v>
      </c>
    </row>
    <row r="4" spans="1:8" x14ac:dyDescent="0.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</row>
    <row r="5" spans="1:8" x14ac:dyDescent="0.35">
      <c r="A5">
        <v>1</v>
      </c>
      <c r="B5">
        <v>1</v>
      </c>
      <c r="C5">
        <v>1</v>
      </c>
      <c r="D5" s="1">
        <f>financial_summary!D5-biochar_discounts!$B$1-biochar_discounts!$B$4</f>
        <v>52774350.942162089</v>
      </c>
      <c r="E5" s="1">
        <f>financial_summary!E5-biochar_discounts!$B$1</f>
        <v>273704276.21393001</v>
      </c>
      <c r="F5" s="1">
        <v>173826175.50735599</v>
      </c>
      <c r="G5" s="1">
        <f>financial_summary!G5+biochar_discounts!$B$4</f>
        <v>24690691.04756381</v>
      </c>
      <c r="H5">
        <v>0</v>
      </c>
    </row>
    <row r="6" spans="1:8" x14ac:dyDescent="0.35">
      <c r="A6">
        <v>1</v>
      </c>
      <c r="B6">
        <v>2</v>
      </c>
      <c r="C6">
        <v>1</v>
      </c>
      <c r="D6" s="1">
        <f>financial_summary!D6-biochar_discounts!$B$1-biochar_discounts!$B$4</f>
        <v>59854622.026161984</v>
      </c>
      <c r="E6" s="1">
        <f>financial_summary!E6-biochar_discounts!$B$1</f>
        <v>280784547.29792899</v>
      </c>
      <c r="F6" s="1">
        <v>173826175.50735599</v>
      </c>
      <c r="G6" s="1">
        <f>financial_summary!G6+biochar_discounts!$B$4</f>
        <v>24690691.04756381</v>
      </c>
      <c r="H6">
        <v>0</v>
      </c>
    </row>
    <row r="7" spans="1:8" x14ac:dyDescent="0.35">
      <c r="A7">
        <v>1</v>
      </c>
      <c r="B7">
        <v>3</v>
      </c>
      <c r="C7">
        <v>1</v>
      </c>
      <c r="D7" s="1">
        <f>financial_summary!D7-biochar_discounts!$B$1-biochar_discounts!$B$4</f>
        <v>54656774.310162082</v>
      </c>
      <c r="E7" s="1">
        <f>financial_summary!E7-biochar_discounts!$B$1</f>
        <v>275586699.58192998</v>
      </c>
      <c r="F7" s="1">
        <v>173826175.50735599</v>
      </c>
      <c r="G7" s="1">
        <f>financial_summary!G7+biochar_discounts!$B$4</f>
        <v>24690691.04756381</v>
      </c>
      <c r="H7">
        <v>0</v>
      </c>
    </row>
    <row r="8" spans="1:8" x14ac:dyDescent="0.35">
      <c r="A8">
        <v>1</v>
      </c>
      <c r="B8">
        <v>4</v>
      </c>
      <c r="C8">
        <v>1</v>
      </c>
      <c r="D8" s="1">
        <f>financial_summary!D8-biochar_discounts!$B$1-biochar_discounts!$B$4</f>
        <v>53171326.986162089</v>
      </c>
      <c r="E8" s="1">
        <f>financial_summary!E8-biochar_discounts!$B$1</f>
        <v>274101252.25792998</v>
      </c>
      <c r="F8" s="1">
        <v>173826175.50735599</v>
      </c>
      <c r="G8" s="1">
        <f>financial_summary!G8+biochar_discounts!$B$4</f>
        <v>24690691.04756381</v>
      </c>
      <c r="H8">
        <v>0</v>
      </c>
    </row>
    <row r="9" spans="1:8" x14ac:dyDescent="0.35">
      <c r="A9">
        <v>1</v>
      </c>
      <c r="B9">
        <v>5</v>
      </c>
      <c r="C9">
        <v>1</v>
      </c>
      <c r="D9" s="1">
        <f>financial_summary!D9-biochar_discounts!$B$1-biochar_discounts!$B$4</f>
        <v>49276750.35416209</v>
      </c>
      <c r="E9" s="1">
        <f>financial_summary!E9-biochar_discounts!$B$1</f>
        <v>270206675.62593001</v>
      </c>
      <c r="F9" s="1">
        <v>173826175.50735599</v>
      </c>
      <c r="G9" s="1">
        <f>financial_summary!G9+biochar_discounts!$B$4</f>
        <v>24690691.04756381</v>
      </c>
      <c r="H9">
        <v>0</v>
      </c>
    </row>
    <row r="10" spans="1:8" x14ac:dyDescent="0.35">
      <c r="A10">
        <v>1</v>
      </c>
      <c r="B10">
        <v>6</v>
      </c>
      <c r="C10">
        <v>1</v>
      </c>
      <c r="D10" s="1">
        <f>financial_summary!D10-biochar_discounts!$B$1-biochar_discounts!$B$4</f>
        <v>64155253.02423209</v>
      </c>
      <c r="E10" s="1">
        <f>financial_summary!E10-biochar_discounts!$B$1</f>
        <v>255093227.77599999</v>
      </c>
      <c r="F10" s="1">
        <v>150731870.70735601</v>
      </c>
      <c r="G10" s="1">
        <f>financial_summary!G10+biochar_discounts!$B$4</f>
        <v>24690691.04756381</v>
      </c>
      <c r="H10">
        <v>0</v>
      </c>
    </row>
    <row r="11" spans="1:8" x14ac:dyDescent="0.35">
      <c r="A11">
        <v>1</v>
      </c>
      <c r="B11">
        <v>7</v>
      </c>
      <c r="C11">
        <v>1</v>
      </c>
      <c r="D11" s="1">
        <f>financial_summary!D11-biochar_discounts!$B$1-biochar_discounts!$B$4</f>
        <v>68124292.52216199</v>
      </c>
      <c r="E11" s="1">
        <f>financial_summary!E11-biochar_discounts!$B$1</f>
        <v>289054217.79392898</v>
      </c>
      <c r="F11" s="1">
        <v>173826175.50735599</v>
      </c>
      <c r="G11" s="1">
        <f>financial_summary!G11+biochar_discounts!$B$4</f>
        <v>24690691.04756381</v>
      </c>
      <c r="H11">
        <v>0</v>
      </c>
    </row>
    <row r="12" spans="1:8" x14ac:dyDescent="0.35">
      <c r="A12">
        <v>1</v>
      </c>
      <c r="B12">
        <v>8</v>
      </c>
      <c r="C12">
        <v>1</v>
      </c>
      <c r="D12" s="1">
        <f>financial_summary!D12-biochar_discounts!$B$1-biochar_discounts!$B$4</f>
        <v>53308221.634162083</v>
      </c>
      <c r="E12" s="1">
        <f>financial_summary!E12-biochar_discounts!$B$1</f>
        <v>274238146.90592998</v>
      </c>
      <c r="F12" s="1">
        <v>173826175.50735599</v>
      </c>
      <c r="G12" s="1">
        <f>financial_summary!G12+biochar_discounts!$B$4</f>
        <v>24690691.04756381</v>
      </c>
      <c r="H12">
        <v>0</v>
      </c>
    </row>
    <row r="13" spans="1:8" x14ac:dyDescent="0.35">
      <c r="A13">
        <v>1</v>
      </c>
      <c r="B13">
        <v>9</v>
      </c>
      <c r="C13">
        <v>1</v>
      </c>
      <c r="D13" s="1">
        <f>financial_summary!D13-biochar_discounts!$B$1-biochar_discounts!$B$4</f>
        <v>50158350.942162089</v>
      </c>
      <c r="E13" s="1">
        <f>financial_summary!E13-biochar_discounts!$B$1</f>
        <v>271088276.21393001</v>
      </c>
      <c r="F13" s="1">
        <v>173826175.50735599</v>
      </c>
      <c r="G13" s="1">
        <f>financial_summary!G13+biochar_discounts!$B$4</f>
        <v>24690691.04756381</v>
      </c>
      <c r="H13">
        <v>0</v>
      </c>
    </row>
    <row r="14" spans="1:8" x14ac:dyDescent="0.35">
      <c r="A14">
        <v>1</v>
      </c>
      <c r="B14">
        <v>10</v>
      </c>
      <c r="C14">
        <v>1</v>
      </c>
      <c r="D14" s="1">
        <f>financial_summary!D14-biochar_discounts!$B$1-biochar_discounts!$B$4</f>
        <v>36711562.626162089</v>
      </c>
      <c r="E14" s="1">
        <f>financial_summary!E14-biochar_discounts!$B$1</f>
        <v>257641487.89793</v>
      </c>
      <c r="F14" s="1">
        <v>173826175.50735599</v>
      </c>
      <c r="G14" s="1">
        <f>financial_summary!G14+biochar_discounts!$B$4</f>
        <v>24690691.04756381</v>
      </c>
      <c r="H14">
        <v>0</v>
      </c>
    </row>
    <row r="15" spans="1:8" x14ac:dyDescent="0.35">
      <c r="A15">
        <v>1</v>
      </c>
      <c r="B15">
        <v>11</v>
      </c>
      <c r="C15">
        <v>1</v>
      </c>
      <c r="D15" s="1">
        <f>financial_summary!D15-biochar_discounts!$B$1-biochar_discounts!$B$4</f>
        <v>33844939.062162086</v>
      </c>
      <c r="E15" s="1">
        <f>financial_summary!E15-biochar_discounts!$B$1</f>
        <v>254774864.33392999</v>
      </c>
      <c r="F15" s="1">
        <v>173826175.50735599</v>
      </c>
      <c r="G15" s="1">
        <f>financial_summary!G15+biochar_discounts!$B$4</f>
        <v>24690691.04756381</v>
      </c>
      <c r="H15">
        <v>0</v>
      </c>
    </row>
    <row r="16" spans="1:8" x14ac:dyDescent="0.35">
      <c r="A16">
        <v>1</v>
      </c>
      <c r="B16">
        <v>12</v>
      </c>
      <c r="C16">
        <v>1</v>
      </c>
      <c r="D16" s="1">
        <f>financial_summary!D16-biochar_discounts!$B$1-biochar_discounts!$B$4</f>
        <v>28554856.686162088</v>
      </c>
      <c r="E16" s="1">
        <f>financial_summary!E16-biochar_discounts!$B$1</f>
        <v>249484781.95793</v>
      </c>
      <c r="F16" s="1">
        <v>173826175.50735599</v>
      </c>
      <c r="G16" s="1">
        <f>financial_summary!G16+biochar_discounts!$B$4</f>
        <v>24690691.04756381</v>
      </c>
      <c r="H16">
        <v>0</v>
      </c>
    </row>
    <row r="17" spans="1:8" x14ac:dyDescent="0.35">
      <c r="A17">
        <v>1</v>
      </c>
      <c r="B17">
        <v>13</v>
      </c>
      <c r="C17">
        <v>1</v>
      </c>
      <c r="D17" s="1">
        <f>financial_summary!D17-biochar_discounts!$B$1-biochar_discounts!$B$4</f>
        <v>34284139.258162089</v>
      </c>
      <c r="E17" s="1">
        <f>financial_summary!E17-biochar_discounts!$B$1</f>
        <v>255214064.52993</v>
      </c>
      <c r="F17" s="1">
        <v>173826175.50735599</v>
      </c>
      <c r="G17" s="1">
        <f>financial_summary!G17+biochar_discounts!$B$4</f>
        <v>24690691.04756381</v>
      </c>
      <c r="H17">
        <v>0</v>
      </c>
    </row>
    <row r="18" spans="1:8" x14ac:dyDescent="0.35">
      <c r="A18">
        <v>1</v>
      </c>
      <c r="B18">
        <v>14</v>
      </c>
      <c r="C18">
        <v>1</v>
      </c>
      <c r="D18" s="1">
        <f>financial_summary!D18-biochar_discounts!$B$1-biochar_discounts!$B$4</f>
        <v>36877880.642162085</v>
      </c>
      <c r="E18" s="1">
        <f>financial_summary!E18-biochar_discounts!$B$1</f>
        <v>257807805.91393</v>
      </c>
      <c r="F18" s="1">
        <v>173826175.50735599</v>
      </c>
      <c r="G18" s="1">
        <f>financial_summary!G18+biochar_discounts!$B$4</f>
        <v>24690691.04756381</v>
      </c>
      <c r="H18">
        <v>0</v>
      </c>
    </row>
    <row r="19" spans="1:8" x14ac:dyDescent="0.35">
      <c r="A19">
        <v>1</v>
      </c>
      <c r="B19">
        <v>15</v>
      </c>
      <c r="C19">
        <v>1</v>
      </c>
      <c r="D19" s="1">
        <f>financial_summary!D19-biochar_discounts!$B$1-biochar_discounts!$B$4</f>
        <v>32758139.258162092</v>
      </c>
      <c r="E19" s="1">
        <f>financial_summary!E19-biochar_discounts!$B$1</f>
        <v>253688064.52993</v>
      </c>
      <c r="F19" s="1">
        <v>173826175.50735599</v>
      </c>
      <c r="G19" s="1">
        <f>financial_summary!G19+biochar_discounts!$B$4</f>
        <v>24690691.04756381</v>
      </c>
      <c r="H19">
        <v>0</v>
      </c>
    </row>
    <row r="20" spans="1:8" x14ac:dyDescent="0.35">
      <c r="A20">
        <v>1</v>
      </c>
      <c r="B20">
        <v>16</v>
      </c>
      <c r="C20">
        <v>1</v>
      </c>
      <c r="D20" s="1">
        <f>financial_summary!D20-biochar_discounts!$B$1-biochar_discounts!$B$4</f>
        <v>39380916.086162083</v>
      </c>
      <c r="E20" s="1">
        <f>financial_summary!E20-biochar_discounts!$B$1</f>
        <v>260310841.35793</v>
      </c>
      <c r="F20" s="1">
        <v>173826175.50735599</v>
      </c>
      <c r="G20" s="1">
        <f>financial_summary!G20+biochar_discounts!$B$4</f>
        <v>24690691.04756381</v>
      </c>
      <c r="H20">
        <v>0</v>
      </c>
    </row>
    <row r="21" spans="1:8" x14ac:dyDescent="0.35">
      <c r="A21">
        <v>1</v>
      </c>
      <c r="B21">
        <v>17</v>
      </c>
      <c r="C21">
        <v>1</v>
      </c>
      <c r="D21" s="1">
        <f>financial_summary!D21-biochar_discounts!$B$1-biochar_discounts!$B$4</f>
        <v>49440775.290162086</v>
      </c>
      <c r="E21" s="1">
        <f>financial_summary!E21-biochar_discounts!$B$1</f>
        <v>270370700.56193</v>
      </c>
      <c r="F21" s="1">
        <v>173826175.50735599</v>
      </c>
      <c r="G21" s="1">
        <f>financial_summary!G21+biochar_discounts!$B$4</f>
        <v>24690691.04756381</v>
      </c>
      <c r="H21">
        <v>0</v>
      </c>
    </row>
    <row r="22" spans="1:8" x14ac:dyDescent="0.35">
      <c r="A22">
        <v>1</v>
      </c>
      <c r="B22">
        <v>18</v>
      </c>
      <c r="C22">
        <v>1</v>
      </c>
      <c r="D22" s="1">
        <f>financial_summary!D22-biochar_discounts!$B$1-biochar_discounts!$B$4</f>
        <v>56902928.554162085</v>
      </c>
      <c r="E22" s="1">
        <f>financial_summary!E22-biochar_discounts!$B$1</f>
        <v>277832853.82593</v>
      </c>
      <c r="F22" s="1">
        <v>173826175.50735599</v>
      </c>
      <c r="G22" s="1">
        <f>financial_summary!G22+biochar_discounts!$B$4</f>
        <v>24690691.04756381</v>
      </c>
      <c r="H22">
        <v>0</v>
      </c>
    </row>
    <row r="23" spans="1:8" x14ac:dyDescent="0.35">
      <c r="A23">
        <v>1</v>
      </c>
      <c r="B23">
        <v>19</v>
      </c>
      <c r="C23">
        <v>1</v>
      </c>
      <c r="D23" s="1">
        <f>financial_summary!D23-biochar_discounts!$B$1-biochar_discounts!$B$4</f>
        <v>62341034.886162087</v>
      </c>
      <c r="E23" s="1">
        <f>financial_summary!E23-biochar_discounts!$B$1</f>
        <v>283270960.157929</v>
      </c>
      <c r="F23" s="1">
        <v>173826175.50735599</v>
      </c>
      <c r="G23" s="1">
        <f>financial_summary!G23+biochar_discounts!$B$4</f>
        <v>24690691.04756381</v>
      </c>
      <c r="H23">
        <v>0</v>
      </c>
    </row>
    <row r="24" spans="1:8" x14ac:dyDescent="0.35">
      <c r="A24">
        <v>1</v>
      </c>
      <c r="B24">
        <v>20</v>
      </c>
      <c r="C24">
        <v>1</v>
      </c>
      <c r="D24" s="1">
        <f>financial_summary!D24-biochar_discounts!$B$1-biochar_discounts!$B$4</f>
        <v>99116829.387866884</v>
      </c>
      <c r="E24" s="1">
        <f>financial_summary!E24-biochar_discounts!$B$1</f>
        <v>293603913.08763498</v>
      </c>
      <c r="F24" s="1">
        <v>150832400.22735599</v>
      </c>
      <c r="G24" s="1">
        <f>financial_summary!G24+biochar_discounts!$B$4</f>
        <v>24690691.04756381</v>
      </c>
      <c r="H24">
        <v>0</v>
      </c>
    </row>
    <row r="25" spans="1:8" x14ac:dyDescent="0.35">
      <c r="A25">
        <v>1</v>
      </c>
      <c r="B25">
        <v>21</v>
      </c>
      <c r="C25">
        <v>1</v>
      </c>
      <c r="D25" s="1">
        <f>financial_summary!D25-biochar_discounts!$B$1-biochar_discounts!$B$4</f>
        <v>99094268.667866886</v>
      </c>
      <c r="E25" s="1">
        <f>financial_summary!E25-biochar_discounts!$B$1</f>
        <v>293581352.36763501</v>
      </c>
      <c r="F25" s="1">
        <v>150832400.22735599</v>
      </c>
      <c r="G25" s="1">
        <f>financial_summary!G25+biochar_discounts!$B$4</f>
        <v>24690691.04756381</v>
      </c>
      <c r="H25">
        <v>0</v>
      </c>
    </row>
    <row r="26" spans="1:8" x14ac:dyDescent="0.35">
      <c r="A26">
        <v>1</v>
      </c>
      <c r="B26">
        <v>22</v>
      </c>
      <c r="C26">
        <v>1</v>
      </c>
      <c r="D26" s="1">
        <f>financial_summary!D26-biochar_discounts!$B$1-biochar_discounts!$B$4</f>
        <v>91466083.507867083</v>
      </c>
      <c r="E26" s="1">
        <f>financial_summary!E26-biochar_discounts!$B$1</f>
        <v>285953167.20763499</v>
      </c>
      <c r="F26" s="1">
        <v>150832400.22735599</v>
      </c>
      <c r="G26" s="1">
        <f>financial_summary!G26+biochar_discounts!$B$4</f>
        <v>24690691.04756381</v>
      </c>
      <c r="H26">
        <v>0</v>
      </c>
    </row>
    <row r="27" spans="1:8" x14ac:dyDescent="0.35">
      <c r="A27">
        <v>1</v>
      </c>
      <c r="B27">
        <v>23</v>
      </c>
      <c r="C27">
        <v>1</v>
      </c>
      <c r="D27" s="1">
        <f>financial_summary!D27-biochar_discounts!$B$1-biochar_discounts!$B$4</f>
        <v>94510563.267867088</v>
      </c>
      <c r="E27" s="1">
        <f>financial_summary!E27-biochar_discounts!$B$1</f>
        <v>288997646.96763498</v>
      </c>
      <c r="F27" s="1">
        <v>150832400.22735599</v>
      </c>
      <c r="G27" s="1">
        <f>financial_summary!G27+biochar_discounts!$B$4</f>
        <v>24690691.04756381</v>
      </c>
      <c r="H27">
        <v>0</v>
      </c>
    </row>
    <row r="28" spans="1:8" x14ac:dyDescent="0.35">
      <c r="A28">
        <v>1</v>
      </c>
      <c r="B28">
        <v>24</v>
      </c>
      <c r="C28">
        <v>1</v>
      </c>
      <c r="D28" s="1">
        <f>financial_summary!D28-biochar_discounts!$B$1-biochar_discounts!$B$4</f>
        <v>132245396.1078669</v>
      </c>
      <c r="E28" s="1">
        <f>financial_summary!E28-biochar_discounts!$B$1</f>
        <v>326732479.80763501</v>
      </c>
      <c r="F28" s="1">
        <v>150832400.22735599</v>
      </c>
      <c r="G28" s="1">
        <f>financial_summary!G28+biochar_discounts!$B$4</f>
        <v>24690691.04756381</v>
      </c>
      <c r="H28">
        <v>0</v>
      </c>
    </row>
    <row r="29" spans="1:8" x14ac:dyDescent="0.35">
      <c r="A29">
        <v>1</v>
      </c>
      <c r="B29">
        <v>25</v>
      </c>
      <c r="C29">
        <v>1</v>
      </c>
      <c r="D29" s="1">
        <f>financial_summary!D29-biochar_discounts!$B$1-biochar_discounts!$B$4</f>
        <v>152927303.9078669</v>
      </c>
      <c r="E29" s="1">
        <f>financial_summary!E29-biochar_discounts!$B$1</f>
        <v>347414387.60763502</v>
      </c>
      <c r="F29" s="1">
        <v>150832400.22735599</v>
      </c>
      <c r="G29" s="1">
        <f>financial_summary!G29+biochar_discounts!$B$4</f>
        <v>24690691.04756381</v>
      </c>
      <c r="H29">
        <v>0</v>
      </c>
    </row>
    <row r="30" spans="1:8" x14ac:dyDescent="0.35">
      <c r="A30">
        <v>1</v>
      </c>
      <c r="B30">
        <v>26</v>
      </c>
      <c r="C30">
        <v>1</v>
      </c>
      <c r="D30" s="1">
        <f>financial_summary!D30-biochar_discounts!$B$1-biochar_discounts!$B$4</f>
        <v>101165268.66786689</v>
      </c>
      <c r="E30" s="1">
        <f>financial_summary!E30-biochar_discounts!$B$1</f>
        <v>295652352.36763501</v>
      </c>
      <c r="F30" s="1">
        <v>150832400.22735599</v>
      </c>
      <c r="G30" s="1">
        <f>financial_summary!G30+biochar_discounts!$B$4</f>
        <v>24690691.04756381</v>
      </c>
      <c r="H30">
        <v>0</v>
      </c>
    </row>
    <row r="31" spans="1:8" x14ac:dyDescent="0.35">
      <c r="A31">
        <v>1</v>
      </c>
      <c r="B31">
        <v>27</v>
      </c>
      <c r="C31">
        <v>1</v>
      </c>
      <c r="D31" s="1">
        <f>financial_summary!D31-biochar_discounts!$B$1-biochar_discounts!$B$4</f>
        <v>50381222.614162087</v>
      </c>
      <c r="E31" s="1">
        <f>financial_summary!E31-biochar_discounts!$B$1</f>
        <v>271311147.88593</v>
      </c>
      <c r="F31" s="1">
        <v>173826175.50735599</v>
      </c>
      <c r="G31" s="1">
        <f>financial_summary!G31+biochar_discounts!$B$4</f>
        <v>24690691.04756381</v>
      </c>
      <c r="H31">
        <v>0</v>
      </c>
    </row>
    <row r="32" spans="1:8" x14ac:dyDescent="0.35">
      <c r="A32">
        <v>1</v>
      </c>
      <c r="B32">
        <v>28</v>
      </c>
      <c r="C32">
        <v>1</v>
      </c>
      <c r="D32" s="1">
        <f>financial_summary!D32-biochar_discounts!$B$1-biochar_discounts!$B$4</f>
        <v>42744822.222162083</v>
      </c>
      <c r="E32" s="1">
        <f>financial_summary!E32-biochar_discounts!$B$1</f>
        <v>263674747.49393001</v>
      </c>
      <c r="F32" s="1">
        <v>173826175.50735599</v>
      </c>
      <c r="G32" s="1">
        <f>financial_summary!G32+biochar_discounts!$B$4</f>
        <v>24690691.04756381</v>
      </c>
      <c r="H32">
        <v>0</v>
      </c>
    </row>
    <row r="33" spans="1:8" x14ac:dyDescent="0.35">
      <c r="A33">
        <v>1</v>
      </c>
      <c r="B33">
        <v>29</v>
      </c>
      <c r="C33">
        <v>1</v>
      </c>
      <c r="D33" s="1">
        <f>financial_summary!D33-biochar_discounts!$B$1-biochar_discounts!$B$4</f>
        <v>40830539.650162086</v>
      </c>
      <c r="E33" s="1">
        <f>financial_summary!E33-biochar_discounts!$B$1</f>
        <v>261760464.92192999</v>
      </c>
      <c r="F33" s="1">
        <v>173826175.50735599</v>
      </c>
      <c r="G33" s="1">
        <f>financial_summary!G33+biochar_discounts!$B$4</f>
        <v>24690691.04756381</v>
      </c>
      <c r="H33">
        <v>0</v>
      </c>
    </row>
    <row r="34" spans="1:8" x14ac:dyDescent="0.35">
      <c r="A34">
        <v>1</v>
      </c>
      <c r="B34">
        <v>30</v>
      </c>
      <c r="C34">
        <v>1</v>
      </c>
      <c r="D34" s="1">
        <f>financial_summary!D34-biochar_discounts!$B$1-biochar_discounts!$B$4</f>
        <v>56349999.442162089</v>
      </c>
      <c r="E34" s="1">
        <f>financial_summary!E34-biochar_discounts!$B$1</f>
        <v>277279924.71393001</v>
      </c>
      <c r="F34" s="1">
        <v>173826175.50735599</v>
      </c>
      <c r="G34" s="1">
        <f>financial_summary!G34+biochar_discounts!$B$4</f>
        <v>24690691.04756381</v>
      </c>
      <c r="H34">
        <v>0</v>
      </c>
    </row>
    <row r="35" spans="1:8" x14ac:dyDescent="0.35">
      <c r="A35">
        <v>1</v>
      </c>
      <c r="B35">
        <v>31</v>
      </c>
      <c r="C35">
        <v>1</v>
      </c>
      <c r="D35" s="1">
        <f>financial_summary!D35-biochar_discounts!$B$1-biochar_discounts!$B$4</f>
        <v>63768399.834162086</v>
      </c>
      <c r="E35" s="1">
        <f>financial_summary!E35-biochar_discounts!$B$1</f>
        <v>284698325.10592997</v>
      </c>
      <c r="F35" s="1">
        <v>173826175.50735599</v>
      </c>
      <c r="G35" s="1">
        <f>financial_summary!G35+biochar_discounts!$B$4</f>
        <v>24690691.04756381</v>
      </c>
      <c r="H35">
        <v>0</v>
      </c>
    </row>
    <row r="36" spans="1:8" x14ac:dyDescent="0.35">
      <c r="A36">
        <v>1</v>
      </c>
      <c r="B36">
        <v>32</v>
      </c>
      <c r="C36">
        <v>1</v>
      </c>
      <c r="D36" s="1">
        <f>financial_summary!D36-biochar_discounts!$B$1-biochar_discounts!$B$4</f>
        <v>72059564.586161986</v>
      </c>
      <c r="E36" s="1">
        <f>financial_summary!E36-biochar_discounts!$B$1</f>
        <v>292989489.85792899</v>
      </c>
      <c r="F36" s="1">
        <v>173826175.50735599</v>
      </c>
      <c r="G36" s="1">
        <f>financial_summary!G36+biochar_discounts!$B$4</f>
        <v>24690691.04756381</v>
      </c>
      <c r="H36">
        <v>0</v>
      </c>
    </row>
    <row r="37" spans="1:8" x14ac:dyDescent="0.35">
      <c r="A37">
        <v>1</v>
      </c>
      <c r="B37">
        <v>33</v>
      </c>
      <c r="C37">
        <v>1</v>
      </c>
      <c r="D37" s="1">
        <f>financial_summary!D37-biochar_discounts!$B$1-biochar_discounts!$B$4</f>
        <v>122409031.78786689</v>
      </c>
      <c r="E37" s="1">
        <f>financial_summary!E37-biochar_discounts!$B$1</f>
        <v>316896115.48763502</v>
      </c>
      <c r="F37" s="1">
        <v>150832400.22735599</v>
      </c>
      <c r="G37" s="1">
        <f>financial_summary!G37+biochar_discounts!$B$4</f>
        <v>24690691.04756381</v>
      </c>
      <c r="H37">
        <v>0</v>
      </c>
    </row>
    <row r="38" spans="1:8" x14ac:dyDescent="0.35">
      <c r="A38">
        <v>1</v>
      </c>
      <c r="B38">
        <v>34</v>
      </c>
      <c r="C38">
        <v>1</v>
      </c>
      <c r="D38" s="1">
        <f>financial_summary!D38-biochar_discounts!$B$1-biochar_discounts!$B$4</f>
        <v>159130881.8678669</v>
      </c>
      <c r="E38" s="1">
        <f>financial_summary!E38-biochar_discounts!$B$1</f>
        <v>353617965.567635</v>
      </c>
      <c r="F38" s="1">
        <v>150832400.22735599</v>
      </c>
      <c r="G38" s="1">
        <f>financial_summary!G38+biochar_discounts!$B$4</f>
        <v>24690691.04756381</v>
      </c>
      <c r="H38">
        <v>0</v>
      </c>
    </row>
    <row r="39" spans="1:8" x14ac:dyDescent="0.35">
      <c r="A39">
        <v>1</v>
      </c>
      <c r="B39">
        <v>35</v>
      </c>
      <c r="C39">
        <v>1</v>
      </c>
      <c r="D39" s="1">
        <f>financial_summary!D39-biochar_discounts!$B$1-biochar_discounts!$B$4</f>
        <v>146518777.66786692</v>
      </c>
      <c r="E39" s="1">
        <f>financial_summary!E39-biochar_discounts!$B$1</f>
        <v>341005861.36763501</v>
      </c>
      <c r="F39" s="1">
        <v>150832400.22735599</v>
      </c>
      <c r="G39" s="1">
        <f>financial_summary!G39+biochar_discounts!$B$4</f>
        <v>24690691.04756381</v>
      </c>
      <c r="H39">
        <v>0</v>
      </c>
    </row>
    <row r="40" spans="1:8" x14ac:dyDescent="0.35">
      <c r="A40">
        <v>1</v>
      </c>
      <c r="B40">
        <v>36</v>
      </c>
      <c r="C40">
        <v>1</v>
      </c>
      <c r="D40" s="1">
        <f>financial_summary!D40-biochar_discounts!$B$1-biochar_discounts!$B$4</f>
        <v>182160049.78786689</v>
      </c>
      <c r="E40" s="1">
        <f>financial_summary!E40-biochar_discounts!$B$1</f>
        <v>376647133.48763502</v>
      </c>
      <c r="F40" s="1">
        <v>150832400.22735599</v>
      </c>
      <c r="G40" s="1">
        <f>financial_summary!G40+biochar_discounts!$B$4</f>
        <v>24690691.04756381</v>
      </c>
      <c r="H40">
        <v>0</v>
      </c>
    </row>
    <row r="41" spans="1:8" x14ac:dyDescent="0.35">
      <c r="A41">
        <v>1</v>
      </c>
      <c r="B41">
        <v>37</v>
      </c>
      <c r="C41">
        <v>1</v>
      </c>
      <c r="D41" s="1">
        <f>financial_summary!D41-biochar_discounts!$B$1-biochar_discounts!$B$4</f>
        <v>200571714.70786691</v>
      </c>
      <c r="E41" s="1">
        <f>financial_summary!E41-biochar_discounts!$B$1</f>
        <v>395058798.40763497</v>
      </c>
      <c r="F41" s="1">
        <v>150832400.22735599</v>
      </c>
      <c r="G41" s="1">
        <f>financial_summary!G41+biochar_discounts!$B$4</f>
        <v>24690691.04756381</v>
      </c>
      <c r="H41">
        <v>0</v>
      </c>
    </row>
    <row r="42" spans="1:8" x14ac:dyDescent="0.35">
      <c r="A42">
        <v>1</v>
      </c>
      <c r="B42">
        <v>38</v>
      </c>
      <c r="C42">
        <v>1</v>
      </c>
      <c r="D42" s="1">
        <f>financial_summary!D42-biochar_discounts!$B$1-biochar_discounts!$B$4</f>
        <v>191731390.8678669</v>
      </c>
      <c r="E42" s="1">
        <f>financial_summary!E42-biochar_discounts!$B$1</f>
        <v>386218474.567635</v>
      </c>
      <c r="F42" s="1">
        <v>150832400.22735599</v>
      </c>
      <c r="G42" s="1">
        <f>financial_summary!G42+biochar_discounts!$B$4</f>
        <v>24690691.04756381</v>
      </c>
      <c r="H42">
        <v>0</v>
      </c>
    </row>
    <row r="43" spans="1:8" x14ac:dyDescent="0.35">
      <c r="A43">
        <v>1</v>
      </c>
      <c r="B43">
        <v>39</v>
      </c>
      <c r="C43">
        <v>1</v>
      </c>
      <c r="D43" s="1">
        <f>financial_summary!D43-biochar_discounts!$B$1-biochar_discounts!$B$4</f>
        <v>147847436.5878669</v>
      </c>
      <c r="E43" s="1">
        <f>financial_summary!E43-biochar_discounts!$B$1</f>
        <v>342334520.28763503</v>
      </c>
      <c r="F43" s="1">
        <v>150832400.22735599</v>
      </c>
      <c r="G43" s="1">
        <f>financial_summary!G43+biochar_discounts!$B$4</f>
        <v>24690691.04756381</v>
      </c>
      <c r="H43">
        <v>0</v>
      </c>
    </row>
    <row r="44" spans="1:8" x14ac:dyDescent="0.35">
      <c r="A44">
        <v>1</v>
      </c>
      <c r="B44">
        <v>40</v>
      </c>
      <c r="C44">
        <v>1</v>
      </c>
      <c r="D44" s="1">
        <f>financial_summary!D44-biochar_discounts!$B$1-biochar_discounts!$B$4</f>
        <v>119685846.62786688</v>
      </c>
      <c r="E44" s="1">
        <f>financial_summary!E44-biochar_discounts!$B$1</f>
        <v>314172930.32763499</v>
      </c>
      <c r="F44" s="1">
        <v>150832400.22735599</v>
      </c>
      <c r="G44" s="1">
        <f>financial_summary!G44+biochar_discounts!$B$4</f>
        <v>24690691.04756381</v>
      </c>
      <c r="H44">
        <v>0</v>
      </c>
    </row>
    <row r="45" spans="1:8" x14ac:dyDescent="0.35">
      <c r="A45">
        <v>1</v>
      </c>
      <c r="B45">
        <v>41</v>
      </c>
      <c r="C45">
        <v>1</v>
      </c>
      <c r="D45" s="1">
        <f>financial_summary!D45-biochar_discounts!$B$1-biochar_discounts!$B$4</f>
        <v>116945806.14786689</v>
      </c>
      <c r="E45" s="1">
        <f>financial_summary!E45-biochar_discounts!$B$1</f>
        <v>311432889.84763497</v>
      </c>
      <c r="F45" s="1">
        <v>150832400.22735599</v>
      </c>
      <c r="G45" s="1">
        <f>financial_summary!G45+biochar_discounts!$B$4</f>
        <v>24690691.04756381</v>
      </c>
      <c r="H45">
        <v>0</v>
      </c>
    </row>
    <row r="46" spans="1:8" x14ac:dyDescent="0.35">
      <c r="A46">
        <v>1</v>
      </c>
      <c r="B46">
        <v>42</v>
      </c>
      <c r="C46">
        <v>1</v>
      </c>
      <c r="D46" s="1">
        <f>financial_summary!D46-biochar_discounts!$B$1-biochar_discounts!$B$4</f>
        <v>163887869.1150319</v>
      </c>
      <c r="E46" s="1">
        <f>financial_summary!E46-biochar_discounts!$B$1</f>
        <v>354825843.86680001</v>
      </c>
      <c r="F46" s="1">
        <v>150731870.70735601</v>
      </c>
      <c r="G46" s="1">
        <f>financial_summary!G46+biochar_discounts!$B$4</f>
        <v>24690691.04756381</v>
      </c>
      <c r="H46">
        <v>0</v>
      </c>
    </row>
    <row r="47" spans="1:8" x14ac:dyDescent="0.35">
      <c r="A47">
        <v>1</v>
      </c>
      <c r="B47">
        <v>43</v>
      </c>
      <c r="C47">
        <v>1</v>
      </c>
      <c r="D47" s="1">
        <f>financial_summary!D47-biochar_discounts!$B$1-biochar_discounts!$B$4</f>
        <v>183770224.08303189</v>
      </c>
      <c r="E47" s="1">
        <f>financial_summary!E47-biochar_discounts!$B$1</f>
        <v>374708198.8348</v>
      </c>
      <c r="F47" s="1">
        <v>150731870.70735601</v>
      </c>
      <c r="G47" s="1">
        <f>financial_summary!G47+biochar_discounts!$B$4</f>
        <v>24690691.04756381</v>
      </c>
      <c r="H47">
        <v>0</v>
      </c>
    </row>
    <row r="48" spans="1:8" x14ac:dyDescent="0.35">
      <c r="A48">
        <v>1</v>
      </c>
      <c r="B48">
        <v>44</v>
      </c>
      <c r="C48">
        <v>1</v>
      </c>
      <c r="D48" s="1">
        <f>financial_summary!D48-biochar_discounts!$B$1-biochar_discounts!$B$4</f>
        <v>180348234.3846319</v>
      </c>
      <c r="E48" s="1">
        <f>financial_summary!E48-biochar_discounts!$B$1</f>
        <v>371286209.13639998</v>
      </c>
      <c r="F48" s="1">
        <v>150731870.70735601</v>
      </c>
      <c r="G48" s="1">
        <f>financial_summary!G48+biochar_discounts!$B$4</f>
        <v>24690691.04756381</v>
      </c>
      <c r="H48">
        <v>0</v>
      </c>
    </row>
    <row r="49" spans="1:8" x14ac:dyDescent="0.35">
      <c r="A49">
        <v>1</v>
      </c>
      <c r="B49">
        <v>45</v>
      </c>
      <c r="C49">
        <v>1</v>
      </c>
      <c r="D49" s="1">
        <f>financial_summary!D49-biochar_discounts!$B$1-biochar_discounts!$B$4</f>
        <v>147565926.42903191</v>
      </c>
      <c r="E49" s="1">
        <f>financial_summary!E49-biochar_discounts!$B$1</f>
        <v>338503901.18079901</v>
      </c>
      <c r="F49" s="1">
        <v>150731870.70735601</v>
      </c>
      <c r="G49" s="1">
        <f>financial_summary!G49+biochar_discounts!$B$4</f>
        <v>24690691.04756381</v>
      </c>
      <c r="H49">
        <v>0</v>
      </c>
    </row>
    <row r="50" spans="1:8" x14ac:dyDescent="0.35">
      <c r="A50">
        <v>1</v>
      </c>
      <c r="B50">
        <v>46</v>
      </c>
      <c r="C50">
        <v>1</v>
      </c>
      <c r="D50" s="1">
        <f>financial_summary!D50-biochar_discounts!$B$1-biochar_discounts!$B$4</f>
        <v>141928042.27503189</v>
      </c>
      <c r="E50" s="1">
        <f>financial_summary!E50-biochar_discounts!$B$1</f>
        <v>332866017.02679998</v>
      </c>
      <c r="F50" s="1">
        <v>150731870.70735601</v>
      </c>
      <c r="G50" s="1">
        <f>financial_summary!G50+biochar_discounts!$B$4</f>
        <v>24690691.04756381</v>
      </c>
      <c r="H50">
        <v>0</v>
      </c>
    </row>
    <row r="51" spans="1:8" x14ac:dyDescent="0.35">
      <c r="A51">
        <v>1</v>
      </c>
      <c r="B51">
        <v>47</v>
      </c>
      <c r="C51">
        <v>1</v>
      </c>
      <c r="D51" s="1">
        <f>financial_summary!D51-biochar_discounts!$B$1-biochar_discounts!$B$4</f>
        <v>130501102.6950319</v>
      </c>
      <c r="E51" s="1">
        <f>financial_summary!E51-biochar_discounts!$B$1</f>
        <v>321439077.44679999</v>
      </c>
      <c r="F51" s="1">
        <v>150731870.70735601</v>
      </c>
      <c r="G51" s="1">
        <f>financial_summary!G51+biochar_discounts!$B$4</f>
        <v>24690691.04756381</v>
      </c>
      <c r="H51">
        <v>0</v>
      </c>
    </row>
    <row r="52" spans="1:8" x14ac:dyDescent="0.35">
      <c r="A52">
        <v>1</v>
      </c>
      <c r="B52">
        <v>48</v>
      </c>
      <c r="C52">
        <v>1</v>
      </c>
      <c r="D52" s="1">
        <f>financial_summary!D52-biochar_discounts!$B$1-biochar_discounts!$B$4</f>
        <v>109490586.50786689</v>
      </c>
      <c r="E52" s="1">
        <f>financial_summary!E52-biochar_discounts!$B$1</f>
        <v>303977670.20763499</v>
      </c>
      <c r="F52" s="1">
        <v>150832400.22735599</v>
      </c>
      <c r="G52" s="1">
        <f>financial_summary!G52+biochar_discounts!$B$4</f>
        <v>24690691.04756381</v>
      </c>
      <c r="H52">
        <v>0</v>
      </c>
    </row>
    <row r="53" spans="1:8" x14ac:dyDescent="0.35">
      <c r="A53">
        <v>1</v>
      </c>
      <c r="B53">
        <v>49</v>
      </c>
      <c r="C53">
        <v>1</v>
      </c>
      <c r="D53" s="1">
        <f>financial_summary!D53-biochar_discounts!$B$1-biochar_discounts!$B$4</f>
        <v>103531285.90786688</v>
      </c>
      <c r="E53" s="1">
        <f>financial_summary!E53-biochar_discounts!$B$1</f>
        <v>298018369.60763502</v>
      </c>
      <c r="F53" s="1">
        <v>150832400.22735599</v>
      </c>
      <c r="G53" s="1">
        <f>financial_summary!G53+biochar_discounts!$B$4</f>
        <v>24690691.04756381</v>
      </c>
      <c r="H53">
        <v>0</v>
      </c>
    </row>
    <row r="54" spans="1:8" x14ac:dyDescent="0.35">
      <c r="A54">
        <v>1</v>
      </c>
      <c r="B54">
        <v>50</v>
      </c>
      <c r="C54">
        <v>1</v>
      </c>
      <c r="D54" s="1">
        <f>financial_summary!D54-biochar_discounts!$B$1-biochar_discounts!$B$4</f>
        <v>120584210.94786689</v>
      </c>
      <c r="E54" s="1">
        <f>financial_summary!E54-biochar_discounts!$B$1</f>
        <v>315071294.64763498</v>
      </c>
      <c r="F54" s="1">
        <v>150832400.22735599</v>
      </c>
      <c r="G54" s="1">
        <f>financial_summary!G54+biochar_discounts!$B$4</f>
        <v>24690691.04756381</v>
      </c>
      <c r="H54">
        <v>0</v>
      </c>
    </row>
    <row r="55" spans="1:8" x14ac:dyDescent="0.35">
      <c r="A55">
        <v>1</v>
      </c>
      <c r="B55">
        <v>51</v>
      </c>
      <c r="C55">
        <v>1</v>
      </c>
      <c r="D55" s="1">
        <f>financial_summary!D55-biochar_discounts!$B$1-biochar_discounts!$B$4</f>
        <v>112529447.82786688</v>
      </c>
      <c r="E55" s="1">
        <f>financial_summary!E55-biochar_discounts!$B$1</f>
        <v>307016531.52763498</v>
      </c>
      <c r="F55" s="1">
        <v>150832400.22735599</v>
      </c>
      <c r="G55" s="1">
        <f>financial_summary!G55+biochar_discounts!$B$4</f>
        <v>24690691.04756381</v>
      </c>
      <c r="H55">
        <v>0</v>
      </c>
    </row>
    <row r="56" spans="1:8" x14ac:dyDescent="0.35">
      <c r="A56">
        <v>1</v>
      </c>
      <c r="B56">
        <v>52</v>
      </c>
      <c r="C56">
        <v>1</v>
      </c>
      <c r="D56" s="1">
        <f>financial_summary!D56-biochar_discounts!$B$1-biochar_discounts!$B$4</f>
        <v>87837100.747867092</v>
      </c>
      <c r="E56" s="1">
        <f>financial_summary!E56-biochar_discounts!$B$1</f>
        <v>282324184.44763499</v>
      </c>
      <c r="F56" s="1">
        <v>150832400.22735599</v>
      </c>
      <c r="G56" s="1">
        <f>financial_summary!G56+biochar_discounts!$B$4</f>
        <v>24690691.04756381</v>
      </c>
      <c r="H56">
        <v>0</v>
      </c>
    </row>
    <row r="57" spans="1:8" x14ac:dyDescent="0.35">
      <c r="A57">
        <v>1</v>
      </c>
      <c r="B57">
        <v>53</v>
      </c>
      <c r="C57">
        <v>1</v>
      </c>
      <c r="D57" s="1">
        <f>financial_summary!D57-biochar_discounts!$B$1-biochar_discounts!$B$4</f>
        <v>79446105.774162084</v>
      </c>
      <c r="E57" s="1">
        <f>financial_summary!E57-biochar_discounts!$B$1</f>
        <v>300376031.04592901</v>
      </c>
      <c r="F57" s="1">
        <v>173826175.50735599</v>
      </c>
      <c r="G57" s="1">
        <f>financial_summary!G57+biochar_discounts!$B$4</f>
        <v>24690691.04756381</v>
      </c>
      <c r="H57">
        <v>0</v>
      </c>
    </row>
    <row r="58" spans="1:8" x14ac:dyDescent="0.35">
      <c r="A58">
        <v>1</v>
      </c>
      <c r="B58">
        <v>54</v>
      </c>
      <c r="C58">
        <v>1</v>
      </c>
      <c r="D58" s="1">
        <f>financial_summary!D58-biochar_discounts!$B$1-biochar_discounts!$B$4</f>
        <v>82975320.387867093</v>
      </c>
      <c r="E58" s="1">
        <f>financial_summary!E58-biochar_discounts!$B$1</f>
        <v>277462404.08763498</v>
      </c>
      <c r="F58" s="1">
        <v>150832400.22735599</v>
      </c>
      <c r="G58" s="1">
        <f>financial_summary!G58+biochar_discounts!$B$4</f>
        <v>24690691.04756381</v>
      </c>
      <c r="H58">
        <v>0</v>
      </c>
    </row>
    <row r="59" spans="1:8" x14ac:dyDescent="0.35">
      <c r="A59">
        <v>1</v>
      </c>
      <c r="B59">
        <v>55</v>
      </c>
      <c r="C59">
        <v>1</v>
      </c>
      <c r="D59" s="1">
        <f>financial_summary!D59-biochar_discounts!$B$1-biochar_discounts!$B$4</f>
        <v>112672245.42786689</v>
      </c>
      <c r="E59" s="1">
        <f>financial_summary!E59-biochar_discounts!$B$1</f>
        <v>307159329.127635</v>
      </c>
      <c r="F59" s="1">
        <v>150832400.22735599</v>
      </c>
      <c r="G59" s="1">
        <f>financial_summary!G59+biochar_discounts!$B$4</f>
        <v>24690691.04756381</v>
      </c>
      <c r="H59">
        <v>0</v>
      </c>
    </row>
    <row r="60" spans="1:8" x14ac:dyDescent="0.35">
      <c r="A60">
        <v>1</v>
      </c>
      <c r="B60">
        <v>56</v>
      </c>
      <c r="C60">
        <v>1</v>
      </c>
      <c r="D60" s="1">
        <f>financial_summary!D60-biochar_discounts!$B$1-biochar_discounts!$B$4</f>
        <v>96042764.782161891</v>
      </c>
      <c r="E60" s="1">
        <f>financial_summary!E60-biochar_discounts!$B$1</f>
        <v>316972690.05392998</v>
      </c>
      <c r="F60" s="1">
        <v>173826175.50735599</v>
      </c>
      <c r="G60" s="1">
        <f>financial_summary!G60+biochar_discounts!$B$4</f>
        <v>24690691.04756381</v>
      </c>
      <c r="H60">
        <v>0</v>
      </c>
    </row>
    <row r="61" spans="1:8" x14ac:dyDescent="0.35">
      <c r="A61">
        <v>1</v>
      </c>
      <c r="B61">
        <v>57</v>
      </c>
      <c r="C61">
        <v>1</v>
      </c>
      <c r="D61" s="1">
        <f>financial_summary!D61-biochar_discounts!$B$1-biochar_discounts!$B$4</f>
        <v>89335682.406161979</v>
      </c>
      <c r="E61" s="1">
        <f>financial_summary!E61-biochar_discounts!$B$1</f>
        <v>310265607.67792898</v>
      </c>
      <c r="F61" s="1">
        <v>173826175.50735599</v>
      </c>
      <c r="G61" s="1">
        <f>financial_summary!G61+biochar_discounts!$B$4</f>
        <v>24690691.04756381</v>
      </c>
      <c r="H61">
        <v>0</v>
      </c>
    </row>
    <row r="62" spans="1:8" x14ac:dyDescent="0.35">
      <c r="A62">
        <v>1</v>
      </c>
      <c r="B62">
        <v>58</v>
      </c>
      <c r="C62">
        <v>1</v>
      </c>
      <c r="D62" s="1">
        <f>financial_summary!D62-biochar_discounts!$B$1-biochar_discounts!$B$4</f>
        <v>86298776.270162091</v>
      </c>
      <c r="E62" s="1">
        <f>financial_summary!E62-biochar_discounts!$B$1</f>
        <v>307228701.54192901</v>
      </c>
      <c r="F62" s="1">
        <v>173826175.50735599</v>
      </c>
      <c r="G62" s="1">
        <f>financial_summary!G62+biochar_discounts!$B$4</f>
        <v>24690691.04756381</v>
      </c>
      <c r="H62">
        <v>0</v>
      </c>
    </row>
    <row r="63" spans="1:8" x14ac:dyDescent="0.35">
      <c r="A63">
        <v>1</v>
      </c>
      <c r="B63">
        <v>59</v>
      </c>
      <c r="C63">
        <v>1</v>
      </c>
      <c r="D63" s="1">
        <f>financial_summary!D63-biochar_discounts!$B$1-biochar_discounts!$B$4</f>
        <v>85234235.082161993</v>
      </c>
      <c r="E63" s="1">
        <f>financial_summary!E63-biochar_discounts!$B$1</f>
        <v>306164160.35392898</v>
      </c>
      <c r="F63" s="1">
        <v>173826175.50735599</v>
      </c>
      <c r="G63" s="1">
        <f>financial_summary!G63+biochar_discounts!$B$4</f>
        <v>24690691.04756381</v>
      </c>
      <c r="H63">
        <v>0</v>
      </c>
    </row>
    <row r="64" spans="1:8" x14ac:dyDescent="0.35">
      <c r="A64">
        <v>1</v>
      </c>
      <c r="B64">
        <v>60</v>
      </c>
      <c r="C64">
        <v>1</v>
      </c>
      <c r="D64" s="1">
        <f>financial_summary!D64-biochar_discounts!$B$1-biochar_discounts!$B$4</f>
        <v>83580941.02216199</v>
      </c>
      <c r="E64" s="1">
        <f>financial_summary!E64-biochar_discounts!$B$1</f>
        <v>304510866.29392898</v>
      </c>
      <c r="F64" s="1">
        <v>173826175.50735599</v>
      </c>
      <c r="G64" s="1">
        <f>financial_summary!G64+biochar_discounts!$B$4</f>
        <v>24690691.04756381</v>
      </c>
      <c r="H64">
        <v>0</v>
      </c>
    </row>
    <row r="65" spans="1:8" x14ac:dyDescent="0.35">
      <c r="A65">
        <v>1</v>
      </c>
      <c r="B65">
        <v>61</v>
      </c>
      <c r="C65">
        <v>1</v>
      </c>
      <c r="D65" s="1">
        <f>financial_summary!D65-biochar_discounts!$B$1-biochar_discounts!$B$4</f>
        <v>80852740.826162085</v>
      </c>
      <c r="E65" s="1">
        <f>financial_summary!E65-biochar_discounts!$B$1</f>
        <v>301782666.097929</v>
      </c>
      <c r="F65" s="1">
        <v>173826175.50735599</v>
      </c>
      <c r="G65" s="1">
        <f>financial_summary!G65+biochar_discounts!$B$4</f>
        <v>24690691.04756381</v>
      </c>
      <c r="H65">
        <v>0</v>
      </c>
    </row>
    <row r="66" spans="1:8" x14ac:dyDescent="0.35">
      <c r="A66">
        <v>1</v>
      </c>
      <c r="B66">
        <v>62</v>
      </c>
      <c r="C66">
        <v>1</v>
      </c>
      <c r="D66" s="1">
        <f>financial_summary!D66-biochar_discounts!$B$1-biochar_discounts!$B$4</f>
        <v>81107328.94616209</v>
      </c>
      <c r="E66" s="1">
        <f>financial_summary!E66-biochar_discounts!$B$1</f>
        <v>302037254.21792901</v>
      </c>
      <c r="F66" s="1">
        <v>173826175.50735599</v>
      </c>
      <c r="G66" s="1">
        <f>financial_summary!G66+biochar_discounts!$B$4</f>
        <v>24690691.04756381</v>
      </c>
      <c r="H66">
        <v>0</v>
      </c>
    </row>
    <row r="67" spans="1:8" x14ac:dyDescent="0.35">
      <c r="A67">
        <v>1</v>
      </c>
      <c r="B67">
        <v>63</v>
      </c>
      <c r="C67">
        <v>1</v>
      </c>
      <c r="D67" s="1">
        <f>financial_summary!D67-biochar_discounts!$B$1-biochar_discounts!$B$4</f>
        <v>82604669.938161984</v>
      </c>
      <c r="E67" s="1">
        <f>financial_summary!E67-biochar_discounts!$B$1</f>
        <v>303534595.20992899</v>
      </c>
      <c r="F67" s="1">
        <v>173826175.50735599</v>
      </c>
      <c r="G67" s="1">
        <f>financial_summary!G67+biochar_discounts!$B$4</f>
        <v>24690691.04756381</v>
      </c>
      <c r="H67">
        <v>0</v>
      </c>
    </row>
    <row r="68" spans="1:8" x14ac:dyDescent="0.35">
      <c r="A68">
        <v>1</v>
      </c>
      <c r="B68">
        <v>64</v>
      </c>
      <c r="C68">
        <v>1</v>
      </c>
      <c r="D68" s="1">
        <f>financial_summary!D68-biochar_discounts!$B$1-biochar_discounts!$B$4</f>
        <v>81053211.126162082</v>
      </c>
      <c r="E68" s="1">
        <f>financial_summary!E68-biochar_discounts!$B$1</f>
        <v>301983136.39792901</v>
      </c>
      <c r="F68" s="1">
        <v>173826175.50735599</v>
      </c>
      <c r="G68" s="1">
        <f>financial_summary!G68+biochar_discounts!$B$4</f>
        <v>24690691.04756381</v>
      </c>
      <c r="H68">
        <v>0</v>
      </c>
    </row>
    <row r="69" spans="1:8" x14ac:dyDescent="0.35">
      <c r="A69">
        <v>1</v>
      </c>
      <c r="B69">
        <v>65</v>
      </c>
      <c r="C69">
        <v>1</v>
      </c>
      <c r="D69" s="1">
        <f>financial_summary!D69-biochar_discounts!$B$1-biochar_discounts!$B$4</f>
        <v>81580681.426162079</v>
      </c>
      <c r="E69" s="1">
        <f>financial_summary!E69-biochar_discounts!$B$1</f>
        <v>302510606.69792998</v>
      </c>
      <c r="F69" s="1">
        <v>173826175.50735599</v>
      </c>
      <c r="G69" s="1">
        <f>financial_summary!G69+biochar_discounts!$B$4</f>
        <v>24690691.04756381</v>
      </c>
      <c r="H69">
        <v>0</v>
      </c>
    </row>
    <row r="70" spans="1:8" x14ac:dyDescent="0.35">
      <c r="A70">
        <v>1</v>
      </c>
      <c r="B70">
        <v>66</v>
      </c>
      <c r="C70">
        <v>1</v>
      </c>
      <c r="D70" s="1">
        <f>financial_summary!D70-biochar_discounts!$B$1-biochar_discounts!$B$4</f>
        <v>77867516.674161986</v>
      </c>
      <c r="E70" s="1">
        <f>financial_summary!E70-biochar_discounts!$B$1</f>
        <v>298797441.94592899</v>
      </c>
      <c r="F70" s="1">
        <v>173826175.50735599</v>
      </c>
      <c r="G70" s="1">
        <f>financial_summary!G70+biochar_discounts!$B$4</f>
        <v>24690691.04756381</v>
      </c>
      <c r="H70">
        <v>0</v>
      </c>
    </row>
    <row r="71" spans="1:8" x14ac:dyDescent="0.35">
      <c r="A71">
        <v>1</v>
      </c>
      <c r="B71">
        <v>67</v>
      </c>
      <c r="C71">
        <v>1</v>
      </c>
      <c r="D71" s="1">
        <f>financial_summary!D71-biochar_discounts!$B$1-biochar_discounts!$B$4</f>
        <v>76773552.118162081</v>
      </c>
      <c r="E71" s="1">
        <f>financial_summary!E71-biochar_discounts!$B$1</f>
        <v>297703477.389929</v>
      </c>
      <c r="F71" s="1">
        <v>173826175.50735599</v>
      </c>
      <c r="G71" s="1">
        <f>financial_summary!G71+biochar_discounts!$B$4</f>
        <v>24690691.04756381</v>
      </c>
      <c r="H71">
        <v>0</v>
      </c>
    </row>
    <row r="72" spans="1:8" x14ac:dyDescent="0.35">
      <c r="A72">
        <v>1</v>
      </c>
      <c r="B72">
        <v>68</v>
      </c>
      <c r="C72">
        <v>1</v>
      </c>
      <c r="D72" s="1">
        <f>financial_summary!D72-biochar_discounts!$B$1-biochar_discounts!$B$4</f>
        <v>72442975.486162081</v>
      </c>
      <c r="E72" s="1">
        <f>financial_summary!E72-biochar_discounts!$B$1</f>
        <v>293372900.75792998</v>
      </c>
      <c r="F72" s="1">
        <v>173826175.50735599</v>
      </c>
      <c r="G72" s="1">
        <f>financial_summary!G72+biochar_discounts!$B$4</f>
        <v>24690691.04756381</v>
      </c>
      <c r="H72">
        <v>0</v>
      </c>
    </row>
    <row r="73" spans="1:8" x14ac:dyDescent="0.35">
      <c r="A73">
        <v>1</v>
      </c>
      <c r="B73">
        <v>69</v>
      </c>
      <c r="C73">
        <v>1</v>
      </c>
      <c r="D73" s="1">
        <f>financial_summary!D73-biochar_discounts!$B$1-biochar_discounts!$B$4</f>
        <v>78564505.186162084</v>
      </c>
      <c r="E73" s="1">
        <f>financial_summary!E73-biochar_discounts!$B$1</f>
        <v>299494430.45792902</v>
      </c>
      <c r="F73" s="1">
        <v>173826175.50735599</v>
      </c>
      <c r="G73" s="1">
        <f>financial_summary!G73+biochar_discounts!$B$4</f>
        <v>24690691.04756381</v>
      </c>
      <c r="H73">
        <v>0</v>
      </c>
    </row>
    <row r="74" spans="1:8" x14ac:dyDescent="0.35">
      <c r="A74">
        <v>1</v>
      </c>
      <c r="B74">
        <v>70</v>
      </c>
      <c r="C74">
        <v>1</v>
      </c>
      <c r="D74" s="1">
        <f>financial_summary!D74-biochar_discounts!$B$1-biochar_discounts!$B$4</f>
        <v>70450787.758161992</v>
      </c>
      <c r="E74" s="1">
        <f>financial_summary!E74-biochar_discounts!$B$1</f>
        <v>291380713.02992898</v>
      </c>
      <c r="F74" s="1">
        <v>173826175.50735599</v>
      </c>
      <c r="G74" s="1">
        <f>financial_summary!G74+biochar_discounts!$B$4</f>
        <v>24690691.04756381</v>
      </c>
      <c r="H74">
        <v>0</v>
      </c>
    </row>
    <row r="75" spans="1:8" x14ac:dyDescent="0.35">
      <c r="A75">
        <v>1</v>
      </c>
      <c r="B75">
        <v>71</v>
      </c>
      <c r="C75">
        <v>1</v>
      </c>
      <c r="D75" s="1">
        <f>financial_summary!D75-biochar_discounts!$B$1-biochar_discounts!$B$4</f>
        <v>68714716.87016198</v>
      </c>
      <c r="E75" s="1">
        <f>financial_summary!E75-biochar_discounts!$B$1</f>
        <v>289644642.14192897</v>
      </c>
      <c r="F75" s="1">
        <v>173826175.50735599</v>
      </c>
      <c r="G75" s="1">
        <f>financial_summary!G75+biochar_discounts!$B$4</f>
        <v>24690691.04756381</v>
      </c>
      <c r="H75">
        <v>0</v>
      </c>
    </row>
    <row r="76" spans="1:8" x14ac:dyDescent="0.35">
      <c r="A76">
        <v>1</v>
      </c>
      <c r="B76">
        <v>72</v>
      </c>
      <c r="C76">
        <v>1</v>
      </c>
      <c r="D76" s="1">
        <f>financial_summary!D76-biochar_discounts!$B$1-biochar_discounts!$B$4</f>
        <v>70321057.862162083</v>
      </c>
      <c r="E76" s="1">
        <f>financial_summary!E76-biochar_discounts!$B$1</f>
        <v>291250983.13392901</v>
      </c>
      <c r="F76" s="1">
        <v>173826175.50735599</v>
      </c>
      <c r="G76" s="1">
        <f>financial_summary!G76+biochar_discounts!$B$4</f>
        <v>24690691.04756381</v>
      </c>
      <c r="H76">
        <v>0</v>
      </c>
    </row>
    <row r="77" spans="1:8" x14ac:dyDescent="0.35">
      <c r="A77">
        <v>1</v>
      </c>
      <c r="B77">
        <v>73</v>
      </c>
      <c r="C77">
        <v>1</v>
      </c>
      <c r="D77" s="1">
        <f>financial_summary!D77-biochar_discounts!$B$1-biochar_discounts!$B$4</f>
        <v>59032775.290162086</v>
      </c>
      <c r="E77" s="1">
        <f>financial_summary!E77-biochar_discounts!$B$1</f>
        <v>279962700.56193</v>
      </c>
      <c r="F77" s="1">
        <v>173826175.50735599</v>
      </c>
      <c r="G77" s="1">
        <f>financial_summary!G77+biochar_discounts!$B$4</f>
        <v>24690691.04756381</v>
      </c>
      <c r="H77">
        <v>0</v>
      </c>
    </row>
    <row r="78" spans="1:8" x14ac:dyDescent="0.35">
      <c r="A78">
        <v>1</v>
      </c>
      <c r="B78">
        <v>74</v>
      </c>
      <c r="C78">
        <v>1</v>
      </c>
      <c r="D78" s="1">
        <f>financial_summary!D78-biochar_discounts!$B$1-biochar_discounts!$B$4</f>
        <v>62556599.050162092</v>
      </c>
      <c r="E78" s="1">
        <f>financial_summary!E78-biochar_discounts!$B$1</f>
        <v>283486524.32192999</v>
      </c>
      <c r="F78" s="1">
        <v>173826175.50735599</v>
      </c>
      <c r="G78" s="1">
        <f>financial_summary!G78+biochar_discounts!$B$4</f>
        <v>24690691.04756381</v>
      </c>
      <c r="H78">
        <v>0</v>
      </c>
    </row>
    <row r="79" spans="1:8" x14ac:dyDescent="0.35">
      <c r="A79">
        <v>1</v>
      </c>
      <c r="B79">
        <v>75</v>
      </c>
      <c r="C79">
        <v>1</v>
      </c>
      <c r="D79" s="1">
        <f>financial_summary!D79-biochar_discounts!$B$1-biochar_discounts!$B$4</f>
        <v>96162548.260231882</v>
      </c>
      <c r="E79" s="1">
        <f>financial_summary!E79-biochar_discounts!$B$1</f>
        <v>287100523.01199901</v>
      </c>
      <c r="F79" s="1">
        <v>150731870.70735601</v>
      </c>
      <c r="G79" s="1">
        <f>financial_summary!G79+biochar_discounts!$B$4</f>
        <v>24690691.04756381</v>
      </c>
      <c r="H79">
        <v>0</v>
      </c>
    </row>
    <row r="80" spans="1:8" x14ac:dyDescent="0.35">
      <c r="A80">
        <v>1</v>
      </c>
      <c r="B80">
        <v>76</v>
      </c>
      <c r="C80">
        <v>1</v>
      </c>
      <c r="D80" s="1">
        <f>financial_summary!D80-biochar_discounts!$B$1-biochar_discounts!$B$4</f>
        <v>85793852.020232081</v>
      </c>
      <c r="E80" s="1">
        <f>financial_summary!E80-biochar_discounts!$B$1</f>
        <v>276731826.771999</v>
      </c>
      <c r="F80" s="1">
        <v>150731870.70735601</v>
      </c>
      <c r="G80" s="1">
        <f>financial_summary!G80+biochar_discounts!$B$4</f>
        <v>24690691.04756381</v>
      </c>
      <c r="H80">
        <v>0</v>
      </c>
    </row>
    <row r="81" spans="1:8" x14ac:dyDescent="0.35">
      <c r="A81">
        <v>1</v>
      </c>
      <c r="B81">
        <v>77</v>
      </c>
      <c r="C81">
        <v>1</v>
      </c>
      <c r="D81" s="1">
        <f>financial_summary!D81-biochar_discounts!$B$1-biochar_discounts!$B$4</f>
        <v>74037422.810162082</v>
      </c>
      <c r="E81" s="1">
        <f>financial_summary!E81-biochar_discounts!$B$1</f>
        <v>294967348.08192998</v>
      </c>
      <c r="F81" s="1">
        <v>173826175.50735599</v>
      </c>
      <c r="G81" s="1">
        <f>financial_summary!G81+biochar_discounts!$B$4</f>
        <v>24690691.04756381</v>
      </c>
      <c r="H81">
        <v>0</v>
      </c>
    </row>
    <row r="82" spans="1:8" x14ac:dyDescent="0.35">
      <c r="A82">
        <v>1</v>
      </c>
      <c r="B82">
        <v>78</v>
      </c>
      <c r="C82">
        <v>1</v>
      </c>
      <c r="D82" s="1">
        <f>financial_summary!D82-biochar_discounts!$B$1-biochar_discounts!$B$4</f>
        <v>67603222.614161983</v>
      </c>
      <c r="E82" s="1">
        <f>financial_summary!E82-biochar_discounts!$B$1</f>
        <v>288533147.88592899</v>
      </c>
      <c r="F82" s="1">
        <v>173826175.50735599</v>
      </c>
      <c r="G82" s="1">
        <f>financial_summary!G82+biochar_discounts!$B$4</f>
        <v>24690691.04756381</v>
      </c>
      <c r="H82">
        <v>0</v>
      </c>
    </row>
    <row r="83" spans="1:8" x14ac:dyDescent="0.35">
      <c r="A83">
        <v>1</v>
      </c>
      <c r="B83">
        <v>79</v>
      </c>
      <c r="C83">
        <v>1</v>
      </c>
      <c r="D83" s="1">
        <f>financial_summary!D83-biochar_discounts!$B$1-biochar_discounts!$B$4</f>
        <v>66480599.050161988</v>
      </c>
      <c r="E83" s="1">
        <f>financial_summary!E83-biochar_discounts!$B$1</f>
        <v>287410524.32192898</v>
      </c>
      <c r="F83" s="1">
        <v>173826175.50735599</v>
      </c>
      <c r="G83" s="1">
        <f>financial_summary!G83+biochar_discounts!$B$4</f>
        <v>24690691.04756381</v>
      </c>
      <c r="H83">
        <v>0</v>
      </c>
    </row>
    <row r="84" spans="1:8" x14ac:dyDescent="0.35">
      <c r="A84">
        <v>1</v>
      </c>
      <c r="B84">
        <v>80</v>
      </c>
      <c r="C84">
        <v>1</v>
      </c>
      <c r="D84" s="1">
        <f>financial_summary!D84-biochar_discounts!$B$1-biochar_discounts!$B$4</f>
        <v>64315692.914162084</v>
      </c>
      <c r="E84" s="1">
        <f>financial_summary!E84-biochar_discounts!$B$1</f>
        <v>285245618.185929</v>
      </c>
      <c r="F84" s="1">
        <v>173826175.50735599</v>
      </c>
      <c r="G84" s="1">
        <f>financial_summary!G84+biochar_discounts!$B$4</f>
        <v>24690691.04756381</v>
      </c>
      <c r="H84">
        <v>0</v>
      </c>
    </row>
    <row r="85" spans="1:8" x14ac:dyDescent="0.35">
      <c r="A85">
        <v>1</v>
      </c>
      <c r="B85">
        <v>81</v>
      </c>
      <c r="C85">
        <v>1</v>
      </c>
      <c r="D85" s="1">
        <f>financial_summary!D85-biochar_discounts!$B$1-biochar_discounts!$B$4</f>
        <v>53088692.914162084</v>
      </c>
      <c r="E85" s="1">
        <f>financial_summary!E85-biochar_discounts!$B$1</f>
        <v>274018618.18593001</v>
      </c>
      <c r="F85" s="1">
        <v>173826175.50735599</v>
      </c>
      <c r="G85" s="1">
        <f>financial_summary!G85+biochar_discounts!$B$4</f>
        <v>24690691.04756381</v>
      </c>
      <c r="H85">
        <v>0</v>
      </c>
    </row>
    <row r="86" spans="1:8" x14ac:dyDescent="0.35">
      <c r="A86">
        <v>1</v>
      </c>
      <c r="B86">
        <v>82</v>
      </c>
      <c r="C86">
        <v>1</v>
      </c>
      <c r="D86" s="1">
        <f>financial_summary!D86-biochar_discounts!$B$1-biochar_discounts!$B$4</f>
        <v>50686728.358162083</v>
      </c>
      <c r="E86" s="1">
        <f>financial_summary!E86-biochar_discounts!$B$1</f>
        <v>271616653.62993002</v>
      </c>
      <c r="F86" s="1">
        <v>173826175.50735599</v>
      </c>
      <c r="G86" s="1">
        <f>financial_summary!G86+biochar_discounts!$B$4</f>
        <v>24690691.04756381</v>
      </c>
      <c r="H86">
        <v>0</v>
      </c>
    </row>
    <row r="87" spans="1:8" x14ac:dyDescent="0.35">
      <c r="A87">
        <v>1</v>
      </c>
      <c r="B87">
        <v>83</v>
      </c>
      <c r="C87">
        <v>1</v>
      </c>
      <c r="D87" s="1">
        <f>financial_summary!D87-biochar_discounts!$B$1-biochar_discounts!$B$4</f>
        <v>67727316.47816208</v>
      </c>
      <c r="E87" s="1">
        <f>financial_summary!E87-biochar_discounts!$B$1</f>
        <v>288657241.74992901</v>
      </c>
      <c r="F87" s="1">
        <v>173826175.50735599</v>
      </c>
      <c r="G87" s="1">
        <f>financial_summary!G87+biochar_discounts!$B$4</f>
        <v>24690691.04756381</v>
      </c>
      <c r="H87">
        <v>0</v>
      </c>
    </row>
    <row r="88" spans="1:8" x14ac:dyDescent="0.35">
      <c r="A88">
        <v>1</v>
      </c>
      <c r="B88">
        <v>84</v>
      </c>
      <c r="C88">
        <v>1</v>
      </c>
      <c r="D88" s="1">
        <f>financial_summary!D88-biochar_discounts!$B$1-biochar_discounts!$B$4</f>
        <v>51988327.966162086</v>
      </c>
      <c r="E88" s="1">
        <f>financial_summary!E88-biochar_discounts!$B$1</f>
        <v>272918253.23793</v>
      </c>
      <c r="F88" s="1">
        <v>173826175.50735599</v>
      </c>
      <c r="G88" s="1">
        <f>financial_summary!G88+biochar_discounts!$B$4</f>
        <v>24690691.04756381</v>
      </c>
      <c r="H88">
        <v>0</v>
      </c>
    </row>
    <row r="89" spans="1:8" x14ac:dyDescent="0.35">
      <c r="A89">
        <v>1</v>
      </c>
      <c r="B89">
        <v>85</v>
      </c>
      <c r="C89">
        <v>1</v>
      </c>
      <c r="D89" s="1">
        <f>financial_summary!D89-biochar_discounts!$B$1-biochar_discounts!$B$4</f>
        <v>37556575.094162084</v>
      </c>
      <c r="E89" s="1">
        <f>financial_summary!E89-biochar_discounts!$B$1</f>
        <v>258486500.36592999</v>
      </c>
      <c r="F89" s="1">
        <v>173826175.50735599</v>
      </c>
      <c r="G89" s="1">
        <f>financial_summary!G89+biochar_discounts!$B$4</f>
        <v>24690691.04756381</v>
      </c>
      <c r="H89">
        <v>0</v>
      </c>
    </row>
    <row r="90" spans="1:8" x14ac:dyDescent="0.35">
      <c r="A90">
        <v>1</v>
      </c>
      <c r="B90">
        <v>86</v>
      </c>
      <c r="C90">
        <v>1</v>
      </c>
      <c r="D90" s="1">
        <f>financial_summary!D90-biochar_discounts!$B$1-biochar_discounts!$B$4</f>
        <v>33244292.522162091</v>
      </c>
      <c r="E90" s="1">
        <f>financial_summary!E90-biochar_discounts!$B$1</f>
        <v>254174217.79392999</v>
      </c>
      <c r="F90" s="1">
        <v>173826175.50735599</v>
      </c>
      <c r="G90" s="1">
        <f>financial_summary!G90+biochar_discounts!$B$4</f>
        <v>24690691.04756381</v>
      </c>
      <c r="H90">
        <v>0</v>
      </c>
    </row>
    <row r="91" spans="1:8" x14ac:dyDescent="0.35">
      <c r="A91">
        <v>1</v>
      </c>
      <c r="B91">
        <v>87</v>
      </c>
      <c r="C91">
        <v>1</v>
      </c>
      <c r="D91" s="1">
        <f>financial_summary!D91-biochar_discounts!$B$1-biochar_discounts!$B$4</f>
        <v>26843480.250162091</v>
      </c>
      <c r="E91" s="1">
        <f>financial_summary!E91-biochar_discounts!$B$1</f>
        <v>247773405.52193001</v>
      </c>
      <c r="F91" s="1">
        <v>173826175.50735599</v>
      </c>
      <c r="G91" s="1">
        <f>financial_summary!G91+biochar_discounts!$B$4</f>
        <v>24690691.04756381</v>
      </c>
      <c r="H91">
        <v>0</v>
      </c>
    </row>
    <row r="92" spans="1:8" x14ac:dyDescent="0.35">
      <c r="A92">
        <v>1</v>
      </c>
      <c r="B92">
        <v>88</v>
      </c>
      <c r="C92">
        <v>1</v>
      </c>
      <c r="D92" s="1">
        <f>financial_summary!D92-biochar_discounts!$B$1-biochar_discounts!$B$4</f>
        <v>34977927.574162088</v>
      </c>
      <c r="E92" s="1">
        <f>financial_summary!E92-biochar_discounts!$B$1</f>
        <v>255907852.84593001</v>
      </c>
      <c r="F92" s="1">
        <v>173826175.50735599</v>
      </c>
      <c r="G92" s="1">
        <f>financial_summary!G92+biochar_discounts!$B$4</f>
        <v>24690691.04756381</v>
      </c>
      <c r="H92">
        <v>0</v>
      </c>
    </row>
    <row r="93" spans="1:8" x14ac:dyDescent="0.35">
      <c r="A93">
        <v>1</v>
      </c>
      <c r="B93">
        <v>89</v>
      </c>
      <c r="C93">
        <v>1</v>
      </c>
      <c r="D93" s="1">
        <f>financial_summary!D93-biochar_discounts!$B$1-biochar_discounts!$B$4</f>
        <v>32159021.438162092</v>
      </c>
      <c r="E93" s="1">
        <f>financial_summary!E93-biochar_discounts!$B$1</f>
        <v>253088946.70993</v>
      </c>
      <c r="F93" s="1">
        <v>173826175.50735599</v>
      </c>
      <c r="G93" s="1">
        <f>financial_summary!G93+biochar_discounts!$B$4</f>
        <v>24690691.04756381</v>
      </c>
      <c r="H93">
        <v>0</v>
      </c>
    </row>
    <row r="94" spans="1:8" x14ac:dyDescent="0.35">
      <c r="A94">
        <v>1</v>
      </c>
      <c r="B94">
        <v>90</v>
      </c>
      <c r="C94">
        <v>1</v>
      </c>
      <c r="D94" s="1">
        <f>financial_summary!D94-biochar_discounts!$B$1-biochar_discounts!$B$4</f>
        <v>30236809.754162092</v>
      </c>
      <c r="E94" s="1">
        <f>financial_summary!E94-biochar_discounts!$B$1</f>
        <v>251166735.02592999</v>
      </c>
      <c r="F94" s="1">
        <v>173826175.50735599</v>
      </c>
      <c r="G94" s="1">
        <f>financial_summary!G94+biochar_discounts!$B$4</f>
        <v>24690691.04756381</v>
      </c>
      <c r="H94">
        <v>0</v>
      </c>
    </row>
    <row r="95" spans="1:8" x14ac:dyDescent="0.35">
      <c r="A95">
        <v>1</v>
      </c>
      <c r="B95">
        <v>91</v>
      </c>
      <c r="C95">
        <v>1</v>
      </c>
      <c r="D95" s="1">
        <f>financial_summary!D95-biochar_discounts!$B$1-biochar_discounts!$B$4</f>
        <v>26731280.054162089</v>
      </c>
      <c r="E95" s="1">
        <f>financial_summary!E95-biochar_discounts!$B$1</f>
        <v>247661205.32593</v>
      </c>
      <c r="F95" s="1">
        <v>173826175.50735599</v>
      </c>
      <c r="G95" s="1">
        <f>financial_summary!G95+biochar_discounts!$B$4</f>
        <v>24690691.04756381</v>
      </c>
      <c r="H95">
        <v>0</v>
      </c>
    </row>
    <row r="96" spans="1:8" x14ac:dyDescent="0.35">
      <c r="A96">
        <v>1</v>
      </c>
      <c r="B96">
        <v>92</v>
      </c>
      <c r="C96">
        <v>1</v>
      </c>
      <c r="D96" s="1">
        <f>financial_summary!D96-biochar_discounts!$B$1-biochar_discounts!$B$4</f>
        <v>22080868.17416209</v>
      </c>
      <c r="E96" s="1">
        <f>financial_summary!E96-biochar_discounts!$B$1</f>
        <v>243010793.44593</v>
      </c>
      <c r="F96" s="1">
        <v>173826175.50735599</v>
      </c>
      <c r="G96" s="1">
        <f>financial_summary!G96+biochar_discounts!$B$4</f>
        <v>24690691.04756381</v>
      </c>
      <c r="H96">
        <v>0</v>
      </c>
    </row>
    <row r="97" spans="1:8" x14ac:dyDescent="0.35">
      <c r="A97">
        <v>1</v>
      </c>
      <c r="B97">
        <v>93</v>
      </c>
      <c r="C97">
        <v>1</v>
      </c>
      <c r="D97" s="1">
        <f>financial_summary!D97-biochar_discounts!$B$1-biochar_discounts!$B$4</f>
        <v>29877186.190162089</v>
      </c>
      <c r="E97" s="1">
        <f>financial_summary!E97-biochar_discounts!$B$1</f>
        <v>250807111.46193001</v>
      </c>
      <c r="F97" s="1">
        <v>173826175.50735599</v>
      </c>
      <c r="G97" s="1">
        <f>financial_summary!G97+biochar_discounts!$B$4</f>
        <v>24690691.04756381</v>
      </c>
      <c r="H97">
        <v>0</v>
      </c>
    </row>
    <row r="98" spans="1:8" x14ac:dyDescent="0.35">
      <c r="A98">
        <v>1</v>
      </c>
      <c r="B98">
        <v>94</v>
      </c>
      <c r="C98">
        <v>1</v>
      </c>
      <c r="D98" s="1">
        <f>financial_summary!D98-biochar_discounts!$B$1-biochar_discounts!$B$4</f>
        <v>41088327.966162086</v>
      </c>
      <c r="E98" s="1">
        <f>financial_summary!E98-biochar_discounts!$B$1</f>
        <v>262018253.23793</v>
      </c>
      <c r="F98" s="1">
        <v>173826175.50735599</v>
      </c>
      <c r="G98" s="1">
        <f>financial_summary!G98+biochar_discounts!$B$4</f>
        <v>24690691.04756381</v>
      </c>
      <c r="H98">
        <v>0</v>
      </c>
    </row>
    <row r="99" spans="1:8" x14ac:dyDescent="0.35">
      <c r="A99">
        <v>1</v>
      </c>
      <c r="B99">
        <v>95</v>
      </c>
      <c r="C99">
        <v>1</v>
      </c>
      <c r="D99" s="1">
        <f>financial_summary!D99-biochar_discounts!$B$1-biochar_discounts!$B$4</f>
        <v>41186198.658162087</v>
      </c>
      <c r="E99" s="1">
        <f>financial_summary!E99-biochar_discounts!$B$1</f>
        <v>262116123.92993</v>
      </c>
      <c r="F99" s="1">
        <v>173826175.50735599</v>
      </c>
      <c r="G99" s="1">
        <f>financial_summary!G99+biochar_discounts!$B$4</f>
        <v>24690691.04756381</v>
      </c>
      <c r="H99">
        <v>0</v>
      </c>
    </row>
    <row r="100" spans="1:8" x14ac:dyDescent="0.35">
      <c r="A100">
        <v>1</v>
      </c>
      <c r="B100">
        <v>96</v>
      </c>
      <c r="C100">
        <v>1</v>
      </c>
      <c r="D100" s="1">
        <f>financial_summary!D100-biochar_discounts!$B$1-biochar_discounts!$B$4</f>
        <v>40571986.974162087</v>
      </c>
      <c r="E100" s="1">
        <f>financial_summary!E100-biochar_discounts!$B$1</f>
        <v>261501912.24592999</v>
      </c>
      <c r="F100" s="1">
        <v>173826175.50735599</v>
      </c>
      <c r="G100" s="1">
        <f>financial_summary!G100+biochar_discounts!$B$4</f>
        <v>24690691.04756381</v>
      </c>
      <c r="H100">
        <v>0</v>
      </c>
    </row>
    <row r="101" spans="1:8" x14ac:dyDescent="0.35">
      <c r="A101">
        <v>1</v>
      </c>
      <c r="B101">
        <v>97</v>
      </c>
      <c r="C101">
        <v>1</v>
      </c>
      <c r="D101" s="1">
        <f>financial_summary!D101-biochar_discounts!$B$1-biochar_discounts!$B$4</f>
        <v>28663092.326162089</v>
      </c>
      <c r="E101" s="1">
        <f>financial_summary!E101-biochar_discounts!$B$1</f>
        <v>249593017.59793001</v>
      </c>
      <c r="F101" s="1">
        <v>173826175.50735599</v>
      </c>
      <c r="G101" s="1">
        <f>financial_summary!G101+biochar_discounts!$B$4</f>
        <v>24690691.04756381</v>
      </c>
      <c r="H101">
        <v>0</v>
      </c>
    </row>
    <row r="102" spans="1:8" x14ac:dyDescent="0.35">
      <c r="A102">
        <v>1</v>
      </c>
      <c r="B102">
        <v>98</v>
      </c>
      <c r="C102">
        <v>1</v>
      </c>
      <c r="D102" s="1">
        <f>financial_summary!D102-biochar_discounts!$B$1-biochar_discounts!$B$4</f>
        <v>36266869.154162087</v>
      </c>
      <c r="E102" s="1">
        <f>financial_summary!E102-biochar_discounts!$B$1</f>
        <v>257196794.42592999</v>
      </c>
      <c r="F102" s="1">
        <v>173826175.50735599</v>
      </c>
      <c r="G102" s="1">
        <f>financial_summary!G102+biochar_discounts!$B$4</f>
        <v>24690691.04756381</v>
      </c>
      <c r="H102">
        <v>0</v>
      </c>
    </row>
    <row r="103" spans="1:8" x14ac:dyDescent="0.35">
      <c r="A103">
        <v>1</v>
      </c>
      <c r="B103">
        <v>99</v>
      </c>
      <c r="C103">
        <v>1</v>
      </c>
      <c r="D103" s="1">
        <f>financial_summary!D103-biochar_discounts!$B$1-biochar_discounts!$B$4</f>
        <v>38995069.350162089</v>
      </c>
      <c r="E103" s="1">
        <f>financial_summary!E103-biochar_discounts!$B$1</f>
        <v>259924994.62193</v>
      </c>
      <c r="F103" s="1">
        <v>173826175.50735599</v>
      </c>
      <c r="G103" s="1">
        <f>financial_summary!G103+biochar_discounts!$B$4</f>
        <v>24690691.04756381</v>
      </c>
      <c r="H103">
        <v>0</v>
      </c>
    </row>
    <row r="104" spans="1:8" x14ac:dyDescent="0.35">
      <c r="A104">
        <v>1</v>
      </c>
      <c r="B104">
        <v>100</v>
      </c>
      <c r="C104">
        <v>1</v>
      </c>
      <c r="D104" s="1">
        <f>financial_summary!D104-biochar_discounts!$B$1-biochar_discounts!$B$4</f>
        <v>46820810.734162085</v>
      </c>
      <c r="E104" s="1">
        <f>financial_summary!E104-biochar_discounts!$B$1</f>
        <v>267750736.00593001</v>
      </c>
      <c r="F104" s="1">
        <v>173826175.50735599</v>
      </c>
      <c r="G104" s="1">
        <f>financial_summary!G104+biochar_discounts!$B$4</f>
        <v>24690691.04756381</v>
      </c>
      <c r="H104">
        <v>0</v>
      </c>
    </row>
    <row r="105" spans="1:8" x14ac:dyDescent="0.35">
      <c r="A105">
        <v>1</v>
      </c>
      <c r="B105">
        <v>101</v>
      </c>
      <c r="C105">
        <v>1</v>
      </c>
      <c r="D105" s="1">
        <f>financial_summary!D105-biochar_discounts!$B$1-biochar_discounts!$B$4</f>
        <v>53796046.374162182</v>
      </c>
      <c r="E105" s="1">
        <f>financial_summary!E105-biochar_discounts!$B$1</f>
        <v>274725971.64592999</v>
      </c>
      <c r="F105" s="1">
        <v>173826175.50735599</v>
      </c>
      <c r="G105" s="1">
        <f>financial_summary!G105+biochar_discounts!$B$4</f>
        <v>24690691.04756381</v>
      </c>
      <c r="H105">
        <v>0</v>
      </c>
    </row>
    <row r="106" spans="1:8" x14ac:dyDescent="0.35">
      <c r="A106">
        <v>1</v>
      </c>
      <c r="B106">
        <v>102</v>
      </c>
      <c r="C106">
        <v>1</v>
      </c>
      <c r="D106" s="1">
        <f>financial_summary!D106-biochar_discounts!$B$1-biochar_discounts!$B$4</f>
        <v>67361435.278162092</v>
      </c>
      <c r="E106" s="1">
        <f>financial_summary!E106-biochar_discounts!$B$1</f>
        <v>288291360.54992998</v>
      </c>
      <c r="F106" s="1">
        <v>173826175.50735599</v>
      </c>
      <c r="G106" s="1">
        <f>financial_summary!G106+biochar_discounts!$B$4</f>
        <v>24690691.04756381</v>
      </c>
      <c r="H106">
        <v>0</v>
      </c>
    </row>
    <row r="107" spans="1:8" x14ac:dyDescent="0.35">
      <c r="A107">
        <v>1</v>
      </c>
      <c r="B107">
        <v>103</v>
      </c>
      <c r="C107">
        <v>1</v>
      </c>
      <c r="D107" s="1">
        <f>financial_summary!D107-biochar_discounts!$B$1-biochar_discounts!$B$4</f>
        <v>59143446.766162083</v>
      </c>
      <c r="E107" s="1">
        <f>financial_summary!E107-biochar_discounts!$B$1</f>
        <v>280073372.03793001</v>
      </c>
      <c r="F107" s="1">
        <v>173826175.50735599</v>
      </c>
      <c r="G107" s="1">
        <f>financial_summary!G107+biochar_discounts!$B$4</f>
        <v>24690691.04756381</v>
      </c>
      <c r="H107">
        <v>0</v>
      </c>
    </row>
    <row r="108" spans="1:8" x14ac:dyDescent="0.35">
      <c r="A108">
        <v>1</v>
      </c>
      <c r="B108">
        <v>104</v>
      </c>
      <c r="C108">
        <v>1</v>
      </c>
      <c r="D108" s="1">
        <f>financial_summary!D108-biochar_discounts!$B$1-biochar_discounts!$B$4</f>
        <v>60763352.902162082</v>
      </c>
      <c r="E108" s="1">
        <f>financial_summary!E108-biochar_discounts!$B$1</f>
        <v>281693278.17392999</v>
      </c>
      <c r="F108" s="1">
        <v>173826175.50735599</v>
      </c>
      <c r="G108" s="1">
        <f>financial_summary!G108+biochar_discounts!$B$4</f>
        <v>24690691.04756381</v>
      </c>
      <c r="H108">
        <v>0</v>
      </c>
    </row>
    <row r="109" spans="1:8" x14ac:dyDescent="0.35">
      <c r="A109">
        <v>1</v>
      </c>
      <c r="B109">
        <v>105</v>
      </c>
      <c r="C109">
        <v>1</v>
      </c>
      <c r="D109" s="1">
        <f>financial_summary!D109-biochar_discounts!$B$1-biochar_discounts!$B$4</f>
        <v>81468164.467867091</v>
      </c>
      <c r="E109" s="1">
        <f>financial_summary!E109-biochar_discounts!$B$1</f>
        <v>275955248.16763502</v>
      </c>
      <c r="F109" s="1">
        <v>150832400.22735599</v>
      </c>
      <c r="G109" s="1">
        <f>financial_summary!G109+biochar_discounts!$B$4</f>
        <v>24690691.04756381</v>
      </c>
      <c r="H109">
        <v>0</v>
      </c>
    </row>
    <row r="110" spans="1:8" x14ac:dyDescent="0.35">
      <c r="A110">
        <v>1</v>
      </c>
      <c r="B110">
        <v>106</v>
      </c>
      <c r="C110">
        <v>1</v>
      </c>
      <c r="D110" s="1">
        <f>financial_summary!D110-biochar_discounts!$B$1-biochar_discounts!$B$4</f>
        <v>75666701.947867081</v>
      </c>
      <c r="E110" s="1">
        <f>financial_summary!E110-biochar_discounts!$B$1</f>
        <v>270153785.64763498</v>
      </c>
      <c r="F110" s="1">
        <v>150832400.22735599</v>
      </c>
      <c r="G110" s="1">
        <f>financial_summary!G110+biochar_discounts!$B$4</f>
        <v>24690691.04756381</v>
      </c>
      <c r="H110">
        <v>0</v>
      </c>
    </row>
    <row r="111" spans="1:8" x14ac:dyDescent="0.35">
      <c r="A111">
        <v>1</v>
      </c>
      <c r="B111">
        <v>107</v>
      </c>
      <c r="C111">
        <v>1</v>
      </c>
      <c r="D111" s="1">
        <f>financial_summary!D111-biochar_discounts!$B$1-biochar_discounts!$B$4</f>
        <v>65468646.962162092</v>
      </c>
      <c r="E111" s="1">
        <f>financial_summary!E111-biochar_discounts!$B$1</f>
        <v>286398572.23392999</v>
      </c>
      <c r="F111" s="1">
        <v>173826175.50735599</v>
      </c>
      <c r="G111" s="1">
        <f>financial_summary!G111+biochar_discounts!$B$4</f>
        <v>24690691.04756381</v>
      </c>
      <c r="H111">
        <v>0</v>
      </c>
    </row>
    <row r="112" spans="1:8" x14ac:dyDescent="0.35">
      <c r="A112">
        <v>1</v>
      </c>
      <c r="B112">
        <v>108</v>
      </c>
      <c r="C112">
        <v>1</v>
      </c>
      <c r="D112" s="1">
        <f>financial_summary!D112-biochar_discounts!$B$1-biochar_discounts!$B$4</f>
        <v>67608858.646161988</v>
      </c>
      <c r="E112" s="1">
        <f>financial_summary!E112-biochar_discounts!$B$1</f>
        <v>288538783.91792899</v>
      </c>
      <c r="F112" s="1">
        <v>173826175.50735599</v>
      </c>
      <c r="G112" s="1">
        <f>financial_summary!G112+biochar_discounts!$B$4</f>
        <v>24690691.04756381</v>
      </c>
      <c r="H112">
        <v>0</v>
      </c>
    </row>
    <row r="113" spans="1:8" x14ac:dyDescent="0.35">
      <c r="A113">
        <v>1</v>
      </c>
      <c r="B113">
        <v>109</v>
      </c>
      <c r="C113">
        <v>1</v>
      </c>
      <c r="D113" s="1">
        <f>financial_summary!D113-biochar_discounts!$B$1-biochar_discounts!$B$4</f>
        <v>63695223.594162092</v>
      </c>
      <c r="E113" s="1">
        <f>financial_summary!E113-biochar_discounts!$B$1</f>
        <v>284625148.86592901</v>
      </c>
      <c r="F113" s="1">
        <v>173826175.50735599</v>
      </c>
      <c r="G113" s="1">
        <f>financial_summary!G113+biochar_discounts!$B$4</f>
        <v>24690691.04756381</v>
      </c>
      <c r="H113">
        <v>0</v>
      </c>
    </row>
    <row r="114" spans="1:8" x14ac:dyDescent="0.35">
      <c r="A114">
        <v>1</v>
      </c>
      <c r="B114">
        <v>110</v>
      </c>
      <c r="C114">
        <v>1</v>
      </c>
      <c r="D114" s="1">
        <f>financial_summary!D114-biochar_discounts!$B$1-biochar_discounts!$B$4</f>
        <v>59971693.894162089</v>
      </c>
      <c r="E114" s="1">
        <f>financial_summary!E114-biochar_discounts!$B$1</f>
        <v>280901619.16592997</v>
      </c>
      <c r="F114" s="1">
        <v>173826175.50735599</v>
      </c>
      <c r="G114" s="1">
        <f>financial_summary!G114+biochar_discounts!$B$4</f>
        <v>24690691.04756381</v>
      </c>
      <c r="H114">
        <v>0</v>
      </c>
    </row>
    <row r="115" spans="1:8" x14ac:dyDescent="0.35">
      <c r="A115">
        <v>1</v>
      </c>
      <c r="B115">
        <v>111</v>
      </c>
      <c r="C115">
        <v>1</v>
      </c>
      <c r="D115" s="1">
        <f>financial_summary!D115-biochar_discounts!$B$1-biochar_discounts!$B$4</f>
        <v>48560846.178162083</v>
      </c>
      <c r="E115" s="1">
        <f>financial_summary!E115-biochar_discounts!$B$1</f>
        <v>269490771.44993001</v>
      </c>
      <c r="F115" s="1">
        <v>173826175.50735599</v>
      </c>
      <c r="G115" s="1">
        <f>financial_summary!G115+biochar_discounts!$B$4</f>
        <v>24690691.04756381</v>
      </c>
      <c r="H115">
        <v>0</v>
      </c>
    </row>
    <row r="116" spans="1:8" x14ac:dyDescent="0.35">
      <c r="A116">
        <v>1</v>
      </c>
      <c r="B116">
        <v>112</v>
      </c>
      <c r="C116">
        <v>1</v>
      </c>
      <c r="D116" s="1">
        <f>financial_summary!D116-biochar_discounts!$B$1-biochar_discounts!$B$4</f>
        <v>49051728.358162083</v>
      </c>
      <c r="E116" s="1">
        <f>financial_summary!E116-biochar_discounts!$B$1</f>
        <v>269981653.62993002</v>
      </c>
      <c r="F116" s="1">
        <v>173826175.50735599</v>
      </c>
      <c r="G116" s="1">
        <f>financial_summary!G116+biochar_discounts!$B$4</f>
        <v>24690691.04756381</v>
      </c>
      <c r="H116">
        <v>0</v>
      </c>
    </row>
    <row r="117" spans="1:8" x14ac:dyDescent="0.35">
      <c r="A117">
        <v>1</v>
      </c>
      <c r="B117">
        <v>113</v>
      </c>
      <c r="C117">
        <v>1</v>
      </c>
      <c r="D117" s="1">
        <f>financial_summary!D117-biochar_discounts!$B$1-biochar_discounts!$B$4</f>
        <v>39794657.470162086</v>
      </c>
      <c r="E117" s="1">
        <f>financial_summary!E117-biochar_discounts!$B$1</f>
        <v>260724582.74193001</v>
      </c>
      <c r="F117" s="1">
        <v>173826175.50735599</v>
      </c>
      <c r="G117" s="1">
        <f>financial_summary!G117+biochar_discounts!$B$4</f>
        <v>24690691.04756381</v>
      </c>
      <c r="H117">
        <v>0</v>
      </c>
    </row>
    <row r="118" spans="1:8" x14ac:dyDescent="0.35">
      <c r="A118">
        <v>1</v>
      </c>
      <c r="B118">
        <v>114</v>
      </c>
      <c r="C118">
        <v>1</v>
      </c>
      <c r="D118" s="1">
        <f>financial_summary!D118-biochar_discounts!$B$1-biochar_discounts!$B$4</f>
        <v>36205586.582162082</v>
      </c>
      <c r="E118" s="1">
        <f>financial_summary!E118-biochar_discounts!$B$1</f>
        <v>257135511.85393</v>
      </c>
      <c r="F118" s="1">
        <v>173826175.50735599</v>
      </c>
      <c r="G118" s="1">
        <f>financial_summary!G118+biochar_discounts!$B$4</f>
        <v>24690691.04756381</v>
      </c>
      <c r="H118">
        <v>0</v>
      </c>
    </row>
    <row r="119" spans="1:8" x14ac:dyDescent="0.35">
      <c r="A119">
        <v>1</v>
      </c>
      <c r="B119">
        <v>115</v>
      </c>
      <c r="C119">
        <v>1</v>
      </c>
      <c r="D119" s="1">
        <f>financial_summary!D119-biochar_discounts!$B$1-biochar_discounts!$B$4</f>
        <v>41622198.658162087</v>
      </c>
      <c r="E119" s="1">
        <f>financial_summary!E119-biochar_discounts!$B$1</f>
        <v>262552123.92993</v>
      </c>
      <c r="F119" s="1">
        <v>173826175.50735599</v>
      </c>
      <c r="G119" s="1">
        <f>financial_summary!G119+biochar_discounts!$B$4</f>
        <v>24690691.04756381</v>
      </c>
      <c r="H119">
        <v>0</v>
      </c>
    </row>
    <row r="120" spans="1:8" x14ac:dyDescent="0.35">
      <c r="A120">
        <v>1</v>
      </c>
      <c r="B120">
        <v>116</v>
      </c>
      <c r="C120">
        <v>1</v>
      </c>
      <c r="D120" s="1">
        <f>financial_summary!D120-biochar_discounts!$B$1-biochar_discounts!$B$4</f>
        <v>40183704.402162082</v>
      </c>
      <c r="E120" s="1">
        <f>financial_summary!E120-biochar_discounts!$B$1</f>
        <v>261113629.67392999</v>
      </c>
      <c r="F120" s="1">
        <v>173826175.50735599</v>
      </c>
      <c r="G120" s="1">
        <f>financial_summary!G120+biochar_discounts!$B$4</f>
        <v>24690691.04756381</v>
      </c>
      <c r="H120">
        <v>0</v>
      </c>
    </row>
    <row r="121" spans="1:8" x14ac:dyDescent="0.35">
      <c r="A121">
        <v>1</v>
      </c>
      <c r="B121">
        <v>117</v>
      </c>
      <c r="C121">
        <v>1</v>
      </c>
      <c r="D121" s="1">
        <f>financial_summary!D121-biochar_discounts!$B$1-biochar_discounts!$B$4</f>
        <v>37153963.018162087</v>
      </c>
      <c r="E121" s="1">
        <f>financial_summary!E121-biochar_discounts!$B$1</f>
        <v>258083888.28992999</v>
      </c>
      <c r="F121" s="1">
        <v>173826175.50735599</v>
      </c>
      <c r="G121" s="1">
        <f>financial_summary!G121+biochar_discounts!$B$4</f>
        <v>24690691.04756381</v>
      </c>
      <c r="H121">
        <v>0</v>
      </c>
    </row>
    <row r="122" spans="1:8" x14ac:dyDescent="0.35">
      <c r="A122">
        <v>1</v>
      </c>
      <c r="B122">
        <v>118</v>
      </c>
      <c r="C122">
        <v>1</v>
      </c>
      <c r="D122" s="1">
        <f>financial_summary!D122-biochar_discounts!$B$1-biochar_discounts!$B$4</f>
        <v>38018033.906162083</v>
      </c>
      <c r="E122" s="1">
        <f>financial_summary!E122-biochar_discounts!$B$1</f>
        <v>258947959.17793</v>
      </c>
      <c r="F122" s="1">
        <v>173826175.50735599</v>
      </c>
      <c r="G122" s="1">
        <f>financial_summary!G122+biochar_discounts!$B$4</f>
        <v>24690691.04756381</v>
      </c>
      <c r="H122">
        <v>0</v>
      </c>
    </row>
    <row r="123" spans="1:8" x14ac:dyDescent="0.35">
      <c r="A123">
        <v>1</v>
      </c>
      <c r="B123">
        <v>119</v>
      </c>
      <c r="C123">
        <v>1</v>
      </c>
      <c r="D123" s="1">
        <f>financial_summary!D123-biochar_discounts!$B$1-biochar_discounts!$B$4</f>
        <v>38820822.222162083</v>
      </c>
      <c r="E123" s="1">
        <f>financial_summary!E123-biochar_discounts!$B$1</f>
        <v>259750747.49393001</v>
      </c>
      <c r="F123" s="1">
        <v>173826175.50735599</v>
      </c>
      <c r="G123" s="1">
        <f>financial_summary!G123+biochar_discounts!$B$4</f>
        <v>24690691.04756381</v>
      </c>
      <c r="H123">
        <v>0</v>
      </c>
    </row>
    <row r="124" spans="1:8" x14ac:dyDescent="0.35">
      <c r="A124">
        <v>1</v>
      </c>
      <c r="B124">
        <v>120</v>
      </c>
      <c r="C124">
        <v>1</v>
      </c>
      <c r="D124" s="1">
        <f>financial_summary!D124-biochar_discounts!$B$1-biochar_discounts!$B$4</f>
        <v>36044904.598162085</v>
      </c>
      <c r="E124" s="1">
        <f>financial_summary!E124-biochar_discounts!$B$1</f>
        <v>256974829.86993</v>
      </c>
      <c r="F124" s="1">
        <v>173826175.50735599</v>
      </c>
      <c r="G124" s="1">
        <f>financial_summary!G124+biochar_discounts!$B$4</f>
        <v>24690691.04756381</v>
      </c>
      <c r="H124">
        <v>0</v>
      </c>
    </row>
    <row r="125" spans="1:8" x14ac:dyDescent="0.35">
      <c r="A125">
        <v>1</v>
      </c>
      <c r="B125">
        <v>121</v>
      </c>
      <c r="C125">
        <v>1</v>
      </c>
      <c r="D125" s="1">
        <f>financial_summary!D125-biochar_discounts!$B$1-biochar_discounts!$B$4</f>
        <v>28176174.702162091</v>
      </c>
      <c r="E125" s="1">
        <f>financial_summary!E125-biochar_discounts!$B$1</f>
        <v>249106099.97393</v>
      </c>
      <c r="F125" s="1">
        <v>173826175.50735599</v>
      </c>
      <c r="G125" s="1">
        <f>financial_summary!G125+biochar_discounts!$B$4</f>
        <v>24690691.04756381</v>
      </c>
      <c r="H125">
        <v>0</v>
      </c>
    </row>
    <row r="126" spans="1:8" x14ac:dyDescent="0.35">
      <c r="A126">
        <v>1</v>
      </c>
      <c r="B126">
        <v>122</v>
      </c>
      <c r="C126">
        <v>1</v>
      </c>
      <c r="D126" s="1">
        <f>financial_summary!D126-biochar_discounts!$B$1-biochar_discounts!$B$4</f>
        <v>33171880.642162088</v>
      </c>
      <c r="E126" s="1">
        <f>financial_summary!E126-biochar_discounts!$B$1</f>
        <v>254101805.91393</v>
      </c>
      <c r="F126" s="1">
        <v>173826175.50735599</v>
      </c>
      <c r="G126" s="1">
        <f>financial_summary!G126+biochar_discounts!$B$4</f>
        <v>24690691.04756381</v>
      </c>
      <c r="H126">
        <v>0</v>
      </c>
    </row>
    <row r="127" spans="1:8" x14ac:dyDescent="0.35">
      <c r="A127">
        <v>1</v>
      </c>
      <c r="B127">
        <v>123</v>
      </c>
      <c r="C127">
        <v>1</v>
      </c>
      <c r="D127" s="1">
        <f>financial_summary!D127-biochar_discounts!$B$1-biochar_discounts!$B$4</f>
        <v>28794350.942162093</v>
      </c>
      <c r="E127" s="1">
        <f>financial_summary!E127-biochar_discounts!$B$1</f>
        <v>249724276.21393001</v>
      </c>
      <c r="F127" s="1">
        <v>173826175.50735599</v>
      </c>
      <c r="G127" s="1">
        <f>financial_summary!G127+biochar_discounts!$B$4</f>
        <v>24690691.04756381</v>
      </c>
      <c r="H127">
        <v>0</v>
      </c>
    </row>
    <row r="128" spans="1:8" x14ac:dyDescent="0.35">
      <c r="A128">
        <v>1</v>
      </c>
      <c r="B128">
        <v>124</v>
      </c>
      <c r="C128">
        <v>1</v>
      </c>
      <c r="D128" s="1">
        <f>financial_summary!D128-biochar_discounts!$B$1-biochar_discounts!$B$4</f>
        <v>25546609.558162089</v>
      </c>
      <c r="E128" s="1">
        <f>financial_summary!E128-biochar_discounts!$B$1</f>
        <v>246476534.82993001</v>
      </c>
      <c r="F128" s="1">
        <v>173826175.50735599</v>
      </c>
      <c r="G128" s="1">
        <f>financial_summary!G128+biochar_discounts!$B$4</f>
        <v>24690691.04756381</v>
      </c>
      <c r="H128">
        <v>0</v>
      </c>
    </row>
    <row r="129" spans="1:8" x14ac:dyDescent="0.35">
      <c r="A129">
        <v>1</v>
      </c>
      <c r="B129">
        <v>125</v>
      </c>
      <c r="C129">
        <v>1</v>
      </c>
      <c r="D129" s="1">
        <f>financial_summary!D129-biochar_discounts!$B$1-biochar_discounts!$B$4</f>
        <v>30828762.822162088</v>
      </c>
      <c r="E129" s="1">
        <f>financial_summary!E129-biochar_discounts!$B$1</f>
        <v>251758688.09393001</v>
      </c>
      <c r="F129" s="1">
        <v>173826175.50735599</v>
      </c>
      <c r="G129" s="1">
        <f>financial_summary!G129+biochar_discounts!$B$4</f>
        <v>24690691.04756381</v>
      </c>
      <c r="H129">
        <v>0</v>
      </c>
    </row>
    <row r="130" spans="1:8" x14ac:dyDescent="0.35">
      <c r="A130">
        <v>1</v>
      </c>
      <c r="B130">
        <v>126</v>
      </c>
      <c r="C130">
        <v>1</v>
      </c>
      <c r="D130" s="1">
        <f>financial_summary!D130-biochar_discounts!$B$1-biochar_discounts!$B$4</f>
        <v>25368397.874162089</v>
      </c>
      <c r="E130" s="1">
        <f>financial_summary!E130-biochar_discounts!$B$1</f>
        <v>246298323.14592999</v>
      </c>
      <c r="F130" s="1">
        <v>173826175.50735599</v>
      </c>
      <c r="G130" s="1">
        <f>financial_summary!G130+biochar_discounts!$B$4</f>
        <v>24690691.04756381</v>
      </c>
      <c r="H130">
        <v>0</v>
      </c>
    </row>
    <row r="131" spans="1:8" x14ac:dyDescent="0.35">
      <c r="A131">
        <v>1</v>
      </c>
      <c r="B131">
        <v>127</v>
      </c>
      <c r="C131">
        <v>1</v>
      </c>
      <c r="D131" s="1">
        <f>financial_summary!D131-biochar_discounts!$B$1-biochar_discounts!$B$4</f>
        <v>20304244.610162091</v>
      </c>
      <c r="E131" s="1">
        <f>financial_summary!E131-biochar_discounts!$B$1</f>
        <v>241234169.88192999</v>
      </c>
      <c r="F131" s="1">
        <v>173826175.50735599</v>
      </c>
      <c r="G131" s="1">
        <f>financial_summary!G131+biochar_discounts!$B$4</f>
        <v>24690691.04756381</v>
      </c>
      <c r="H131">
        <v>0</v>
      </c>
    </row>
    <row r="132" spans="1:8" x14ac:dyDescent="0.35">
      <c r="A132">
        <v>1</v>
      </c>
      <c r="B132">
        <v>128</v>
      </c>
      <c r="C132">
        <v>1</v>
      </c>
      <c r="D132" s="1">
        <f>financial_summary!D132-biochar_discounts!$B$1-biochar_discounts!$B$4</f>
        <v>18643785.798162088</v>
      </c>
      <c r="E132" s="1">
        <f>financial_summary!E132-biochar_discounts!$B$1</f>
        <v>239573711.06992999</v>
      </c>
      <c r="F132" s="1">
        <v>173826175.50735599</v>
      </c>
      <c r="G132" s="1">
        <f>financial_summary!G132+biochar_discounts!$B$4</f>
        <v>24690691.04756381</v>
      </c>
      <c r="H132">
        <v>0</v>
      </c>
    </row>
    <row r="133" spans="1:8" x14ac:dyDescent="0.35">
      <c r="A133">
        <v>1</v>
      </c>
      <c r="B133">
        <v>129</v>
      </c>
      <c r="C133">
        <v>1</v>
      </c>
      <c r="D133" s="1">
        <f>financial_summary!D133-biochar_discounts!$B$1-biochar_discounts!$B$4</f>
        <v>15584621.046162089</v>
      </c>
      <c r="E133" s="1">
        <f>financial_summary!E133-biochar_discounts!$B$1</f>
        <v>236514546.31793001</v>
      </c>
      <c r="F133" s="1">
        <v>173826175.50735599</v>
      </c>
      <c r="G133" s="1">
        <f>financial_summary!G133+biochar_discounts!$B$4</f>
        <v>24690691.04756381</v>
      </c>
      <c r="H133">
        <v>0</v>
      </c>
    </row>
    <row r="134" spans="1:8" x14ac:dyDescent="0.35">
      <c r="A134">
        <v>1</v>
      </c>
      <c r="B134">
        <v>130</v>
      </c>
      <c r="C134">
        <v>1</v>
      </c>
      <c r="D134" s="1">
        <f>financial_summary!D134-biochar_discounts!$B$1-biochar_discounts!$B$4</f>
        <v>27329633.51416209</v>
      </c>
      <c r="E134" s="1">
        <f>financial_summary!E134-biochar_discounts!$B$1</f>
        <v>248259558.78593001</v>
      </c>
      <c r="F134" s="1">
        <v>173826175.50735599</v>
      </c>
      <c r="G134" s="1">
        <f>financial_summary!G134+biochar_discounts!$B$4</f>
        <v>24690691.04756381</v>
      </c>
      <c r="H134">
        <v>0</v>
      </c>
    </row>
    <row r="135" spans="1:8" x14ac:dyDescent="0.35">
      <c r="A135">
        <v>1</v>
      </c>
      <c r="B135">
        <v>131</v>
      </c>
      <c r="C135">
        <v>1</v>
      </c>
      <c r="D135" s="1">
        <f>financial_summary!D135-biochar_discounts!$B$1-biochar_discounts!$B$4</f>
        <v>24590304.010162089</v>
      </c>
      <c r="E135" s="1">
        <f>financial_summary!E135-biochar_discounts!$B$1</f>
        <v>245520229.28193</v>
      </c>
      <c r="F135" s="1">
        <v>173826175.50735599</v>
      </c>
      <c r="G135" s="1">
        <f>financial_summary!G135+biochar_discounts!$B$4</f>
        <v>24690691.04756381</v>
      </c>
      <c r="H135">
        <v>0</v>
      </c>
    </row>
    <row r="136" spans="1:8" x14ac:dyDescent="0.35">
      <c r="A136">
        <v>1</v>
      </c>
      <c r="B136">
        <v>132</v>
      </c>
      <c r="C136">
        <v>1</v>
      </c>
      <c r="D136" s="1">
        <f>financial_summary!D136-biochar_discounts!$B$1-biochar_discounts!$B$4</f>
        <v>20361562.626162089</v>
      </c>
      <c r="E136" s="1">
        <f>financial_summary!E136-biochar_discounts!$B$1</f>
        <v>241291487.89793</v>
      </c>
      <c r="F136" s="1">
        <v>173826175.50735599</v>
      </c>
      <c r="G136" s="1">
        <f>financial_summary!G136+biochar_discounts!$B$4</f>
        <v>24690691.04756381</v>
      </c>
      <c r="H136">
        <v>0</v>
      </c>
    </row>
    <row r="137" spans="1:8" x14ac:dyDescent="0.35">
      <c r="A137">
        <v>1</v>
      </c>
      <c r="B137">
        <v>133</v>
      </c>
      <c r="C137">
        <v>1</v>
      </c>
      <c r="D137" s="1">
        <f>financial_summary!D137-biochar_discounts!$B$1-biochar_discounts!$B$4</f>
        <v>24968221.634162091</v>
      </c>
      <c r="E137" s="1">
        <f>financial_summary!E137-biochar_discounts!$B$1</f>
        <v>245898146.90593001</v>
      </c>
      <c r="F137" s="1">
        <v>173826175.50735599</v>
      </c>
      <c r="G137" s="1">
        <f>financial_summary!G137+biochar_discounts!$B$4</f>
        <v>24690691.04756381</v>
      </c>
      <c r="H137">
        <v>0</v>
      </c>
    </row>
    <row r="138" spans="1:8" x14ac:dyDescent="0.35">
      <c r="A138">
        <v>1</v>
      </c>
      <c r="B138">
        <v>134</v>
      </c>
      <c r="C138">
        <v>1</v>
      </c>
      <c r="D138" s="1">
        <f>financial_summary!D138-biochar_discounts!$B$1-biochar_discounts!$B$4</f>
        <v>26930221.634162091</v>
      </c>
      <c r="E138" s="1">
        <f>financial_summary!E138-biochar_discounts!$B$1</f>
        <v>247860146.90593001</v>
      </c>
      <c r="F138" s="1">
        <v>173826175.50735599</v>
      </c>
      <c r="G138" s="1">
        <f>financial_summary!G138+biochar_discounts!$B$4</f>
        <v>24690691.04756381</v>
      </c>
      <c r="H138">
        <v>0</v>
      </c>
    </row>
    <row r="139" spans="1:8" x14ac:dyDescent="0.35">
      <c r="A139">
        <v>1</v>
      </c>
      <c r="B139">
        <v>135</v>
      </c>
      <c r="C139">
        <v>1</v>
      </c>
      <c r="D139" s="1">
        <f>financial_summary!D139-biochar_discounts!$B$1-biochar_discounts!$B$4</f>
        <v>26730515.694162089</v>
      </c>
      <c r="E139" s="1">
        <f>financial_summary!E139-biochar_discounts!$B$1</f>
        <v>247660440.96593001</v>
      </c>
      <c r="F139" s="1">
        <v>173826175.50735599</v>
      </c>
      <c r="G139" s="1">
        <f>financial_summary!G139+biochar_discounts!$B$4</f>
        <v>24690691.04756381</v>
      </c>
      <c r="H139">
        <v>0</v>
      </c>
    </row>
    <row r="140" spans="1:8" x14ac:dyDescent="0.35">
      <c r="A140">
        <v>1</v>
      </c>
      <c r="B140">
        <v>136</v>
      </c>
      <c r="C140">
        <v>1</v>
      </c>
      <c r="D140" s="1">
        <f>financial_summary!D140-biochar_discounts!$B$1-biochar_discounts!$B$4</f>
        <v>23330021.438162088</v>
      </c>
      <c r="E140" s="1">
        <f>financial_summary!E140-biochar_discounts!$B$1</f>
        <v>244259946.70993</v>
      </c>
      <c r="F140" s="1">
        <v>173826175.50735599</v>
      </c>
      <c r="G140" s="1">
        <f>financial_summary!G140+biochar_discounts!$B$4</f>
        <v>24690691.04756381</v>
      </c>
      <c r="H140">
        <v>0</v>
      </c>
    </row>
    <row r="141" spans="1:8" x14ac:dyDescent="0.35">
      <c r="A141">
        <v>1</v>
      </c>
      <c r="B141">
        <v>137</v>
      </c>
      <c r="C141">
        <v>1</v>
      </c>
      <c r="D141" s="1">
        <f>financial_summary!D141-biochar_discounts!$B$1-biochar_discounts!$B$4</f>
        <v>25215645.002162091</v>
      </c>
      <c r="E141" s="1">
        <f>financial_summary!E141-biochar_discounts!$B$1</f>
        <v>246145570.27393001</v>
      </c>
      <c r="F141" s="1">
        <v>173826175.50735599</v>
      </c>
      <c r="G141" s="1">
        <f>financial_summary!G141+biochar_discounts!$B$4</f>
        <v>24690691.04756381</v>
      </c>
      <c r="H141">
        <v>0</v>
      </c>
    </row>
    <row r="142" spans="1:8" x14ac:dyDescent="0.35">
      <c r="A142">
        <v>1</v>
      </c>
      <c r="B142">
        <v>138</v>
      </c>
      <c r="C142">
        <v>1</v>
      </c>
      <c r="D142" s="1">
        <f>financial_summary!D142-biochar_discounts!$B$1-biochar_discounts!$B$4</f>
        <v>31301350.942162093</v>
      </c>
      <c r="E142" s="1">
        <f>financial_summary!E142-biochar_discounts!$B$1</f>
        <v>252231276.21393001</v>
      </c>
      <c r="F142" s="1">
        <v>173826175.50735599</v>
      </c>
      <c r="G142" s="1">
        <f>financial_summary!G142+biochar_discounts!$B$4</f>
        <v>24690691.04756381</v>
      </c>
      <c r="H142">
        <v>0</v>
      </c>
    </row>
    <row r="143" spans="1:8" x14ac:dyDescent="0.35">
      <c r="A143">
        <v>1</v>
      </c>
      <c r="B143">
        <v>139</v>
      </c>
      <c r="C143">
        <v>1</v>
      </c>
      <c r="D143" s="1">
        <f>financial_summary!D143-biochar_discounts!$B$1-biochar_discounts!$B$4</f>
        <v>29306727.37816209</v>
      </c>
      <c r="E143" s="1">
        <f>financial_summary!E143-biochar_discounts!$B$1</f>
        <v>250236652.64993</v>
      </c>
      <c r="F143" s="1">
        <v>173826175.50735599</v>
      </c>
      <c r="G143" s="1">
        <f>financial_summary!G143+biochar_discounts!$B$4</f>
        <v>24690691.04756381</v>
      </c>
      <c r="H143">
        <v>0</v>
      </c>
    </row>
    <row r="144" spans="1:8" x14ac:dyDescent="0.35">
      <c r="A144">
        <v>1</v>
      </c>
      <c r="B144">
        <v>140</v>
      </c>
      <c r="C144">
        <v>1</v>
      </c>
      <c r="D144" s="1">
        <f>financial_summary!D144-biochar_discounts!$B$1-biochar_discounts!$B$4</f>
        <v>21063280.054162089</v>
      </c>
      <c r="E144" s="1">
        <f>financial_summary!E144-biochar_discounts!$B$1</f>
        <v>241993205.32593</v>
      </c>
      <c r="F144" s="1">
        <v>173826175.50735599</v>
      </c>
      <c r="G144" s="1">
        <f>financial_summary!G144+biochar_discounts!$B$4</f>
        <v>24690691.04756381</v>
      </c>
      <c r="H144">
        <v>0</v>
      </c>
    </row>
    <row r="145" spans="1:8" x14ac:dyDescent="0.35">
      <c r="A145">
        <v>1</v>
      </c>
      <c r="B145">
        <v>141</v>
      </c>
      <c r="C145">
        <v>1</v>
      </c>
      <c r="D145" s="1">
        <f>financial_summary!D145-biochar_discounts!$B$1-biochar_discounts!$B$4</f>
        <v>24990480.250162091</v>
      </c>
      <c r="E145" s="1">
        <f>financial_summary!E145-biochar_discounts!$B$1</f>
        <v>245920405.52193001</v>
      </c>
      <c r="F145" s="1">
        <v>173826175.50735599</v>
      </c>
      <c r="G145" s="1">
        <f>financial_summary!G145+biochar_discounts!$B$4</f>
        <v>24690691.04756381</v>
      </c>
      <c r="H145">
        <v>0</v>
      </c>
    </row>
    <row r="146" spans="1:8" x14ac:dyDescent="0.35">
      <c r="A146">
        <v>1</v>
      </c>
      <c r="B146">
        <v>142</v>
      </c>
      <c r="C146">
        <v>1</v>
      </c>
      <c r="D146" s="1">
        <f>financial_summary!D146-biochar_discounts!$B$1-biochar_discounts!$B$4</f>
        <v>32423974.506162088</v>
      </c>
      <c r="E146" s="1">
        <f>financial_summary!E146-biochar_discounts!$B$1</f>
        <v>253353899.77792999</v>
      </c>
      <c r="F146" s="1">
        <v>173826175.50735599</v>
      </c>
      <c r="G146" s="1">
        <f>financial_summary!G146+biochar_discounts!$B$4</f>
        <v>24690691.04756381</v>
      </c>
      <c r="H146">
        <v>0</v>
      </c>
    </row>
    <row r="147" spans="1:8" x14ac:dyDescent="0.35">
      <c r="A147">
        <v>1</v>
      </c>
      <c r="B147">
        <v>143</v>
      </c>
      <c r="C147">
        <v>1</v>
      </c>
      <c r="D147" s="1">
        <f>financial_summary!D147-biochar_discounts!$B$1-biochar_discounts!$B$4</f>
        <v>34131386.386162087</v>
      </c>
      <c r="E147" s="1">
        <f>financial_summary!E147-biochar_discounts!$B$1</f>
        <v>255061311.65792999</v>
      </c>
      <c r="F147" s="1">
        <v>173826175.50735599</v>
      </c>
      <c r="G147" s="1">
        <f>financial_summary!G147+biochar_discounts!$B$4</f>
        <v>24690691.04756381</v>
      </c>
      <c r="H147">
        <v>0</v>
      </c>
    </row>
    <row r="148" spans="1:8" x14ac:dyDescent="0.35">
      <c r="A148">
        <v>1</v>
      </c>
      <c r="B148">
        <v>144</v>
      </c>
      <c r="C148">
        <v>1</v>
      </c>
      <c r="D148" s="1">
        <f>financial_summary!D148-biochar_discounts!$B$1-biochar_discounts!$B$4</f>
        <v>32216339.454162087</v>
      </c>
      <c r="E148" s="1">
        <f>financial_summary!E148-biochar_discounts!$B$1</f>
        <v>253146264.72593001</v>
      </c>
      <c r="F148" s="1">
        <v>173826175.50735599</v>
      </c>
      <c r="G148" s="1">
        <f>financial_summary!G148+biochar_discounts!$B$4</f>
        <v>24690691.04756381</v>
      </c>
      <c r="H148">
        <v>0</v>
      </c>
    </row>
    <row r="149" spans="1:8" x14ac:dyDescent="0.35">
      <c r="A149">
        <v>1</v>
      </c>
      <c r="B149">
        <v>145</v>
      </c>
      <c r="C149">
        <v>1</v>
      </c>
      <c r="D149" s="1">
        <f>financial_summary!D149-biochar_discounts!$B$1-biochar_discounts!$B$4</f>
        <v>34061410.342162088</v>
      </c>
      <c r="E149" s="1">
        <f>financial_summary!E149-biochar_discounts!$B$1</f>
        <v>254991335.61392999</v>
      </c>
      <c r="F149" s="1">
        <v>173826175.50735599</v>
      </c>
      <c r="G149" s="1">
        <f>financial_summary!G149+biochar_discounts!$B$4</f>
        <v>24690691.04756381</v>
      </c>
      <c r="H149">
        <v>0</v>
      </c>
    </row>
    <row r="150" spans="1:8" x14ac:dyDescent="0.35">
      <c r="A150">
        <v>1</v>
      </c>
      <c r="B150">
        <v>146</v>
      </c>
      <c r="C150">
        <v>1</v>
      </c>
      <c r="D150" s="1">
        <f>financial_summary!D150-biochar_discounts!$B$1-biochar_discounts!$B$4</f>
        <v>34137786.778162085</v>
      </c>
      <c r="E150" s="1">
        <f>financial_summary!E150-biochar_discounts!$B$1</f>
        <v>255067712.04993001</v>
      </c>
      <c r="F150" s="1">
        <v>173826175.50735599</v>
      </c>
      <c r="G150" s="1">
        <f>financial_summary!G150+biochar_discounts!$B$4</f>
        <v>24690691.04756381</v>
      </c>
      <c r="H150">
        <v>0</v>
      </c>
    </row>
    <row r="151" spans="1:8" x14ac:dyDescent="0.35">
      <c r="A151">
        <v>1</v>
      </c>
      <c r="B151">
        <v>147</v>
      </c>
      <c r="C151">
        <v>1</v>
      </c>
      <c r="D151" s="1">
        <f>financial_summary!D151-biochar_discounts!$B$1-biochar_discounts!$B$4</f>
        <v>9698621.0461620875</v>
      </c>
      <c r="E151" s="1">
        <f>financial_summary!E151-biochar_discounts!$B$1</f>
        <v>230628546.31793001</v>
      </c>
      <c r="F151" s="1">
        <v>173826175.50735599</v>
      </c>
      <c r="G151" s="1">
        <f>financial_summary!G151+biochar_discounts!$B$4</f>
        <v>24690691.04756381</v>
      </c>
      <c r="H151">
        <v>0</v>
      </c>
    </row>
    <row r="152" spans="1:8" x14ac:dyDescent="0.35">
      <c r="A152">
        <v>1</v>
      </c>
      <c r="B152">
        <v>148</v>
      </c>
      <c r="C152">
        <v>1</v>
      </c>
      <c r="D152" s="1">
        <f>financial_summary!D152-biochar_discounts!$B$1-biochar_discounts!$B$4</f>
        <v>10705079.858162088</v>
      </c>
      <c r="E152" s="1">
        <f>financial_summary!E152-biochar_discounts!$B$1</f>
        <v>231635005.12992999</v>
      </c>
      <c r="F152" s="1">
        <v>173826175.50735599</v>
      </c>
      <c r="G152" s="1">
        <f>financial_summary!G152+biochar_discounts!$B$4</f>
        <v>24690691.04756381</v>
      </c>
      <c r="H152">
        <v>0</v>
      </c>
    </row>
    <row r="153" spans="1:8" x14ac:dyDescent="0.35">
      <c r="A153">
        <v>1</v>
      </c>
      <c r="B153">
        <v>149</v>
      </c>
      <c r="C153">
        <v>1</v>
      </c>
      <c r="D153" s="1">
        <f>financial_summary!D153-biochar_discounts!$B$1-biochar_discounts!$B$4</f>
        <v>13015574.114162089</v>
      </c>
      <c r="E153" s="1">
        <f>financial_summary!E153-biochar_discounts!$B$1</f>
        <v>233945499.38593</v>
      </c>
      <c r="F153" s="1">
        <v>173826175.50735599</v>
      </c>
      <c r="G153" s="1">
        <f>financial_summary!G153+biochar_discounts!$B$4</f>
        <v>24690691.04756381</v>
      </c>
      <c r="H153">
        <v>0</v>
      </c>
    </row>
    <row r="154" spans="1:8" x14ac:dyDescent="0.35">
      <c r="A154">
        <v>1</v>
      </c>
      <c r="B154">
        <v>150</v>
      </c>
      <c r="C154">
        <v>1</v>
      </c>
      <c r="D154" s="1">
        <f>financial_summary!D154-biochar_discounts!$B$1-biochar_discounts!$B$4</f>
        <v>21335397.874162089</v>
      </c>
      <c r="E154" s="1">
        <f>financial_summary!E154-biochar_discounts!$B$1</f>
        <v>242265323.14592999</v>
      </c>
      <c r="F154" s="1">
        <v>173826175.50735599</v>
      </c>
      <c r="G154" s="1">
        <f>financial_summary!G154+biochar_discounts!$B$4</f>
        <v>24690691.04756381</v>
      </c>
      <c r="H154">
        <v>0</v>
      </c>
    </row>
    <row r="155" spans="1:8" x14ac:dyDescent="0.35">
      <c r="A155">
        <v>1</v>
      </c>
      <c r="B155">
        <v>151</v>
      </c>
      <c r="C155">
        <v>1</v>
      </c>
      <c r="D155" s="1">
        <f>financial_summary!D155-biochar_discounts!$B$1-biochar_discounts!$B$4</f>
        <v>27962139.258162089</v>
      </c>
      <c r="E155" s="1">
        <f>financial_summary!E155-biochar_discounts!$B$1</f>
        <v>248892064.52993</v>
      </c>
      <c r="F155" s="1">
        <v>173826175.50735599</v>
      </c>
      <c r="G155" s="1">
        <f>financial_summary!G155+biochar_discounts!$B$4</f>
        <v>24690691.04756381</v>
      </c>
      <c r="H155">
        <v>0</v>
      </c>
    </row>
    <row r="156" spans="1:8" x14ac:dyDescent="0.35">
      <c r="A156">
        <v>1</v>
      </c>
      <c r="B156">
        <v>152</v>
      </c>
      <c r="C156">
        <v>1</v>
      </c>
      <c r="D156" s="1">
        <f>financial_summary!D156-biochar_discounts!$B$1-biochar_discounts!$B$4</f>
        <v>25455139.258162089</v>
      </c>
      <c r="E156" s="1">
        <f>financial_summary!E156-biochar_discounts!$B$1</f>
        <v>246385064.52993</v>
      </c>
      <c r="F156" s="1">
        <v>173826175.50735599</v>
      </c>
      <c r="G156" s="1">
        <f>financial_summary!G156+biochar_discounts!$B$4</f>
        <v>24690691.04756381</v>
      </c>
      <c r="H156">
        <v>0</v>
      </c>
    </row>
    <row r="157" spans="1:8" x14ac:dyDescent="0.35">
      <c r="A157">
        <v>1</v>
      </c>
      <c r="B157">
        <v>153</v>
      </c>
      <c r="C157">
        <v>1</v>
      </c>
      <c r="D157" s="1">
        <f>financial_summary!D157-biochar_discounts!$B$1-biochar_discounts!$B$4</f>
        <v>30894009.950162087</v>
      </c>
      <c r="E157" s="1">
        <f>financial_summary!E157-biochar_discounts!$B$1</f>
        <v>251823935.22193</v>
      </c>
      <c r="F157" s="1">
        <v>173826175.50735599</v>
      </c>
      <c r="G157" s="1">
        <f>financial_summary!G157+biochar_discounts!$B$4</f>
        <v>24690691.04756381</v>
      </c>
      <c r="H157">
        <v>0</v>
      </c>
    </row>
    <row r="158" spans="1:8" x14ac:dyDescent="0.35">
      <c r="A158">
        <v>1</v>
      </c>
      <c r="B158">
        <v>154</v>
      </c>
      <c r="C158">
        <v>1</v>
      </c>
      <c r="D158" s="1">
        <f>financial_summary!D158-biochar_discounts!$B$1-biochar_discounts!$B$4</f>
        <v>38221704.402162082</v>
      </c>
      <c r="E158" s="1">
        <f>financial_summary!E158-biochar_discounts!$B$1</f>
        <v>259151629.67392999</v>
      </c>
      <c r="F158" s="1">
        <v>173826175.50735599</v>
      </c>
      <c r="G158" s="1">
        <f>financial_summary!G158+biochar_discounts!$B$4</f>
        <v>24690691.04756381</v>
      </c>
      <c r="H158">
        <v>0</v>
      </c>
    </row>
    <row r="159" spans="1:8" x14ac:dyDescent="0.35">
      <c r="A159">
        <v>1</v>
      </c>
      <c r="B159">
        <v>155</v>
      </c>
      <c r="C159">
        <v>1</v>
      </c>
      <c r="D159" s="1">
        <f>financial_summary!D159-biochar_discounts!$B$1-biochar_discounts!$B$4</f>
        <v>37927327.966162086</v>
      </c>
      <c r="E159" s="1">
        <f>financial_summary!E159-biochar_discounts!$B$1</f>
        <v>258857253.23793</v>
      </c>
      <c r="F159" s="1">
        <v>173826175.50735599</v>
      </c>
      <c r="G159" s="1">
        <f>financial_summary!G159+biochar_discounts!$B$4</f>
        <v>24690691.04756381</v>
      </c>
      <c r="H159">
        <v>0</v>
      </c>
    </row>
    <row r="160" spans="1:8" x14ac:dyDescent="0.35">
      <c r="A160">
        <v>1</v>
      </c>
      <c r="B160">
        <v>156</v>
      </c>
      <c r="C160">
        <v>1</v>
      </c>
      <c r="D160" s="1">
        <f>financial_summary!D160-biochar_discounts!$B$1-biochar_discounts!$B$4</f>
        <v>38591692.914162084</v>
      </c>
      <c r="E160" s="1">
        <f>financial_summary!E160-biochar_discounts!$B$1</f>
        <v>259521618.18593001</v>
      </c>
      <c r="F160" s="1">
        <v>173826175.50735599</v>
      </c>
      <c r="G160" s="1">
        <f>financial_summary!G160+biochar_discounts!$B$4</f>
        <v>24690691.04756381</v>
      </c>
      <c r="H160">
        <v>0</v>
      </c>
    </row>
    <row r="161" spans="1:8" x14ac:dyDescent="0.35">
      <c r="A161">
        <v>1</v>
      </c>
      <c r="B161">
        <v>157</v>
      </c>
      <c r="C161">
        <v>1</v>
      </c>
      <c r="D161" s="1">
        <f>financial_summary!D161-biochar_discounts!$B$1-biochar_discounts!$B$4</f>
        <v>46781022.418162085</v>
      </c>
      <c r="E161" s="1">
        <f>financial_summary!E161-biochar_discounts!$B$1</f>
        <v>267710947.68993002</v>
      </c>
      <c r="F161" s="1">
        <v>173826175.50735599</v>
      </c>
      <c r="G161" s="1">
        <f>financial_summary!G161+biochar_discounts!$B$4</f>
        <v>24690691.04756381</v>
      </c>
      <c r="H161">
        <v>0</v>
      </c>
    </row>
    <row r="162" spans="1:8" x14ac:dyDescent="0.35">
      <c r="A162">
        <v>1</v>
      </c>
      <c r="B162">
        <v>158</v>
      </c>
      <c r="C162">
        <v>1</v>
      </c>
      <c r="D162" s="1">
        <f>financial_summary!D162-biochar_discounts!$B$1-biochar_discounts!$B$4</f>
        <v>57938046.374162182</v>
      </c>
      <c r="E162" s="1">
        <f>financial_summary!E162-biochar_discounts!$B$1</f>
        <v>278867971.64592999</v>
      </c>
      <c r="F162" s="1">
        <v>173826175.50735599</v>
      </c>
      <c r="G162" s="1">
        <f>financial_summary!G162+biochar_discounts!$B$4</f>
        <v>24690691.04756381</v>
      </c>
      <c r="H162">
        <v>0</v>
      </c>
    </row>
    <row r="163" spans="1:8" x14ac:dyDescent="0.35">
      <c r="A163">
        <v>1</v>
      </c>
      <c r="B163">
        <v>159</v>
      </c>
      <c r="C163">
        <v>1</v>
      </c>
      <c r="D163" s="1">
        <f>financial_summary!D163-biochar_discounts!$B$1-biochar_discounts!$B$4</f>
        <v>49873575.094162084</v>
      </c>
      <c r="E163" s="1">
        <f>financial_summary!E163-biochar_discounts!$B$1</f>
        <v>270803500.36593002</v>
      </c>
      <c r="F163" s="1">
        <v>173826175.50735599</v>
      </c>
      <c r="G163" s="1">
        <f>financial_summary!G163+biochar_discounts!$B$4</f>
        <v>24690691.04756381</v>
      </c>
      <c r="H163">
        <v>0</v>
      </c>
    </row>
    <row r="164" spans="1:8" x14ac:dyDescent="0.35">
      <c r="A164">
        <v>1</v>
      </c>
      <c r="B164">
        <v>160</v>
      </c>
      <c r="C164">
        <v>1</v>
      </c>
      <c r="D164" s="1">
        <f>financial_summary!D164-biochar_discounts!$B$1-biochar_discounts!$B$4</f>
        <v>69433963.998161986</v>
      </c>
      <c r="E164" s="1">
        <f>financial_summary!E164-biochar_discounts!$B$1</f>
        <v>290363889.26992899</v>
      </c>
      <c r="F164" s="1">
        <v>173826175.50735599</v>
      </c>
      <c r="G164" s="1">
        <f>financial_summary!G164+biochar_discounts!$B$4</f>
        <v>24690691.04756381</v>
      </c>
      <c r="H164">
        <v>0</v>
      </c>
    </row>
    <row r="165" spans="1:8" x14ac:dyDescent="0.35">
      <c r="A165">
        <v>1</v>
      </c>
      <c r="B165">
        <v>161</v>
      </c>
      <c r="C165">
        <v>1</v>
      </c>
      <c r="D165" s="1">
        <f>financial_summary!D165-biochar_discounts!$B$1-biochar_discounts!$B$4</f>
        <v>81340422.810162082</v>
      </c>
      <c r="E165" s="1">
        <f>financial_summary!E165-biochar_discounts!$B$1</f>
        <v>302270348.08192998</v>
      </c>
      <c r="F165" s="1">
        <v>173826175.50735599</v>
      </c>
      <c r="G165" s="1">
        <f>financial_summary!G165+biochar_discounts!$B$4</f>
        <v>24690691.04756381</v>
      </c>
      <c r="H165">
        <v>0</v>
      </c>
    </row>
    <row r="166" spans="1:8" x14ac:dyDescent="0.35">
      <c r="A166">
        <v>1</v>
      </c>
      <c r="B166">
        <v>162</v>
      </c>
      <c r="C166">
        <v>1</v>
      </c>
      <c r="D166" s="1">
        <f>financial_summary!D166-biochar_discounts!$B$1-biochar_discounts!$B$4</f>
        <v>77917669.938161984</v>
      </c>
      <c r="E166" s="1">
        <f>financial_summary!E166-biochar_discounts!$B$1</f>
        <v>298847595.20992899</v>
      </c>
      <c r="F166" s="1">
        <v>173826175.50735599</v>
      </c>
      <c r="G166" s="1">
        <f>financial_summary!G166+biochar_discounts!$B$4</f>
        <v>24690691.04756381</v>
      </c>
      <c r="H166">
        <v>0</v>
      </c>
    </row>
    <row r="167" spans="1:8" x14ac:dyDescent="0.35">
      <c r="A167">
        <v>1</v>
      </c>
      <c r="B167">
        <v>163</v>
      </c>
      <c r="C167">
        <v>1</v>
      </c>
      <c r="D167" s="1">
        <f>financial_summary!D167-biochar_discounts!$B$1-biochar_discounts!$B$4</f>
        <v>74712917.06616208</v>
      </c>
      <c r="E167" s="1">
        <f>financial_summary!E167-biochar_discounts!$B$1</f>
        <v>295642842.33792901</v>
      </c>
      <c r="F167" s="1">
        <v>173826175.50735599</v>
      </c>
      <c r="G167" s="1">
        <f>financial_summary!G167+biochar_discounts!$B$4</f>
        <v>24690691.04756381</v>
      </c>
      <c r="H167">
        <v>0</v>
      </c>
    </row>
    <row r="168" spans="1:8" x14ac:dyDescent="0.35">
      <c r="A168">
        <v>1</v>
      </c>
      <c r="B168">
        <v>164</v>
      </c>
      <c r="C168">
        <v>1</v>
      </c>
      <c r="D168" s="1">
        <f>financial_summary!D168-biochar_discounts!$B$1-biochar_discounts!$B$4</f>
        <v>83344646.962162092</v>
      </c>
      <c r="E168" s="1">
        <f>financial_summary!E168-biochar_discounts!$B$1</f>
        <v>304274572.23392999</v>
      </c>
      <c r="F168" s="1">
        <v>173826175.50735599</v>
      </c>
      <c r="G168" s="1">
        <f>financial_summary!G168+biochar_discounts!$B$4</f>
        <v>24690691.04756381</v>
      </c>
      <c r="H168">
        <v>0</v>
      </c>
    </row>
    <row r="169" spans="1:8" x14ac:dyDescent="0.35">
      <c r="A169">
        <v>1</v>
      </c>
      <c r="B169">
        <v>165</v>
      </c>
      <c r="C169">
        <v>1</v>
      </c>
      <c r="D169" s="1">
        <f>financial_summary!D169-biochar_discounts!$B$1-biochar_discounts!$B$4</f>
        <v>88031646.962162092</v>
      </c>
      <c r="E169" s="1">
        <f>financial_summary!E169-biochar_discounts!$B$1</f>
        <v>308961572.23392999</v>
      </c>
      <c r="F169" s="1">
        <v>173826175.50735599</v>
      </c>
      <c r="G169" s="1">
        <f>financial_summary!G169+biochar_discounts!$B$4</f>
        <v>24690691.04756381</v>
      </c>
      <c r="H169">
        <v>0</v>
      </c>
    </row>
    <row r="170" spans="1:8" x14ac:dyDescent="0.35">
      <c r="A170">
        <v>1</v>
      </c>
      <c r="B170">
        <v>166</v>
      </c>
      <c r="C170">
        <v>1</v>
      </c>
      <c r="D170" s="1">
        <f>financial_summary!D170-biochar_discounts!$B$1-biochar_discounts!$B$4</f>
        <v>91171152.70616208</v>
      </c>
      <c r="E170" s="1">
        <f>financial_summary!E170-biochar_discounts!$B$1</f>
        <v>312101077.977929</v>
      </c>
      <c r="F170" s="1">
        <v>173826175.50735599</v>
      </c>
      <c r="G170" s="1">
        <f>financial_summary!G170+biochar_discounts!$B$4</f>
        <v>24690691.04756381</v>
      </c>
      <c r="H170">
        <v>0</v>
      </c>
    </row>
    <row r="171" spans="1:8" x14ac:dyDescent="0.35">
      <c r="A171">
        <v>1</v>
      </c>
      <c r="B171">
        <v>167</v>
      </c>
      <c r="C171">
        <v>1</v>
      </c>
      <c r="D171" s="1">
        <f>financial_summary!D171-biochar_discounts!$B$1-biochar_discounts!$B$4</f>
        <v>139163843.12823191</v>
      </c>
      <c r="E171" s="1">
        <f>financial_summary!E171-biochar_discounts!$B$1</f>
        <v>330101817.88</v>
      </c>
      <c r="F171" s="1">
        <v>150731870.70735601</v>
      </c>
      <c r="G171" s="1">
        <f>financial_summary!G171+biochar_discounts!$B$4</f>
        <v>24690691.04756381</v>
      </c>
      <c r="H171">
        <v>0</v>
      </c>
    </row>
    <row r="172" spans="1:8" x14ac:dyDescent="0.35">
      <c r="A172">
        <v>1</v>
      </c>
      <c r="B172">
        <v>168</v>
      </c>
      <c r="C172">
        <v>1</v>
      </c>
      <c r="D172" s="1">
        <f>financial_summary!D172-biochar_discounts!$B$1-biochar_discounts!$B$4</f>
        <v>113374477.37223189</v>
      </c>
      <c r="E172" s="1">
        <f>financial_summary!E172-biochar_discounts!$B$1</f>
        <v>304312452.12400001</v>
      </c>
      <c r="F172" s="1">
        <v>150731870.70735601</v>
      </c>
      <c r="G172" s="1">
        <f>financial_summary!G172+biochar_discounts!$B$4</f>
        <v>24690691.04756381</v>
      </c>
      <c r="H172">
        <v>0</v>
      </c>
    </row>
    <row r="173" spans="1:8" x14ac:dyDescent="0.35">
      <c r="A173">
        <v>1</v>
      </c>
      <c r="B173">
        <v>169</v>
      </c>
      <c r="C173">
        <v>1</v>
      </c>
      <c r="D173" s="1">
        <f>financial_summary!D173-biochar_discounts!$B$1-biochar_discounts!$B$4</f>
        <v>74098705.382162079</v>
      </c>
      <c r="E173" s="1">
        <f>financial_summary!E173-biochar_discounts!$B$1</f>
        <v>295028630.653929</v>
      </c>
      <c r="F173" s="1">
        <v>173826175.50735599</v>
      </c>
      <c r="G173" s="1">
        <f>financial_summary!G173+biochar_discounts!$B$4</f>
        <v>24690691.04756381</v>
      </c>
      <c r="H173">
        <v>0</v>
      </c>
    </row>
    <row r="174" spans="1:8" x14ac:dyDescent="0.35">
      <c r="A174">
        <v>1</v>
      </c>
      <c r="B174">
        <v>170</v>
      </c>
      <c r="C174">
        <v>1</v>
      </c>
      <c r="D174" s="1">
        <f>financial_summary!D174-biochar_discounts!$B$1-biochar_discounts!$B$4</f>
        <v>73026999.442162082</v>
      </c>
      <c r="E174" s="1">
        <f>financial_summary!E174-biochar_discounts!$B$1</f>
        <v>293956924.713929</v>
      </c>
      <c r="F174" s="1">
        <v>173826175.50735599</v>
      </c>
      <c r="G174" s="1">
        <f>financial_summary!G174+biochar_discounts!$B$4</f>
        <v>24690691.04756381</v>
      </c>
      <c r="H174">
        <v>0</v>
      </c>
    </row>
    <row r="175" spans="1:8" x14ac:dyDescent="0.35">
      <c r="A175">
        <v>1</v>
      </c>
      <c r="B175">
        <v>171</v>
      </c>
      <c r="C175">
        <v>1</v>
      </c>
      <c r="D175" s="1">
        <f>financial_summary!D175-biochar_discounts!$B$1-biochar_discounts!$B$4</f>
        <v>88318858.646161988</v>
      </c>
      <c r="E175" s="1">
        <f>financial_summary!E175-biochar_discounts!$B$1</f>
        <v>309248783.91792899</v>
      </c>
      <c r="F175" s="1">
        <v>173826175.50735599</v>
      </c>
      <c r="G175" s="1">
        <f>financial_summary!G175+biochar_discounts!$B$4</f>
        <v>24690691.04756381</v>
      </c>
      <c r="H175">
        <v>0</v>
      </c>
    </row>
    <row r="176" spans="1:8" x14ac:dyDescent="0.35">
      <c r="A176">
        <v>1</v>
      </c>
      <c r="B176">
        <v>172</v>
      </c>
      <c r="C176">
        <v>1</v>
      </c>
      <c r="D176" s="1">
        <f>financial_summary!D176-biochar_discounts!$B$1-biochar_discounts!$B$4</f>
        <v>92537235.082161993</v>
      </c>
      <c r="E176" s="1">
        <f>financial_summary!E176-biochar_discounts!$B$1</f>
        <v>313467160.35392898</v>
      </c>
      <c r="F176" s="1">
        <v>173826175.50735599</v>
      </c>
      <c r="G176" s="1">
        <f>financial_summary!G176+biochar_discounts!$B$4</f>
        <v>24690691.04756381</v>
      </c>
      <c r="H176">
        <v>0</v>
      </c>
    </row>
    <row r="177" spans="1:8" x14ac:dyDescent="0.35">
      <c r="A177">
        <v>1</v>
      </c>
      <c r="B177">
        <v>173</v>
      </c>
      <c r="C177">
        <v>1</v>
      </c>
      <c r="D177" s="1">
        <f>financial_summary!D177-biochar_discounts!$B$1-biochar_discounts!$B$4</f>
        <v>99316748.848231882</v>
      </c>
      <c r="E177" s="1">
        <f>financial_summary!E177-biochar_discounts!$B$1</f>
        <v>290254723.60000002</v>
      </c>
      <c r="F177" s="1">
        <v>150731870.70735601</v>
      </c>
      <c r="G177" s="1">
        <f>financial_summary!G177+biochar_discounts!$B$4</f>
        <v>24690691.04756381</v>
      </c>
      <c r="H177">
        <v>0</v>
      </c>
    </row>
    <row r="178" spans="1:8" x14ac:dyDescent="0.35">
      <c r="A178">
        <v>1</v>
      </c>
      <c r="B178">
        <v>174</v>
      </c>
      <c r="C178">
        <v>1</v>
      </c>
      <c r="D178" s="1">
        <f>financial_summary!D178-biochar_discounts!$B$1-biochar_discounts!$B$4</f>
        <v>99080082.712231889</v>
      </c>
      <c r="E178" s="1">
        <f>financial_summary!E178-biochar_discounts!$B$1</f>
        <v>290018057.46399999</v>
      </c>
      <c r="F178" s="1">
        <v>150731870.70735601</v>
      </c>
      <c r="G178" s="1">
        <f>financial_summary!G178+biochar_discounts!$B$4</f>
        <v>24690691.04756381</v>
      </c>
      <c r="H178">
        <v>0</v>
      </c>
    </row>
    <row r="179" spans="1:8" x14ac:dyDescent="0.35">
      <c r="A179">
        <v>1</v>
      </c>
      <c r="B179">
        <v>175</v>
      </c>
      <c r="C179">
        <v>1</v>
      </c>
      <c r="D179" s="1">
        <f>financial_summary!D179-biochar_discounts!$B$1-biochar_discounts!$B$4</f>
        <v>81456587.562162086</v>
      </c>
      <c r="E179" s="1">
        <f>financial_summary!E179-biochar_discounts!$B$1</f>
        <v>302386512.833929</v>
      </c>
      <c r="F179" s="1">
        <v>173826175.50735599</v>
      </c>
      <c r="G179" s="1">
        <f>financial_summary!G179+biochar_discounts!$B$4</f>
        <v>24690691.04756381</v>
      </c>
      <c r="H179">
        <v>0</v>
      </c>
    </row>
    <row r="180" spans="1:8" x14ac:dyDescent="0.35">
      <c r="A180">
        <v>1</v>
      </c>
      <c r="B180">
        <v>176</v>
      </c>
      <c r="C180">
        <v>1</v>
      </c>
      <c r="D180" s="1">
        <f>financial_summary!D180-biochar_discounts!$B$1-biochar_discounts!$B$4</f>
        <v>83676375.878161982</v>
      </c>
      <c r="E180" s="1">
        <f>financial_summary!E180-biochar_discounts!$B$1</f>
        <v>304606301.14992899</v>
      </c>
      <c r="F180" s="1">
        <v>173826175.50735599</v>
      </c>
      <c r="G180" s="1">
        <f>financial_summary!G180+biochar_discounts!$B$4</f>
        <v>24690691.04756381</v>
      </c>
      <c r="H180">
        <v>0</v>
      </c>
    </row>
    <row r="181" spans="1:8" x14ac:dyDescent="0.35">
      <c r="A181">
        <v>1</v>
      </c>
      <c r="B181">
        <v>177</v>
      </c>
      <c r="C181">
        <v>1</v>
      </c>
      <c r="D181" s="1">
        <f>financial_summary!D181-biochar_discounts!$B$1-biochar_discounts!$B$4</f>
        <v>82934870.134162083</v>
      </c>
      <c r="E181" s="1">
        <f>financial_summary!E181-biochar_discounts!$B$1</f>
        <v>303864795.40592998</v>
      </c>
      <c r="F181" s="1">
        <v>173826175.50735599</v>
      </c>
      <c r="G181" s="1">
        <f>financial_summary!G181+biochar_discounts!$B$4</f>
        <v>24690691.04756381</v>
      </c>
      <c r="H181">
        <v>0</v>
      </c>
    </row>
    <row r="182" spans="1:8" x14ac:dyDescent="0.35">
      <c r="A182">
        <v>1</v>
      </c>
      <c r="B182">
        <v>178</v>
      </c>
      <c r="C182">
        <v>1</v>
      </c>
      <c r="D182" s="1">
        <f>financial_summary!D182-biochar_discounts!$B$1-biochar_discounts!$B$4</f>
        <v>81663458.254162088</v>
      </c>
      <c r="E182" s="1">
        <f>financial_summary!E182-biochar_discounts!$B$1</f>
        <v>302593383.52592999</v>
      </c>
      <c r="F182" s="1">
        <v>173826175.50735599</v>
      </c>
      <c r="G182" s="1">
        <f>financial_summary!G182+biochar_discounts!$B$4</f>
        <v>24690691.04756381</v>
      </c>
      <c r="H182">
        <v>0</v>
      </c>
    </row>
    <row r="183" spans="1:8" x14ac:dyDescent="0.35">
      <c r="A183">
        <v>1</v>
      </c>
      <c r="B183">
        <v>179</v>
      </c>
      <c r="C183">
        <v>1</v>
      </c>
      <c r="D183" s="1">
        <f>financial_summary!D183-biochar_discounts!$B$1-biochar_discounts!$B$4</f>
        <v>92057482.210162088</v>
      </c>
      <c r="E183" s="1">
        <f>financial_summary!E183-biochar_discounts!$B$1</f>
        <v>312987407.481929</v>
      </c>
      <c r="F183" s="1">
        <v>173826175.50735599</v>
      </c>
      <c r="G183" s="1">
        <f>financial_summary!G183+biochar_discounts!$B$4</f>
        <v>24690691.04756381</v>
      </c>
      <c r="H183">
        <v>0</v>
      </c>
    </row>
    <row r="184" spans="1:8" x14ac:dyDescent="0.35">
      <c r="A184">
        <v>1</v>
      </c>
      <c r="B184">
        <v>180</v>
      </c>
      <c r="C184">
        <v>1</v>
      </c>
      <c r="D184" s="1">
        <f>financial_summary!D184-biochar_discounts!$B$1-biochar_discounts!$B$4</f>
        <v>82999352.902161986</v>
      </c>
      <c r="E184" s="1">
        <f>financial_summary!E184-biochar_discounts!$B$1</f>
        <v>303929278.17392898</v>
      </c>
      <c r="F184" s="1">
        <v>173826175.50735599</v>
      </c>
      <c r="G184" s="1">
        <f>financial_summary!G184+biochar_discounts!$B$4</f>
        <v>24690691.04756381</v>
      </c>
      <c r="H184">
        <v>0</v>
      </c>
    </row>
    <row r="185" spans="1:8" x14ac:dyDescent="0.35">
      <c r="A185">
        <v>1</v>
      </c>
      <c r="B185">
        <v>181</v>
      </c>
      <c r="C185">
        <v>1</v>
      </c>
      <c r="D185" s="1">
        <f>financial_summary!D185-biochar_discounts!$B$1-biochar_discounts!$B$4</f>
        <v>93557742.427867189</v>
      </c>
      <c r="E185" s="1">
        <f>financial_summary!E185-biochar_discounts!$B$1</f>
        <v>288044826.127635</v>
      </c>
      <c r="F185" s="1">
        <v>150832400.22735599</v>
      </c>
      <c r="G185" s="1">
        <f>financial_summary!G185+biochar_discounts!$B$4</f>
        <v>24690691.04756381</v>
      </c>
      <c r="H185">
        <v>0</v>
      </c>
    </row>
    <row r="186" spans="1:8" x14ac:dyDescent="0.35">
      <c r="A186">
        <v>1</v>
      </c>
      <c r="B186">
        <v>182</v>
      </c>
      <c r="C186">
        <v>1</v>
      </c>
      <c r="D186" s="1">
        <f>financial_summary!D186-biochar_discounts!$B$1-biochar_discounts!$B$4</f>
        <v>95709563.26786688</v>
      </c>
      <c r="E186" s="1">
        <f>financial_summary!E186-biochar_discounts!$B$1</f>
        <v>290196646.96763498</v>
      </c>
      <c r="F186" s="1">
        <v>150832400.22735599</v>
      </c>
      <c r="G186" s="1">
        <f>financial_summary!G186+biochar_discounts!$B$4</f>
        <v>24690691.04756381</v>
      </c>
      <c r="H186">
        <v>0</v>
      </c>
    </row>
    <row r="187" spans="1:8" x14ac:dyDescent="0.35">
      <c r="A187">
        <v>1</v>
      </c>
      <c r="B187">
        <v>183</v>
      </c>
      <c r="C187">
        <v>1</v>
      </c>
      <c r="D187" s="1">
        <f>financial_summary!D187-biochar_discounts!$B$1-biochar_discounts!$B$4</f>
        <v>99321603.747866884</v>
      </c>
      <c r="E187" s="1">
        <f>financial_summary!E187-biochar_discounts!$B$1</f>
        <v>293808687.44763499</v>
      </c>
      <c r="F187" s="1">
        <v>150832400.22735599</v>
      </c>
      <c r="G187" s="1">
        <f>financial_summary!G187+biochar_discounts!$B$4</f>
        <v>24690691.04756381</v>
      </c>
      <c r="H187">
        <v>0</v>
      </c>
    </row>
    <row r="188" spans="1:8" x14ac:dyDescent="0.35">
      <c r="A188">
        <v>1</v>
      </c>
      <c r="B188">
        <v>184</v>
      </c>
      <c r="C188">
        <v>1</v>
      </c>
      <c r="D188" s="1">
        <f>financial_summary!D188-biochar_discounts!$B$1-biochar_discounts!$B$4</f>
        <v>144511656.22786689</v>
      </c>
      <c r="E188" s="1">
        <f>financial_summary!E188-biochar_discounts!$B$1</f>
        <v>338998739.92763501</v>
      </c>
      <c r="F188" s="1">
        <v>150832400.22735599</v>
      </c>
      <c r="G188" s="1">
        <f>financial_summary!G188+biochar_discounts!$B$4</f>
        <v>24690691.04756381</v>
      </c>
      <c r="H188">
        <v>0</v>
      </c>
    </row>
    <row r="189" spans="1:8" x14ac:dyDescent="0.35">
      <c r="A189">
        <v>1</v>
      </c>
      <c r="B189">
        <v>185</v>
      </c>
      <c r="C189">
        <v>1</v>
      </c>
      <c r="D189" s="1">
        <f>financial_summary!D189-biochar_discounts!$B$1-biochar_discounts!$B$4</f>
        <v>128381471.06786689</v>
      </c>
      <c r="E189" s="1">
        <f>financial_summary!E189-biochar_discounts!$B$1</f>
        <v>322868554.76763499</v>
      </c>
      <c r="F189" s="1">
        <v>150832400.22735599</v>
      </c>
      <c r="G189" s="1">
        <f>financial_summary!G189+biochar_discounts!$B$4</f>
        <v>24690691.04756381</v>
      </c>
      <c r="H189">
        <v>0</v>
      </c>
    </row>
    <row r="190" spans="1:8" x14ac:dyDescent="0.35">
      <c r="A190">
        <v>1</v>
      </c>
      <c r="B190">
        <v>186</v>
      </c>
      <c r="C190">
        <v>1</v>
      </c>
      <c r="D190" s="1">
        <f>financial_summary!D190-biochar_discounts!$B$1-biochar_discounts!$B$4</f>
        <v>112236245.42786689</v>
      </c>
      <c r="E190" s="1">
        <f>financial_summary!E190-biochar_discounts!$B$1</f>
        <v>306723329.127635</v>
      </c>
      <c r="F190" s="1">
        <v>150832400.22735599</v>
      </c>
      <c r="G190" s="1">
        <f>financial_summary!G190+biochar_discounts!$B$4</f>
        <v>24690691.04756381</v>
      </c>
      <c r="H190">
        <v>0</v>
      </c>
    </row>
    <row r="191" spans="1:8" x14ac:dyDescent="0.35">
      <c r="A191">
        <v>1</v>
      </c>
      <c r="B191">
        <v>187</v>
      </c>
      <c r="C191">
        <v>1</v>
      </c>
      <c r="D191" s="1">
        <f>financial_summary!D191-biochar_discounts!$B$1-biochar_discounts!$B$4</f>
        <v>120785268.66786689</v>
      </c>
      <c r="E191" s="1">
        <f>financial_summary!E191-biochar_discounts!$B$1</f>
        <v>315272352.36763501</v>
      </c>
      <c r="F191" s="1">
        <v>150832400.22735599</v>
      </c>
      <c r="G191" s="1">
        <f>financial_summary!G191+biochar_discounts!$B$4</f>
        <v>24690691.04756381</v>
      </c>
      <c r="H191">
        <v>0</v>
      </c>
    </row>
    <row r="192" spans="1:8" x14ac:dyDescent="0.35">
      <c r="A192">
        <v>1</v>
      </c>
      <c r="B192">
        <v>188</v>
      </c>
      <c r="C192">
        <v>1</v>
      </c>
      <c r="D192" s="1">
        <f>financial_summary!D192-biochar_discounts!$B$1-biochar_discounts!$B$4</f>
        <v>120533471.06786689</v>
      </c>
      <c r="E192" s="1">
        <f>financial_summary!E192-biochar_discounts!$B$1</f>
        <v>315020554.76763499</v>
      </c>
      <c r="F192" s="1">
        <v>150832400.22735599</v>
      </c>
      <c r="G192" s="1">
        <f>financial_summary!G192+biochar_discounts!$B$4</f>
        <v>24690691.04756381</v>
      </c>
      <c r="H192">
        <v>0</v>
      </c>
    </row>
    <row r="193" spans="1:8" x14ac:dyDescent="0.35">
      <c r="A193">
        <v>1</v>
      </c>
      <c r="B193">
        <v>189</v>
      </c>
      <c r="C193">
        <v>1</v>
      </c>
      <c r="D193" s="1">
        <f>financial_summary!D193-biochar_discounts!$B$1-biochar_discounts!$B$4</f>
        <v>136385494.3078669</v>
      </c>
      <c r="E193" s="1">
        <f>financial_summary!E193-biochar_discounts!$B$1</f>
        <v>330872578.007635</v>
      </c>
      <c r="F193" s="1">
        <v>150832400.22735599</v>
      </c>
      <c r="G193" s="1">
        <f>financial_summary!G193+biochar_discounts!$B$4</f>
        <v>24690691.04756381</v>
      </c>
      <c r="H193">
        <v>0</v>
      </c>
    </row>
    <row r="194" spans="1:8" x14ac:dyDescent="0.35">
      <c r="A194">
        <v>1</v>
      </c>
      <c r="B194">
        <v>190</v>
      </c>
      <c r="C194">
        <v>1</v>
      </c>
      <c r="D194" s="1">
        <f>financial_summary!D194-biochar_discounts!$B$1-biochar_discounts!$B$4</f>
        <v>140922176.4678669</v>
      </c>
      <c r="E194" s="1">
        <f>financial_summary!E194-biochar_discounts!$B$1</f>
        <v>335409260.16763502</v>
      </c>
      <c r="F194" s="1">
        <v>150832400.22735599</v>
      </c>
      <c r="G194" s="1">
        <f>financial_summary!G194+biochar_discounts!$B$4</f>
        <v>24690691.04756381</v>
      </c>
      <c r="H194">
        <v>0</v>
      </c>
    </row>
    <row r="195" spans="1:8" x14ac:dyDescent="0.35">
      <c r="A195">
        <v>1</v>
      </c>
      <c r="B195">
        <v>191</v>
      </c>
      <c r="C195">
        <v>1</v>
      </c>
      <c r="D195" s="1">
        <f>financial_summary!D195-biochar_discounts!$B$1-biochar_discounts!$B$4</f>
        <v>120289193.70786689</v>
      </c>
      <c r="E195" s="1">
        <f>financial_summary!E195-biochar_discounts!$B$1</f>
        <v>314776277.40763497</v>
      </c>
      <c r="F195" s="1">
        <v>150832400.22735599</v>
      </c>
      <c r="G195" s="1">
        <f>financial_summary!G195+biochar_discounts!$B$4</f>
        <v>24690691.04756381</v>
      </c>
      <c r="H195">
        <v>0</v>
      </c>
    </row>
    <row r="196" spans="1:8" x14ac:dyDescent="0.35">
      <c r="A196">
        <v>1</v>
      </c>
      <c r="B196">
        <v>192</v>
      </c>
      <c r="C196">
        <v>1</v>
      </c>
      <c r="D196" s="1">
        <f>financial_summary!D196-biochar_discounts!$B$1-biochar_discounts!$B$4</f>
        <v>69940847.158162087</v>
      </c>
      <c r="E196" s="1">
        <f>financial_summary!E196-biochar_discounts!$B$1</f>
        <v>290870772.42992997</v>
      </c>
      <c r="F196" s="1">
        <v>173826175.50735599</v>
      </c>
      <c r="G196" s="1">
        <f>financial_summary!G196+biochar_discounts!$B$4</f>
        <v>24690691.04756381</v>
      </c>
      <c r="H196">
        <v>0</v>
      </c>
    </row>
    <row r="197" spans="1:8" x14ac:dyDescent="0.35">
      <c r="A197">
        <v>1</v>
      </c>
      <c r="B197">
        <v>193</v>
      </c>
      <c r="C197">
        <v>1</v>
      </c>
      <c r="D197" s="1">
        <f>financial_summary!D197-biochar_discounts!$B$1-biochar_discounts!$B$4</f>
        <v>96260268.667866886</v>
      </c>
      <c r="E197" s="1">
        <f>financial_summary!E197-biochar_discounts!$B$1</f>
        <v>290747352.36763501</v>
      </c>
      <c r="F197" s="1">
        <v>150832400.22735599</v>
      </c>
      <c r="G197" s="1">
        <f>financial_summary!G197+biochar_discounts!$B$4</f>
        <v>24690691.04756381</v>
      </c>
      <c r="H197">
        <v>0</v>
      </c>
    </row>
    <row r="198" spans="1:8" x14ac:dyDescent="0.35">
      <c r="A198">
        <v>1</v>
      </c>
      <c r="B198">
        <v>194</v>
      </c>
      <c r="C198">
        <v>1</v>
      </c>
      <c r="D198" s="1">
        <f>financial_summary!D198-biochar_discounts!$B$1-biochar_discounts!$B$4</f>
        <v>80654424.587867081</v>
      </c>
      <c r="E198" s="1">
        <f>financial_summary!E198-biochar_discounts!$B$1</f>
        <v>275141508.28763503</v>
      </c>
      <c r="F198" s="1">
        <v>150832400.22735599</v>
      </c>
      <c r="G198" s="1">
        <f>financial_summary!G198+biochar_discounts!$B$4</f>
        <v>24690691.04756381</v>
      </c>
      <c r="H198">
        <v>0</v>
      </c>
    </row>
    <row r="199" spans="1:8" x14ac:dyDescent="0.35">
      <c r="A199">
        <v>1</v>
      </c>
      <c r="B199">
        <v>195</v>
      </c>
      <c r="C199">
        <v>1</v>
      </c>
      <c r="D199" s="1">
        <f>financial_summary!D199-biochar_discounts!$B$1-biochar_discounts!$B$4</f>
        <v>82063904.347867087</v>
      </c>
      <c r="E199" s="1">
        <f>financial_summary!E199-biochar_discounts!$B$1</f>
        <v>276550988.04763502</v>
      </c>
      <c r="F199" s="1">
        <v>150832400.22735599</v>
      </c>
      <c r="G199" s="1">
        <f>financial_summary!G199+biochar_discounts!$B$4</f>
        <v>24690691.04756381</v>
      </c>
      <c r="H199">
        <v>0</v>
      </c>
    </row>
    <row r="200" spans="1:8" x14ac:dyDescent="0.35">
      <c r="A200">
        <v>1</v>
      </c>
      <c r="B200">
        <v>196</v>
      </c>
      <c r="C200">
        <v>1</v>
      </c>
      <c r="D200" s="1">
        <f>financial_summary!D200-biochar_discounts!$B$1-biochar_discounts!$B$4</f>
        <v>64498776.270162091</v>
      </c>
      <c r="E200" s="1">
        <f>financial_summary!E200-biochar_discounts!$B$1</f>
        <v>285428701.54192901</v>
      </c>
      <c r="F200" s="1">
        <v>173826175.50735599</v>
      </c>
      <c r="G200" s="1">
        <f>financial_summary!G200+biochar_discounts!$B$4</f>
        <v>24690691.04756381</v>
      </c>
      <c r="H200">
        <v>0</v>
      </c>
    </row>
    <row r="201" spans="1:8" x14ac:dyDescent="0.35">
      <c r="A201">
        <v>1</v>
      </c>
      <c r="B201">
        <v>197</v>
      </c>
      <c r="C201">
        <v>1</v>
      </c>
      <c r="D201" s="1">
        <f>financial_summary!D201-biochar_discounts!$B$1-biochar_discounts!$B$4</f>
        <v>63391246.570162088</v>
      </c>
      <c r="E201" s="1">
        <f>financial_summary!E201-biochar_discounts!$B$1</f>
        <v>284321171.84192997</v>
      </c>
      <c r="F201" s="1">
        <v>173826175.50735599</v>
      </c>
      <c r="G201" s="1">
        <f>financial_summary!G201+biochar_discounts!$B$4</f>
        <v>24690691.04756381</v>
      </c>
      <c r="H201">
        <v>0</v>
      </c>
    </row>
    <row r="202" spans="1:8" x14ac:dyDescent="0.35">
      <c r="A202">
        <v>1</v>
      </c>
      <c r="B202">
        <v>198</v>
      </c>
      <c r="C202">
        <v>1</v>
      </c>
      <c r="D202" s="1">
        <f>financial_summary!D202-biochar_discounts!$B$1-biochar_discounts!$B$4</f>
        <v>76306600.030162081</v>
      </c>
      <c r="E202" s="1">
        <f>financial_summary!E202-biochar_discounts!$B$1</f>
        <v>297236525.301929</v>
      </c>
      <c r="F202" s="1">
        <v>173826175.50735599</v>
      </c>
      <c r="G202" s="1">
        <f>financial_summary!G202+biochar_discounts!$B$4</f>
        <v>24690691.04756381</v>
      </c>
      <c r="H202">
        <v>0</v>
      </c>
    </row>
    <row r="203" spans="1:8" x14ac:dyDescent="0.35">
      <c r="A203">
        <v>1</v>
      </c>
      <c r="B203">
        <v>199</v>
      </c>
      <c r="C203">
        <v>1</v>
      </c>
      <c r="D203" s="1">
        <f>financial_summary!D203-biochar_discounts!$B$1-biochar_discounts!$B$4</f>
        <v>69767364.390162081</v>
      </c>
      <c r="E203" s="1">
        <f>financial_summary!E203-biochar_discounts!$B$1</f>
        <v>290697289.66192901</v>
      </c>
      <c r="F203" s="1">
        <v>173826175.50735599</v>
      </c>
      <c r="G203" s="1">
        <f>financial_summary!G203+biochar_discounts!$B$4</f>
        <v>24690691.04756381</v>
      </c>
      <c r="H203">
        <v>0</v>
      </c>
    </row>
    <row r="204" spans="1:8" x14ac:dyDescent="0.35">
      <c r="A204">
        <v>1</v>
      </c>
      <c r="B204">
        <v>200</v>
      </c>
      <c r="C204">
        <v>1</v>
      </c>
      <c r="D204" s="1">
        <f>financial_summary!D204-biochar_discounts!$B$1-biochar_discounts!$B$4</f>
        <v>69211235.082161993</v>
      </c>
      <c r="E204" s="1">
        <f>financial_summary!E204-biochar_discounts!$B$1</f>
        <v>290141160.35392898</v>
      </c>
      <c r="F204" s="1">
        <v>173826175.50735599</v>
      </c>
      <c r="G204" s="1">
        <f>financial_summary!G204+biochar_discounts!$B$4</f>
        <v>24690691.04756381</v>
      </c>
      <c r="H20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BA16-20B5-4A25-84E7-4A26DEBC6867}">
  <dimension ref="A1:I204"/>
  <sheetViews>
    <sheetView workbookViewId="0">
      <selection activeCell="I5" sqref="I5"/>
    </sheetView>
  </sheetViews>
  <sheetFormatPr defaultRowHeight="14.5" x14ac:dyDescent="0.35"/>
  <sheetData>
    <row r="1" spans="1:9" x14ac:dyDescent="0.35">
      <c r="A1" t="s">
        <v>0</v>
      </c>
      <c r="B1">
        <v>1</v>
      </c>
      <c r="C1" t="s">
        <v>1</v>
      </c>
      <c r="D1" t="s">
        <v>2</v>
      </c>
      <c r="E1">
        <v>2</v>
      </c>
      <c r="F1">
        <v>1</v>
      </c>
      <c r="G1">
        <v>2024</v>
      </c>
    </row>
    <row r="2" spans="1:9" x14ac:dyDescent="0.35">
      <c r="A2" t="s">
        <v>3</v>
      </c>
      <c r="B2">
        <v>1</v>
      </c>
    </row>
    <row r="3" spans="1:9" x14ac:dyDescent="0.35">
      <c r="A3" t="s">
        <v>4</v>
      </c>
      <c r="B3">
        <v>5</v>
      </c>
    </row>
    <row r="4" spans="1:9" x14ac:dyDescent="0.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</row>
    <row r="5" spans="1:9" x14ac:dyDescent="0.35">
      <c r="A5">
        <v>1</v>
      </c>
      <c r="B5">
        <v>1</v>
      </c>
      <c r="C5">
        <v>1</v>
      </c>
      <c r="D5" s="1">
        <v>58125411.211639203</v>
      </c>
      <c r="E5" s="1">
        <v>277072276.21393001</v>
      </c>
      <c r="F5" s="1">
        <v>196239234.224204</v>
      </c>
      <c r="G5" s="1">
        <v>22707630.7780867</v>
      </c>
      <c r="H5">
        <v>0</v>
      </c>
      <c r="I5" s="1"/>
    </row>
    <row r="6" spans="1:9" x14ac:dyDescent="0.35">
      <c r="A6">
        <v>1</v>
      </c>
      <c r="B6">
        <v>2</v>
      </c>
      <c r="C6">
        <v>1</v>
      </c>
      <c r="D6" s="1">
        <v>65205682.295639098</v>
      </c>
      <c r="E6" s="1">
        <v>284152547.29792899</v>
      </c>
      <c r="F6" s="1">
        <v>196239234.224204</v>
      </c>
      <c r="G6" s="1">
        <v>22707630.7780867</v>
      </c>
      <c r="H6">
        <v>0</v>
      </c>
    </row>
    <row r="7" spans="1:9" x14ac:dyDescent="0.35">
      <c r="A7">
        <v>1</v>
      </c>
      <c r="B7">
        <v>3</v>
      </c>
      <c r="C7">
        <v>1</v>
      </c>
      <c r="D7" s="1">
        <v>60007834.579639196</v>
      </c>
      <c r="E7" s="1">
        <v>278954699.58192998</v>
      </c>
      <c r="F7" s="1">
        <v>196239234.224204</v>
      </c>
      <c r="G7" s="1">
        <v>22707630.7780867</v>
      </c>
      <c r="H7">
        <v>0</v>
      </c>
    </row>
    <row r="8" spans="1:9" x14ac:dyDescent="0.35">
      <c r="A8">
        <v>1</v>
      </c>
      <c r="B8">
        <v>4</v>
      </c>
      <c r="C8">
        <v>1</v>
      </c>
      <c r="D8" s="1">
        <v>58522387.255639203</v>
      </c>
      <c r="E8" s="1">
        <v>277469252.25792998</v>
      </c>
      <c r="F8" s="1">
        <v>196239234.224204</v>
      </c>
      <c r="G8" s="1">
        <v>22707630.7780867</v>
      </c>
      <c r="H8">
        <v>0</v>
      </c>
    </row>
    <row r="9" spans="1:9" x14ac:dyDescent="0.35">
      <c r="A9">
        <v>1</v>
      </c>
      <c r="B9">
        <v>5</v>
      </c>
      <c r="C9">
        <v>1</v>
      </c>
      <c r="D9" s="1">
        <v>54627810.623639204</v>
      </c>
      <c r="E9" s="1">
        <v>273574675.62593001</v>
      </c>
      <c r="F9" s="1">
        <v>196239234.224204</v>
      </c>
      <c r="G9" s="1">
        <v>22707630.7780867</v>
      </c>
      <c r="H9">
        <v>0</v>
      </c>
    </row>
    <row r="10" spans="1:9" x14ac:dyDescent="0.35">
      <c r="A10">
        <v>1</v>
      </c>
      <c r="B10">
        <v>6</v>
      </c>
      <c r="C10">
        <v>1</v>
      </c>
      <c r="D10" s="1">
        <v>69506313.293709204</v>
      </c>
      <c r="E10" s="1">
        <v>258461227.77599999</v>
      </c>
      <c r="F10" s="1">
        <v>166247283.70420399</v>
      </c>
      <c r="G10" s="1">
        <v>22707630.7780867</v>
      </c>
      <c r="H10">
        <v>0</v>
      </c>
    </row>
    <row r="11" spans="1:9" x14ac:dyDescent="0.35">
      <c r="A11">
        <v>1</v>
      </c>
      <c r="B11">
        <v>7</v>
      </c>
      <c r="C11">
        <v>1</v>
      </c>
      <c r="D11" s="1">
        <v>73475352.791639104</v>
      </c>
      <c r="E11" s="1">
        <v>292422217.79392898</v>
      </c>
      <c r="F11" s="1">
        <v>196239234.224204</v>
      </c>
      <c r="G11" s="1">
        <v>22707630.7780867</v>
      </c>
      <c r="H11">
        <v>0</v>
      </c>
    </row>
    <row r="12" spans="1:9" x14ac:dyDescent="0.35">
      <c r="A12">
        <v>1</v>
      </c>
      <c r="B12">
        <v>8</v>
      </c>
      <c r="C12">
        <v>1</v>
      </c>
      <c r="D12" s="1">
        <v>58659281.903639197</v>
      </c>
      <c r="E12" s="1">
        <v>277606146.90592998</v>
      </c>
      <c r="F12" s="1">
        <v>196239234.224204</v>
      </c>
      <c r="G12" s="1">
        <v>22707630.7780867</v>
      </c>
      <c r="H12">
        <v>0</v>
      </c>
    </row>
    <row r="13" spans="1:9" x14ac:dyDescent="0.35">
      <c r="A13">
        <v>1</v>
      </c>
      <c r="B13">
        <v>9</v>
      </c>
      <c r="C13">
        <v>1</v>
      </c>
      <c r="D13" s="1">
        <v>55509411.211639203</v>
      </c>
      <c r="E13" s="1">
        <v>274456276.21393001</v>
      </c>
      <c r="F13" s="1">
        <v>196239234.224204</v>
      </c>
      <c r="G13" s="1">
        <v>22707630.7780867</v>
      </c>
      <c r="H13">
        <v>0</v>
      </c>
    </row>
    <row r="14" spans="1:9" x14ac:dyDescent="0.35">
      <c r="A14">
        <v>1</v>
      </c>
      <c r="B14">
        <v>10</v>
      </c>
      <c r="C14">
        <v>1</v>
      </c>
      <c r="D14" s="1">
        <v>42062622.895639203</v>
      </c>
      <c r="E14" s="1">
        <v>261009487.89793</v>
      </c>
      <c r="F14" s="1">
        <v>196239234.224204</v>
      </c>
      <c r="G14" s="1">
        <v>22707630.7780867</v>
      </c>
      <c r="H14">
        <v>0</v>
      </c>
    </row>
    <row r="15" spans="1:9" x14ac:dyDescent="0.35">
      <c r="A15">
        <v>1</v>
      </c>
      <c r="B15">
        <v>11</v>
      </c>
      <c r="C15">
        <v>1</v>
      </c>
      <c r="D15" s="1">
        <v>39195999.3316392</v>
      </c>
      <c r="E15" s="1">
        <v>258142864.33392999</v>
      </c>
      <c r="F15" s="1">
        <v>196239234.224204</v>
      </c>
      <c r="G15" s="1">
        <v>22707630.7780867</v>
      </c>
      <c r="H15">
        <v>0</v>
      </c>
    </row>
    <row r="16" spans="1:9" x14ac:dyDescent="0.35">
      <c r="A16">
        <v>1</v>
      </c>
      <c r="B16">
        <v>12</v>
      </c>
      <c r="C16">
        <v>1</v>
      </c>
      <c r="D16" s="1">
        <v>33905916.955639198</v>
      </c>
      <c r="E16" s="1">
        <v>252852781.95793</v>
      </c>
      <c r="F16" s="1">
        <v>196239234.224204</v>
      </c>
      <c r="G16" s="1">
        <v>22707630.7780867</v>
      </c>
      <c r="H16">
        <v>0</v>
      </c>
    </row>
    <row r="17" spans="1:8" x14ac:dyDescent="0.35">
      <c r="A17">
        <v>1</v>
      </c>
      <c r="B17">
        <v>13</v>
      </c>
      <c r="C17">
        <v>1</v>
      </c>
      <c r="D17" s="1">
        <v>39635199.527639203</v>
      </c>
      <c r="E17" s="1">
        <v>258582064.52993</v>
      </c>
      <c r="F17" s="1">
        <v>196239234.224204</v>
      </c>
      <c r="G17" s="1">
        <v>22707630.7780867</v>
      </c>
      <c r="H17">
        <v>0</v>
      </c>
    </row>
    <row r="18" spans="1:8" x14ac:dyDescent="0.35">
      <c r="A18">
        <v>1</v>
      </c>
      <c r="B18">
        <v>14</v>
      </c>
      <c r="C18">
        <v>1</v>
      </c>
      <c r="D18" s="1">
        <v>42228940.911639199</v>
      </c>
      <c r="E18" s="1">
        <v>261175805.91393</v>
      </c>
      <c r="F18" s="1">
        <v>196239234.224204</v>
      </c>
      <c r="G18" s="1">
        <v>22707630.7780867</v>
      </c>
      <c r="H18">
        <v>0</v>
      </c>
    </row>
    <row r="19" spans="1:8" x14ac:dyDescent="0.35">
      <c r="A19">
        <v>1</v>
      </c>
      <c r="B19">
        <v>15</v>
      </c>
      <c r="C19">
        <v>1</v>
      </c>
      <c r="D19" s="1">
        <v>38109199.527639203</v>
      </c>
      <c r="E19" s="1">
        <v>257056064.52993</v>
      </c>
      <c r="F19" s="1">
        <v>196239234.224204</v>
      </c>
      <c r="G19" s="1">
        <v>22707630.7780867</v>
      </c>
      <c r="H19">
        <v>0</v>
      </c>
    </row>
    <row r="20" spans="1:8" x14ac:dyDescent="0.35">
      <c r="A20">
        <v>1</v>
      </c>
      <c r="B20">
        <v>16</v>
      </c>
      <c r="C20">
        <v>1</v>
      </c>
      <c r="D20" s="1">
        <v>44731976.355639197</v>
      </c>
      <c r="E20" s="1">
        <v>263678841.35793</v>
      </c>
      <c r="F20" s="1">
        <v>196239234.224204</v>
      </c>
      <c r="G20" s="1">
        <v>22707630.7780867</v>
      </c>
      <c r="H20">
        <v>0</v>
      </c>
    </row>
    <row r="21" spans="1:8" x14ac:dyDescent="0.35">
      <c r="A21">
        <v>1</v>
      </c>
      <c r="B21">
        <v>17</v>
      </c>
      <c r="C21">
        <v>1</v>
      </c>
      <c r="D21" s="1">
        <v>54791835.559639201</v>
      </c>
      <c r="E21" s="1">
        <v>273738700.56193</v>
      </c>
      <c r="F21" s="1">
        <v>196239234.224204</v>
      </c>
      <c r="G21" s="1">
        <v>22707630.7780867</v>
      </c>
      <c r="H21">
        <v>0</v>
      </c>
    </row>
    <row r="22" spans="1:8" x14ac:dyDescent="0.35">
      <c r="A22">
        <v>1</v>
      </c>
      <c r="B22">
        <v>18</v>
      </c>
      <c r="C22">
        <v>1</v>
      </c>
      <c r="D22" s="1">
        <v>62253988.823639199</v>
      </c>
      <c r="E22" s="1">
        <v>281200853.82593</v>
      </c>
      <c r="F22" s="1">
        <v>196239234.224204</v>
      </c>
      <c r="G22" s="1">
        <v>22707630.7780867</v>
      </c>
      <c r="H22">
        <v>0</v>
      </c>
    </row>
    <row r="23" spans="1:8" x14ac:dyDescent="0.35">
      <c r="A23">
        <v>1</v>
      </c>
      <c r="B23">
        <v>19</v>
      </c>
      <c r="C23">
        <v>1</v>
      </c>
      <c r="D23" s="1">
        <v>67692095.155639201</v>
      </c>
      <c r="E23" s="1">
        <v>286638960.157929</v>
      </c>
      <c r="F23" s="1">
        <v>196239234.224204</v>
      </c>
      <c r="G23" s="1">
        <v>22707630.7780867</v>
      </c>
      <c r="H23">
        <v>0</v>
      </c>
    </row>
    <row r="24" spans="1:8" x14ac:dyDescent="0.35">
      <c r="A24">
        <v>1</v>
      </c>
      <c r="B24">
        <v>20</v>
      </c>
      <c r="C24">
        <v>1</v>
      </c>
      <c r="D24" s="1">
        <v>104467889.657344</v>
      </c>
      <c r="E24" s="1">
        <v>296971913.08763498</v>
      </c>
      <c r="F24" s="1">
        <v>169796392.65220401</v>
      </c>
      <c r="G24" s="1">
        <v>22707630.7780867</v>
      </c>
      <c r="H24">
        <v>0</v>
      </c>
    </row>
    <row r="25" spans="1:8" x14ac:dyDescent="0.35">
      <c r="A25">
        <v>1</v>
      </c>
      <c r="B25">
        <v>21</v>
      </c>
      <c r="C25">
        <v>1</v>
      </c>
      <c r="D25" s="1">
        <v>104445328.937344</v>
      </c>
      <c r="E25" s="1">
        <v>296949352.36763501</v>
      </c>
      <c r="F25" s="1">
        <v>169796392.65220401</v>
      </c>
      <c r="G25" s="1">
        <v>22707630.7780867</v>
      </c>
      <c r="H25">
        <v>0</v>
      </c>
    </row>
    <row r="26" spans="1:8" x14ac:dyDescent="0.35">
      <c r="A26">
        <v>1</v>
      </c>
      <c r="B26">
        <v>22</v>
      </c>
      <c r="C26">
        <v>1</v>
      </c>
      <c r="D26" s="1">
        <v>96817143.777344197</v>
      </c>
      <c r="E26" s="1">
        <v>289321167.20763499</v>
      </c>
      <c r="F26" s="1">
        <v>169796392.65220401</v>
      </c>
      <c r="G26" s="1">
        <v>22707630.7780867</v>
      </c>
      <c r="H26">
        <v>0</v>
      </c>
    </row>
    <row r="27" spans="1:8" x14ac:dyDescent="0.35">
      <c r="A27">
        <v>1</v>
      </c>
      <c r="B27">
        <v>23</v>
      </c>
      <c r="C27">
        <v>1</v>
      </c>
      <c r="D27" s="1">
        <v>99861623.537344202</v>
      </c>
      <c r="E27" s="1">
        <v>292365646.96763498</v>
      </c>
      <c r="F27" s="1">
        <v>169796392.65220401</v>
      </c>
      <c r="G27" s="1">
        <v>22707630.7780867</v>
      </c>
      <c r="H27">
        <v>0</v>
      </c>
    </row>
    <row r="28" spans="1:8" x14ac:dyDescent="0.35">
      <c r="A28">
        <v>1</v>
      </c>
      <c r="B28">
        <v>24</v>
      </c>
      <c r="C28">
        <v>1</v>
      </c>
      <c r="D28" s="1">
        <v>137596456.37734401</v>
      </c>
      <c r="E28" s="1">
        <v>330100479.80763501</v>
      </c>
      <c r="F28" s="1">
        <v>169796392.65220401</v>
      </c>
      <c r="G28" s="1">
        <v>22707630.7780867</v>
      </c>
      <c r="H28">
        <v>0</v>
      </c>
    </row>
    <row r="29" spans="1:8" x14ac:dyDescent="0.35">
      <c r="A29">
        <v>1</v>
      </c>
      <c r="B29">
        <v>25</v>
      </c>
      <c r="C29">
        <v>1</v>
      </c>
      <c r="D29" s="1">
        <v>158278364.17734399</v>
      </c>
      <c r="E29" s="1">
        <v>350782387.60763502</v>
      </c>
      <c r="F29" s="1">
        <v>169796392.65220401</v>
      </c>
      <c r="G29" s="1">
        <v>22707630.7780867</v>
      </c>
      <c r="H29">
        <v>0</v>
      </c>
    </row>
    <row r="30" spans="1:8" x14ac:dyDescent="0.35">
      <c r="A30">
        <v>1</v>
      </c>
      <c r="B30">
        <v>26</v>
      </c>
      <c r="C30">
        <v>1</v>
      </c>
      <c r="D30" s="1">
        <v>106516328.937344</v>
      </c>
      <c r="E30" s="1">
        <v>299020352.36763501</v>
      </c>
      <c r="F30" s="1">
        <v>169796392.65220401</v>
      </c>
      <c r="G30" s="1">
        <v>22707630.7780867</v>
      </c>
      <c r="H30">
        <v>0</v>
      </c>
    </row>
    <row r="31" spans="1:8" x14ac:dyDescent="0.35">
      <c r="A31">
        <v>1</v>
      </c>
      <c r="B31">
        <v>27</v>
      </c>
      <c r="C31">
        <v>1</v>
      </c>
      <c r="D31" s="1">
        <v>55732282.883639202</v>
      </c>
      <c r="E31" s="1">
        <v>274679147.88593</v>
      </c>
      <c r="F31" s="1">
        <v>196239234.224204</v>
      </c>
      <c r="G31" s="1">
        <v>22707630.7780867</v>
      </c>
      <c r="H31">
        <v>0</v>
      </c>
    </row>
    <row r="32" spans="1:8" x14ac:dyDescent="0.35">
      <c r="A32">
        <v>1</v>
      </c>
      <c r="B32">
        <v>28</v>
      </c>
      <c r="C32">
        <v>1</v>
      </c>
      <c r="D32" s="1">
        <v>48095882.491639197</v>
      </c>
      <c r="E32" s="1">
        <v>267042747.49393001</v>
      </c>
      <c r="F32" s="1">
        <v>196239234.224204</v>
      </c>
      <c r="G32" s="1">
        <v>22707630.7780867</v>
      </c>
      <c r="H32">
        <v>0</v>
      </c>
    </row>
    <row r="33" spans="1:8" x14ac:dyDescent="0.35">
      <c r="A33">
        <v>1</v>
      </c>
      <c r="B33">
        <v>29</v>
      </c>
      <c r="C33">
        <v>1</v>
      </c>
      <c r="D33" s="1">
        <v>46181599.9196392</v>
      </c>
      <c r="E33" s="1">
        <v>265128464.92192999</v>
      </c>
      <c r="F33" s="1">
        <v>196239234.224204</v>
      </c>
      <c r="G33" s="1">
        <v>22707630.7780867</v>
      </c>
      <c r="H33">
        <v>0</v>
      </c>
    </row>
    <row r="34" spans="1:8" x14ac:dyDescent="0.35">
      <c r="A34">
        <v>1</v>
      </c>
      <c r="B34">
        <v>30</v>
      </c>
      <c r="C34">
        <v>1</v>
      </c>
      <c r="D34" s="1">
        <v>61701059.711639203</v>
      </c>
      <c r="E34" s="1">
        <v>280647924.71393001</v>
      </c>
      <c r="F34" s="1">
        <v>196239234.224204</v>
      </c>
      <c r="G34" s="1">
        <v>22707630.7780867</v>
      </c>
      <c r="H34">
        <v>0</v>
      </c>
    </row>
    <row r="35" spans="1:8" x14ac:dyDescent="0.35">
      <c r="A35">
        <v>1</v>
      </c>
      <c r="B35">
        <v>31</v>
      </c>
      <c r="C35">
        <v>1</v>
      </c>
      <c r="D35" s="1">
        <v>69119460.1036392</v>
      </c>
      <c r="E35" s="1">
        <v>288066325.10592997</v>
      </c>
      <c r="F35" s="1">
        <v>196239234.224204</v>
      </c>
      <c r="G35" s="1">
        <v>22707630.7780867</v>
      </c>
      <c r="H35">
        <v>0</v>
      </c>
    </row>
    <row r="36" spans="1:8" x14ac:dyDescent="0.35">
      <c r="A36">
        <v>1</v>
      </c>
      <c r="B36">
        <v>32</v>
      </c>
      <c r="C36">
        <v>1</v>
      </c>
      <c r="D36" s="1">
        <v>77410624.8556391</v>
      </c>
      <c r="E36" s="1">
        <v>296357489.85792899</v>
      </c>
      <c r="F36" s="1">
        <v>196239234.224204</v>
      </c>
      <c r="G36" s="1">
        <v>22707630.7780867</v>
      </c>
      <c r="H36">
        <v>0</v>
      </c>
    </row>
    <row r="37" spans="1:8" x14ac:dyDescent="0.35">
      <c r="A37">
        <v>1</v>
      </c>
      <c r="B37">
        <v>33</v>
      </c>
      <c r="C37">
        <v>1</v>
      </c>
      <c r="D37" s="1">
        <v>127760092.057344</v>
      </c>
      <c r="E37" s="1">
        <v>320264115.48763502</v>
      </c>
      <c r="F37" s="1">
        <v>169796392.65220401</v>
      </c>
      <c r="G37" s="1">
        <v>22707630.7780867</v>
      </c>
      <c r="H37">
        <v>0</v>
      </c>
    </row>
    <row r="38" spans="1:8" x14ac:dyDescent="0.35">
      <c r="A38">
        <v>1</v>
      </c>
      <c r="B38">
        <v>34</v>
      </c>
      <c r="C38">
        <v>1</v>
      </c>
      <c r="D38" s="1">
        <v>164481942.137344</v>
      </c>
      <c r="E38" s="1">
        <v>356985965.567635</v>
      </c>
      <c r="F38" s="1">
        <v>169796392.65220401</v>
      </c>
      <c r="G38" s="1">
        <v>22707630.7780867</v>
      </c>
      <c r="H38">
        <v>0</v>
      </c>
    </row>
    <row r="39" spans="1:8" x14ac:dyDescent="0.35">
      <c r="A39">
        <v>1</v>
      </c>
      <c r="B39">
        <v>35</v>
      </c>
      <c r="C39">
        <v>1</v>
      </c>
      <c r="D39" s="1">
        <v>151869837.93734401</v>
      </c>
      <c r="E39" s="1">
        <v>344373861.36763501</v>
      </c>
      <c r="F39" s="1">
        <v>169796392.65220401</v>
      </c>
      <c r="G39" s="1">
        <v>22707630.7780867</v>
      </c>
      <c r="H39">
        <v>0</v>
      </c>
    </row>
    <row r="40" spans="1:8" x14ac:dyDescent="0.35">
      <c r="A40">
        <v>1</v>
      </c>
      <c r="B40">
        <v>36</v>
      </c>
      <c r="C40">
        <v>1</v>
      </c>
      <c r="D40" s="1">
        <v>187511110.05734399</v>
      </c>
      <c r="E40" s="1">
        <v>380015133.48763502</v>
      </c>
      <c r="F40" s="1">
        <v>169796392.65220401</v>
      </c>
      <c r="G40" s="1">
        <v>22707630.7780867</v>
      </c>
      <c r="H40">
        <v>0</v>
      </c>
    </row>
    <row r="41" spans="1:8" x14ac:dyDescent="0.35">
      <c r="A41">
        <v>1</v>
      </c>
      <c r="B41">
        <v>37</v>
      </c>
      <c r="C41">
        <v>1</v>
      </c>
      <c r="D41" s="1">
        <v>205922774.97734401</v>
      </c>
      <c r="E41" s="1">
        <v>398426798.40763497</v>
      </c>
      <c r="F41" s="1">
        <v>169796392.65220401</v>
      </c>
      <c r="G41" s="1">
        <v>22707630.7780867</v>
      </c>
      <c r="H41">
        <v>0</v>
      </c>
    </row>
    <row r="42" spans="1:8" x14ac:dyDescent="0.35">
      <c r="A42">
        <v>1</v>
      </c>
      <c r="B42">
        <v>38</v>
      </c>
      <c r="C42">
        <v>1</v>
      </c>
      <c r="D42" s="1">
        <v>197082451.137344</v>
      </c>
      <c r="E42" s="1">
        <v>389586474.567635</v>
      </c>
      <c r="F42" s="1">
        <v>169796392.65220401</v>
      </c>
      <c r="G42" s="1">
        <v>22707630.7780867</v>
      </c>
      <c r="H42">
        <v>0</v>
      </c>
    </row>
    <row r="43" spans="1:8" x14ac:dyDescent="0.35">
      <c r="A43">
        <v>1</v>
      </c>
      <c r="B43">
        <v>39</v>
      </c>
      <c r="C43">
        <v>1</v>
      </c>
      <c r="D43" s="1">
        <v>153198496.857344</v>
      </c>
      <c r="E43" s="1">
        <v>345702520.28763503</v>
      </c>
      <c r="F43" s="1">
        <v>169796392.65220401</v>
      </c>
      <c r="G43" s="1">
        <v>22707630.7780867</v>
      </c>
      <c r="H43">
        <v>0</v>
      </c>
    </row>
    <row r="44" spans="1:8" x14ac:dyDescent="0.35">
      <c r="A44">
        <v>1</v>
      </c>
      <c r="B44">
        <v>40</v>
      </c>
      <c r="C44">
        <v>1</v>
      </c>
      <c r="D44" s="1">
        <v>125036906.89734399</v>
      </c>
      <c r="E44" s="1">
        <v>317540930.32763499</v>
      </c>
      <c r="F44" s="1">
        <v>169796392.65220401</v>
      </c>
      <c r="G44" s="1">
        <v>22707630.7780867</v>
      </c>
      <c r="H44">
        <v>0</v>
      </c>
    </row>
    <row r="45" spans="1:8" x14ac:dyDescent="0.35">
      <c r="A45">
        <v>1</v>
      </c>
      <c r="B45">
        <v>41</v>
      </c>
      <c r="C45">
        <v>1</v>
      </c>
      <c r="D45" s="1">
        <v>122296866.417344</v>
      </c>
      <c r="E45" s="1">
        <v>314800889.84763497</v>
      </c>
      <c r="F45" s="1">
        <v>169796392.65220401</v>
      </c>
      <c r="G45" s="1">
        <v>22707630.7780867</v>
      </c>
      <c r="H45">
        <v>0</v>
      </c>
    </row>
    <row r="46" spans="1:8" x14ac:dyDescent="0.35">
      <c r="A46">
        <v>1</v>
      </c>
      <c r="B46">
        <v>42</v>
      </c>
      <c r="C46">
        <v>1</v>
      </c>
      <c r="D46" s="1">
        <v>169238929.384509</v>
      </c>
      <c r="E46" s="1">
        <v>358193843.86680001</v>
      </c>
      <c r="F46" s="1">
        <v>166247283.70420399</v>
      </c>
      <c r="G46" s="1">
        <v>22707630.7780867</v>
      </c>
      <c r="H46">
        <v>0</v>
      </c>
    </row>
    <row r="47" spans="1:8" x14ac:dyDescent="0.35">
      <c r="A47">
        <v>1</v>
      </c>
      <c r="B47">
        <v>43</v>
      </c>
      <c r="C47">
        <v>1</v>
      </c>
      <c r="D47" s="1">
        <v>189121284.35250899</v>
      </c>
      <c r="E47" s="1">
        <v>378076198.8348</v>
      </c>
      <c r="F47" s="1">
        <v>166247283.70420399</v>
      </c>
      <c r="G47" s="1">
        <v>22707630.7780867</v>
      </c>
      <c r="H47">
        <v>0</v>
      </c>
    </row>
    <row r="48" spans="1:8" x14ac:dyDescent="0.35">
      <c r="A48">
        <v>1</v>
      </c>
      <c r="B48">
        <v>44</v>
      </c>
      <c r="C48">
        <v>1</v>
      </c>
      <c r="D48" s="1">
        <v>185699294.654109</v>
      </c>
      <c r="E48" s="1">
        <v>374654209.13639998</v>
      </c>
      <c r="F48" s="1">
        <v>166247283.70420399</v>
      </c>
      <c r="G48" s="1">
        <v>22707630.7780867</v>
      </c>
      <c r="H48">
        <v>0</v>
      </c>
    </row>
    <row r="49" spans="1:8" x14ac:dyDescent="0.35">
      <c r="A49">
        <v>1</v>
      </c>
      <c r="B49">
        <v>45</v>
      </c>
      <c r="C49">
        <v>1</v>
      </c>
      <c r="D49" s="1">
        <v>152916986.69850901</v>
      </c>
      <c r="E49" s="1">
        <v>341871901.18079901</v>
      </c>
      <c r="F49" s="1">
        <v>166247283.70420399</v>
      </c>
      <c r="G49" s="1">
        <v>22707630.7780867</v>
      </c>
      <c r="H49">
        <v>0</v>
      </c>
    </row>
    <row r="50" spans="1:8" x14ac:dyDescent="0.35">
      <c r="A50">
        <v>1</v>
      </c>
      <c r="B50">
        <v>46</v>
      </c>
      <c r="C50">
        <v>1</v>
      </c>
      <c r="D50" s="1">
        <v>147279102.54450899</v>
      </c>
      <c r="E50" s="1">
        <v>336234017.02679998</v>
      </c>
      <c r="F50" s="1">
        <v>166247283.70420399</v>
      </c>
      <c r="G50" s="1">
        <v>22707630.7780867</v>
      </c>
      <c r="H50">
        <v>0</v>
      </c>
    </row>
    <row r="51" spans="1:8" x14ac:dyDescent="0.35">
      <c r="A51">
        <v>1</v>
      </c>
      <c r="B51">
        <v>47</v>
      </c>
      <c r="C51">
        <v>1</v>
      </c>
      <c r="D51" s="1">
        <v>135852162.96450901</v>
      </c>
      <c r="E51" s="1">
        <v>324807077.44679999</v>
      </c>
      <c r="F51" s="1">
        <v>166247283.70420399</v>
      </c>
      <c r="G51" s="1">
        <v>22707630.7780867</v>
      </c>
      <c r="H51">
        <v>0</v>
      </c>
    </row>
    <row r="52" spans="1:8" x14ac:dyDescent="0.35">
      <c r="A52">
        <v>1</v>
      </c>
      <c r="B52">
        <v>48</v>
      </c>
      <c r="C52">
        <v>1</v>
      </c>
      <c r="D52" s="1">
        <v>114841646.777344</v>
      </c>
      <c r="E52" s="1">
        <v>307345670.20763499</v>
      </c>
      <c r="F52" s="1">
        <v>169796392.65220401</v>
      </c>
      <c r="G52" s="1">
        <v>22707630.7780867</v>
      </c>
      <c r="H52">
        <v>0</v>
      </c>
    </row>
    <row r="53" spans="1:8" x14ac:dyDescent="0.35">
      <c r="A53">
        <v>1</v>
      </c>
      <c r="B53">
        <v>49</v>
      </c>
      <c r="C53">
        <v>1</v>
      </c>
      <c r="D53" s="1">
        <v>108882346.17734399</v>
      </c>
      <c r="E53" s="1">
        <v>301386369.60763502</v>
      </c>
      <c r="F53" s="1">
        <v>169796392.65220401</v>
      </c>
      <c r="G53" s="1">
        <v>22707630.7780867</v>
      </c>
      <c r="H53">
        <v>0</v>
      </c>
    </row>
    <row r="54" spans="1:8" x14ac:dyDescent="0.35">
      <c r="A54">
        <v>1</v>
      </c>
      <c r="B54">
        <v>50</v>
      </c>
      <c r="C54">
        <v>1</v>
      </c>
      <c r="D54" s="1">
        <v>125935271.217344</v>
      </c>
      <c r="E54" s="1">
        <v>318439294.64763498</v>
      </c>
      <c r="F54" s="1">
        <v>169796392.65220401</v>
      </c>
      <c r="G54" s="1">
        <v>22707630.7780867</v>
      </c>
      <c r="H54">
        <v>0</v>
      </c>
    </row>
    <row r="55" spans="1:8" x14ac:dyDescent="0.35">
      <c r="A55">
        <v>1</v>
      </c>
      <c r="B55">
        <v>51</v>
      </c>
      <c r="C55">
        <v>1</v>
      </c>
      <c r="D55" s="1">
        <v>117880508.097344</v>
      </c>
      <c r="E55" s="1">
        <v>310384531.52763498</v>
      </c>
      <c r="F55" s="1">
        <v>169796392.65220401</v>
      </c>
      <c r="G55" s="1">
        <v>22707630.7780867</v>
      </c>
      <c r="H55">
        <v>0</v>
      </c>
    </row>
    <row r="56" spans="1:8" x14ac:dyDescent="0.35">
      <c r="A56">
        <v>1</v>
      </c>
      <c r="B56">
        <v>52</v>
      </c>
      <c r="C56">
        <v>1</v>
      </c>
      <c r="D56" s="1">
        <v>93188161.017344207</v>
      </c>
      <c r="E56" s="1">
        <v>285692184.44763499</v>
      </c>
      <c r="F56" s="1">
        <v>169796392.65220401</v>
      </c>
      <c r="G56" s="1">
        <v>22707630.7780867</v>
      </c>
      <c r="H56">
        <v>0</v>
      </c>
    </row>
    <row r="57" spans="1:8" x14ac:dyDescent="0.35">
      <c r="A57">
        <v>1</v>
      </c>
      <c r="B57">
        <v>53</v>
      </c>
      <c r="C57">
        <v>1</v>
      </c>
      <c r="D57" s="1">
        <v>84797166.043639198</v>
      </c>
      <c r="E57" s="1">
        <v>303744031.04592901</v>
      </c>
      <c r="F57" s="1">
        <v>196239234.224204</v>
      </c>
      <c r="G57" s="1">
        <v>22707630.7780867</v>
      </c>
      <c r="H57">
        <v>0</v>
      </c>
    </row>
    <row r="58" spans="1:8" x14ac:dyDescent="0.35">
      <c r="A58">
        <v>1</v>
      </c>
      <c r="B58">
        <v>54</v>
      </c>
      <c r="C58">
        <v>1</v>
      </c>
      <c r="D58" s="1">
        <v>88326380.657344207</v>
      </c>
      <c r="E58" s="1">
        <v>280830404.08763498</v>
      </c>
      <c r="F58" s="1">
        <v>169796392.65220401</v>
      </c>
      <c r="G58" s="1">
        <v>22707630.7780867</v>
      </c>
      <c r="H58">
        <v>0</v>
      </c>
    </row>
    <row r="59" spans="1:8" x14ac:dyDescent="0.35">
      <c r="A59">
        <v>1</v>
      </c>
      <c r="B59">
        <v>55</v>
      </c>
      <c r="C59">
        <v>1</v>
      </c>
      <c r="D59" s="1">
        <v>118023305.69734401</v>
      </c>
      <c r="E59" s="1">
        <v>310527329.127635</v>
      </c>
      <c r="F59" s="1">
        <v>169796392.65220401</v>
      </c>
      <c r="G59" s="1">
        <v>22707630.7780867</v>
      </c>
      <c r="H59">
        <v>0</v>
      </c>
    </row>
    <row r="60" spans="1:8" x14ac:dyDescent="0.35">
      <c r="A60">
        <v>1</v>
      </c>
      <c r="B60">
        <v>56</v>
      </c>
      <c r="C60">
        <v>1</v>
      </c>
      <c r="D60" s="1">
        <v>101393825.05163901</v>
      </c>
      <c r="E60" s="1">
        <v>320340690.05392998</v>
      </c>
      <c r="F60" s="1">
        <v>196239234.224204</v>
      </c>
      <c r="G60" s="1">
        <v>22707630.7780867</v>
      </c>
      <c r="H60">
        <v>0</v>
      </c>
    </row>
    <row r="61" spans="1:8" x14ac:dyDescent="0.35">
      <c r="A61">
        <v>1</v>
      </c>
      <c r="B61">
        <v>57</v>
      </c>
      <c r="C61">
        <v>1</v>
      </c>
      <c r="D61" s="1">
        <v>94686742.675639093</v>
      </c>
      <c r="E61" s="1">
        <v>313633607.67792898</v>
      </c>
      <c r="F61" s="1">
        <v>196239234.224204</v>
      </c>
      <c r="G61" s="1">
        <v>22707630.7780867</v>
      </c>
      <c r="H61">
        <v>0</v>
      </c>
    </row>
    <row r="62" spans="1:8" x14ac:dyDescent="0.35">
      <c r="A62">
        <v>1</v>
      </c>
      <c r="B62">
        <v>58</v>
      </c>
      <c r="C62">
        <v>1</v>
      </c>
      <c r="D62" s="1">
        <v>91649836.539639205</v>
      </c>
      <c r="E62" s="1">
        <v>310596701.54192901</v>
      </c>
      <c r="F62" s="1">
        <v>196239234.224204</v>
      </c>
      <c r="G62" s="1">
        <v>22707630.7780867</v>
      </c>
      <c r="H62">
        <v>0</v>
      </c>
    </row>
    <row r="63" spans="1:8" x14ac:dyDescent="0.35">
      <c r="A63">
        <v>1</v>
      </c>
      <c r="B63">
        <v>59</v>
      </c>
      <c r="C63">
        <v>1</v>
      </c>
      <c r="D63" s="1">
        <v>90585295.351639107</v>
      </c>
      <c r="E63" s="1">
        <v>309532160.35392898</v>
      </c>
      <c r="F63" s="1">
        <v>196239234.224204</v>
      </c>
      <c r="G63" s="1">
        <v>22707630.7780867</v>
      </c>
      <c r="H63">
        <v>0</v>
      </c>
    </row>
    <row r="64" spans="1:8" x14ac:dyDescent="0.35">
      <c r="A64">
        <v>1</v>
      </c>
      <c r="B64">
        <v>60</v>
      </c>
      <c r="C64">
        <v>1</v>
      </c>
      <c r="D64" s="1">
        <v>88932001.291639104</v>
      </c>
      <c r="E64" s="1">
        <v>307878866.29392898</v>
      </c>
      <c r="F64" s="1">
        <v>196239234.224204</v>
      </c>
      <c r="G64" s="1">
        <v>22707630.7780867</v>
      </c>
      <c r="H64">
        <v>0</v>
      </c>
    </row>
    <row r="65" spans="1:8" x14ac:dyDescent="0.35">
      <c r="A65">
        <v>1</v>
      </c>
      <c r="B65">
        <v>61</v>
      </c>
      <c r="C65">
        <v>1</v>
      </c>
      <c r="D65" s="1">
        <v>86203801.095639199</v>
      </c>
      <c r="E65" s="1">
        <v>305150666.097929</v>
      </c>
      <c r="F65" s="1">
        <v>196239234.224204</v>
      </c>
      <c r="G65" s="1">
        <v>22707630.7780867</v>
      </c>
      <c r="H65">
        <v>0</v>
      </c>
    </row>
    <row r="66" spans="1:8" x14ac:dyDescent="0.35">
      <c r="A66">
        <v>1</v>
      </c>
      <c r="B66">
        <v>62</v>
      </c>
      <c r="C66">
        <v>1</v>
      </c>
      <c r="D66" s="1">
        <v>86458389.215639204</v>
      </c>
      <c r="E66" s="1">
        <v>305405254.21792901</v>
      </c>
      <c r="F66" s="1">
        <v>196239234.224204</v>
      </c>
      <c r="G66" s="1">
        <v>22707630.7780867</v>
      </c>
      <c r="H66">
        <v>0</v>
      </c>
    </row>
    <row r="67" spans="1:8" x14ac:dyDescent="0.35">
      <c r="A67">
        <v>1</v>
      </c>
      <c r="B67">
        <v>63</v>
      </c>
      <c r="C67">
        <v>1</v>
      </c>
      <c r="D67" s="1">
        <v>87955730.207639098</v>
      </c>
      <c r="E67" s="1">
        <v>306902595.20992899</v>
      </c>
      <c r="F67" s="1">
        <v>196239234.224204</v>
      </c>
      <c r="G67" s="1">
        <v>22707630.7780867</v>
      </c>
      <c r="H67">
        <v>0</v>
      </c>
    </row>
    <row r="68" spans="1:8" x14ac:dyDescent="0.35">
      <c r="A68">
        <v>1</v>
      </c>
      <c r="B68">
        <v>64</v>
      </c>
      <c r="C68">
        <v>1</v>
      </c>
      <c r="D68" s="1">
        <v>86404271.395639196</v>
      </c>
      <c r="E68" s="1">
        <v>305351136.39792901</v>
      </c>
      <c r="F68" s="1">
        <v>196239234.224204</v>
      </c>
      <c r="G68" s="1">
        <v>22707630.7780867</v>
      </c>
      <c r="H68">
        <v>0</v>
      </c>
    </row>
    <row r="69" spans="1:8" x14ac:dyDescent="0.35">
      <c r="A69">
        <v>1</v>
      </c>
      <c r="B69">
        <v>65</v>
      </c>
      <c r="C69">
        <v>1</v>
      </c>
      <c r="D69" s="1">
        <v>86931741.695639193</v>
      </c>
      <c r="E69" s="1">
        <v>305878606.69792998</v>
      </c>
      <c r="F69" s="1">
        <v>196239234.224204</v>
      </c>
      <c r="G69" s="1">
        <v>22707630.7780867</v>
      </c>
      <c r="H69">
        <v>0</v>
      </c>
    </row>
    <row r="70" spans="1:8" x14ac:dyDescent="0.35">
      <c r="A70">
        <v>1</v>
      </c>
      <c r="B70">
        <v>66</v>
      </c>
      <c r="C70">
        <v>1</v>
      </c>
      <c r="D70" s="1">
        <v>83218576.9436391</v>
      </c>
      <c r="E70" s="1">
        <v>302165441.94592899</v>
      </c>
      <c r="F70" s="1">
        <v>196239234.224204</v>
      </c>
      <c r="G70" s="1">
        <v>22707630.7780867</v>
      </c>
      <c r="H70">
        <v>0</v>
      </c>
    </row>
    <row r="71" spans="1:8" x14ac:dyDescent="0.35">
      <c r="A71">
        <v>1</v>
      </c>
      <c r="B71">
        <v>67</v>
      </c>
      <c r="C71">
        <v>1</v>
      </c>
      <c r="D71" s="1">
        <v>82124612.387639195</v>
      </c>
      <c r="E71" s="1">
        <v>301071477.389929</v>
      </c>
      <c r="F71" s="1">
        <v>196239234.224204</v>
      </c>
      <c r="G71" s="1">
        <v>22707630.7780867</v>
      </c>
      <c r="H71">
        <v>0</v>
      </c>
    </row>
    <row r="72" spans="1:8" x14ac:dyDescent="0.35">
      <c r="A72">
        <v>1</v>
      </c>
      <c r="B72">
        <v>68</v>
      </c>
      <c r="C72">
        <v>1</v>
      </c>
      <c r="D72" s="1">
        <v>77794035.755639195</v>
      </c>
      <c r="E72" s="1">
        <v>296740900.75792998</v>
      </c>
      <c r="F72" s="1">
        <v>196239234.224204</v>
      </c>
      <c r="G72" s="1">
        <v>22707630.7780867</v>
      </c>
      <c r="H72">
        <v>0</v>
      </c>
    </row>
    <row r="73" spans="1:8" x14ac:dyDescent="0.35">
      <c r="A73">
        <v>1</v>
      </c>
      <c r="B73">
        <v>69</v>
      </c>
      <c r="C73">
        <v>1</v>
      </c>
      <c r="D73" s="1">
        <v>83915565.455639198</v>
      </c>
      <c r="E73" s="1">
        <v>302862430.45792902</v>
      </c>
      <c r="F73" s="1">
        <v>196239234.224204</v>
      </c>
      <c r="G73" s="1">
        <v>22707630.7780867</v>
      </c>
      <c r="H73">
        <v>0</v>
      </c>
    </row>
    <row r="74" spans="1:8" x14ac:dyDescent="0.35">
      <c r="A74">
        <v>1</v>
      </c>
      <c r="B74">
        <v>70</v>
      </c>
      <c r="C74">
        <v>1</v>
      </c>
      <c r="D74" s="1">
        <v>75801848.027639106</v>
      </c>
      <c r="E74" s="1">
        <v>294748713.02992898</v>
      </c>
      <c r="F74" s="1">
        <v>196239234.224204</v>
      </c>
      <c r="G74" s="1">
        <v>22707630.7780867</v>
      </c>
      <c r="H74">
        <v>0</v>
      </c>
    </row>
    <row r="75" spans="1:8" x14ac:dyDescent="0.35">
      <c r="A75">
        <v>1</v>
      </c>
      <c r="B75">
        <v>71</v>
      </c>
      <c r="C75">
        <v>1</v>
      </c>
      <c r="D75" s="1">
        <v>74065777.139639094</v>
      </c>
      <c r="E75" s="1">
        <v>293012642.14192897</v>
      </c>
      <c r="F75" s="1">
        <v>196239234.224204</v>
      </c>
      <c r="G75" s="1">
        <v>22707630.7780867</v>
      </c>
      <c r="H75">
        <v>0</v>
      </c>
    </row>
    <row r="76" spans="1:8" x14ac:dyDescent="0.35">
      <c r="A76">
        <v>1</v>
      </c>
      <c r="B76">
        <v>72</v>
      </c>
      <c r="C76">
        <v>1</v>
      </c>
      <c r="D76" s="1">
        <v>75672118.131639197</v>
      </c>
      <c r="E76" s="1">
        <v>294618983.13392901</v>
      </c>
      <c r="F76" s="1">
        <v>196239234.224204</v>
      </c>
      <c r="G76" s="1">
        <v>22707630.7780867</v>
      </c>
      <c r="H76">
        <v>0</v>
      </c>
    </row>
    <row r="77" spans="1:8" x14ac:dyDescent="0.35">
      <c r="A77">
        <v>1</v>
      </c>
      <c r="B77">
        <v>73</v>
      </c>
      <c r="C77">
        <v>1</v>
      </c>
      <c r="D77" s="1">
        <v>64383835.559639201</v>
      </c>
      <c r="E77" s="1">
        <v>283330700.56193</v>
      </c>
      <c r="F77" s="1">
        <v>196239234.224204</v>
      </c>
      <c r="G77" s="1">
        <v>22707630.7780867</v>
      </c>
      <c r="H77">
        <v>0</v>
      </c>
    </row>
    <row r="78" spans="1:8" x14ac:dyDescent="0.35">
      <c r="A78">
        <v>1</v>
      </c>
      <c r="B78">
        <v>74</v>
      </c>
      <c r="C78">
        <v>1</v>
      </c>
      <c r="D78" s="1">
        <v>67907659.319639206</v>
      </c>
      <c r="E78" s="1">
        <v>286854524.32192999</v>
      </c>
      <c r="F78" s="1">
        <v>196239234.224204</v>
      </c>
      <c r="G78" s="1">
        <v>22707630.7780867</v>
      </c>
      <c r="H78">
        <v>0</v>
      </c>
    </row>
    <row r="79" spans="1:8" x14ac:dyDescent="0.35">
      <c r="A79">
        <v>1</v>
      </c>
      <c r="B79">
        <v>75</v>
      </c>
      <c r="C79">
        <v>1</v>
      </c>
      <c r="D79" s="1">
        <v>101513608.529709</v>
      </c>
      <c r="E79" s="1">
        <v>290468523.01199901</v>
      </c>
      <c r="F79" s="1">
        <v>166247283.70420399</v>
      </c>
      <c r="G79" s="1">
        <v>22707630.7780867</v>
      </c>
      <c r="H79">
        <v>0</v>
      </c>
    </row>
    <row r="80" spans="1:8" x14ac:dyDescent="0.35">
      <c r="A80">
        <v>1</v>
      </c>
      <c r="B80">
        <v>76</v>
      </c>
      <c r="C80">
        <v>1</v>
      </c>
      <c r="D80" s="1">
        <v>91144912.289709195</v>
      </c>
      <c r="E80" s="1">
        <v>280099826.771999</v>
      </c>
      <c r="F80" s="1">
        <v>166247283.70420399</v>
      </c>
      <c r="G80" s="1">
        <v>22707630.7780867</v>
      </c>
      <c r="H80">
        <v>0</v>
      </c>
    </row>
    <row r="81" spans="1:8" x14ac:dyDescent="0.35">
      <c r="A81">
        <v>1</v>
      </c>
      <c r="B81">
        <v>77</v>
      </c>
      <c r="C81">
        <v>1</v>
      </c>
      <c r="D81" s="1">
        <v>79388483.079639196</v>
      </c>
      <c r="E81" s="1">
        <v>298335348.08192998</v>
      </c>
      <c r="F81" s="1">
        <v>196239234.224204</v>
      </c>
      <c r="G81" s="1">
        <v>22707630.7780867</v>
      </c>
      <c r="H81">
        <v>0</v>
      </c>
    </row>
    <row r="82" spans="1:8" x14ac:dyDescent="0.35">
      <c r="A82">
        <v>1</v>
      </c>
      <c r="B82">
        <v>78</v>
      </c>
      <c r="C82">
        <v>1</v>
      </c>
      <c r="D82" s="1">
        <v>72954282.883639097</v>
      </c>
      <c r="E82" s="1">
        <v>291901147.88592899</v>
      </c>
      <c r="F82" s="1">
        <v>196239234.224204</v>
      </c>
      <c r="G82" s="1">
        <v>22707630.7780867</v>
      </c>
      <c r="H82">
        <v>0</v>
      </c>
    </row>
    <row r="83" spans="1:8" x14ac:dyDescent="0.35">
      <c r="A83">
        <v>1</v>
      </c>
      <c r="B83">
        <v>79</v>
      </c>
      <c r="C83">
        <v>1</v>
      </c>
      <c r="D83" s="1">
        <v>71831659.319639102</v>
      </c>
      <c r="E83" s="1">
        <v>290778524.32192898</v>
      </c>
      <c r="F83" s="1">
        <v>196239234.224204</v>
      </c>
      <c r="G83" s="1">
        <v>22707630.7780867</v>
      </c>
      <c r="H83">
        <v>0</v>
      </c>
    </row>
    <row r="84" spans="1:8" x14ac:dyDescent="0.35">
      <c r="A84">
        <v>1</v>
      </c>
      <c r="B84">
        <v>80</v>
      </c>
      <c r="C84">
        <v>1</v>
      </c>
      <c r="D84" s="1">
        <v>69666753.183639199</v>
      </c>
      <c r="E84" s="1">
        <v>288613618.185929</v>
      </c>
      <c r="F84" s="1">
        <v>196239234.224204</v>
      </c>
      <c r="G84" s="1">
        <v>22707630.7780867</v>
      </c>
      <c r="H84">
        <v>0</v>
      </c>
    </row>
    <row r="85" spans="1:8" x14ac:dyDescent="0.35">
      <c r="A85">
        <v>1</v>
      </c>
      <c r="B85">
        <v>81</v>
      </c>
      <c r="C85">
        <v>1</v>
      </c>
      <c r="D85" s="1">
        <v>58439753.183639199</v>
      </c>
      <c r="E85" s="1">
        <v>277386618.18593001</v>
      </c>
      <c r="F85" s="1">
        <v>196239234.224204</v>
      </c>
      <c r="G85" s="1">
        <v>22707630.7780867</v>
      </c>
      <c r="H85">
        <v>0</v>
      </c>
    </row>
    <row r="86" spans="1:8" x14ac:dyDescent="0.35">
      <c r="A86">
        <v>1</v>
      </c>
      <c r="B86">
        <v>82</v>
      </c>
      <c r="C86">
        <v>1</v>
      </c>
      <c r="D86" s="1">
        <v>56037788.627639197</v>
      </c>
      <c r="E86" s="1">
        <v>274984653.62993002</v>
      </c>
      <c r="F86" s="1">
        <v>196239234.224204</v>
      </c>
      <c r="G86" s="1">
        <v>22707630.7780867</v>
      </c>
      <c r="H86">
        <v>0</v>
      </c>
    </row>
    <row r="87" spans="1:8" x14ac:dyDescent="0.35">
      <c r="A87">
        <v>1</v>
      </c>
      <c r="B87">
        <v>83</v>
      </c>
      <c r="C87">
        <v>1</v>
      </c>
      <c r="D87" s="1">
        <v>73078376.747639194</v>
      </c>
      <c r="E87" s="1">
        <v>292025241.74992901</v>
      </c>
      <c r="F87" s="1">
        <v>196239234.224204</v>
      </c>
      <c r="G87" s="1">
        <v>22707630.7780867</v>
      </c>
      <c r="H87">
        <v>0</v>
      </c>
    </row>
    <row r="88" spans="1:8" x14ac:dyDescent="0.35">
      <c r="A88">
        <v>1</v>
      </c>
      <c r="B88">
        <v>84</v>
      </c>
      <c r="C88">
        <v>1</v>
      </c>
      <c r="D88" s="1">
        <v>57339388.2356392</v>
      </c>
      <c r="E88" s="1">
        <v>276286253.23793</v>
      </c>
      <c r="F88" s="1">
        <v>196239234.224204</v>
      </c>
      <c r="G88" s="1">
        <v>22707630.7780867</v>
      </c>
      <c r="H88">
        <v>0</v>
      </c>
    </row>
    <row r="89" spans="1:8" x14ac:dyDescent="0.35">
      <c r="A89">
        <v>1</v>
      </c>
      <c r="B89">
        <v>85</v>
      </c>
      <c r="C89">
        <v>1</v>
      </c>
      <c r="D89" s="1">
        <v>42907635.363639198</v>
      </c>
      <c r="E89" s="1">
        <v>261854500.36592999</v>
      </c>
      <c r="F89" s="1">
        <v>196239234.224204</v>
      </c>
      <c r="G89" s="1">
        <v>22707630.7780867</v>
      </c>
      <c r="H89">
        <v>0</v>
      </c>
    </row>
    <row r="90" spans="1:8" x14ac:dyDescent="0.35">
      <c r="A90">
        <v>1</v>
      </c>
      <c r="B90">
        <v>86</v>
      </c>
      <c r="C90">
        <v>1</v>
      </c>
      <c r="D90" s="1">
        <v>38595352.791639201</v>
      </c>
      <c r="E90" s="1">
        <v>257542217.79392999</v>
      </c>
      <c r="F90" s="1">
        <v>196239234.224204</v>
      </c>
      <c r="G90" s="1">
        <v>22707630.7780867</v>
      </c>
      <c r="H90">
        <v>0</v>
      </c>
    </row>
    <row r="91" spans="1:8" x14ac:dyDescent="0.35">
      <c r="A91">
        <v>1</v>
      </c>
      <c r="B91">
        <v>87</v>
      </c>
      <c r="C91">
        <v>1</v>
      </c>
      <c r="D91" s="1">
        <v>32194540.519639201</v>
      </c>
      <c r="E91" s="1">
        <v>251141405.52193001</v>
      </c>
      <c r="F91" s="1">
        <v>196239234.224204</v>
      </c>
      <c r="G91" s="1">
        <v>22707630.7780867</v>
      </c>
      <c r="H91">
        <v>0</v>
      </c>
    </row>
    <row r="92" spans="1:8" x14ac:dyDescent="0.35">
      <c r="A92">
        <v>1</v>
      </c>
      <c r="B92">
        <v>88</v>
      </c>
      <c r="C92">
        <v>1</v>
      </c>
      <c r="D92" s="1">
        <v>40328987.843639202</v>
      </c>
      <c r="E92" s="1">
        <v>259275852.84593001</v>
      </c>
      <c r="F92" s="1">
        <v>196239234.224204</v>
      </c>
      <c r="G92" s="1">
        <v>22707630.7780867</v>
      </c>
      <c r="H92">
        <v>0</v>
      </c>
    </row>
    <row r="93" spans="1:8" x14ac:dyDescent="0.35">
      <c r="A93">
        <v>1</v>
      </c>
      <c r="B93">
        <v>89</v>
      </c>
      <c r="C93">
        <v>1</v>
      </c>
      <c r="D93" s="1">
        <v>37510081.707639202</v>
      </c>
      <c r="E93" s="1">
        <v>256456946.70993</v>
      </c>
      <c r="F93" s="1">
        <v>196239234.224204</v>
      </c>
      <c r="G93" s="1">
        <v>22707630.7780867</v>
      </c>
      <c r="H93">
        <v>0</v>
      </c>
    </row>
    <row r="94" spans="1:8" x14ac:dyDescent="0.35">
      <c r="A94">
        <v>1</v>
      </c>
      <c r="B94">
        <v>90</v>
      </c>
      <c r="C94">
        <v>1</v>
      </c>
      <c r="D94" s="1">
        <v>35587870.023639202</v>
      </c>
      <c r="E94" s="1">
        <v>254534735.02592999</v>
      </c>
      <c r="F94" s="1">
        <v>196239234.224204</v>
      </c>
      <c r="G94" s="1">
        <v>22707630.7780867</v>
      </c>
      <c r="H94">
        <v>0</v>
      </c>
    </row>
    <row r="95" spans="1:8" x14ac:dyDescent="0.35">
      <c r="A95">
        <v>1</v>
      </c>
      <c r="B95">
        <v>91</v>
      </c>
      <c r="C95">
        <v>1</v>
      </c>
      <c r="D95" s="1">
        <v>32082340.323639199</v>
      </c>
      <c r="E95" s="1">
        <v>251029205.32593</v>
      </c>
      <c r="F95" s="1">
        <v>196239234.224204</v>
      </c>
      <c r="G95" s="1">
        <v>22707630.7780867</v>
      </c>
      <c r="H95">
        <v>0</v>
      </c>
    </row>
    <row r="96" spans="1:8" x14ac:dyDescent="0.35">
      <c r="A96">
        <v>1</v>
      </c>
      <c r="B96">
        <v>92</v>
      </c>
      <c r="C96">
        <v>1</v>
      </c>
      <c r="D96" s="1">
        <v>27431928.4436392</v>
      </c>
      <c r="E96" s="1">
        <v>246378793.44593</v>
      </c>
      <c r="F96" s="1">
        <v>196239234.224204</v>
      </c>
      <c r="G96" s="1">
        <v>22707630.7780867</v>
      </c>
      <c r="H96">
        <v>0</v>
      </c>
    </row>
    <row r="97" spans="1:8" x14ac:dyDescent="0.35">
      <c r="A97">
        <v>1</v>
      </c>
      <c r="B97">
        <v>93</v>
      </c>
      <c r="C97">
        <v>1</v>
      </c>
      <c r="D97" s="1">
        <v>35228246.459639199</v>
      </c>
      <c r="E97" s="1">
        <v>254175111.46193001</v>
      </c>
      <c r="F97" s="1">
        <v>196239234.224204</v>
      </c>
      <c r="G97" s="1">
        <v>22707630.7780867</v>
      </c>
      <c r="H97">
        <v>0</v>
      </c>
    </row>
    <row r="98" spans="1:8" x14ac:dyDescent="0.35">
      <c r="A98">
        <v>1</v>
      </c>
      <c r="B98">
        <v>94</v>
      </c>
      <c r="C98">
        <v>1</v>
      </c>
      <c r="D98" s="1">
        <v>46439388.2356392</v>
      </c>
      <c r="E98" s="1">
        <v>265386253.23793</v>
      </c>
      <c r="F98" s="1">
        <v>196239234.224204</v>
      </c>
      <c r="G98" s="1">
        <v>22707630.7780867</v>
      </c>
      <c r="H98">
        <v>0</v>
      </c>
    </row>
    <row r="99" spans="1:8" x14ac:dyDescent="0.35">
      <c r="A99">
        <v>1</v>
      </c>
      <c r="B99">
        <v>95</v>
      </c>
      <c r="C99">
        <v>1</v>
      </c>
      <c r="D99" s="1">
        <v>46537258.927639201</v>
      </c>
      <c r="E99" s="1">
        <v>265484123.92993</v>
      </c>
      <c r="F99" s="1">
        <v>196239234.224204</v>
      </c>
      <c r="G99" s="1">
        <v>22707630.7780867</v>
      </c>
      <c r="H99">
        <v>0</v>
      </c>
    </row>
    <row r="100" spans="1:8" x14ac:dyDescent="0.35">
      <c r="A100">
        <v>1</v>
      </c>
      <c r="B100">
        <v>96</v>
      </c>
      <c r="C100">
        <v>1</v>
      </c>
      <c r="D100" s="1">
        <v>45923047.243639201</v>
      </c>
      <c r="E100" s="1">
        <v>264869912.24592999</v>
      </c>
      <c r="F100" s="1">
        <v>196239234.224204</v>
      </c>
      <c r="G100" s="1">
        <v>22707630.7780867</v>
      </c>
      <c r="H100">
        <v>0</v>
      </c>
    </row>
    <row r="101" spans="1:8" x14ac:dyDescent="0.35">
      <c r="A101">
        <v>1</v>
      </c>
      <c r="B101">
        <v>97</v>
      </c>
      <c r="C101">
        <v>1</v>
      </c>
      <c r="D101" s="1">
        <v>34014152.595639199</v>
      </c>
      <c r="E101" s="1">
        <v>252961017.59793001</v>
      </c>
      <c r="F101" s="1">
        <v>196239234.224204</v>
      </c>
      <c r="G101" s="1">
        <v>22707630.7780867</v>
      </c>
      <c r="H101">
        <v>0</v>
      </c>
    </row>
    <row r="102" spans="1:8" x14ac:dyDescent="0.35">
      <c r="A102">
        <v>1</v>
      </c>
      <c r="B102">
        <v>98</v>
      </c>
      <c r="C102">
        <v>1</v>
      </c>
      <c r="D102" s="1">
        <v>41617929.423639201</v>
      </c>
      <c r="E102" s="1">
        <v>260564794.42592999</v>
      </c>
      <c r="F102" s="1">
        <v>196239234.224204</v>
      </c>
      <c r="G102" s="1">
        <v>22707630.7780867</v>
      </c>
      <c r="H102">
        <v>0</v>
      </c>
    </row>
    <row r="103" spans="1:8" x14ac:dyDescent="0.35">
      <c r="A103">
        <v>1</v>
      </c>
      <c r="B103">
        <v>99</v>
      </c>
      <c r="C103">
        <v>1</v>
      </c>
      <c r="D103" s="1">
        <v>44346129.619639203</v>
      </c>
      <c r="E103" s="1">
        <v>263292994.62193</v>
      </c>
      <c r="F103" s="1">
        <v>196239234.224204</v>
      </c>
      <c r="G103" s="1">
        <v>22707630.7780867</v>
      </c>
      <c r="H103">
        <v>0</v>
      </c>
    </row>
    <row r="104" spans="1:8" x14ac:dyDescent="0.35">
      <c r="A104">
        <v>1</v>
      </c>
      <c r="B104">
        <v>100</v>
      </c>
      <c r="C104">
        <v>1</v>
      </c>
      <c r="D104" s="1">
        <v>52171871.003639199</v>
      </c>
      <c r="E104" s="1">
        <v>271118736.00593001</v>
      </c>
      <c r="F104" s="1">
        <v>196239234.224204</v>
      </c>
      <c r="G104" s="1">
        <v>22707630.7780867</v>
      </c>
      <c r="H104">
        <v>0</v>
      </c>
    </row>
    <row r="105" spans="1:8" x14ac:dyDescent="0.35">
      <c r="A105">
        <v>1</v>
      </c>
      <c r="B105">
        <v>101</v>
      </c>
      <c r="C105">
        <v>1</v>
      </c>
      <c r="D105" s="1">
        <v>59147106.643639296</v>
      </c>
      <c r="E105" s="1">
        <v>278093971.64592999</v>
      </c>
      <c r="F105" s="1">
        <v>196239234.224204</v>
      </c>
      <c r="G105" s="1">
        <v>22707630.7780867</v>
      </c>
      <c r="H105">
        <v>0</v>
      </c>
    </row>
    <row r="106" spans="1:8" x14ac:dyDescent="0.35">
      <c r="A106">
        <v>1</v>
      </c>
      <c r="B106">
        <v>102</v>
      </c>
      <c r="C106">
        <v>1</v>
      </c>
      <c r="D106" s="1">
        <v>72712495.547639206</v>
      </c>
      <c r="E106" s="1">
        <v>291659360.54992998</v>
      </c>
      <c r="F106" s="1">
        <v>196239234.224204</v>
      </c>
      <c r="G106" s="1">
        <v>22707630.7780867</v>
      </c>
      <c r="H106">
        <v>0</v>
      </c>
    </row>
    <row r="107" spans="1:8" x14ac:dyDescent="0.35">
      <c r="A107">
        <v>1</v>
      </c>
      <c r="B107">
        <v>103</v>
      </c>
      <c r="C107">
        <v>1</v>
      </c>
      <c r="D107" s="1">
        <v>64494507.035639197</v>
      </c>
      <c r="E107" s="1">
        <v>283441372.03793001</v>
      </c>
      <c r="F107" s="1">
        <v>196239234.224204</v>
      </c>
      <c r="G107" s="1">
        <v>22707630.7780867</v>
      </c>
      <c r="H107">
        <v>0</v>
      </c>
    </row>
    <row r="108" spans="1:8" x14ac:dyDescent="0.35">
      <c r="A108">
        <v>1</v>
      </c>
      <c r="B108">
        <v>104</v>
      </c>
      <c r="C108">
        <v>1</v>
      </c>
      <c r="D108" s="1">
        <v>66114413.171639197</v>
      </c>
      <c r="E108" s="1">
        <v>285061278.17392999</v>
      </c>
      <c r="F108" s="1">
        <v>196239234.224204</v>
      </c>
      <c r="G108" s="1">
        <v>22707630.7780867</v>
      </c>
      <c r="H108">
        <v>0</v>
      </c>
    </row>
    <row r="109" spans="1:8" x14ac:dyDescent="0.35">
      <c r="A109">
        <v>1</v>
      </c>
      <c r="B109">
        <v>105</v>
      </c>
      <c r="C109">
        <v>1</v>
      </c>
      <c r="D109" s="1">
        <v>86819224.737344205</v>
      </c>
      <c r="E109" s="1">
        <v>279323248.16763502</v>
      </c>
      <c r="F109" s="1">
        <v>169796392.65220401</v>
      </c>
      <c r="G109" s="1">
        <v>22707630.7780867</v>
      </c>
      <c r="H109">
        <v>0</v>
      </c>
    </row>
    <row r="110" spans="1:8" x14ac:dyDescent="0.35">
      <c r="A110">
        <v>1</v>
      </c>
      <c r="B110">
        <v>106</v>
      </c>
      <c r="C110">
        <v>1</v>
      </c>
      <c r="D110" s="1">
        <v>81017762.217344195</v>
      </c>
      <c r="E110" s="1">
        <v>273521785.64763498</v>
      </c>
      <c r="F110" s="1">
        <v>169796392.65220401</v>
      </c>
      <c r="G110" s="1">
        <v>22707630.7780867</v>
      </c>
      <c r="H110">
        <v>0</v>
      </c>
    </row>
    <row r="111" spans="1:8" x14ac:dyDescent="0.35">
      <c r="A111">
        <v>1</v>
      </c>
      <c r="B111">
        <v>107</v>
      </c>
      <c r="C111">
        <v>1</v>
      </c>
      <c r="D111" s="1">
        <v>70819707.231639206</v>
      </c>
      <c r="E111" s="1">
        <v>289766572.23392999</v>
      </c>
      <c r="F111" s="1">
        <v>196239234.224204</v>
      </c>
      <c r="G111" s="1">
        <v>22707630.7780867</v>
      </c>
      <c r="H111">
        <v>0</v>
      </c>
    </row>
    <row r="112" spans="1:8" x14ac:dyDescent="0.35">
      <c r="A112">
        <v>1</v>
      </c>
      <c r="B112">
        <v>108</v>
      </c>
      <c r="C112">
        <v>1</v>
      </c>
      <c r="D112" s="1">
        <v>72959918.915639102</v>
      </c>
      <c r="E112" s="1">
        <v>291906783.91792899</v>
      </c>
      <c r="F112" s="1">
        <v>196239234.224204</v>
      </c>
      <c r="G112" s="1">
        <v>22707630.7780867</v>
      </c>
      <c r="H112">
        <v>0</v>
      </c>
    </row>
    <row r="113" spans="1:8" x14ac:dyDescent="0.35">
      <c r="A113">
        <v>1</v>
      </c>
      <c r="B113">
        <v>109</v>
      </c>
      <c r="C113">
        <v>1</v>
      </c>
      <c r="D113" s="1">
        <v>69046283.863639206</v>
      </c>
      <c r="E113" s="1">
        <v>287993148.86592901</v>
      </c>
      <c r="F113" s="1">
        <v>196239234.224204</v>
      </c>
      <c r="G113" s="1">
        <v>22707630.7780867</v>
      </c>
      <c r="H113">
        <v>0</v>
      </c>
    </row>
    <row r="114" spans="1:8" x14ac:dyDescent="0.35">
      <c r="A114">
        <v>1</v>
      </c>
      <c r="B114">
        <v>110</v>
      </c>
      <c r="C114">
        <v>1</v>
      </c>
      <c r="D114" s="1">
        <v>65322754.163639203</v>
      </c>
      <c r="E114" s="1">
        <v>284269619.16592997</v>
      </c>
      <c r="F114" s="1">
        <v>196239234.224204</v>
      </c>
      <c r="G114" s="1">
        <v>22707630.7780867</v>
      </c>
      <c r="H114">
        <v>0</v>
      </c>
    </row>
    <row r="115" spans="1:8" x14ac:dyDescent="0.35">
      <c r="A115">
        <v>1</v>
      </c>
      <c r="B115">
        <v>111</v>
      </c>
      <c r="C115">
        <v>1</v>
      </c>
      <c r="D115" s="1">
        <v>53911906.447639197</v>
      </c>
      <c r="E115" s="1">
        <v>272858771.44993001</v>
      </c>
      <c r="F115" s="1">
        <v>196239234.224204</v>
      </c>
      <c r="G115" s="1">
        <v>22707630.7780867</v>
      </c>
      <c r="H115">
        <v>0</v>
      </c>
    </row>
    <row r="116" spans="1:8" x14ac:dyDescent="0.35">
      <c r="A116">
        <v>1</v>
      </c>
      <c r="B116">
        <v>112</v>
      </c>
      <c r="C116">
        <v>1</v>
      </c>
      <c r="D116" s="1">
        <v>54402788.627639197</v>
      </c>
      <c r="E116" s="1">
        <v>273349653.62993002</v>
      </c>
      <c r="F116" s="1">
        <v>196239234.224204</v>
      </c>
      <c r="G116" s="1">
        <v>22707630.7780867</v>
      </c>
      <c r="H116">
        <v>0</v>
      </c>
    </row>
    <row r="117" spans="1:8" x14ac:dyDescent="0.35">
      <c r="A117">
        <v>1</v>
      </c>
      <c r="B117">
        <v>113</v>
      </c>
      <c r="C117">
        <v>1</v>
      </c>
      <c r="D117" s="1">
        <v>45145717.7396392</v>
      </c>
      <c r="E117" s="1">
        <v>264092582.74193001</v>
      </c>
      <c r="F117" s="1">
        <v>196239234.224204</v>
      </c>
      <c r="G117" s="1">
        <v>22707630.7780867</v>
      </c>
      <c r="H117">
        <v>0</v>
      </c>
    </row>
    <row r="118" spans="1:8" x14ac:dyDescent="0.35">
      <c r="A118">
        <v>1</v>
      </c>
      <c r="B118">
        <v>114</v>
      </c>
      <c r="C118">
        <v>1</v>
      </c>
      <c r="D118" s="1">
        <v>41556646.851639196</v>
      </c>
      <c r="E118" s="1">
        <v>260503511.85393</v>
      </c>
      <c r="F118" s="1">
        <v>196239234.224204</v>
      </c>
      <c r="G118" s="1">
        <v>22707630.7780867</v>
      </c>
      <c r="H118">
        <v>0</v>
      </c>
    </row>
    <row r="119" spans="1:8" x14ac:dyDescent="0.35">
      <c r="A119">
        <v>1</v>
      </c>
      <c r="B119">
        <v>115</v>
      </c>
      <c r="C119">
        <v>1</v>
      </c>
      <c r="D119" s="1">
        <v>46973258.927639201</v>
      </c>
      <c r="E119" s="1">
        <v>265920123.92993</v>
      </c>
      <c r="F119" s="1">
        <v>196239234.224204</v>
      </c>
      <c r="G119" s="1">
        <v>22707630.7780867</v>
      </c>
      <c r="H119">
        <v>0</v>
      </c>
    </row>
    <row r="120" spans="1:8" x14ac:dyDescent="0.35">
      <c r="A120">
        <v>1</v>
      </c>
      <c r="B120">
        <v>116</v>
      </c>
      <c r="C120">
        <v>1</v>
      </c>
      <c r="D120" s="1">
        <v>45534764.671639197</v>
      </c>
      <c r="E120" s="1">
        <v>264481629.67392999</v>
      </c>
      <c r="F120" s="1">
        <v>196239234.224204</v>
      </c>
      <c r="G120" s="1">
        <v>22707630.7780867</v>
      </c>
      <c r="H120">
        <v>0</v>
      </c>
    </row>
    <row r="121" spans="1:8" x14ac:dyDescent="0.35">
      <c r="A121">
        <v>1</v>
      </c>
      <c r="B121">
        <v>117</v>
      </c>
      <c r="C121">
        <v>1</v>
      </c>
      <c r="D121" s="1">
        <v>42505023.287639201</v>
      </c>
      <c r="E121" s="1">
        <v>261451888.28992999</v>
      </c>
      <c r="F121" s="1">
        <v>196239234.224204</v>
      </c>
      <c r="G121" s="1">
        <v>22707630.7780867</v>
      </c>
      <c r="H121">
        <v>0</v>
      </c>
    </row>
    <row r="122" spans="1:8" x14ac:dyDescent="0.35">
      <c r="A122">
        <v>1</v>
      </c>
      <c r="B122">
        <v>118</v>
      </c>
      <c r="C122">
        <v>1</v>
      </c>
      <c r="D122" s="1">
        <v>43369094.175639197</v>
      </c>
      <c r="E122" s="1">
        <v>262315959.17793</v>
      </c>
      <c r="F122" s="1">
        <v>196239234.224204</v>
      </c>
      <c r="G122" s="1">
        <v>22707630.7780867</v>
      </c>
      <c r="H122">
        <v>0</v>
      </c>
    </row>
    <row r="123" spans="1:8" x14ac:dyDescent="0.35">
      <c r="A123">
        <v>1</v>
      </c>
      <c r="B123">
        <v>119</v>
      </c>
      <c r="C123">
        <v>1</v>
      </c>
      <c r="D123" s="1">
        <v>44171882.491639197</v>
      </c>
      <c r="E123" s="1">
        <v>263118747.49393001</v>
      </c>
      <c r="F123" s="1">
        <v>196239234.224204</v>
      </c>
      <c r="G123" s="1">
        <v>22707630.7780867</v>
      </c>
      <c r="H123">
        <v>0</v>
      </c>
    </row>
    <row r="124" spans="1:8" x14ac:dyDescent="0.35">
      <c r="A124">
        <v>1</v>
      </c>
      <c r="B124">
        <v>120</v>
      </c>
      <c r="C124">
        <v>1</v>
      </c>
      <c r="D124" s="1">
        <v>41395964.867639199</v>
      </c>
      <c r="E124" s="1">
        <v>260342829.86993</v>
      </c>
      <c r="F124" s="1">
        <v>196239234.224204</v>
      </c>
      <c r="G124" s="1">
        <v>22707630.7780867</v>
      </c>
      <c r="H124">
        <v>0</v>
      </c>
    </row>
    <row r="125" spans="1:8" x14ac:dyDescent="0.35">
      <c r="A125">
        <v>1</v>
      </c>
      <c r="B125">
        <v>121</v>
      </c>
      <c r="C125">
        <v>1</v>
      </c>
      <c r="D125" s="1">
        <v>33527234.971639201</v>
      </c>
      <c r="E125" s="1">
        <v>252474099.97393</v>
      </c>
      <c r="F125" s="1">
        <v>196239234.224204</v>
      </c>
      <c r="G125" s="1">
        <v>22707630.7780867</v>
      </c>
      <c r="H125">
        <v>0</v>
      </c>
    </row>
    <row r="126" spans="1:8" x14ac:dyDescent="0.35">
      <c r="A126">
        <v>1</v>
      </c>
      <c r="B126">
        <v>122</v>
      </c>
      <c r="C126">
        <v>1</v>
      </c>
      <c r="D126" s="1">
        <v>38522940.911639199</v>
      </c>
      <c r="E126" s="1">
        <v>257469805.91393</v>
      </c>
      <c r="F126" s="1">
        <v>196239234.224204</v>
      </c>
      <c r="G126" s="1">
        <v>22707630.7780867</v>
      </c>
      <c r="H126">
        <v>0</v>
      </c>
    </row>
    <row r="127" spans="1:8" x14ac:dyDescent="0.35">
      <c r="A127">
        <v>1</v>
      </c>
      <c r="B127">
        <v>123</v>
      </c>
      <c r="C127">
        <v>1</v>
      </c>
      <c r="D127" s="1">
        <v>34145411.211639203</v>
      </c>
      <c r="E127" s="1">
        <v>253092276.21393001</v>
      </c>
      <c r="F127" s="1">
        <v>196239234.224204</v>
      </c>
      <c r="G127" s="1">
        <v>22707630.7780867</v>
      </c>
      <c r="H127">
        <v>0</v>
      </c>
    </row>
    <row r="128" spans="1:8" x14ac:dyDescent="0.35">
      <c r="A128">
        <v>1</v>
      </c>
      <c r="B128">
        <v>124</v>
      </c>
      <c r="C128">
        <v>1</v>
      </c>
      <c r="D128" s="1">
        <v>30897669.8276392</v>
      </c>
      <c r="E128" s="1">
        <v>249844534.82993001</v>
      </c>
      <c r="F128" s="1">
        <v>196239234.224204</v>
      </c>
      <c r="G128" s="1">
        <v>22707630.7780867</v>
      </c>
      <c r="H128">
        <v>0</v>
      </c>
    </row>
    <row r="129" spans="1:8" x14ac:dyDescent="0.35">
      <c r="A129">
        <v>1</v>
      </c>
      <c r="B129">
        <v>125</v>
      </c>
      <c r="C129">
        <v>1</v>
      </c>
      <c r="D129" s="1">
        <v>36179823.091639198</v>
      </c>
      <c r="E129" s="1">
        <v>255126688.09393001</v>
      </c>
      <c r="F129" s="1">
        <v>196239234.224204</v>
      </c>
      <c r="G129" s="1">
        <v>22707630.7780867</v>
      </c>
      <c r="H129">
        <v>0</v>
      </c>
    </row>
    <row r="130" spans="1:8" x14ac:dyDescent="0.35">
      <c r="A130">
        <v>1</v>
      </c>
      <c r="B130">
        <v>126</v>
      </c>
      <c r="C130">
        <v>1</v>
      </c>
      <c r="D130" s="1">
        <v>30719458.143639199</v>
      </c>
      <c r="E130" s="1">
        <v>249666323.14592999</v>
      </c>
      <c r="F130" s="1">
        <v>196239234.224204</v>
      </c>
      <c r="G130" s="1">
        <v>22707630.7780867</v>
      </c>
      <c r="H130">
        <v>0</v>
      </c>
    </row>
    <row r="131" spans="1:8" x14ac:dyDescent="0.35">
      <c r="A131">
        <v>1</v>
      </c>
      <c r="B131">
        <v>127</v>
      </c>
      <c r="C131">
        <v>1</v>
      </c>
      <c r="D131" s="1">
        <v>25655304.879639201</v>
      </c>
      <c r="E131" s="1">
        <v>244602169.88192999</v>
      </c>
      <c r="F131" s="1">
        <v>196239234.224204</v>
      </c>
      <c r="G131" s="1">
        <v>22707630.7780867</v>
      </c>
      <c r="H131">
        <v>0</v>
      </c>
    </row>
    <row r="132" spans="1:8" x14ac:dyDescent="0.35">
      <c r="A132">
        <v>1</v>
      </c>
      <c r="B132">
        <v>128</v>
      </c>
      <c r="C132">
        <v>1</v>
      </c>
      <c r="D132" s="1">
        <v>23994846.067639198</v>
      </c>
      <c r="E132" s="1">
        <v>242941711.06992999</v>
      </c>
      <c r="F132" s="1">
        <v>196239234.224204</v>
      </c>
      <c r="G132" s="1">
        <v>22707630.7780867</v>
      </c>
      <c r="H132">
        <v>0</v>
      </c>
    </row>
    <row r="133" spans="1:8" x14ac:dyDescent="0.35">
      <c r="A133">
        <v>1</v>
      </c>
      <c r="B133">
        <v>129</v>
      </c>
      <c r="C133">
        <v>1</v>
      </c>
      <c r="D133" s="1">
        <v>20935681.315639202</v>
      </c>
      <c r="E133" s="1">
        <v>239882546.31793001</v>
      </c>
      <c r="F133" s="1">
        <v>196239234.224204</v>
      </c>
      <c r="G133" s="1">
        <v>22707630.7780867</v>
      </c>
      <c r="H133">
        <v>0</v>
      </c>
    </row>
    <row r="134" spans="1:8" x14ac:dyDescent="0.35">
      <c r="A134">
        <v>1</v>
      </c>
      <c r="B134">
        <v>130</v>
      </c>
      <c r="C134">
        <v>1</v>
      </c>
      <c r="D134" s="1">
        <v>32680693.7836392</v>
      </c>
      <c r="E134" s="1">
        <v>251627558.78593001</v>
      </c>
      <c r="F134" s="1">
        <v>196239234.224204</v>
      </c>
      <c r="G134" s="1">
        <v>22707630.7780867</v>
      </c>
      <c r="H134">
        <v>0</v>
      </c>
    </row>
    <row r="135" spans="1:8" x14ac:dyDescent="0.35">
      <c r="A135">
        <v>1</v>
      </c>
      <c r="B135">
        <v>131</v>
      </c>
      <c r="C135">
        <v>1</v>
      </c>
      <c r="D135" s="1">
        <v>29941364.279639199</v>
      </c>
      <c r="E135" s="1">
        <v>248888229.28193</v>
      </c>
      <c r="F135" s="1">
        <v>196239234.224204</v>
      </c>
      <c r="G135" s="1">
        <v>22707630.7780867</v>
      </c>
      <c r="H135">
        <v>0</v>
      </c>
    </row>
    <row r="136" spans="1:8" x14ac:dyDescent="0.35">
      <c r="A136">
        <v>1</v>
      </c>
      <c r="B136">
        <v>132</v>
      </c>
      <c r="C136">
        <v>1</v>
      </c>
      <c r="D136" s="1">
        <v>25712622.8956392</v>
      </c>
      <c r="E136" s="1">
        <v>244659487.89793</v>
      </c>
      <c r="F136" s="1">
        <v>196239234.224204</v>
      </c>
      <c r="G136" s="1">
        <v>22707630.7780867</v>
      </c>
      <c r="H136">
        <v>0</v>
      </c>
    </row>
    <row r="137" spans="1:8" x14ac:dyDescent="0.35">
      <c r="A137">
        <v>1</v>
      </c>
      <c r="B137">
        <v>133</v>
      </c>
      <c r="C137">
        <v>1</v>
      </c>
      <c r="D137" s="1">
        <v>30319281.903639201</v>
      </c>
      <c r="E137" s="1">
        <v>249266146.90593001</v>
      </c>
      <c r="F137" s="1">
        <v>196239234.224204</v>
      </c>
      <c r="G137" s="1">
        <v>22707630.7780867</v>
      </c>
      <c r="H137">
        <v>0</v>
      </c>
    </row>
    <row r="138" spans="1:8" x14ac:dyDescent="0.35">
      <c r="A138">
        <v>1</v>
      </c>
      <c r="B138">
        <v>134</v>
      </c>
      <c r="C138">
        <v>1</v>
      </c>
      <c r="D138" s="1">
        <v>32281281.903639201</v>
      </c>
      <c r="E138" s="1">
        <v>251228146.90593001</v>
      </c>
      <c r="F138" s="1">
        <v>196239234.224204</v>
      </c>
      <c r="G138" s="1">
        <v>22707630.7780867</v>
      </c>
      <c r="H138">
        <v>0</v>
      </c>
    </row>
    <row r="139" spans="1:8" x14ac:dyDescent="0.35">
      <c r="A139">
        <v>1</v>
      </c>
      <c r="B139">
        <v>135</v>
      </c>
      <c r="C139">
        <v>1</v>
      </c>
      <c r="D139" s="1">
        <v>32081575.9636392</v>
      </c>
      <c r="E139" s="1">
        <v>251028440.96593001</v>
      </c>
      <c r="F139" s="1">
        <v>196239234.224204</v>
      </c>
      <c r="G139" s="1">
        <v>22707630.7780867</v>
      </c>
      <c r="H139">
        <v>0</v>
      </c>
    </row>
    <row r="140" spans="1:8" x14ac:dyDescent="0.35">
      <c r="A140">
        <v>1</v>
      </c>
      <c r="B140">
        <v>136</v>
      </c>
      <c r="C140">
        <v>1</v>
      </c>
      <c r="D140" s="1">
        <v>28681081.707639199</v>
      </c>
      <c r="E140" s="1">
        <v>247627946.70993</v>
      </c>
      <c r="F140" s="1">
        <v>196239234.224204</v>
      </c>
      <c r="G140" s="1">
        <v>22707630.7780867</v>
      </c>
      <c r="H140">
        <v>0</v>
      </c>
    </row>
    <row r="141" spans="1:8" x14ac:dyDescent="0.35">
      <c r="A141">
        <v>1</v>
      </c>
      <c r="B141">
        <v>137</v>
      </c>
      <c r="C141">
        <v>1</v>
      </c>
      <c r="D141" s="1">
        <v>30566705.271639202</v>
      </c>
      <c r="E141" s="1">
        <v>249513570.27393001</v>
      </c>
      <c r="F141" s="1">
        <v>196239234.224204</v>
      </c>
      <c r="G141" s="1">
        <v>22707630.7780867</v>
      </c>
      <c r="H141">
        <v>0</v>
      </c>
    </row>
    <row r="142" spans="1:8" x14ac:dyDescent="0.35">
      <c r="A142">
        <v>1</v>
      </c>
      <c r="B142">
        <v>138</v>
      </c>
      <c r="C142">
        <v>1</v>
      </c>
      <c r="D142" s="1">
        <v>36652411.211639203</v>
      </c>
      <c r="E142" s="1">
        <v>255599276.21393001</v>
      </c>
      <c r="F142" s="1">
        <v>196239234.224204</v>
      </c>
      <c r="G142" s="1">
        <v>22707630.7780867</v>
      </c>
      <c r="H142">
        <v>0</v>
      </c>
    </row>
    <row r="143" spans="1:8" x14ac:dyDescent="0.35">
      <c r="A143">
        <v>1</v>
      </c>
      <c r="B143">
        <v>139</v>
      </c>
      <c r="C143">
        <v>1</v>
      </c>
      <c r="D143" s="1">
        <v>34657787.6476392</v>
      </c>
      <c r="E143" s="1">
        <v>253604652.64993</v>
      </c>
      <c r="F143" s="1">
        <v>196239234.224204</v>
      </c>
      <c r="G143" s="1">
        <v>22707630.7780867</v>
      </c>
      <c r="H143">
        <v>0</v>
      </c>
    </row>
    <row r="144" spans="1:8" x14ac:dyDescent="0.35">
      <c r="A144">
        <v>1</v>
      </c>
      <c r="B144">
        <v>140</v>
      </c>
      <c r="C144">
        <v>1</v>
      </c>
      <c r="D144" s="1">
        <v>26414340.323639199</v>
      </c>
      <c r="E144" s="1">
        <v>245361205.32593</v>
      </c>
      <c r="F144" s="1">
        <v>196239234.224204</v>
      </c>
      <c r="G144" s="1">
        <v>22707630.7780867</v>
      </c>
      <c r="H144">
        <v>0</v>
      </c>
    </row>
    <row r="145" spans="1:8" x14ac:dyDescent="0.35">
      <c r="A145">
        <v>1</v>
      </c>
      <c r="B145">
        <v>141</v>
      </c>
      <c r="C145">
        <v>1</v>
      </c>
      <c r="D145" s="1">
        <v>30341540.519639201</v>
      </c>
      <c r="E145" s="1">
        <v>249288405.52193001</v>
      </c>
      <c r="F145" s="1">
        <v>196239234.224204</v>
      </c>
      <c r="G145" s="1">
        <v>22707630.7780867</v>
      </c>
      <c r="H145">
        <v>0</v>
      </c>
    </row>
    <row r="146" spans="1:8" x14ac:dyDescent="0.35">
      <c r="A146">
        <v>1</v>
      </c>
      <c r="B146">
        <v>142</v>
      </c>
      <c r="C146">
        <v>1</v>
      </c>
      <c r="D146" s="1">
        <v>37775034.775639199</v>
      </c>
      <c r="E146" s="1">
        <v>256721899.77792999</v>
      </c>
      <c r="F146" s="1">
        <v>196239234.224204</v>
      </c>
      <c r="G146" s="1">
        <v>22707630.7780867</v>
      </c>
      <c r="H146">
        <v>0</v>
      </c>
    </row>
    <row r="147" spans="1:8" x14ac:dyDescent="0.35">
      <c r="A147">
        <v>1</v>
      </c>
      <c r="B147">
        <v>143</v>
      </c>
      <c r="C147">
        <v>1</v>
      </c>
      <c r="D147" s="1">
        <v>39482446.655639201</v>
      </c>
      <c r="E147" s="1">
        <v>258429311.65792999</v>
      </c>
      <c r="F147" s="1">
        <v>196239234.224204</v>
      </c>
      <c r="G147" s="1">
        <v>22707630.7780867</v>
      </c>
      <c r="H147">
        <v>0</v>
      </c>
    </row>
    <row r="148" spans="1:8" x14ac:dyDescent="0.35">
      <c r="A148">
        <v>1</v>
      </c>
      <c r="B148">
        <v>144</v>
      </c>
      <c r="C148">
        <v>1</v>
      </c>
      <c r="D148" s="1">
        <v>37567399.723639198</v>
      </c>
      <c r="E148" s="1">
        <v>256514264.72593001</v>
      </c>
      <c r="F148" s="1">
        <v>196239234.224204</v>
      </c>
      <c r="G148" s="1">
        <v>22707630.7780867</v>
      </c>
      <c r="H148">
        <v>0</v>
      </c>
    </row>
    <row r="149" spans="1:8" x14ac:dyDescent="0.35">
      <c r="A149">
        <v>1</v>
      </c>
      <c r="B149">
        <v>145</v>
      </c>
      <c r="C149">
        <v>1</v>
      </c>
      <c r="D149" s="1">
        <v>39412470.611639202</v>
      </c>
      <c r="E149" s="1">
        <v>258359335.61392999</v>
      </c>
      <c r="F149" s="1">
        <v>196239234.224204</v>
      </c>
      <c r="G149" s="1">
        <v>22707630.7780867</v>
      </c>
      <c r="H149">
        <v>0</v>
      </c>
    </row>
    <row r="150" spans="1:8" x14ac:dyDescent="0.35">
      <c r="A150">
        <v>1</v>
      </c>
      <c r="B150">
        <v>146</v>
      </c>
      <c r="C150">
        <v>1</v>
      </c>
      <c r="D150" s="1">
        <v>39488847.047639199</v>
      </c>
      <c r="E150" s="1">
        <v>258435712.04993001</v>
      </c>
      <c r="F150" s="1">
        <v>196239234.224204</v>
      </c>
      <c r="G150" s="1">
        <v>22707630.7780867</v>
      </c>
      <c r="H150">
        <v>0</v>
      </c>
    </row>
    <row r="151" spans="1:8" x14ac:dyDescent="0.35">
      <c r="A151">
        <v>1</v>
      </c>
      <c r="B151">
        <v>147</v>
      </c>
      <c r="C151">
        <v>1</v>
      </c>
      <c r="D151" s="1">
        <v>15049681.3156392</v>
      </c>
      <c r="E151" s="1">
        <v>233996546.31793001</v>
      </c>
      <c r="F151" s="1">
        <v>196239234.224204</v>
      </c>
      <c r="G151" s="1">
        <v>22707630.7780867</v>
      </c>
      <c r="H151">
        <v>0</v>
      </c>
    </row>
    <row r="152" spans="1:8" x14ac:dyDescent="0.35">
      <c r="A152">
        <v>1</v>
      </c>
      <c r="B152">
        <v>148</v>
      </c>
      <c r="C152">
        <v>1</v>
      </c>
      <c r="D152" s="1">
        <v>16056140.127639201</v>
      </c>
      <c r="E152" s="1">
        <v>235003005.12992999</v>
      </c>
      <c r="F152" s="1">
        <v>196239234.224204</v>
      </c>
      <c r="G152" s="1">
        <v>22707630.7780867</v>
      </c>
      <c r="H152">
        <v>0</v>
      </c>
    </row>
    <row r="153" spans="1:8" x14ac:dyDescent="0.35">
      <c r="A153">
        <v>1</v>
      </c>
      <c r="B153">
        <v>149</v>
      </c>
      <c r="C153">
        <v>1</v>
      </c>
      <c r="D153" s="1">
        <v>18366634.383639202</v>
      </c>
      <c r="E153" s="1">
        <v>237313499.38593</v>
      </c>
      <c r="F153" s="1">
        <v>196239234.224204</v>
      </c>
      <c r="G153" s="1">
        <v>22707630.7780867</v>
      </c>
      <c r="H153">
        <v>0</v>
      </c>
    </row>
    <row r="154" spans="1:8" x14ac:dyDescent="0.35">
      <c r="A154">
        <v>1</v>
      </c>
      <c r="B154">
        <v>150</v>
      </c>
      <c r="C154">
        <v>1</v>
      </c>
      <c r="D154" s="1">
        <v>26686458.143639199</v>
      </c>
      <c r="E154" s="1">
        <v>245633323.14592999</v>
      </c>
      <c r="F154" s="1">
        <v>196239234.224204</v>
      </c>
      <c r="G154" s="1">
        <v>22707630.7780867</v>
      </c>
      <c r="H154">
        <v>0</v>
      </c>
    </row>
    <row r="155" spans="1:8" x14ac:dyDescent="0.35">
      <c r="A155">
        <v>1</v>
      </c>
      <c r="B155">
        <v>151</v>
      </c>
      <c r="C155">
        <v>1</v>
      </c>
      <c r="D155" s="1">
        <v>33313199.527639199</v>
      </c>
      <c r="E155" s="1">
        <v>252260064.52993</v>
      </c>
      <c r="F155" s="1">
        <v>196239234.224204</v>
      </c>
      <c r="G155" s="1">
        <v>22707630.7780867</v>
      </c>
      <c r="H155">
        <v>0</v>
      </c>
    </row>
    <row r="156" spans="1:8" x14ac:dyDescent="0.35">
      <c r="A156">
        <v>1</v>
      </c>
      <c r="B156">
        <v>152</v>
      </c>
      <c r="C156">
        <v>1</v>
      </c>
      <c r="D156" s="1">
        <v>30806199.527639199</v>
      </c>
      <c r="E156" s="1">
        <v>249753064.52993</v>
      </c>
      <c r="F156" s="1">
        <v>196239234.224204</v>
      </c>
      <c r="G156" s="1">
        <v>22707630.7780867</v>
      </c>
      <c r="H156">
        <v>0</v>
      </c>
    </row>
    <row r="157" spans="1:8" x14ac:dyDescent="0.35">
      <c r="A157">
        <v>1</v>
      </c>
      <c r="B157">
        <v>153</v>
      </c>
      <c r="C157">
        <v>1</v>
      </c>
      <c r="D157" s="1">
        <v>36245070.219639197</v>
      </c>
      <c r="E157" s="1">
        <v>255191935.22193</v>
      </c>
      <c r="F157" s="1">
        <v>196239234.224204</v>
      </c>
      <c r="G157" s="1">
        <v>22707630.7780867</v>
      </c>
      <c r="H157">
        <v>0</v>
      </c>
    </row>
    <row r="158" spans="1:8" x14ac:dyDescent="0.35">
      <c r="A158">
        <v>1</v>
      </c>
      <c r="B158">
        <v>154</v>
      </c>
      <c r="C158">
        <v>1</v>
      </c>
      <c r="D158" s="1">
        <v>43572764.671639197</v>
      </c>
      <c r="E158" s="1">
        <v>262519629.67392999</v>
      </c>
      <c r="F158" s="1">
        <v>196239234.224204</v>
      </c>
      <c r="G158" s="1">
        <v>22707630.7780867</v>
      </c>
      <c r="H158">
        <v>0</v>
      </c>
    </row>
    <row r="159" spans="1:8" x14ac:dyDescent="0.35">
      <c r="A159">
        <v>1</v>
      </c>
      <c r="B159">
        <v>155</v>
      </c>
      <c r="C159">
        <v>1</v>
      </c>
      <c r="D159" s="1">
        <v>43278388.2356392</v>
      </c>
      <c r="E159" s="1">
        <v>262225253.23793</v>
      </c>
      <c r="F159" s="1">
        <v>196239234.224204</v>
      </c>
      <c r="G159" s="1">
        <v>22707630.7780867</v>
      </c>
      <c r="H159">
        <v>0</v>
      </c>
    </row>
    <row r="160" spans="1:8" x14ac:dyDescent="0.35">
      <c r="A160">
        <v>1</v>
      </c>
      <c r="B160">
        <v>156</v>
      </c>
      <c r="C160">
        <v>1</v>
      </c>
      <c r="D160" s="1">
        <v>43942753.183639199</v>
      </c>
      <c r="E160" s="1">
        <v>262889618.18593001</v>
      </c>
      <c r="F160" s="1">
        <v>196239234.224204</v>
      </c>
      <c r="G160" s="1">
        <v>22707630.7780867</v>
      </c>
      <c r="H160">
        <v>0</v>
      </c>
    </row>
    <row r="161" spans="1:8" x14ac:dyDescent="0.35">
      <c r="A161">
        <v>1</v>
      </c>
      <c r="B161">
        <v>157</v>
      </c>
      <c r="C161">
        <v>1</v>
      </c>
      <c r="D161" s="1">
        <v>52132082.687639199</v>
      </c>
      <c r="E161" s="1">
        <v>271078947.68993002</v>
      </c>
      <c r="F161" s="1">
        <v>196239234.224204</v>
      </c>
      <c r="G161" s="1">
        <v>22707630.7780867</v>
      </c>
      <c r="H161">
        <v>0</v>
      </c>
    </row>
    <row r="162" spans="1:8" x14ac:dyDescent="0.35">
      <c r="A162">
        <v>1</v>
      </c>
      <c r="B162">
        <v>158</v>
      </c>
      <c r="C162">
        <v>1</v>
      </c>
      <c r="D162" s="1">
        <v>63289106.643639296</v>
      </c>
      <c r="E162" s="1">
        <v>282235971.64592999</v>
      </c>
      <c r="F162" s="1">
        <v>196239234.224204</v>
      </c>
      <c r="G162" s="1">
        <v>22707630.7780867</v>
      </c>
      <c r="H162">
        <v>0</v>
      </c>
    </row>
    <row r="163" spans="1:8" x14ac:dyDescent="0.35">
      <c r="A163">
        <v>1</v>
      </c>
      <c r="B163">
        <v>159</v>
      </c>
      <c r="C163">
        <v>1</v>
      </c>
      <c r="D163" s="1">
        <v>55224635.363639198</v>
      </c>
      <c r="E163" s="1">
        <v>274171500.36593002</v>
      </c>
      <c r="F163" s="1">
        <v>196239234.224204</v>
      </c>
      <c r="G163" s="1">
        <v>22707630.7780867</v>
      </c>
      <c r="H163">
        <v>0</v>
      </c>
    </row>
    <row r="164" spans="1:8" x14ac:dyDescent="0.35">
      <c r="A164">
        <v>1</v>
      </c>
      <c r="B164">
        <v>160</v>
      </c>
      <c r="C164">
        <v>1</v>
      </c>
      <c r="D164" s="1">
        <v>74785024.267639101</v>
      </c>
      <c r="E164" s="1">
        <v>293731889.26992899</v>
      </c>
      <c r="F164" s="1">
        <v>196239234.224204</v>
      </c>
      <c r="G164" s="1">
        <v>22707630.7780867</v>
      </c>
      <c r="H164">
        <v>0</v>
      </c>
    </row>
    <row r="165" spans="1:8" x14ac:dyDescent="0.35">
      <c r="A165">
        <v>1</v>
      </c>
      <c r="B165">
        <v>161</v>
      </c>
      <c r="C165">
        <v>1</v>
      </c>
      <c r="D165" s="1">
        <v>86691483.079639196</v>
      </c>
      <c r="E165" s="1">
        <v>305638348.08192998</v>
      </c>
      <c r="F165" s="1">
        <v>196239234.224204</v>
      </c>
      <c r="G165" s="1">
        <v>22707630.7780867</v>
      </c>
      <c r="H165">
        <v>0</v>
      </c>
    </row>
    <row r="166" spans="1:8" x14ac:dyDescent="0.35">
      <c r="A166">
        <v>1</v>
      </c>
      <c r="B166">
        <v>162</v>
      </c>
      <c r="C166">
        <v>1</v>
      </c>
      <c r="D166" s="1">
        <v>83268730.207639098</v>
      </c>
      <c r="E166" s="1">
        <v>302215595.20992899</v>
      </c>
      <c r="F166" s="1">
        <v>196239234.224204</v>
      </c>
      <c r="G166" s="1">
        <v>22707630.7780867</v>
      </c>
      <c r="H166">
        <v>0</v>
      </c>
    </row>
    <row r="167" spans="1:8" x14ac:dyDescent="0.35">
      <c r="A167">
        <v>1</v>
      </c>
      <c r="B167">
        <v>163</v>
      </c>
      <c r="C167">
        <v>1</v>
      </c>
      <c r="D167" s="1">
        <v>80063977.335639194</v>
      </c>
      <c r="E167" s="1">
        <v>299010842.33792901</v>
      </c>
      <c r="F167" s="1">
        <v>196239234.224204</v>
      </c>
      <c r="G167" s="1">
        <v>22707630.7780867</v>
      </c>
      <c r="H167">
        <v>0</v>
      </c>
    </row>
    <row r="168" spans="1:8" x14ac:dyDescent="0.35">
      <c r="A168">
        <v>1</v>
      </c>
      <c r="B168">
        <v>164</v>
      </c>
      <c r="C168">
        <v>1</v>
      </c>
      <c r="D168" s="1">
        <v>88695707.231639206</v>
      </c>
      <c r="E168" s="1">
        <v>307642572.23392999</v>
      </c>
      <c r="F168" s="1">
        <v>196239234.224204</v>
      </c>
      <c r="G168" s="1">
        <v>22707630.7780867</v>
      </c>
      <c r="H168">
        <v>0</v>
      </c>
    </row>
    <row r="169" spans="1:8" x14ac:dyDescent="0.35">
      <c r="A169">
        <v>1</v>
      </c>
      <c r="B169">
        <v>165</v>
      </c>
      <c r="C169">
        <v>1</v>
      </c>
      <c r="D169" s="1">
        <v>93382707.231639206</v>
      </c>
      <c r="E169" s="1">
        <v>312329572.23392999</v>
      </c>
      <c r="F169" s="1">
        <v>196239234.224204</v>
      </c>
      <c r="G169" s="1">
        <v>22707630.7780867</v>
      </c>
      <c r="H169">
        <v>0</v>
      </c>
    </row>
    <row r="170" spans="1:8" x14ac:dyDescent="0.35">
      <c r="A170">
        <v>1</v>
      </c>
      <c r="B170">
        <v>166</v>
      </c>
      <c r="C170">
        <v>1</v>
      </c>
      <c r="D170" s="1">
        <v>96522212.975639194</v>
      </c>
      <c r="E170" s="1">
        <v>315469077.977929</v>
      </c>
      <c r="F170" s="1">
        <v>196239234.224204</v>
      </c>
      <c r="G170" s="1">
        <v>22707630.7780867</v>
      </c>
      <c r="H170">
        <v>0</v>
      </c>
    </row>
    <row r="171" spans="1:8" x14ac:dyDescent="0.35">
      <c r="A171">
        <v>1</v>
      </c>
      <c r="B171">
        <v>167</v>
      </c>
      <c r="C171">
        <v>1</v>
      </c>
      <c r="D171" s="1">
        <v>144514903.39770901</v>
      </c>
      <c r="E171" s="1">
        <v>333469817.88</v>
      </c>
      <c r="F171" s="1">
        <v>166247283.70420399</v>
      </c>
      <c r="G171" s="1">
        <v>22707630.7780867</v>
      </c>
      <c r="H171">
        <v>0</v>
      </c>
    </row>
    <row r="172" spans="1:8" x14ac:dyDescent="0.35">
      <c r="A172">
        <v>1</v>
      </c>
      <c r="B172">
        <v>168</v>
      </c>
      <c r="C172">
        <v>1</v>
      </c>
      <c r="D172" s="1">
        <v>118725537.641709</v>
      </c>
      <c r="E172" s="1">
        <v>307680452.12400001</v>
      </c>
      <c r="F172" s="1">
        <v>166247283.70420399</v>
      </c>
      <c r="G172" s="1">
        <v>22707630.7780867</v>
      </c>
      <c r="H172">
        <v>0</v>
      </c>
    </row>
    <row r="173" spans="1:8" x14ac:dyDescent="0.35">
      <c r="A173">
        <v>1</v>
      </c>
      <c r="B173">
        <v>169</v>
      </c>
      <c r="C173">
        <v>1</v>
      </c>
      <c r="D173" s="1">
        <v>79449765.651639193</v>
      </c>
      <c r="E173" s="1">
        <v>298396630.653929</v>
      </c>
      <c r="F173" s="1">
        <v>196239234.224204</v>
      </c>
      <c r="G173" s="1">
        <v>22707630.7780867</v>
      </c>
      <c r="H173">
        <v>0</v>
      </c>
    </row>
    <row r="174" spans="1:8" x14ac:dyDescent="0.35">
      <c r="A174">
        <v>1</v>
      </c>
      <c r="B174">
        <v>170</v>
      </c>
      <c r="C174">
        <v>1</v>
      </c>
      <c r="D174" s="1">
        <v>78378059.711639196</v>
      </c>
      <c r="E174" s="1">
        <v>297324924.713929</v>
      </c>
      <c r="F174" s="1">
        <v>196239234.224204</v>
      </c>
      <c r="G174" s="1">
        <v>22707630.7780867</v>
      </c>
      <c r="H174">
        <v>0</v>
      </c>
    </row>
    <row r="175" spans="1:8" x14ac:dyDescent="0.35">
      <c r="A175">
        <v>1</v>
      </c>
      <c r="B175">
        <v>171</v>
      </c>
      <c r="C175">
        <v>1</v>
      </c>
      <c r="D175" s="1">
        <v>93669918.915639102</v>
      </c>
      <c r="E175" s="1">
        <v>312616783.91792899</v>
      </c>
      <c r="F175" s="1">
        <v>196239234.224204</v>
      </c>
      <c r="G175" s="1">
        <v>22707630.7780867</v>
      </c>
      <c r="H175">
        <v>0</v>
      </c>
    </row>
    <row r="176" spans="1:8" x14ac:dyDescent="0.35">
      <c r="A176">
        <v>1</v>
      </c>
      <c r="B176">
        <v>172</v>
      </c>
      <c r="C176">
        <v>1</v>
      </c>
      <c r="D176" s="1">
        <v>97888295.351639107</v>
      </c>
      <c r="E176" s="1">
        <v>316835160.35392898</v>
      </c>
      <c r="F176" s="1">
        <v>196239234.224204</v>
      </c>
      <c r="G176" s="1">
        <v>22707630.7780867</v>
      </c>
      <c r="H176">
        <v>0</v>
      </c>
    </row>
    <row r="177" spans="1:8" x14ac:dyDescent="0.35">
      <c r="A177">
        <v>1</v>
      </c>
      <c r="B177">
        <v>173</v>
      </c>
      <c r="C177">
        <v>1</v>
      </c>
      <c r="D177" s="1">
        <v>104667809.117709</v>
      </c>
      <c r="E177" s="1">
        <v>293622723.60000002</v>
      </c>
      <c r="F177" s="1">
        <v>166247283.70420399</v>
      </c>
      <c r="G177" s="1">
        <v>22707630.7780867</v>
      </c>
      <c r="H177">
        <v>0</v>
      </c>
    </row>
    <row r="178" spans="1:8" x14ac:dyDescent="0.35">
      <c r="A178">
        <v>1</v>
      </c>
      <c r="B178">
        <v>174</v>
      </c>
      <c r="C178">
        <v>1</v>
      </c>
      <c r="D178" s="1">
        <v>104431142.981709</v>
      </c>
      <c r="E178" s="1">
        <v>293386057.46399999</v>
      </c>
      <c r="F178" s="1">
        <v>166247283.70420399</v>
      </c>
      <c r="G178" s="1">
        <v>22707630.7780867</v>
      </c>
      <c r="H178">
        <v>0</v>
      </c>
    </row>
    <row r="179" spans="1:8" x14ac:dyDescent="0.35">
      <c r="A179">
        <v>1</v>
      </c>
      <c r="B179">
        <v>175</v>
      </c>
      <c r="C179">
        <v>1</v>
      </c>
      <c r="D179" s="1">
        <v>86807647.8316392</v>
      </c>
      <c r="E179" s="1">
        <v>305754512.833929</v>
      </c>
      <c r="F179" s="1">
        <v>196239234.224204</v>
      </c>
      <c r="G179" s="1">
        <v>22707630.7780867</v>
      </c>
      <c r="H179">
        <v>0</v>
      </c>
    </row>
    <row r="180" spans="1:8" x14ac:dyDescent="0.35">
      <c r="A180">
        <v>1</v>
      </c>
      <c r="B180">
        <v>176</v>
      </c>
      <c r="C180">
        <v>1</v>
      </c>
      <c r="D180" s="1">
        <v>89027436.147639096</v>
      </c>
      <c r="E180" s="1">
        <v>307974301.14992899</v>
      </c>
      <c r="F180" s="1">
        <v>196239234.224204</v>
      </c>
      <c r="G180" s="1">
        <v>22707630.7780867</v>
      </c>
      <c r="H180">
        <v>0</v>
      </c>
    </row>
    <row r="181" spans="1:8" x14ac:dyDescent="0.35">
      <c r="A181">
        <v>1</v>
      </c>
      <c r="B181">
        <v>177</v>
      </c>
      <c r="C181">
        <v>1</v>
      </c>
      <c r="D181" s="1">
        <v>88285930.403639197</v>
      </c>
      <c r="E181" s="1">
        <v>307232795.40592998</v>
      </c>
      <c r="F181" s="1">
        <v>196239234.224204</v>
      </c>
      <c r="G181" s="1">
        <v>22707630.7780867</v>
      </c>
      <c r="H181">
        <v>0</v>
      </c>
    </row>
    <row r="182" spans="1:8" x14ac:dyDescent="0.35">
      <c r="A182">
        <v>1</v>
      </c>
      <c r="B182">
        <v>178</v>
      </c>
      <c r="C182">
        <v>1</v>
      </c>
      <c r="D182" s="1">
        <v>87014518.523639202</v>
      </c>
      <c r="E182" s="1">
        <v>305961383.52592999</v>
      </c>
      <c r="F182" s="1">
        <v>196239234.224204</v>
      </c>
      <c r="G182" s="1">
        <v>22707630.7780867</v>
      </c>
      <c r="H182">
        <v>0</v>
      </c>
    </row>
    <row r="183" spans="1:8" x14ac:dyDescent="0.35">
      <c r="A183">
        <v>1</v>
      </c>
      <c r="B183">
        <v>179</v>
      </c>
      <c r="C183">
        <v>1</v>
      </c>
      <c r="D183" s="1">
        <v>97408542.479639202</v>
      </c>
      <c r="E183" s="1">
        <v>316355407.481929</v>
      </c>
      <c r="F183" s="1">
        <v>196239234.224204</v>
      </c>
      <c r="G183" s="1">
        <v>22707630.7780867</v>
      </c>
      <c r="H183">
        <v>0</v>
      </c>
    </row>
    <row r="184" spans="1:8" x14ac:dyDescent="0.35">
      <c r="A184">
        <v>1</v>
      </c>
      <c r="B184">
        <v>180</v>
      </c>
      <c r="C184">
        <v>1</v>
      </c>
      <c r="D184" s="1">
        <v>88350413.1716391</v>
      </c>
      <c r="E184" s="1">
        <v>307297278.17392898</v>
      </c>
      <c r="F184" s="1">
        <v>196239234.224204</v>
      </c>
      <c r="G184" s="1">
        <v>22707630.7780867</v>
      </c>
      <c r="H184">
        <v>0</v>
      </c>
    </row>
    <row r="185" spans="1:8" x14ac:dyDescent="0.35">
      <c r="A185">
        <v>1</v>
      </c>
      <c r="B185">
        <v>181</v>
      </c>
      <c r="C185">
        <v>1</v>
      </c>
      <c r="D185" s="1">
        <v>98908802.697344303</v>
      </c>
      <c r="E185" s="1">
        <v>291412826.127635</v>
      </c>
      <c r="F185" s="1">
        <v>169796392.65220401</v>
      </c>
      <c r="G185" s="1">
        <v>22707630.7780867</v>
      </c>
      <c r="H185">
        <v>0</v>
      </c>
    </row>
    <row r="186" spans="1:8" x14ac:dyDescent="0.35">
      <c r="A186">
        <v>1</v>
      </c>
      <c r="B186">
        <v>182</v>
      </c>
      <c r="C186">
        <v>1</v>
      </c>
      <c r="D186" s="1">
        <v>101060623.53734399</v>
      </c>
      <c r="E186" s="1">
        <v>293564646.96763498</v>
      </c>
      <c r="F186" s="1">
        <v>169796392.65220401</v>
      </c>
      <c r="G186" s="1">
        <v>22707630.7780867</v>
      </c>
      <c r="H186">
        <v>0</v>
      </c>
    </row>
    <row r="187" spans="1:8" x14ac:dyDescent="0.35">
      <c r="A187">
        <v>1</v>
      </c>
      <c r="B187">
        <v>183</v>
      </c>
      <c r="C187">
        <v>1</v>
      </c>
      <c r="D187" s="1">
        <v>104672664.017344</v>
      </c>
      <c r="E187" s="1">
        <v>297176687.44763499</v>
      </c>
      <c r="F187" s="1">
        <v>169796392.65220401</v>
      </c>
      <c r="G187" s="1">
        <v>22707630.7780867</v>
      </c>
      <c r="H187">
        <v>0</v>
      </c>
    </row>
    <row r="188" spans="1:8" x14ac:dyDescent="0.35">
      <c r="A188">
        <v>1</v>
      </c>
      <c r="B188">
        <v>184</v>
      </c>
      <c r="C188">
        <v>1</v>
      </c>
      <c r="D188" s="1">
        <v>149862716.49734399</v>
      </c>
      <c r="E188" s="1">
        <v>342366739.92763501</v>
      </c>
      <c r="F188" s="1">
        <v>169796392.65220401</v>
      </c>
      <c r="G188" s="1">
        <v>22707630.7780867</v>
      </c>
      <c r="H188">
        <v>0</v>
      </c>
    </row>
    <row r="189" spans="1:8" x14ac:dyDescent="0.35">
      <c r="A189">
        <v>1</v>
      </c>
      <c r="B189">
        <v>185</v>
      </c>
      <c r="C189">
        <v>1</v>
      </c>
      <c r="D189" s="1">
        <v>133732531.33734401</v>
      </c>
      <c r="E189" s="1">
        <v>326236554.76763499</v>
      </c>
      <c r="F189" s="1">
        <v>169796392.65220401</v>
      </c>
      <c r="G189" s="1">
        <v>22707630.7780867</v>
      </c>
      <c r="H189">
        <v>0</v>
      </c>
    </row>
    <row r="190" spans="1:8" x14ac:dyDescent="0.35">
      <c r="A190">
        <v>1</v>
      </c>
      <c r="B190">
        <v>186</v>
      </c>
      <c r="C190">
        <v>1</v>
      </c>
      <c r="D190" s="1">
        <v>117587305.69734401</v>
      </c>
      <c r="E190" s="1">
        <v>310091329.127635</v>
      </c>
      <c r="F190" s="1">
        <v>169796392.65220401</v>
      </c>
      <c r="G190" s="1">
        <v>22707630.7780867</v>
      </c>
      <c r="H190">
        <v>0</v>
      </c>
    </row>
    <row r="191" spans="1:8" x14ac:dyDescent="0.35">
      <c r="A191">
        <v>1</v>
      </c>
      <c r="B191">
        <v>187</v>
      </c>
      <c r="C191">
        <v>1</v>
      </c>
      <c r="D191" s="1">
        <v>126136328.937344</v>
      </c>
      <c r="E191" s="1">
        <v>318640352.36763501</v>
      </c>
      <c r="F191" s="1">
        <v>169796392.65220401</v>
      </c>
      <c r="G191" s="1">
        <v>22707630.7780867</v>
      </c>
      <c r="H191">
        <v>0</v>
      </c>
    </row>
    <row r="192" spans="1:8" x14ac:dyDescent="0.35">
      <c r="A192">
        <v>1</v>
      </c>
      <c r="B192">
        <v>188</v>
      </c>
      <c r="C192">
        <v>1</v>
      </c>
      <c r="D192" s="1">
        <v>125884531.33734401</v>
      </c>
      <c r="E192" s="1">
        <v>318388554.76763499</v>
      </c>
      <c r="F192" s="1">
        <v>169796392.65220401</v>
      </c>
      <c r="G192" s="1">
        <v>22707630.7780867</v>
      </c>
      <c r="H192">
        <v>0</v>
      </c>
    </row>
    <row r="193" spans="1:8" x14ac:dyDescent="0.35">
      <c r="A193">
        <v>1</v>
      </c>
      <c r="B193">
        <v>189</v>
      </c>
      <c r="C193">
        <v>1</v>
      </c>
      <c r="D193" s="1">
        <v>141736554.577344</v>
      </c>
      <c r="E193" s="1">
        <v>334240578.007635</v>
      </c>
      <c r="F193" s="1">
        <v>169796392.65220401</v>
      </c>
      <c r="G193" s="1">
        <v>22707630.7780867</v>
      </c>
      <c r="H193">
        <v>0</v>
      </c>
    </row>
    <row r="194" spans="1:8" x14ac:dyDescent="0.35">
      <c r="A194">
        <v>1</v>
      </c>
      <c r="B194">
        <v>190</v>
      </c>
      <c r="C194">
        <v>1</v>
      </c>
      <c r="D194" s="1">
        <v>146273236.737344</v>
      </c>
      <c r="E194" s="1">
        <v>338777260.16763502</v>
      </c>
      <c r="F194" s="1">
        <v>169796392.65220401</v>
      </c>
      <c r="G194" s="1">
        <v>22707630.7780867</v>
      </c>
      <c r="H194">
        <v>0</v>
      </c>
    </row>
    <row r="195" spans="1:8" x14ac:dyDescent="0.35">
      <c r="A195">
        <v>1</v>
      </c>
      <c r="B195">
        <v>191</v>
      </c>
      <c r="C195">
        <v>1</v>
      </c>
      <c r="D195" s="1">
        <v>125640253.97734401</v>
      </c>
      <c r="E195" s="1">
        <v>318144277.40763497</v>
      </c>
      <c r="F195" s="1">
        <v>169796392.65220401</v>
      </c>
      <c r="G195" s="1">
        <v>22707630.7780867</v>
      </c>
      <c r="H195">
        <v>0</v>
      </c>
    </row>
    <row r="196" spans="1:8" x14ac:dyDescent="0.35">
      <c r="A196">
        <v>1</v>
      </c>
      <c r="B196">
        <v>192</v>
      </c>
      <c r="C196">
        <v>1</v>
      </c>
      <c r="D196" s="1">
        <v>75291907.427639201</v>
      </c>
      <c r="E196" s="1">
        <v>294238772.42992997</v>
      </c>
      <c r="F196" s="1">
        <v>196239234.224204</v>
      </c>
      <c r="G196" s="1">
        <v>22707630.7780867</v>
      </c>
      <c r="H196">
        <v>0</v>
      </c>
    </row>
    <row r="197" spans="1:8" x14ac:dyDescent="0.35">
      <c r="A197">
        <v>1</v>
      </c>
      <c r="B197">
        <v>193</v>
      </c>
      <c r="C197">
        <v>1</v>
      </c>
      <c r="D197" s="1">
        <v>101611328.937344</v>
      </c>
      <c r="E197" s="1">
        <v>294115352.36763501</v>
      </c>
      <c r="F197" s="1">
        <v>169796392.65220401</v>
      </c>
      <c r="G197" s="1">
        <v>22707630.7780867</v>
      </c>
      <c r="H197">
        <v>0</v>
      </c>
    </row>
    <row r="198" spans="1:8" x14ac:dyDescent="0.35">
      <c r="A198">
        <v>1</v>
      </c>
      <c r="B198">
        <v>194</v>
      </c>
      <c r="C198">
        <v>1</v>
      </c>
      <c r="D198" s="1">
        <v>86005484.857344195</v>
      </c>
      <c r="E198" s="1">
        <v>278509508.28763503</v>
      </c>
      <c r="F198" s="1">
        <v>169796392.65220401</v>
      </c>
      <c r="G198" s="1">
        <v>22707630.7780867</v>
      </c>
      <c r="H198">
        <v>0</v>
      </c>
    </row>
    <row r="199" spans="1:8" x14ac:dyDescent="0.35">
      <c r="A199">
        <v>1</v>
      </c>
      <c r="B199">
        <v>195</v>
      </c>
      <c r="C199">
        <v>1</v>
      </c>
      <c r="D199" s="1">
        <v>87414964.617344201</v>
      </c>
      <c r="E199" s="1">
        <v>279918988.04763502</v>
      </c>
      <c r="F199" s="1">
        <v>169796392.65220401</v>
      </c>
      <c r="G199" s="1">
        <v>22707630.7780867</v>
      </c>
      <c r="H199">
        <v>0</v>
      </c>
    </row>
    <row r="200" spans="1:8" x14ac:dyDescent="0.35">
      <c r="A200">
        <v>1</v>
      </c>
      <c r="B200">
        <v>196</v>
      </c>
      <c r="C200">
        <v>1</v>
      </c>
      <c r="D200" s="1">
        <v>69849836.539639205</v>
      </c>
      <c r="E200" s="1">
        <v>288796701.54192901</v>
      </c>
      <c r="F200" s="1">
        <v>196239234.224204</v>
      </c>
      <c r="G200" s="1">
        <v>22707630.7780867</v>
      </c>
      <c r="H200">
        <v>0</v>
      </c>
    </row>
    <row r="201" spans="1:8" x14ac:dyDescent="0.35">
      <c r="A201">
        <v>1</v>
      </c>
      <c r="B201">
        <v>197</v>
      </c>
      <c r="C201">
        <v>1</v>
      </c>
      <c r="D201" s="1">
        <v>68742306.839639202</v>
      </c>
      <c r="E201" s="1">
        <v>287689171.84192997</v>
      </c>
      <c r="F201" s="1">
        <v>196239234.224204</v>
      </c>
      <c r="G201" s="1">
        <v>22707630.7780867</v>
      </c>
      <c r="H201">
        <v>0</v>
      </c>
    </row>
    <row r="202" spans="1:8" x14ac:dyDescent="0.35">
      <c r="A202">
        <v>1</v>
      </c>
      <c r="B202">
        <v>198</v>
      </c>
      <c r="C202">
        <v>1</v>
      </c>
      <c r="D202" s="1">
        <v>81657660.299639195</v>
      </c>
      <c r="E202" s="1">
        <v>300604525.301929</v>
      </c>
      <c r="F202" s="1">
        <v>196239234.224204</v>
      </c>
      <c r="G202" s="1">
        <v>22707630.7780867</v>
      </c>
      <c r="H202">
        <v>0</v>
      </c>
    </row>
    <row r="203" spans="1:8" x14ac:dyDescent="0.35">
      <c r="A203">
        <v>1</v>
      </c>
      <c r="B203">
        <v>199</v>
      </c>
      <c r="C203">
        <v>1</v>
      </c>
      <c r="D203" s="1">
        <v>75118424.659639195</v>
      </c>
      <c r="E203" s="1">
        <v>294065289.66192901</v>
      </c>
      <c r="F203" s="1">
        <v>196239234.224204</v>
      </c>
      <c r="G203" s="1">
        <v>22707630.7780867</v>
      </c>
      <c r="H203">
        <v>0</v>
      </c>
    </row>
    <row r="204" spans="1:8" x14ac:dyDescent="0.35">
      <c r="A204">
        <v>1</v>
      </c>
      <c r="B204">
        <v>200</v>
      </c>
      <c r="C204">
        <v>1</v>
      </c>
      <c r="D204" s="1">
        <v>74562295.351639107</v>
      </c>
      <c r="E204" s="1">
        <v>293509160.35392898</v>
      </c>
      <c r="F204" s="1">
        <v>196239234.224204</v>
      </c>
      <c r="G204" s="1">
        <v>22707630.7780867</v>
      </c>
      <c r="H20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79B3-CB98-4B19-8591-59B624875F59}">
  <dimension ref="A1:G204"/>
  <sheetViews>
    <sheetView workbookViewId="0">
      <selection activeCell="E4" sqref="E4"/>
    </sheetView>
  </sheetViews>
  <sheetFormatPr defaultRowHeight="14.5" x14ac:dyDescent="0.35"/>
  <cols>
    <col min="1" max="1" width="25.1796875" bestFit="1" customWidth="1"/>
    <col min="2" max="2" width="10.81640625" bestFit="1" customWidth="1"/>
    <col min="4" max="4" width="13" bestFit="1" customWidth="1"/>
    <col min="5" max="5" width="12" bestFit="1" customWidth="1"/>
    <col min="6" max="6" width="8.36328125" bestFit="1" customWidth="1"/>
    <col min="7" max="7" width="11.81640625" bestFit="1" customWidth="1"/>
    <col min="8" max="8" width="14.26953125" bestFit="1" customWidth="1"/>
  </cols>
  <sheetData>
    <row r="1" spans="1:7" x14ac:dyDescent="0.35">
      <c r="A1" t="s">
        <v>13</v>
      </c>
      <c r="B1" s="2">
        <v>3368000</v>
      </c>
    </row>
    <row r="2" spans="1:7" x14ac:dyDescent="0.35">
      <c r="A2" t="s">
        <v>14</v>
      </c>
      <c r="B2">
        <v>16840</v>
      </c>
    </row>
    <row r="3" spans="1:7" x14ac:dyDescent="0.35">
      <c r="A3" t="s">
        <v>16</v>
      </c>
      <c r="B3">
        <f>52000000*(B2/84000)^0.7</f>
        <v>16882909.964314982</v>
      </c>
    </row>
    <row r="4" spans="1:7" x14ac:dyDescent="0.35">
      <c r="A4" t="s">
        <v>15</v>
      </c>
      <c r="B4" s="3">
        <f>B3*0.1/(1-1.1^(-20))</f>
        <v>1983060.2694771118</v>
      </c>
    </row>
    <row r="5" spans="1:7" x14ac:dyDescent="0.35">
      <c r="D5" s="1"/>
      <c r="E5" s="1"/>
      <c r="F5" s="1"/>
      <c r="G5" s="1"/>
    </row>
    <row r="6" spans="1:7" x14ac:dyDescent="0.35">
      <c r="D6" s="1"/>
      <c r="E6" s="1"/>
      <c r="F6" s="1"/>
      <c r="G6" s="1"/>
    </row>
    <row r="7" spans="1:7" x14ac:dyDescent="0.35">
      <c r="D7" s="1"/>
      <c r="E7" s="1"/>
      <c r="F7" s="1"/>
      <c r="G7" s="1"/>
    </row>
    <row r="8" spans="1:7" x14ac:dyDescent="0.35">
      <c r="D8" s="1"/>
      <c r="E8" s="1"/>
      <c r="F8" s="1"/>
      <c r="G8" s="1"/>
    </row>
    <row r="9" spans="1:7" x14ac:dyDescent="0.35">
      <c r="D9" s="1"/>
      <c r="E9" s="1"/>
      <c r="F9" s="1"/>
      <c r="G9" s="1"/>
    </row>
    <row r="10" spans="1:7" x14ac:dyDescent="0.35">
      <c r="D10" s="1"/>
      <c r="E10" s="1"/>
      <c r="F10" s="1"/>
      <c r="G10" s="1"/>
    </row>
    <row r="11" spans="1:7" x14ac:dyDescent="0.35">
      <c r="D11" s="1"/>
      <c r="E11" s="1"/>
      <c r="F11" s="1"/>
      <c r="G11" s="1"/>
    </row>
    <row r="12" spans="1:7" x14ac:dyDescent="0.35">
      <c r="D12" s="1"/>
      <c r="E12" s="1"/>
      <c r="F12" s="1"/>
      <c r="G12" s="1"/>
    </row>
    <row r="13" spans="1:7" x14ac:dyDescent="0.35">
      <c r="D13" s="1"/>
      <c r="E13" s="1"/>
      <c r="F13" s="1"/>
      <c r="G13" s="1"/>
    </row>
    <row r="14" spans="1:7" x14ac:dyDescent="0.35">
      <c r="D14" s="1"/>
      <c r="E14" s="1"/>
      <c r="F14" s="1"/>
      <c r="G14" s="1"/>
    </row>
    <row r="15" spans="1:7" x14ac:dyDescent="0.35">
      <c r="D15" s="1"/>
      <c r="E15" s="1"/>
      <c r="F15" s="1"/>
      <c r="G15" s="1"/>
    </row>
    <row r="16" spans="1:7" x14ac:dyDescent="0.35">
      <c r="D16" s="1"/>
      <c r="E16" s="1"/>
      <c r="F16" s="1"/>
      <c r="G16" s="1"/>
    </row>
    <row r="17" spans="4:7" x14ac:dyDescent="0.35">
      <c r="D17" s="1"/>
      <c r="E17" s="1"/>
      <c r="F17" s="1"/>
      <c r="G17" s="1"/>
    </row>
    <row r="18" spans="4:7" x14ac:dyDescent="0.35">
      <c r="D18" s="1"/>
      <c r="E18" s="1"/>
      <c r="F18" s="1"/>
      <c r="G18" s="1"/>
    </row>
    <row r="19" spans="4:7" x14ac:dyDescent="0.35">
      <c r="D19" s="1"/>
      <c r="E19" s="1"/>
      <c r="F19" s="1"/>
      <c r="G19" s="1"/>
    </row>
    <row r="20" spans="4:7" x14ac:dyDescent="0.35">
      <c r="D20" s="1"/>
      <c r="E20" s="1"/>
      <c r="F20" s="1"/>
      <c r="G20" s="1"/>
    </row>
    <row r="21" spans="4:7" x14ac:dyDescent="0.35">
      <c r="D21" s="1"/>
      <c r="E21" s="1"/>
      <c r="F21" s="1"/>
      <c r="G21" s="1"/>
    </row>
    <row r="22" spans="4:7" x14ac:dyDescent="0.35">
      <c r="D22" s="1"/>
      <c r="E22" s="1"/>
      <c r="F22" s="1"/>
      <c r="G22" s="1"/>
    </row>
    <row r="23" spans="4:7" x14ac:dyDescent="0.35">
      <c r="D23" s="1"/>
      <c r="E23" s="1"/>
      <c r="F23" s="1"/>
      <c r="G23" s="1"/>
    </row>
    <row r="24" spans="4:7" x14ac:dyDescent="0.35">
      <c r="D24" s="1"/>
      <c r="E24" s="1"/>
      <c r="F24" s="1"/>
      <c r="G24" s="1"/>
    </row>
    <row r="25" spans="4:7" x14ac:dyDescent="0.35">
      <c r="D25" s="1"/>
      <c r="E25" s="1"/>
      <c r="F25" s="1"/>
      <c r="G25" s="1"/>
    </row>
    <row r="26" spans="4:7" x14ac:dyDescent="0.35">
      <c r="D26" s="1"/>
      <c r="E26" s="1"/>
      <c r="F26" s="1"/>
      <c r="G26" s="1"/>
    </row>
    <row r="27" spans="4:7" x14ac:dyDescent="0.35">
      <c r="D27" s="1"/>
      <c r="E27" s="1"/>
      <c r="F27" s="1"/>
      <c r="G27" s="1"/>
    </row>
    <row r="28" spans="4:7" x14ac:dyDescent="0.35">
      <c r="D28" s="1"/>
      <c r="E28" s="1"/>
      <c r="F28" s="1"/>
      <c r="G28" s="1"/>
    </row>
    <row r="29" spans="4:7" x14ac:dyDescent="0.35">
      <c r="D29" s="1"/>
      <c r="E29" s="1"/>
      <c r="F29" s="1"/>
      <c r="G29" s="1"/>
    </row>
    <row r="30" spans="4:7" x14ac:dyDescent="0.35">
      <c r="D30" s="1"/>
      <c r="E30" s="1"/>
      <c r="F30" s="1"/>
      <c r="G30" s="1"/>
    </row>
    <row r="31" spans="4:7" x14ac:dyDescent="0.35">
      <c r="D31" s="1"/>
      <c r="E31" s="1"/>
      <c r="F31" s="1"/>
      <c r="G31" s="1"/>
    </row>
    <row r="32" spans="4:7" x14ac:dyDescent="0.35">
      <c r="D32" s="1"/>
      <c r="E32" s="1"/>
      <c r="F32" s="1"/>
      <c r="G32" s="1"/>
    </row>
    <row r="33" spans="4:7" x14ac:dyDescent="0.35">
      <c r="D33" s="1"/>
      <c r="E33" s="1"/>
      <c r="F33" s="1"/>
      <c r="G33" s="1"/>
    </row>
    <row r="34" spans="4:7" x14ac:dyDescent="0.35">
      <c r="D34" s="1"/>
      <c r="E34" s="1"/>
      <c r="F34" s="1"/>
      <c r="G34" s="1"/>
    </row>
    <row r="35" spans="4:7" x14ac:dyDescent="0.35">
      <c r="D35" s="1"/>
      <c r="E35" s="1"/>
      <c r="F35" s="1"/>
      <c r="G35" s="1"/>
    </row>
    <row r="36" spans="4:7" x14ac:dyDescent="0.35">
      <c r="D36" s="1"/>
      <c r="E36" s="1"/>
      <c r="F36" s="1"/>
      <c r="G36" s="1"/>
    </row>
    <row r="37" spans="4:7" x14ac:dyDescent="0.35">
      <c r="D37" s="1"/>
      <c r="E37" s="1"/>
      <c r="F37" s="1"/>
      <c r="G37" s="1"/>
    </row>
    <row r="38" spans="4:7" x14ac:dyDescent="0.35">
      <c r="D38" s="1"/>
      <c r="E38" s="1"/>
      <c r="F38" s="1"/>
      <c r="G38" s="1"/>
    </row>
    <row r="39" spans="4:7" x14ac:dyDescent="0.35">
      <c r="D39" s="1"/>
      <c r="E39" s="1"/>
      <c r="F39" s="1"/>
      <c r="G39" s="1"/>
    </row>
    <row r="40" spans="4:7" x14ac:dyDescent="0.35">
      <c r="D40" s="1"/>
      <c r="E40" s="1"/>
      <c r="F40" s="1"/>
      <c r="G40" s="1"/>
    </row>
    <row r="41" spans="4:7" x14ac:dyDescent="0.35">
      <c r="D41" s="1"/>
      <c r="E41" s="1"/>
      <c r="F41" s="1"/>
      <c r="G41" s="1"/>
    </row>
    <row r="42" spans="4:7" x14ac:dyDescent="0.35">
      <c r="D42" s="1"/>
      <c r="E42" s="1"/>
      <c r="F42" s="1"/>
      <c r="G42" s="1"/>
    </row>
    <row r="43" spans="4:7" x14ac:dyDescent="0.35">
      <c r="D43" s="1"/>
      <c r="E43" s="1"/>
      <c r="F43" s="1"/>
      <c r="G43" s="1"/>
    </row>
    <row r="44" spans="4:7" x14ac:dyDescent="0.35">
      <c r="D44" s="1"/>
      <c r="E44" s="1"/>
      <c r="F44" s="1"/>
      <c r="G44" s="1"/>
    </row>
    <row r="45" spans="4:7" x14ac:dyDescent="0.35">
      <c r="D45" s="1"/>
      <c r="E45" s="1"/>
      <c r="F45" s="1"/>
      <c r="G45" s="1"/>
    </row>
    <row r="46" spans="4:7" x14ac:dyDescent="0.35">
      <c r="D46" s="1"/>
      <c r="E46" s="1"/>
      <c r="F46" s="1"/>
      <c r="G46" s="1"/>
    </row>
    <row r="47" spans="4:7" x14ac:dyDescent="0.35">
      <c r="D47" s="1"/>
      <c r="E47" s="1"/>
      <c r="F47" s="1"/>
      <c r="G47" s="1"/>
    </row>
    <row r="48" spans="4:7" x14ac:dyDescent="0.35">
      <c r="D48" s="1"/>
      <c r="E48" s="1"/>
      <c r="F48" s="1"/>
      <c r="G48" s="1"/>
    </row>
    <row r="49" spans="4:7" x14ac:dyDescent="0.35">
      <c r="D49" s="1"/>
      <c r="E49" s="1"/>
      <c r="F49" s="1"/>
      <c r="G49" s="1"/>
    </row>
    <row r="50" spans="4:7" x14ac:dyDescent="0.35">
      <c r="D50" s="1"/>
      <c r="E50" s="1"/>
      <c r="F50" s="1"/>
      <c r="G50" s="1"/>
    </row>
    <row r="51" spans="4:7" x14ac:dyDescent="0.35">
      <c r="D51" s="1"/>
      <c r="E51" s="1"/>
      <c r="F51" s="1"/>
      <c r="G51" s="1"/>
    </row>
    <row r="52" spans="4:7" x14ac:dyDescent="0.35">
      <c r="D52" s="1"/>
      <c r="E52" s="1"/>
      <c r="F52" s="1"/>
      <c r="G52" s="1"/>
    </row>
    <row r="53" spans="4:7" x14ac:dyDescent="0.35">
      <c r="D53" s="1"/>
      <c r="E53" s="1"/>
      <c r="F53" s="1"/>
      <c r="G53" s="1"/>
    </row>
    <row r="54" spans="4:7" x14ac:dyDescent="0.35">
      <c r="D54" s="1"/>
      <c r="E54" s="1"/>
      <c r="F54" s="1"/>
      <c r="G54" s="1"/>
    </row>
    <row r="55" spans="4:7" x14ac:dyDescent="0.35">
      <c r="D55" s="1"/>
      <c r="E55" s="1"/>
      <c r="F55" s="1"/>
      <c r="G55" s="1"/>
    </row>
    <row r="56" spans="4:7" x14ac:dyDescent="0.35">
      <c r="D56" s="1"/>
      <c r="E56" s="1"/>
      <c r="F56" s="1"/>
      <c r="G56" s="1"/>
    </row>
    <row r="57" spans="4:7" x14ac:dyDescent="0.35">
      <c r="D57" s="1"/>
      <c r="E57" s="1"/>
      <c r="F57" s="1"/>
      <c r="G57" s="1"/>
    </row>
    <row r="58" spans="4:7" x14ac:dyDescent="0.35">
      <c r="D58" s="1"/>
      <c r="E58" s="1"/>
      <c r="F58" s="1"/>
      <c r="G58" s="1"/>
    </row>
    <row r="59" spans="4:7" x14ac:dyDescent="0.35">
      <c r="D59" s="1"/>
      <c r="E59" s="1"/>
      <c r="F59" s="1"/>
      <c r="G59" s="1"/>
    </row>
    <row r="60" spans="4:7" x14ac:dyDescent="0.35">
      <c r="D60" s="1"/>
      <c r="E60" s="1"/>
      <c r="F60" s="1"/>
      <c r="G60" s="1"/>
    </row>
    <row r="61" spans="4:7" x14ac:dyDescent="0.35">
      <c r="D61" s="1"/>
      <c r="E61" s="1"/>
      <c r="F61" s="1"/>
      <c r="G61" s="1"/>
    </row>
    <row r="62" spans="4:7" x14ac:dyDescent="0.35">
      <c r="D62" s="1"/>
      <c r="E62" s="1"/>
      <c r="F62" s="1"/>
      <c r="G62" s="1"/>
    </row>
    <row r="63" spans="4:7" x14ac:dyDescent="0.35">
      <c r="D63" s="1"/>
      <c r="E63" s="1"/>
      <c r="F63" s="1"/>
      <c r="G63" s="1"/>
    </row>
    <row r="64" spans="4:7" x14ac:dyDescent="0.35">
      <c r="D64" s="1"/>
      <c r="E64" s="1"/>
      <c r="F64" s="1"/>
      <c r="G64" s="1"/>
    </row>
    <row r="65" spans="4:7" x14ac:dyDescent="0.35">
      <c r="D65" s="1"/>
      <c r="E65" s="1"/>
      <c r="F65" s="1"/>
      <c r="G65" s="1"/>
    </row>
    <row r="66" spans="4:7" x14ac:dyDescent="0.35">
      <c r="D66" s="1"/>
      <c r="E66" s="1"/>
      <c r="F66" s="1"/>
      <c r="G66" s="1"/>
    </row>
    <row r="67" spans="4:7" x14ac:dyDescent="0.35">
      <c r="D67" s="1"/>
      <c r="E67" s="1"/>
      <c r="F67" s="1"/>
      <c r="G67" s="1"/>
    </row>
    <row r="68" spans="4:7" x14ac:dyDescent="0.35">
      <c r="D68" s="1"/>
      <c r="E68" s="1"/>
      <c r="F68" s="1"/>
      <c r="G68" s="1"/>
    </row>
    <row r="69" spans="4:7" x14ac:dyDescent="0.35">
      <c r="D69" s="1"/>
      <c r="E69" s="1"/>
      <c r="F69" s="1"/>
      <c r="G69" s="1"/>
    </row>
    <row r="70" spans="4:7" x14ac:dyDescent="0.35">
      <c r="D70" s="1"/>
      <c r="E70" s="1"/>
      <c r="F70" s="1"/>
      <c r="G70" s="1"/>
    </row>
    <row r="71" spans="4:7" x14ac:dyDescent="0.35">
      <c r="D71" s="1"/>
      <c r="E71" s="1"/>
      <c r="F71" s="1"/>
      <c r="G71" s="1"/>
    </row>
    <row r="72" spans="4:7" x14ac:dyDescent="0.35">
      <c r="D72" s="1"/>
      <c r="E72" s="1"/>
      <c r="F72" s="1"/>
      <c r="G72" s="1"/>
    </row>
    <row r="73" spans="4:7" x14ac:dyDescent="0.35">
      <c r="D73" s="1"/>
      <c r="E73" s="1"/>
      <c r="F73" s="1"/>
      <c r="G73" s="1"/>
    </row>
    <row r="74" spans="4:7" x14ac:dyDescent="0.35">
      <c r="D74" s="1"/>
      <c r="E74" s="1"/>
      <c r="F74" s="1"/>
      <c r="G74" s="1"/>
    </row>
    <row r="75" spans="4:7" x14ac:dyDescent="0.35">
      <c r="D75" s="1"/>
      <c r="E75" s="1"/>
      <c r="F75" s="1"/>
      <c r="G75" s="1"/>
    </row>
    <row r="76" spans="4:7" x14ac:dyDescent="0.35">
      <c r="D76" s="1"/>
      <c r="E76" s="1"/>
      <c r="F76" s="1"/>
      <c r="G76" s="1"/>
    </row>
    <row r="77" spans="4:7" x14ac:dyDescent="0.35">
      <c r="D77" s="1"/>
      <c r="E77" s="1"/>
      <c r="F77" s="1"/>
      <c r="G77" s="1"/>
    </row>
    <row r="78" spans="4:7" x14ac:dyDescent="0.35">
      <c r="D78" s="1"/>
      <c r="E78" s="1"/>
      <c r="F78" s="1"/>
      <c r="G78" s="1"/>
    </row>
    <row r="79" spans="4:7" x14ac:dyDescent="0.35">
      <c r="D79" s="1"/>
      <c r="E79" s="1"/>
      <c r="F79" s="1"/>
      <c r="G79" s="1"/>
    </row>
    <row r="80" spans="4:7" x14ac:dyDescent="0.35">
      <c r="D80" s="1"/>
      <c r="E80" s="1"/>
      <c r="F80" s="1"/>
      <c r="G80" s="1"/>
    </row>
    <row r="81" spans="4:7" x14ac:dyDescent="0.35">
      <c r="D81" s="1"/>
      <c r="E81" s="1"/>
      <c r="F81" s="1"/>
      <c r="G81" s="1"/>
    </row>
    <row r="82" spans="4:7" x14ac:dyDescent="0.35">
      <c r="D82" s="1"/>
      <c r="E82" s="1"/>
      <c r="F82" s="1"/>
      <c r="G82" s="1"/>
    </row>
    <row r="83" spans="4:7" x14ac:dyDescent="0.35">
      <c r="D83" s="1"/>
      <c r="E83" s="1"/>
      <c r="F83" s="1"/>
      <c r="G83" s="1"/>
    </row>
    <row r="84" spans="4:7" x14ac:dyDescent="0.35">
      <c r="D84" s="1"/>
      <c r="E84" s="1"/>
      <c r="F84" s="1"/>
      <c r="G84" s="1"/>
    </row>
    <row r="85" spans="4:7" x14ac:dyDescent="0.35">
      <c r="D85" s="1"/>
      <c r="E85" s="1"/>
      <c r="F85" s="1"/>
      <c r="G85" s="1"/>
    </row>
    <row r="86" spans="4:7" x14ac:dyDescent="0.35">
      <c r="D86" s="1"/>
      <c r="E86" s="1"/>
      <c r="F86" s="1"/>
      <c r="G86" s="1"/>
    </row>
    <row r="87" spans="4:7" x14ac:dyDescent="0.35">
      <c r="D87" s="1"/>
      <c r="E87" s="1"/>
      <c r="F87" s="1"/>
      <c r="G87" s="1"/>
    </row>
    <row r="88" spans="4:7" x14ac:dyDescent="0.35">
      <c r="D88" s="1"/>
      <c r="E88" s="1"/>
      <c r="F88" s="1"/>
      <c r="G88" s="1"/>
    </row>
    <row r="89" spans="4:7" x14ac:dyDescent="0.35">
      <c r="D89" s="1"/>
      <c r="E89" s="1"/>
      <c r="F89" s="1"/>
      <c r="G89" s="1"/>
    </row>
    <row r="90" spans="4:7" x14ac:dyDescent="0.35">
      <c r="D90" s="1"/>
      <c r="E90" s="1"/>
      <c r="F90" s="1"/>
      <c r="G90" s="1"/>
    </row>
    <row r="91" spans="4:7" x14ac:dyDescent="0.35">
      <c r="D91" s="1"/>
      <c r="E91" s="1"/>
      <c r="F91" s="1"/>
      <c r="G91" s="1"/>
    </row>
    <row r="92" spans="4:7" x14ac:dyDescent="0.35">
      <c r="D92" s="1"/>
      <c r="E92" s="1"/>
      <c r="F92" s="1"/>
      <c r="G92" s="1"/>
    </row>
    <row r="93" spans="4:7" x14ac:dyDescent="0.35">
      <c r="D93" s="1"/>
      <c r="E93" s="1"/>
      <c r="F93" s="1"/>
      <c r="G93" s="1"/>
    </row>
    <row r="94" spans="4:7" x14ac:dyDescent="0.35">
      <c r="D94" s="1"/>
      <c r="E94" s="1"/>
      <c r="F94" s="1"/>
      <c r="G94" s="1"/>
    </row>
    <row r="95" spans="4:7" x14ac:dyDescent="0.35">
      <c r="D95" s="1"/>
      <c r="E95" s="1"/>
      <c r="F95" s="1"/>
      <c r="G95" s="1"/>
    </row>
    <row r="96" spans="4:7" x14ac:dyDescent="0.35">
      <c r="D96" s="1"/>
      <c r="E96" s="1"/>
      <c r="F96" s="1"/>
      <c r="G96" s="1"/>
    </row>
    <row r="97" spans="4:7" x14ac:dyDescent="0.35">
      <c r="D97" s="1"/>
      <c r="E97" s="1"/>
      <c r="F97" s="1"/>
      <c r="G97" s="1"/>
    </row>
    <row r="98" spans="4:7" x14ac:dyDescent="0.35">
      <c r="D98" s="1"/>
      <c r="E98" s="1"/>
      <c r="F98" s="1"/>
      <c r="G98" s="1"/>
    </row>
    <row r="99" spans="4:7" x14ac:dyDescent="0.35">
      <c r="D99" s="1"/>
      <c r="E99" s="1"/>
      <c r="F99" s="1"/>
      <c r="G99" s="1"/>
    </row>
    <row r="100" spans="4:7" x14ac:dyDescent="0.35">
      <c r="D100" s="1"/>
      <c r="E100" s="1"/>
      <c r="F100" s="1"/>
      <c r="G100" s="1"/>
    </row>
    <row r="101" spans="4:7" x14ac:dyDescent="0.35">
      <c r="D101" s="1"/>
      <c r="E101" s="1"/>
      <c r="F101" s="1"/>
      <c r="G101" s="1"/>
    </row>
    <row r="102" spans="4:7" x14ac:dyDescent="0.35">
      <c r="D102" s="1"/>
      <c r="E102" s="1"/>
      <c r="F102" s="1"/>
      <c r="G102" s="1"/>
    </row>
    <row r="103" spans="4:7" x14ac:dyDescent="0.35">
      <c r="D103" s="1"/>
      <c r="E103" s="1"/>
      <c r="F103" s="1"/>
      <c r="G103" s="1"/>
    </row>
    <row r="104" spans="4:7" x14ac:dyDescent="0.35">
      <c r="D104" s="1"/>
      <c r="E104" s="1"/>
      <c r="F104" s="1"/>
      <c r="G104" s="1"/>
    </row>
    <row r="105" spans="4:7" x14ac:dyDescent="0.35">
      <c r="D105" s="1"/>
      <c r="E105" s="1"/>
      <c r="F105" s="1"/>
      <c r="G105" s="1"/>
    </row>
    <row r="106" spans="4:7" x14ac:dyDescent="0.35">
      <c r="D106" s="1"/>
      <c r="E106" s="1"/>
      <c r="F106" s="1"/>
      <c r="G106" s="1"/>
    </row>
    <row r="107" spans="4:7" x14ac:dyDescent="0.35">
      <c r="D107" s="1"/>
      <c r="E107" s="1"/>
      <c r="F107" s="1"/>
      <c r="G107" s="1"/>
    </row>
    <row r="108" spans="4:7" x14ac:dyDescent="0.35">
      <c r="D108" s="1"/>
      <c r="E108" s="1"/>
      <c r="F108" s="1"/>
      <c r="G108" s="1"/>
    </row>
    <row r="109" spans="4:7" x14ac:dyDescent="0.35">
      <c r="D109" s="1"/>
      <c r="E109" s="1"/>
      <c r="F109" s="1"/>
      <c r="G109" s="1"/>
    </row>
    <row r="110" spans="4:7" x14ac:dyDescent="0.35">
      <c r="D110" s="1"/>
      <c r="E110" s="1"/>
      <c r="F110" s="1"/>
      <c r="G110" s="1"/>
    </row>
    <row r="111" spans="4:7" x14ac:dyDescent="0.35">
      <c r="D111" s="1"/>
      <c r="E111" s="1"/>
      <c r="F111" s="1"/>
      <c r="G111" s="1"/>
    </row>
    <row r="112" spans="4:7" x14ac:dyDescent="0.35">
      <c r="D112" s="1"/>
      <c r="E112" s="1"/>
      <c r="F112" s="1"/>
      <c r="G112" s="1"/>
    </row>
    <row r="113" spans="4:7" x14ac:dyDescent="0.35">
      <c r="D113" s="1"/>
      <c r="E113" s="1"/>
      <c r="F113" s="1"/>
      <c r="G113" s="1"/>
    </row>
    <row r="114" spans="4:7" x14ac:dyDescent="0.35">
      <c r="D114" s="1"/>
      <c r="E114" s="1"/>
      <c r="F114" s="1"/>
      <c r="G114" s="1"/>
    </row>
    <row r="115" spans="4:7" x14ac:dyDescent="0.35">
      <c r="D115" s="1"/>
      <c r="E115" s="1"/>
      <c r="F115" s="1"/>
      <c r="G115" s="1"/>
    </row>
    <row r="116" spans="4:7" x14ac:dyDescent="0.35">
      <c r="D116" s="1"/>
      <c r="E116" s="1"/>
      <c r="F116" s="1"/>
      <c r="G116" s="1"/>
    </row>
    <row r="117" spans="4:7" x14ac:dyDescent="0.35">
      <c r="D117" s="1"/>
      <c r="E117" s="1"/>
      <c r="F117" s="1"/>
      <c r="G117" s="1"/>
    </row>
    <row r="118" spans="4:7" x14ac:dyDescent="0.35">
      <c r="D118" s="1"/>
      <c r="E118" s="1"/>
      <c r="F118" s="1"/>
      <c r="G118" s="1"/>
    </row>
    <row r="119" spans="4:7" x14ac:dyDescent="0.35">
      <c r="D119" s="1"/>
      <c r="E119" s="1"/>
      <c r="F119" s="1"/>
      <c r="G119" s="1"/>
    </row>
    <row r="120" spans="4:7" x14ac:dyDescent="0.35">
      <c r="D120" s="1"/>
      <c r="E120" s="1"/>
      <c r="F120" s="1"/>
      <c r="G120" s="1"/>
    </row>
    <row r="121" spans="4:7" x14ac:dyDescent="0.35">
      <c r="D121" s="1"/>
      <c r="E121" s="1"/>
      <c r="F121" s="1"/>
      <c r="G121" s="1"/>
    </row>
    <row r="122" spans="4:7" x14ac:dyDescent="0.35">
      <c r="D122" s="1"/>
      <c r="E122" s="1"/>
      <c r="F122" s="1"/>
      <c r="G122" s="1"/>
    </row>
    <row r="123" spans="4:7" x14ac:dyDescent="0.35">
      <c r="D123" s="1"/>
      <c r="E123" s="1"/>
      <c r="F123" s="1"/>
      <c r="G123" s="1"/>
    </row>
    <row r="124" spans="4:7" x14ac:dyDescent="0.35">
      <c r="D124" s="1"/>
      <c r="E124" s="1"/>
      <c r="F124" s="1"/>
      <c r="G124" s="1"/>
    </row>
    <row r="125" spans="4:7" x14ac:dyDescent="0.35">
      <c r="D125" s="1"/>
      <c r="E125" s="1"/>
      <c r="F125" s="1"/>
      <c r="G125" s="1"/>
    </row>
    <row r="126" spans="4:7" x14ac:dyDescent="0.35">
      <c r="D126" s="1"/>
      <c r="E126" s="1"/>
      <c r="F126" s="1"/>
      <c r="G126" s="1"/>
    </row>
    <row r="127" spans="4:7" x14ac:dyDescent="0.35">
      <c r="D127" s="1"/>
      <c r="E127" s="1"/>
      <c r="F127" s="1"/>
      <c r="G127" s="1"/>
    </row>
    <row r="128" spans="4:7" x14ac:dyDescent="0.35">
      <c r="D128" s="1"/>
      <c r="E128" s="1"/>
      <c r="F128" s="1"/>
      <c r="G128" s="1"/>
    </row>
    <row r="129" spans="4:7" x14ac:dyDescent="0.35">
      <c r="D129" s="1"/>
      <c r="E129" s="1"/>
      <c r="F129" s="1"/>
      <c r="G129" s="1"/>
    </row>
    <row r="130" spans="4:7" x14ac:dyDescent="0.35">
      <c r="D130" s="1"/>
      <c r="E130" s="1"/>
      <c r="F130" s="1"/>
      <c r="G130" s="1"/>
    </row>
    <row r="131" spans="4:7" x14ac:dyDescent="0.35">
      <c r="D131" s="1"/>
      <c r="E131" s="1"/>
      <c r="F131" s="1"/>
      <c r="G131" s="1"/>
    </row>
    <row r="132" spans="4:7" x14ac:dyDescent="0.35">
      <c r="D132" s="1"/>
      <c r="E132" s="1"/>
      <c r="F132" s="1"/>
      <c r="G132" s="1"/>
    </row>
    <row r="133" spans="4:7" x14ac:dyDescent="0.35">
      <c r="D133" s="1"/>
      <c r="E133" s="1"/>
      <c r="F133" s="1"/>
      <c r="G133" s="1"/>
    </row>
    <row r="134" spans="4:7" x14ac:dyDescent="0.35">
      <c r="D134" s="1"/>
      <c r="E134" s="1"/>
      <c r="F134" s="1"/>
      <c r="G134" s="1"/>
    </row>
    <row r="135" spans="4:7" x14ac:dyDescent="0.35">
      <c r="D135" s="1"/>
      <c r="E135" s="1"/>
      <c r="F135" s="1"/>
      <c r="G135" s="1"/>
    </row>
    <row r="136" spans="4:7" x14ac:dyDescent="0.35">
      <c r="D136" s="1"/>
      <c r="E136" s="1"/>
      <c r="F136" s="1"/>
      <c r="G136" s="1"/>
    </row>
    <row r="137" spans="4:7" x14ac:dyDescent="0.35">
      <c r="D137" s="1"/>
      <c r="E137" s="1"/>
      <c r="F137" s="1"/>
      <c r="G137" s="1"/>
    </row>
    <row r="138" spans="4:7" x14ac:dyDescent="0.35">
      <c r="D138" s="1"/>
      <c r="E138" s="1"/>
      <c r="F138" s="1"/>
      <c r="G138" s="1"/>
    </row>
    <row r="139" spans="4:7" x14ac:dyDescent="0.35">
      <c r="D139" s="1"/>
      <c r="E139" s="1"/>
      <c r="F139" s="1"/>
      <c r="G139" s="1"/>
    </row>
    <row r="140" spans="4:7" x14ac:dyDescent="0.35">
      <c r="D140" s="1"/>
      <c r="E140" s="1"/>
      <c r="F140" s="1"/>
      <c r="G140" s="1"/>
    </row>
    <row r="141" spans="4:7" x14ac:dyDescent="0.35">
      <c r="D141" s="1"/>
      <c r="E141" s="1"/>
      <c r="F141" s="1"/>
      <c r="G141" s="1"/>
    </row>
    <row r="142" spans="4:7" x14ac:dyDescent="0.35">
      <c r="D142" s="1"/>
      <c r="E142" s="1"/>
      <c r="F142" s="1"/>
      <c r="G142" s="1"/>
    </row>
    <row r="143" spans="4:7" x14ac:dyDescent="0.35">
      <c r="D143" s="1"/>
      <c r="E143" s="1"/>
      <c r="F143" s="1"/>
      <c r="G143" s="1"/>
    </row>
    <row r="144" spans="4:7" x14ac:dyDescent="0.35">
      <c r="D144" s="1"/>
      <c r="E144" s="1"/>
      <c r="F144" s="1"/>
      <c r="G144" s="1"/>
    </row>
    <row r="145" spans="4:7" x14ac:dyDescent="0.35">
      <c r="D145" s="1"/>
      <c r="E145" s="1"/>
      <c r="F145" s="1"/>
      <c r="G145" s="1"/>
    </row>
    <row r="146" spans="4:7" x14ac:dyDescent="0.35">
      <c r="D146" s="1"/>
      <c r="E146" s="1"/>
      <c r="F146" s="1"/>
      <c r="G146" s="1"/>
    </row>
    <row r="147" spans="4:7" x14ac:dyDescent="0.35">
      <c r="D147" s="1"/>
      <c r="E147" s="1"/>
      <c r="F147" s="1"/>
      <c r="G147" s="1"/>
    </row>
    <row r="148" spans="4:7" x14ac:dyDescent="0.35">
      <c r="D148" s="1"/>
      <c r="E148" s="1"/>
      <c r="F148" s="1"/>
      <c r="G148" s="1"/>
    </row>
    <row r="149" spans="4:7" x14ac:dyDescent="0.35">
      <c r="D149" s="1"/>
      <c r="E149" s="1"/>
      <c r="F149" s="1"/>
      <c r="G149" s="1"/>
    </row>
    <row r="150" spans="4:7" x14ac:dyDescent="0.35">
      <c r="D150" s="1"/>
      <c r="E150" s="1"/>
      <c r="F150" s="1"/>
      <c r="G150" s="1"/>
    </row>
    <row r="151" spans="4:7" x14ac:dyDescent="0.35">
      <c r="D151" s="1"/>
      <c r="E151" s="1"/>
      <c r="F151" s="1"/>
      <c r="G151" s="1"/>
    </row>
    <row r="152" spans="4:7" x14ac:dyDescent="0.35">
      <c r="D152" s="1"/>
      <c r="E152" s="1"/>
      <c r="F152" s="1"/>
      <c r="G152" s="1"/>
    </row>
    <row r="153" spans="4:7" x14ac:dyDescent="0.35">
      <c r="E153" s="1"/>
      <c r="F153" s="1"/>
      <c r="G153" s="1"/>
    </row>
    <row r="154" spans="4:7" x14ac:dyDescent="0.35">
      <c r="D154" s="1"/>
      <c r="E154" s="1"/>
      <c r="F154" s="1"/>
      <c r="G154" s="1"/>
    </row>
    <row r="155" spans="4:7" x14ac:dyDescent="0.35">
      <c r="D155" s="1"/>
      <c r="E155" s="1"/>
      <c r="F155" s="1"/>
      <c r="G155" s="1"/>
    </row>
    <row r="156" spans="4:7" x14ac:dyDescent="0.35">
      <c r="D156" s="1"/>
      <c r="E156" s="1"/>
      <c r="F156" s="1"/>
      <c r="G156" s="1"/>
    </row>
    <row r="157" spans="4:7" x14ac:dyDescent="0.35">
      <c r="D157" s="1"/>
      <c r="E157" s="1"/>
      <c r="F157" s="1"/>
      <c r="G157" s="1"/>
    </row>
    <row r="158" spans="4:7" x14ac:dyDescent="0.35">
      <c r="D158" s="1"/>
      <c r="E158" s="1"/>
      <c r="F158" s="1"/>
      <c r="G158" s="1"/>
    </row>
    <row r="159" spans="4:7" x14ac:dyDescent="0.35">
      <c r="D159" s="1"/>
      <c r="E159" s="1"/>
      <c r="F159" s="1"/>
      <c r="G159" s="1"/>
    </row>
    <row r="160" spans="4:7" x14ac:dyDescent="0.35">
      <c r="D160" s="1"/>
      <c r="E160" s="1"/>
      <c r="F160" s="1"/>
      <c r="G160" s="1"/>
    </row>
    <row r="161" spans="4:7" x14ac:dyDescent="0.35">
      <c r="D161" s="1"/>
      <c r="E161" s="1"/>
      <c r="F161" s="1"/>
      <c r="G161" s="1"/>
    </row>
    <row r="162" spans="4:7" x14ac:dyDescent="0.35">
      <c r="D162" s="1"/>
      <c r="E162" s="1"/>
      <c r="F162" s="1"/>
      <c r="G162" s="1"/>
    </row>
    <row r="163" spans="4:7" x14ac:dyDescent="0.35">
      <c r="D163" s="1"/>
      <c r="E163" s="1"/>
      <c r="F163" s="1"/>
      <c r="G163" s="1"/>
    </row>
    <row r="164" spans="4:7" x14ac:dyDescent="0.35">
      <c r="D164" s="1"/>
      <c r="E164" s="1"/>
      <c r="F164" s="1"/>
      <c r="G164" s="1"/>
    </row>
    <row r="165" spans="4:7" x14ac:dyDescent="0.35">
      <c r="D165" s="1"/>
      <c r="E165" s="1"/>
      <c r="F165" s="1"/>
      <c r="G165" s="1"/>
    </row>
    <row r="166" spans="4:7" x14ac:dyDescent="0.35">
      <c r="D166" s="1"/>
      <c r="E166" s="1"/>
      <c r="F166" s="1"/>
      <c r="G166" s="1"/>
    </row>
    <row r="167" spans="4:7" x14ac:dyDescent="0.35">
      <c r="D167" s="1"/>
      <c r="E167" s="1"/>
      <c r="F167" s="1"/>
      <c r="G167" s="1"/>
    </row>
    <row r="168" spans="4:7" x14ac:dyDescent="0.35">
      <c r="D168" s="1"/>
      <c r="E168" s="1"/>
      <c r="F168" s="1"/>
      <c r="G168" s="1"/>
    </row>
    <row r="169" spans="4:7" x14ac:dyDescent="0.35">
      <c r="D169" s="1"/>
      <c r="E169" s="1"/>
      <c r="F169" s="1"/>
      <c r="G169" s="1"/>
    </row>
    <row r="170" spans="4:7" x14ac:dyDescent="0.35">
      <c r="D170" s="1"/>
      <c r="E170" s="1"/>
      <c r="F170" s="1"/>
      <c r="G170" s="1"/>
    </row>
    <row r="171" spans="4:7" x14ac:dyDescent="0.35">
      <c r="D171" s="1"/>
      <c r="E171" s="1"/>
      <c r="F171" s="1"/>
      <c r="G171" s="1"/>
    </row>
    <row r="172" spans="4:7" x14ac:dyDescent="0.35">
      <c r="D172" s="1"/>
      <c r="E172" s="1"/>
      <c r="F172" s="1"/>
      <c r="G172" s="1"/>
    </row>
    <row r="173" spans="4:7" x14ac:dyDescent="0.35">
      <c r="D173" s="1"/>
      <c r="E173" s="1"/>
      <c r="F173" s="1"/>
      <c r="G173" s="1"/>
    </row>
    <row r="174" spans="4:7" x14ac:dyDescent="0.35">
      <c r="D174" s="1"/>
      <c r="E174" s="1"/>
      <c r="F174" s="1"/>
      <c r="G174" s="1"/>
    </row>
    <row r="175" spans="4:7" x14ac:dyDescent="0.35">
      <c r="D175" s="1"/>
      <c r="E175" s="1"/>
      <c r="F175" s="1"/>
      <c r="G175" s="1"/>
    </row>
    <row r="176" spans="4:7" x14ac:dyDescent="0.35">
      <c r="D176" s="1"/>
      <c r="E176" s="1"/>
      <c r="F176" s="1"/>
      <c r="G176" s="1"/>
    </row>
    <row r="177" spans="4:7" x14ac:dyDescent="0.35">
      <c r="D177" s="1"/>
      <c r="E177" s="1"/>
      <c r="F177" s="1"/>
      <c r="G177" s="1"/>
    </row>
    <row r="178" spans="4:7" x14ac:dyDescent="0.35">
      <c r="D178" s="1"/>
      <c r="E178" s="1"/>
      <c r="F178" s="1"/>
      <c r="G178" s="1"/>
    </row>
    <row r="179" spans="4:7" x14ac:dyDescent="0.35">
      <c r="D179" s="1"/>
      <c r="E179" s="1"/>
      <c r="F179" s="1"/>
      <c r="G179" s="1"/>
    </row>
    <row r="180" spans="4:7" x14ac:dyDescent="0.35">
      <c r="D180" s="1"/>
      <c r="E180" s="1"/>
      <c r="F180" s="1"/>
      <c r="G180" s="1"/>
    </row>
    <row r="181" spans="4:7" x14ac:dyDescent="0.35">
      <c r="D181" s="1"/>
      <c r="E181" s="1"/>
      <c r="F181" s="1"/>
      <c r="G181" s="1"/>
    </row>
    <row r="182" spans="4:7" x14ac:dyDescent="0.35">
      <c r="D182" s="1"/>
      <c r="E182" s="1"/>
      <c r="F182" s="1"/>
      <c r="G182" s="1"/>
    </row>
    <row r="183" spans="4:7" x14ac:dyDescent="0.35">
      <c r="D183" s="1"/>
      <c r="E183" s="1"/>
      <c r="F183" s="1"/>
      <c r="G183" s="1"/>
    </row>
    <row r="184" spans="4:7" x14ac:dyDescent="0.35">
      <c r="D184" s="1"/>
      <c r="E184" s="1"/>
      <c r="F184" s="1"/>
      <c r="G184" s="1"/>
    </row>
    <row r="185" spans="4:7" x14ac:dyDescent="0.35">
      <c r="D185" s="1"/>
      <c r="E185" s="1"/>
      <c r="F185" s="1"/>
      <c r="G185" s="1"/>
    </row>
    <row r="186" spans="4:7" x14ac:dyDescent="0.35">
      <c r="D186" s="1"/>
      <c r="E186" s="1"/>
      <c r="F186" s="1"/>
      <c r="G186" s="1"/>
    </row>
    <row r="187" spans="4:7" x14ac:dyDescent="0.35">
      <c r="D187" s="1"/>
      <c r="E187" s="1"/>
      <c r="F187" s="1"/>
      <c r="G187" s="1"/>
    </row>
    <row r="188" spans="4:7" x14ac:dyDescent="0.35">
      <c r="D188" s="1"/>
      <c r="E188" s="1"/>
      <c r="F188" s="1"/>
      <c r="G188" s="1"/>
    </row>
    <row r="189" spans="4:7" x14ac:dyDescent="0.35">
      <c r="D189" s="1"/>
      <c r="E189" s="1"/>
      <c r="F189" s="1"/>
      <c r="G189" s="1"/>
    </row>
    <row r="190" spans="4:7" x14ac:dyDescent="0.35">
      <c r="D190" s="1"/>
      <c r="E190" s="1"/>
      <c r="F190" s="1"/>
      <c r="G190" s="1"/>
    </row>
    <row r="191" spans="4:7" x14ac:dyDescent="0.35">
      <c r="D191" s="1"/>
      <c r="E191" s="1"/>
      <c r="F191" s="1"/>
      <c r="G191" s="1"/>
    </row>
    <row r="192" spans="4:7" x14ac:dyDescent="0.35">
      <c r="D192" s="1"/>
      <c r="E192" s="1"/>
      <c r="F192" s="1"/>
      <c r="G192" s="1"/>
    </row>
    <row r="193" spans="4:7" x14ac:dyDescent="0.35">
      <c r="D193" s="1"/>
      <c r="E193" s="1"/>
      <c r="F193" s="1"/>
      <c r="G193" s="1"/>
    </row>
    <row r="194" spans="4:7" x14ac:dyDescent="0.35">
      <c r="D194" s="1"/>
      <c r="E194" s="1"/>
      <c r="F194" s="1"/>
      <c r="G194" s="1"/>
    </row>
    <row r="195" spans="4:7" x14ac:dyDescent="0.35">
      <c r="D195" s="1"/>
      <c r="E195" s="1"/>
      <c r="F195" s="1"/>
      <c r="G195" s="1"/>
    </row>
    <row r="196" spans="4:7" x14ac:dyDescent="0.35">
      <c r="D196" s="1"/>
      <c r="E196" s="1"/>
      <c r="F196" s="1"/>
      <c r="G196" s="1"/>
    </row>
    <row r="197" spans="4:7" x14ac:dyDescent="0.35">
      <c r="D197" s="1"/>
      <c r="E197" s="1"/>
      <c r="F197" s="1"/>
      <c r="G197" s="1"/>
    </row>
    <row r="198" spans="4:7" x14ac:dyDescent="0.35">
      <c r="D198" s="1"/>
      <c r="E198" s="1"/>
      <c r="F198" s="1"/>
      <c r="G198" s="1"/>
    </row>
    <row r="199" spans="4:7" x14ac:dyDescent="0.35">
      <c r="D199" s="1"/>
      <c r="E199" s="1"/>
      <c r="F199" s="1"/>
      <c r="G199" s="1"/>
    </row>
    <row r="200" spans="4:7" x14ac:dyDescent="0.35">
      <c r="D200" s="1"/>
      <c r="E200" s="1"/>
      <c r="F200" s="1"/>
      <c r="G200" s="1"/>
    </row>
    <row r="201" spans="4:7" x14ac:dyDescent="0.35">
      <c r="D201" s="1"/>
      <c r="E201" s="1"/>
      <c r="F201" s="1"/>
      <c r="G201" s="1"/>
    </row>
    <row r="202" spans="4:7" x14ac:dyDescent="0.35">
      <c r="D202" s="1"/>
      <c r="E202" s="1"/>
      <c r="F202" s="1"/>
      <c r="G202" s="1"/>
    </row>
    <row r="203" spans="4:7" x14ac:dyDescent="0.35">
      <c r="D203" s="1"/>
      <c r="E203" s="1"/>
      <c r="F203" s="1"/>
      <c r="G203" s="1"/>
    </row>
    <row r="204" spans="4:7" x14ac:dyDescent="0.35">
      <c r="D204" s="1"/>
      <c r="E204" s="1"/>
      <c r="F204" s="1"/>
      <c r="G2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post_processed_financial_summar</vt:lpstr>
      <vt:lpstr>financial_summary</vt:lpstr>
      <vt:lpstr>biochar_discounts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Monteiro</dc:creator>
  <cp:lastModifiedBy>Carolina Monteiro</cp:lastModifiedBy>
  <dcterms:created xsi:type="dcterms:W3CDTF">2025-09-19T20:13:30Z</dcterms:created>
  <dcterms:modified xsi:type="dcterms:W3CDTF">2025-09-19T20:43:48Z</dcterms:modified>
</cp:coreProperties>
</file>