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4qts/Desktop/Dartmouth/Projects/Saci/Saci Isotope Spike Experiments/COMBO MS DATA WORKUP/Experiment Summary Figs in R/00_DataInputs/01 Growth Curves/"/>
    </mc:Choice>
  </mc:AlternateContent>
  <xr:revisionPtr revIDLastSave="0" documentId="13_ncr:1_{E37B59F7-960E-404F-8AB6-2DBC855E1EBE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Form Responses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F2" i="1"/>
  <c r="E2" i="1"/>
  <c r="H149" i="1"/>
  <c r="I149" i="1"/>
  <c r="H148" i="1"/>
  <c r="I148" i="1"/>
  <c r="H147" i="1"/>
  <c r="I147" i="1"/>
  <c r="H146" i="1"/>
  <c r="I146" i="1"/>
  <c r="H145" i="1"/>
  <c r="I145" i="1"/>
  <c r="H144" i="1"/>
  <c r="I144" i="1"/>
  <c r="H143" i="1"/>
  <c r="I143" i="1"/>
  <c r="H142" i="1"/>
  <c r="I142" i="1"/>
  <c r="H141" i="1"/>
  <c r="H140" i="1"/>
  <c r="M141" i="1"/>
  <c r="L141" i="1"/>
  <c r="K141" i="1"/>
  <c r="I141" i="1"/>
  <c r="H139" i="1"/>
  <c r="M140" i="1"/>
  <c r="L140" i="1"/>
  <c r="K140" i="1"/>
  <c r="I140" i="1"/>
  <c r="H138" i="1"/>
  <c r="M139" i="1"/>
  <c r="L139" i="1"/>
  <c r="K139" i="1"/>
  <c r="I139" i="1"/>
  <c r="H137" i="1"/>
  <c r="M138" i="1"/>
  <c r="L138" i="1"/>
  <c r="K138" i="1"/>
  <c r="I138" i="1"/>
  <c r="H136" i="1"/>
  <c r="M137" i="1"/>
  <c r="L137" i="1"/>
  <c r="K137" i="1"/>
  <c r="I137" i="1"/>
  <c r="H135" i="1"/>
  <c r="M136" i="1"/>
  <c r="L136" i="1"/>
  <c r="K136" i="1"/>
  <c r="I136" i="1"/>
  <c r="H134" i="1"/>
  <c r="M135" i="1"/>
  <c r="L135" i="1"/>
  <c r="K135" i="1"/>
  <c r="I135" i="1"/>
  <c r="H133" i="1"/>
  <c r="M134" i="1"/>
  <c r="L134" i="1"/>
  <c r="K134" i="1"/>
  <c r="I134" i="1"/>
  <c r="H132" i="1"/>
  <c r="M133" i="1"/>
  <c r="L133" i="1"/>
  <c r="K133" i="1"/>
  <c r="I133" i="1"/>
  <c r="H131" i="1"/>
  <c r="M132" i="1"/>
  <c r="L132" i="1"/>
  <c r="K132" i="1"/>
  <c r="I132" i="1"/>
  <c r="H130" i="1"/>
  <c r="M131" i="1"/>
  <c r="L131" i="1"/>
  <c r="K131" i="1"/>
  <c r="I131" i="1"/>
  <c r="H129" i="1"/>
  <c r="M130" i="1"/>
  <c r="L130" i="1"/>
  <c r="K130" i="1"/>
  <c r="I130" i="1"/>
  <c r="H128" i="1"/>
  <c r="M129" i="1"/>
  <c r="L129" i="1"/>
  <c r="K129" i="1"/>
  <c r="I129" i="1"/>
  <c r="H127" i="1"/>
  <c r="M128" i="1"/>
  <c r="L128" i="1"/>
  <c r="K128" i="1"/>
  <c r="I128" i="1"/>
  <c r="H126" i="1"/>
  <c r="M127" i="1"/>
  <c r="L127" i="1"/>
  <c r="K127" i="1"/>
  <c r="I127" i="1"/>
  <c r="H125" i="1"/>
  <c r="M126" i="1"/>
  <c r="L126" i="1"/>
  <c r="K126" i="1"/>
  <c r="I126" i="1"/>
  <c r="H124" i="1"/>
  <c r="M125" i="1"/>
  <c r="L125" i="1"/>
  <c r="K125" i="1"/>
  <c r="I125" i="1"/>
  <c r="H123" i="1"/>
  <c r="M124" i="1"/>
  <c r="L124" i="1"/>
  <c r="K124" i="1"/>
  <c r="I124" i="1"/>
  <c r="H122" i="1"/>
  <c r="M123" i="1"/>
  <c r="L123" i="1"/>
  <c r="K123" i="1"/>
  <c r="I123" i="1"/>
  <c r="H121" i="1"/>
  <c r="M122" i="1"/>
  <c r="L122" i="1"/>
  <c r="K122" i="1"/>
  <c r="I122" i="1"/>
  <c r="H120" i="1"/>
  <c r="M121" i="1"/>
  <c r="L121" i="1"/>
  <c r="K121" i="1"/>
  <c r="I121" i="1"/>
  <c r="H119" i="1"/>
  <c r="M120" i="1"/>
  <c r="L120" i="1"/>
  <c r="K120" i="1"/>
  <c r="I120" i="1"/>
  <c r="H118" i="1"/>
  <c r="M119" i="1"/>
  <c r="L119" i="1"/>
  <c r="K119" i="1"/>
  <c r="I119" i="1"/>
  <c r="H117" i="1"/>
  <c r="M118" i="1"/>
  <c r="L118" i="1"/>
  <c r="K118" i="1"/>
  <c r="I118" i="1"/>
  <c r="H116" i="1"/>
  <c r="M117" i="1"/>
  <c r="L117" i="1"/>
  <c r="K117" i="1"/>
  <c r="I117" i="1"/>
  <c r="H115" i="1"/>
  <c r="M116" i="1"/>
  <c r="L116" i="1"/>
  <c r="K116" i="1"/>
  <c r="I116" i="1"/>
  <c r="H114" i="1"/>
  <c r="M115" i="1"/>
  <c r="L115" i="1"/>
  <c r="K115" i="1"/>
  <c r="I115" i="1"/>
  <c r="H113" i="1"/>
  <c r="M114" i="1"/>
  <c r="L114" i="1"/>
  <c r="K114" i="1"/>
  <c r="I114" i="1"/>
  <c r="H112" i="1"/>
  <c r="M113" i="1"/>
  <c r="L113" i="1"/>
  <c r="K113" i="1"/>
  <c r="I113" i="1"/>
  <c r="H111" i="1"/>
  <c r="M112" i="1"/>
  <c r="L112" i="1"/>
  <c r="K112" i="1"/>
  <c r="I112" i="1"/>
  <c r="H110" i="1"/>
  <c r="M111" i="1"/>
  <c r="L111" i="1"/>
  <c r="K111" i="1"/>
  <c r="I111" i="1"/>
  <c r="H109" i="1"/>
  <c r="M110" i="1"/>
  <c r="L110" i="1"/>
  <c r="K110" i="1"/>
  <c r="I110" i="1"/>
  <c r="H108" i="1"/>
  <c r="M109" i="1"/>
  <c r="L109" i="1"/>
  <c r="K109" i="1"/>
  <c r="I109" i="1"/>
  <c r="H107" i="1"/>
  <c r="M108" i="1"/>
  <c r="L108" i="1"/>
  <c r="K108" i="1"/>
  <c r="I108" i="1"/>
  <c r="H106" i="1"/>
  <c r="M107" i="1"/>
  <c r="L107" i="1"/>
  <c r="K107" i="1"/>
  <c r="I107" i="1"/>
  <c r="H105" i="1"/>
  <c r="M106" i="1"/>
  <c r="L106" i="1"/>
  <c r="K106" i="1"/>
  <c r="I106" i="1"/>
  <c r="H104" i="1"/>
  <c r="M105" i="1"/>
  <c r="L105" i="1"/>
  <c r="K105" i="1"/>
  <c r="I105" i="1"/>
  <c r="H103" i="1"/>
  <c r="M104" i="1"/>
  <c r="L104" i="1"/>
  <c r="K104" i="1"/>
  <c r="I104" i="1"/>
  <c r="H102" i="1"/>
  <c r="M103" i="1"/>
  <c r="L103" i="1"/>
  <c r="K103" i="1"/>
  <c r="I103" i="1"/>
  <c r="H101" i="1"/>
  <c r="M102" i="1"/>
  <c r="L102" i="1"/>
  <c r="K102" i="1"/>
  <c r="I102" i="1"/>
  <c r="H100" i="1"/>
  <c r="M101" i="1"/>
  <c r="L101" i="1"/>
  <c r="K101" i="1"/>
  <c r="I101" i="1"/>
  <c r="H99" i="1"/>
  <c r="M100" i="1"/>
  <c r="L100" i="1"/>
  <c r="K100" i="1"/>
  <c r="I100" i="1"/>
  <c r="H98" i="1"/>
  <c r="M99" i="1"/>
  <c r="L99" i="1"/>
  <c r="K99" i="1"/>
  <c r="I99" i="1"/>
  <c r="H97" i="1"/>
  <c r="M98" i="1"/>
  <c r="L98" i="1"/>
  <c r="K98" i="1"/>
  <c r="I98" i="1"/>
  <c r="H96" i="1"/>
  <c r="M97" i="1"/>
  <c r="L97" i="1"/>
  <c r="K97" i="1"/>
  <c r="I97" i="1"/>
  <c r="H95" i="1"/>
  <c r="M96" i="1"/>
  <c r="L96" i="1"/>
  <c r="K96" i="1"/>
  <c r="I96" i="1"/>
  <c r="H94" i="1"/>
  <c r="M95" i="1"/>
  <c r="L95" i="1"/>
  <c r="K95" i="1"/>
  <c r="I95" i="1"/>
  <c r="H93" i="1"/>
  <c r="M94" i="1"/>
  <c r="L94" i="1"/>
  <c r="K94" i="1"/>
  <c r="I94" i="1"/>
  <c r="H92" i="1"/>
  <c r="M93" i="1"/>
  <c r="L93" i="1"/>
  <c r="K93" i="1"/>
  <c r="I93" i="1"/>
  <c r="H91" i="1"/>
  <c r="M92" i="1"/>
  <c r="L92" i="1"/>
  <c r="K92" i="1"/>
  <c r="I92" i="1"/>
  <c r="H90" i="1"/>
  <c r="M91" i="1"/>
  <c r="L91" i="1"/>
  <c r="K91" i="1"/>
  <c r="I91" i="1"/>
  <c r="H89" i="1"/>
  <c r="M90" i="1"/>
  <c r="L90" i="1"/>
  <c r="K90" i="1"/>
  <c r="I90" i="1"/>
  <c r="H88" i="1"/>
  <c r="M89" i="1"/>
  <c r="L89" i="1"/>
  <c r="K89" i="1"/>
  <c r="I89" i="1"/>
  <c r="H87" i="1"/>
  <c r="M88" i="1"/>
  <c r="L88" i="1"/>
  <c r="K88" i="1"/>
  <c r="I88" i="1"/>
  <c r="H86" i="1"/>
  <c r="M87" i="1"/>
  <c r="L87" i="1"/>
  <c r="K87" i="1"/>
  <c r="I87" i="1"/>
  <c r="H85" i="1"/>
  <c r="M86" i="1"/>
  <c r="L86" i="1"/>
  <c r="K86" i="1"/>
  <c r="I86" i="1"/>
  <c r="H84" i="1"/>
  <c r="M85" i="1"/>
  <c r="L85" i="1"/>
  <c r="K85" i="1"/>
  <c r="I85" i="1"/>
  <c r="H83" i="1"/>
  <c r="M84" i="1"/>
  <c r="L84" i="1"/>
  <c r="K84" i="1"/>
  <c r="I84" i="1"/>
  <c r="H82" i="1"/>
  <c r="M83" i="1"/>
  <c r="L83" i="1"/>
  <c r="K83" i="1"/>
  <c r="I83" i="1"/>
  <c r="H81" i="1"/>
  <c r="M82" i="1"/>
  <c r="L82" i="1"/>
  <c r="K82" i="1"/>
  <c r="I82" i="1"/>
  <c r="H80" i="1"/>
  <c r="M81" i="1"/>
  <c r="L81" i="1"/>
  <c r="K81" i="1"/>
  <c r="I81" i="1"/>
  <c r="H79" i="1"/>
  <c r="M80" i="1"/>
  <c r="L80" i="1"/>
  <c r="K80" i="1"/>
  <c r="I80" i="1"/>
  <c r="H78" i="1"/>
  <c r="M79" i="1"/>
  <c r="L79" i="1"/>
  <c r="K79" i="1"/>
  <c r="I79" i="1"/>
  <c r="H77" i="1"/>
  <c r="M78" i="1"/>
  <c r="L78" i="1"/>
  <c r="K78" i="1"/>
  <c r="I78" i="1"/>
  <c r="H76" i="1"/>
  <c r="M77" i="1"/>
  <c r="L77" i="1"/>
  <c r="K77" i="1"/>
  <c r="I77" i="1"/>
  <c r="H75" i="1"/>
  <c r="M76" i="1"/>
  <c r="L76" i="1"/>
  <c r="K76" i="1"/>
  <c r="I76" i="1"/>
  <c r="H74" i="1"/>
  <c r="M75" i="1"/>
  <c r="L75" i="1"/>
  <c r="K75" i="1"/>
  <c r="I75" i="1"/>
  <c r="H73" i="1"/>
  <c r="M74" i="1"/>
  <c r="L74" i="1"/>
  <c r="K74" i="1"/>
  <c r="I74" i="1"/>
  <c r="H72" i="1"/>
  <c r="M73" i="1"/>
  <c r="L73" i="1"/>
  <c r="K73" i="1"/>
  <c r="I73" i="1"/>
  <c r="H71" i="1"/>
  <c r="M72" i="1"/>
  <c r="L72" i="1"/>
  <c r="K72" i="1"/>
  <c r="I72" i="1"/>
  <c r="H70" i="1"/>
  <c r="M71" i="1"/>
  <c r="L71" i="1"/>
  <c r="K71" i="1"/>
  <c r="I71" i="1"/>
  <c r="H69" i="1"/>
  <c r="M70" i="1"/>
  <c r="L70" i="1"/>
  <c r="K70" i="1"/>
  <c r="I70" i="1"/>
  <c r="H68" i="1"/>
  <c r="M69" i="1"/>
  <c r="L69" i="1"/>
  <c r="K69" i="1"/>
  <c r="I69" i="1"/>
  <c r="H67" i="1"/>
  <c r="M68" i="1"/>
  <c r="L68" i="1"/>
  <c r="K68" i="1"/>
  <c r="I68" i="1"/>
  <c r="H66" i="1"/>
  <c r="M67" i="1"/>
  <c r="L67" i="1"/>
  <c r="K67" i="1"/>
  <c r="I67" i="1"/>
  <c r="H65" i="1"/>
  <c r="M66" i="1"/>
  <c r="L66" i="1"/>
  <c r="K66" i="1"/>
  <c r="I66" i="1"/>
  <c r="H64" i="1"/>
  <c r="M65" i="1"/>
  <c r="L65" i="1"/>
  <c r="K65" i="1"/>
  <c r="I65" i="1"/>
  <c r="H63" i="1"/>
  <c r="M64" i="1"/>
  <c r="L64" i="1"/>
  <c r="K64" i="1"/>
  <c r="I64" i="1"/>
  <c r="H62" i="1"/>
  <c r="M63" i="1"/>
  <c r="L63" i="1"/>
  <c r="K63" i="1"/>
  <c r="I63" i="1"/>
  <c r="H61" i="1"/>
  <c r="M62" i="1"/>
  <c r="L62" i="1"/>
  <c r="K62" i="1"/>
  <c r="I62" i="1"/>
  <c r="H60" i="1"/>
  <c r="M61" i="1"/>
  <c r="L61" i="1"/>
  <c r="K61" i="1"/>
  <c r="I61" i="1"/>
  <c r="H59" i="1"/>
  <c r="M60" i="1"/>
  <c r="L60" i="1"/>
  <c r="K60" i="1"/>
  <c r="I60" i="1"/>
  <c r="H58" i="1"/>
  <c r="M59" i="1"/>
  <c r="L59" i="1"/>
  <c r="K59" i="1"/>
  <c r="I59" i="1"/>
  <c r="H57" i="1"/>
  <c r="M58" i="1"/>
  <c r="L58" i="1"/>
  <c r="K58" i="1"/>
  <c r="I58" i="1"/>
  <c r="H56" i="1"/>
  <c r="M57" i="1"/>
  <c r="L57" i="1"/>
  <c r="K57" i="1"/>
  <c r="I57" i="1"/>
  <c r="H55" i="1"/>
  <c r="M56" i="1"/>
  <c r="L56" i="1"/>
  <c r="K56" i="1"/>
  <c r="I56" i="1"/>
  <c r="H54" i="1"/>
  <c r="M55" i="1"/>
  <c r="L55" i="1"/>
  <c r="K55" i="1"/>
  <c r="I55" i="1"/>
  <c r="H53" i="1"/>
  <c r="M54" i="1"/>
  <c r="L54" i="1"/>
  <c r="K54" i="1"/>
  <c r="I54" i="1"/>
  <c r="H52" i="1"/>
  <c r="M53" i="1"/>
  <c r="L53" i="1"/>
  <c r="K53" i="1"/>
  <c r="I53" i="1"/>
  <c r="H51" i="1"/>
  <c r="M52" i="1"/>
  <c r="L52" i="1"/>
  <c r="K52" i="1"/>
  <c r="I52" i="1"/>
  <c r="H50" i="1"/>
  <c r="M51" i="1"/>
  <c r="L51" i="1"/>
  <c r="K51" i="1"/>
  <c r="I51" i="1"/>
  <c r="H49" i="1"/>
  <c r="M50" i="1"/>
  <c r="L50" i="1"/>
  <c r="K50" i="1"/>
  <c r="I50" i="1"/>
  <c r="H48" i="1"/>
  <c r="M49" i="1"/>
  <c r="L49" i="1"/>
  <c r="K49" i="1"/>
  <c r="I49" i="1"/>
  <c r="H47" i="1"/>
  <c r="M48" i="1"/>
  <c r="L48" i="1"/>
  <c r="K48" i="1"/>
  <c r="I48" i="1"/>
  <c r="H46" i="1"/>
  <c r="M47" i="1"/>
  <c r="L47" i="1"/>
  <c r="K47" i="1"/>
  <c r="I47" i="1"/>
  <c r="H45" i="1"/>
  <c r="M46" i="1"/>
  <c r="L46" i="1"/>
  <c r="K46" i="1"/>
  <c r="I46" i="1"/>
  <c r="H44" i="1"/>
  <c r="M45" i="1"/>
  <c r="L45" i="1"/>
  <c r="K45" i="1"/>
  <c r="I45" i="1"/>
  <c r="H43" i="1"/>
  <c r="M44" i="1"/>
  <c r="L44" i="1"/>
  <c r="K44" i="1"/>
  <c r="I44" i="1"/>
  <c r="H42" i="1"/>
  <c r="M43" i="1"/>
  <c r="L43" i="1"/>
  <c r="K43" i="1"/>
  <c r="I43" i="1"/>
  <c r="H41" i="1"/>
  <c r="M42" i="1"/>
  <c r="L42" i="1"/>
  <c r="K42" i="1"/>
  <c r="I42" i="1"/>
  <c r="H40" i="1"/>
  <c r="M41" i="1"/>
  <c r="L41" i="1"/>
  <c r="K41" i="1"/>
  <c r="I41" i="1"/>
  <c r="H39" i="1"/>
  <c r="M40" i="1"/>
  <c r="L40" i="1"/>
  <c r="K40" i="1"/>
  <c r="I40" i="1"/>
  <c r="H38" i="1"/>
  <c r="M39" i="1"/>
  <c r="L39" i="1"/>
  <c r="K39" i="1"/>
  <c r="I39" i="1"/>
  <c r="H37" i="1"/>
  <c r="M38" i="1"/>
  <c r="L38" i="1"/>
  <c r="K38" i="1"/>
  <c r="I38" i="1"/>
  <c r="H36" i="1"/>
  <c r="M37" i="1"/>
  <c r="L37" i="1"/>
  <c r="K37" i="1"/>
  <c r="I37" i="1"/>
  <c r="H35" i="1"/>
  <c r="M36" i="1"/>
  <c r="L36" i="1"/>
  <c r="K36" i="1"/>
  <c r="I36" i="1"/>
  <c r="H34" i="1"/>
  <c r="M35" i="1"/>
  <c r="L35" i="1"/>
  <c r="K35" i="1"/>
  <c r="I35" i="1"/>
  <c r="H33" i="1"/>
  <c r="M34" i="1"/>
  <c r="L34" i="1"/>
  <c r="K34" i="1"/>
  <c r="I34" i="1"/>
  <c r="H32" i="1"/>
  <c r="M33" i="1"/>
  <c r="L33" i="1"/>
  <c r="K33" i="1"/>
  <c r="I33" i="1"/>
  <c r="H31" i="1"/>
  <c r="M32" i="1"/>
  <c r="L32" i="1"/>
  <c r="K32" i="1"/>
  <c r="I32" i="1"/>
  <c r="H30" i="1"/>
  <c r="M31" i="1"/>
  <c r="L31" i="1"/>
  <c r="K31" i="1"/>
  <c r="I31" i="1"/>
  <c r="H29" i="1"/>
  <c r="M30" i="1"/>
  <c r="L30" i="1"/>
  <c r="K30" i="1"/>
  <c r="I30" i="1"/>
  <c r="H28" i="1"/>
  <c r="M29" i="1"/>
  <c r="L29" i="1"/>
  <c r="K29" i="1"/>
  <c r="I29" i="1"/>
  <c r="H27" i="1"/>
  <c r="M28" i="1"/>
  <c r="L28" i="1"/>
  <c r="K28" i="1"/>
  <c r="I28" i="1"/>
  <c r="H26" i="1"/>
  <c r="M27" i="1"/>
  <c r="L27" i="1"/>
  <c r="K27" i="1"/>
  <c r="I27" i="1"/>
  <c r="H25" i="1"/>
  <c r="M26" i="1"/>
  <c r="L26" i="1"/>
  <c r="K26" i="1"/>
  <c r="I26" i="1"/>
  <c r="H24" i="1"/>
  <c r="M25" i="1"/>
  <c r="L25" i="1"/>
  <c r="K25" i="1"/>
  <c r="I25" i="1"/>
  <c r="H23" i="1"/>
  <c r="M24" i="1"/>
  <c r="L24" i="1"/>
  <c r="K24" i="1"/>
  <c r="I24" i="1"/>
  <c r="H22" i="1"/>
  <c r="M23" i="1"/>
  <c r="L23" i="1"/>
  <c r="K23" i="1"/>
  <c r="I23" i="1"/>
  <c r="H21" i="1"/>
  <c r="M22" i="1"/>
  <c r="L22" i="1"/>
  <c r="K22" i="1"/>
  <c r="I22" i="1"/>
  <c r="H20" i="1"/>
  <c r="M21" i="1"/>
  <c r="L21" i="1"/>
  <c r="K21" i="1"/>
  <c r="I21" i="1"/>
  <c r="H19" i="1"/>
  <c r="M20" i="1"/>
  <c r="L20" i="1"/>
  <c r="K20" i="1"/>
  <c r="I20" i="1"/>
  <c r="H18" i="1"/>
  <c r="M19" i="1"/>
  <c r="L19" i="1"/>
  <c r="K19" i="1"/>
  <c r="I19" i="1"/>
  <c r="H17" i="1"/>
  <c r="M18" i="1"/>
  <c r="L18" i="1"/>
  <c r="K18" i="1"/>
  <c r="I18" i="1"/>
  <c r="H16" i="1"/>
  <c r="M17" i="1"/>
  <c r="L17" i="1"/>
  <c r="K17" i="1"/>
  <c r="I17" i="1"/>
  <c r="H15" i="1"/>
  <c r="M16" i="1"/>
  <c r="L16" i="1"/>
  <c r="K16" i="1"/>
  <c r="I16" i="1"/>
  <c r="H14" i="1"/>
  <c r="M15" i="1"/>
  <c r="L15" i="1"/>
  <c r="K15" i="1"/>
  <c r="I15" i="1"/>
  <c r="H13" i="1"/>
  <c r="M14" i="1"/>
  <c r="L14" i="1"/>
  <c r="K14" i="1"/>
  <c r="I14" i="1"/>
  <c r="H12" i="1"/>
  <c r="M13" i="1"/>
  <c r="L13" i="1"/>
  <c r="K13" i="1"/>
  <c r="I13" i="1"/>
  <c r="H11" i="1"/>
  <c r="M12" i="1"/>
  <c r="L12" i="1"/>
  <c r="K12" i="1"/>
  <c r="I12" i="1"/>
  <c r="H10" i="1"/>
  <c r="M11" i="1"/>
  <c r="L11" i="1"/>
  <c r="K11" i="1"/>
  <c r="I11" i="1"/>
  <c r="H9" i="1"/>
  <c r="M10" i="1"/>
  <c r="L10" i="1"/>
  <c r="K10" i="1"/>
  <c r="I10" i="1"/>
  <c r="H8" i="1"/>
  <c r="M9" i="1"/>
  <c r="L9" i="1"/>
  <c r="K9" i="1"/>
  <c r="I9" i="1"/>
  <c r="H7" i="1"/>
  <c r="M8" i="1"/>
  <c r="L8" i="1"/>
  <c r="K8" i="1"/>
  <c r="I8" i="1"/>
  <c r="H6" i="1"/>
  <c r="M7" i="1"/>
  <c r="L7" i="1"/>
  <c r="K7" i="1"/>
  <c r="I7" i="1"/>
  <c r="H5" i="1"/>
  <c r="M6" i="1"/>
  <c r="L6" i="1"/>
  <c r="K6" i="1"/>
  <c r="I6" i="1"/>
  <c r="H4" i="1"/>
  <c r="M5" i="1"/>
  <c r="L5" i="1"/>
  <c r="K5" i="1"/>
  <c r="I5" i="1"/>
  <c r="H3" i="1"/>
  <c r="M4" i="1"/>
  <c r="L4" i="1"/>
  <c r="K4" i="1"/>
  <c r="I4" i="1"/>
  <c r="H2" i="1"/>
  <c r="M3" i="1"/>
  <c r="L3" i="1"/>
  <c r="K3" i="1"/>
  <c r="I3" i="1"/>
  <c r="I2" i="1"/>
</calcChain>
</file>

<file path=xl/sharedStrings.xml><?xml version="1.0" encoding="utf-8"?>
<sst xmlns="http://schemas.openxmlformats.org/spreadsheetml/2006/main" count="18" uniqueCount="18">
  <si>
    <t>Timestamp</t>
  </si>
  <si>
    <t>BR_1 dX/dT</t>
  </si>
  <si>
    <t>BR_2 dX/dT</t>
  </si>
  <si>
    <t>BR_3 dX/dT</t>
  </si>
  <si>
    <t>Filters now on all 3 BRs</t>
  </si>
  <si>
    <t>1-month birthday past!!!</t>
  </si>
  <si>
    <t>May be real, due to restart of medium flow</t>
  </si>
  <si>
    <t xml:space="preserve">May be real due to slight slowing in pump. </t>
  </si>
  <si>
    <t>Average of triplicates -- ODs really are this high</t>
  </si>
  <si>
    <t>Time_Days</t>
  </si>
  <si>
    <t>Time_Hours</t>
  </si>
  <si>
    <t>Bioreactor1</t>
  </si>
  <si>
    <t>Bioreactor2</t>
  </si>
  <si>
    <t>Bioreactor3</t>
  </si>
  <si>
    <t>Notes</t>
  </si>
  <si>
    <t>Notes2</t>
  </si>
  <si>
    <t>Bioreactor_mean</t>
  </si>
  <si>
    <t>Bioreactor_SD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</si>
</sst>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"/>
    <numFmt numFmtId="166" formatCode="0.000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FF9900"/>
      <name val="Arial"/>
      <family val="2"/>
    </font>
    <font>
      <sz val="10"/>
      <color rgb="FF4A86E8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0" borderId="0" xfId="0" applyFont="1"/>
    <xf numFmtId="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Bioreactor 1, Bioreactor 2 and Bioreactor 3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3128700251603058E-2"/>
          <c:y val="0.1534141958670262"/>
          <c:w val="0.83444376351651295"/>
          <c:h val="0.7428897055703455"/>
        </c:manualLayout>
      </c:layout>
      <c:lineChart>
        <c:grouping val="standard"/>
        <c:varyColors val="1"/>
        <c:ser>
          <c:idx val="0"/>
          <c:order val="0"/>
          <c:tx>
            <c:strRef>
              <c:f>'Form Responses 1'!$B$1</c:f>
              <c:strCache>
                <c:ptCount val="1"/>
                <c:pt idx="0">
                  <c:v>Bioreactor1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'Form Responses 1'!$H$2:$H$150</c:f>
              <c:numCache>
                <c:formatCode>0</c:formatCode>
                <c:ptCount val="149"/>
                <c:pt idx="0">
                  <c:v>0</c:v>
                </c:pt>
                <c:pt idx="1">
                  <c:v>2.0436800000024959</c:v>
                </c:pt>
                <c:pt idx="2">
                  <c:v>4.0660013888846152</c:v>
                </c:pt>
                <c:pt idx="3">
                  <c:v>5.9778302778722718</c:v>
                </c:pt>
                <c:pt idx="4">
                  <c:v>7.9781547223683447</c:v>
                </c:pt>
                <c:pt idx="5">
                  <c:v>10.54873111116467</c:v>
                </c:pt>
                <c:pt idx="6">
                  <c:v>12.997145555564202</c:v>
                </c:pt>
                <c:pt idx="7">
                  <c:v>15.940536388952751</c:v>
                </c:pt>
                <c:pt idx="8">
                  <c:v>18.979041944607161</c:v>
                </c:pt>
                <c:pt idx="9">
                  <c:v>21.994839722290635</c:v>
                </c:pt>
                <c:pt idx="10">
                  <c:v>24.120365555514582</c:v>
                </c:pt>
                <c:pt idx="11">
                  <c:v>27.194483333383687</c:v>
                </c:pt>
                <c:pt idx="12">
                  <c:v>30.066088611027226</c:v>
                </c:pt>
                <c:pt idx="13">
                  <c:v>33.20508250000421</c:v>
                </c:pt>
                <c:pt idx="14">
                  <c:v>49.110560833476484</c:v>
                </c:pt>
                <c:pt idx="15">
                  <c:v>52.027538611146156</c:v>
                </c:pt>
                <c:pt idx="16">
                  <c:v>57.23938555555651</c:v>
                </c:pt>
                <c:pt idx="17">
                  <c:v>60.270365000003949</c:v>
                </c:pt>
                <c:pt idx="18">
                  <c:v>75.294693333387841</c:v>
                </c:pt>
                <c:pt idx="19">
                  <c:v>78.790492777945474</c:v>
                </c:pt>
                <c:pt idx="20">
                  <c:v>81.958440277841873</c:v>
                </c:pt>
                <c:pt idx="21">
                  <c:v>96.461547222279478</c:v>
                </c:pt>
                <c:pt idx="22">
                  <c:v>100.6076208333252</c:v>
                </c:pt>
                <c:pt idx="23">
                  <c:v>105.60116777778603</c:v>
                </c:pt>
                <c:pt idx="24">
                  <c:v>120.95696777792182</c:v>
                </c:pt>
                <c:pt idx="25">
                  <c:v>124.13415750005515</c:v>
                </c:pt>
                <c:pt idx="26">
                  <c:v>128.20007027790416</c:v>
                </c:pt>
                <c:pt idx="27">
                  <c:v>144.04164888896048</c:v>
                </c:pt>
                <c:pt idx="28">
                  <c:v>148.09544722235296</c:v>
                </c:pt>
                <c:pt idx="29">
                  <c:v>153.3515686111059</c:v>
                </c:pt>
                <c:pt idx="30">
                  <c:v>168.48261694447137</c:v>
                </c:pt>
                <c:pt idx="31">
                  <c:v>172.12468277779408</c:v>
                </c:pt>
                <c:pt idx="32">
                  <c:v>177.2695469444152</c:v>
                </c:pt>
                <c:pt idx="33">
                  <c:v>191.13101222226396</c:v>
                </c:pt>
                <c:pt idx="34">
                  <c:v>197.35200500010978</c:v>
                </c:pt>
                <c:pt idx="35">
                  <c:v>201.14506000012625</c:v>
                </c:pt>
                <c:pt idx="36">
                  <c:v>219.92248777777422</c:v>
                </c:pt>
                <c:pt idx="37">
                  <c:v>224.15428694448201</c:v>
                </c:pt>
                <c:pt idx="38">
                  <c:v>229.03469277784461</c:v>
                </c:pt>
                <c:pt idx="39">
                  <c:v>242.11984749999829</c:v>
                </c:pt>
                <c:pt idx="40">
                  <c:v>247.00819444446824</c:v>
                </c:pt>
                <c:pt idx="41">
                  <c:v>250.89321444451343</c:v>
                </c:pt>
                <c:pt idx="42">
                  <c:v>264.25408722215798</c:v>
                </c:pt>
                <c:pt idx="43">
                  <c:v>267.83549277781276</c:v>
                </c:pt>
                <c:pt idx="44">
                  <c:v>271.85729500005255</c:v>
                </c:pt>
                <c:pt idx="45">
                  <c:v>287.87482805550098</c:v>
                </c:pt>
                <c:pt idx="46">
                  <c:v>291.75630527792964</c:v>
                </c:pt>
                <c:pt idx="47">
                  <c:v>297.18747944443021</c:v>
                </c:pt>
                <c:pt idx="48">
                  <c:v>312.24659972218797</c:v>
                </c:pt>
                <c:pt idx="49">
                  <c:v>316.47377194440924</c:v>
                </c:pt>
                <c:pt idx="50">
                  <c:v>323.33352472214028</c:v>
                </c:pt>
                <c:pt idx="51">
                  <c:v>335.66893638891634</c:v>
                </c:pt>
                <c:pt idx="52">
                  <c:v>340.7354869444971</c:v>
                </c:pt>
                <c:pt idx="53">
                  <c:v>344.04058444441762</c:v>
                </c:pt>
                <c:pt idx="54">
                  <c:v>360.1587727778242</c:v>
                </c:pt>
                <c:pt idx="55">
                  <c:v>364.23645916662645</c:v>
                </c:pt>
                <c:pt idx="56">
                  <c:v>368.67345000011846</c:v>
                </c:pt>
                <c:pt idx="57">
                  <c:v>384.55336555559188</c:v>
                </c:pt>
                <c:pt idx="58">
                  <c:v>389.49056111118989</c:v>
                </c:pt>
                <c:pt idx="59">
                  <c:v>392.3240741668269</c:v>
                </c:pt>
                <c:pt idx="60">
                  <c:v>400.56044138898142</c:v>
                </c:pt>
                <c:pt idx="61">
                  <c:v>410.44234027771745</c:v>
                </c:pt>
                <c:pt idx="62">
                  <c:v>418.2423808334861</c:v>
                </c:pt>
                <c:pt idx="63">
                  <c:v>431.71137000003364</c:v>
                </c:pt>
                <c:pt idx="64">
                  <c:v>436.7744305555243</c:v>
                </c:pt>
                <c:pt idx="65">
                  <c:v>439.56421694444725</c:v>
                </c:pt>
                <c:pt idx="66">
                  <c:v>458.7613311111345</c:v>
                </c:pt>
                <c:pt idx="67">
                  <c:v>464.04614138882607</c:v>
                </c:pt>
                <c:pt idx="68">
                  <c:v>480.7723208333482</c:v>
                </c:pt>
                <c:pt idx="69">
                  <c:v>484.31722833338426</c:v>
                </c:pt>
                <c:pt idx="70">
                  <c:v>490.22504861117341</c:v>
                </c:pt>
                <c:pt idx="71">
                  <c:v>504.65811555564869</c:v>
                </c:pt>
                <c:pt idx="72">
                  <c:v>508.18003555561882</c:v>
                </c:pt>
                <c:pt idx="73">
                  <c:v>510.81923138885759</c:v>
                </c:pt>
                <c:pt idx="74">
                  <c:v>528.10099583328702</c:v>
                </c:pt>
                <c:pt idx="75">
                  <c:v>529.14230388903525</c:v>
                </c:pt>
                <c:pt idx="76">
                  <c:v>533.02226666675415</c:v>
                </c:pt>
                <c:pt idx="77">
                  <c:v>537.01436666672817</c:v>
                </c:pt>
                <c:pt idx="78">
                  <c:v>552.98947083338862</c:v>
                </c:pt>
                <c:pt idx="79">
                  <c:v>557.48269500012975</c:v>
                </c:pt>
                <c:pt idx="80">
                  <c:v>565.40505027794279</c:v>
                </c:pt>
                <c:pt idx="81">
                  <c:v>582.71301805553958</c:v>
                </c:pt>
                <c:pt idx="82">
                  <c:v>600.56265083339531</c:v>
                </c:pt>
                <c:pt idx="83">
                  <c:v>604.10762777784839</c:v>
                </c:pt>
                <c:pt idx="84">
                  <c:v>607.41770333336899</c:v>
                </c:pt>
                <c:pt idx="85">
                  <c:v>624.64272222225554</c:v>
                </c:pt>
                <c:pt idx="86">
                  <c:v>628.12374166678637</c:v>
                </c:pt>
                <c:pt idx="87">
                  <c:v>632.99690833326895</c:v>
                </c:pt>
                <c:pt idx="88">
                  <c:v>648.76888722216245</c:v>
                </c:pt>
                <c:pt idx="89">
                  <c:v>653.31593555555446</c:v>
                </c:pt>
                <c:pt idx="90">
                  <c:v>659.52526555547956</c:v>
                </c:pt>
                <c:pt idx="91">
                  <c:v>672.08289805561071</c:v>
                </c:pt>
                <c:pt idx="92">
                  <c:v>676.0972208334133</c:v>
                </c:pt>
                <c:pt idx="93">
                  <c:v>680.95569833333138</c:v>
                </c:pt>
                <c:pt idx="94">
                  <c:v>684.61791583348531</c:v>
                </c:pt>
                <c:pt idx="95">
                  <c:v>695.08826833334751</c:v>
                </c:pt>
                <c:pt idx="96">
                  <c:v>699.45540083327796</c:v>
                </c:pt>
                <c:pt idx="97">
                  <c:v>705.07240249996539</c:v>
                </c:pt>
                <c:pt idx="98">
                  <c:v>707.9016052778461</c:v>
                </c:pt>
                <c:pt idx="99">
                  <c:v>719.74096305551939</c:v>
                </c:pt>
                <c:pt idx="100">
                  <c:v>728.47892972227419</c:v>
                </c:pt>
                <c:pt idx="101">
                  <c:v>730.92135861120187</c:v>
                </c:pt>
                <c:pt idx="102">
                  <c:v>745.38286638900172</c:v>
                </c:pt>
                <c:pt idx="103">
                  <c:v>747.52096722222632</c:v>
                </c:pt>
                <c:pt idx="104">
                  <c:v>748.03720805549528</c:v>
                </c:pt>
                <c:pt idx="105">
                  <c:v>754.62726250011474</c:v>
                </c:pt>
                <c:pt idx="106">
                  <c:v>768.366148611065</c:v>
                </c:pt>
                <c:pt idx="107">
                  <c:v>771.86142777779605</c:v>
                </c:pt>
                <c:pt idx="108">
                  <c:v>775.48549250001088</c:v>
                </c:pt>
                <c:pt idx="109">
                  <c:v>778.08817250013817</c:v>
                </c:pt>
                <c:pt idx="110">
                  <c:v>780.60458527773153</c:v>
                </c:pt>
                <c:pt idx="111">
                  <c:v>793.52890277781989</c:v>
                </c:pt>
                <c:pt idx="112">
                  <c:v>796.04409111110726</c:v>
                </c:pt>
                <c:pt idx="113">
                  <c:v>800.38810722227208</c:v>
                </c:pt>
                <c:pt idx="114">
                  <c:v>803.49389027792495</c:v>
                </c:pt>
                <c:pt idx="115">
                  <c:v>813.34592638886534</c:v>
                </c:pt>
                <c:pt idx="116">
                  <c:v>813.79054555564653</c:v>
                </c:pt>
                <c:pt idx="117">
                  <c:v>815.95350555551704</c:v>
                </c:pt>
                <c:pt idx="118">
                  <c:v>818.5744877778925</c:v>
                </c:pt>
                <c:pt idx="119">
                  <c:v>825.02302722225431</c:v>
                </c:pt>
                <c:pt idx="120">
                  <c:v>840.36536666681059</c:v>
                </c:pt>
                <c:pt idx="121">
                  <c:v>844.323388055549</c:v>
                </c:pt>
                <c:pt idx="122">
                  <c:v>846.91777527780505</c:v>
                </c:pt>
                <c:pt idx="123">
                  <c:v>853.2005811111303</c:v>
                </c:pt>
                <c:pt idx="124">
                  <c:v>864.12243305565789</c:v>
                </c:pt>
                <c:pt idx="125">
                  <c:v>869.02434888901189</c:v>
                </c:pt>
                <c:pt idx="126">
                  <c:v>875.50411555561004</c:v>
                </c:pt>
                <c:pt idx="127">
                  <c:v>888.08762361109257</c:v>
                </c:pt>
                <c:pt idx="128">
                  <c:v>896.96960555564146</c:v>
                </c:pt>
                <c:pt idx="129">
                  <c:v>911.84727416670648</c:v>
                </c:pt>
                <c:pt idx="130">
                  <c:v>936.54594361118507</c:v>
                </c:pt>
                <c:pt idx="131">
                  <c:v>943.42484388890443</c:v>
                </c:pt>
                <c:pt idx="132">
                  <c:v>961.02321277779993</c:v>
                </c:pt>
                <c:pt idx="133">
                  <c:v>965.72352999995928</c:v>
                </c:pt>
                <c:pt idx="134">
                  <c:v>984.62404277769383</c:v>
                </c:pt>
                <c:pt idx="135">
                  <c:v>989.05259000009391</c:v>
                </c:pt>
                <c:pt idx="136">
                  <c:v>991.85533944459166</c:v>
                </c:pt>
                <c:pt idx="137">
                  <c:v>1008.2071983333444</c:v>
                </c:pt>
                <c:pt idx="138">
                  <c:v>1016.4309866668191</c:v>
                </c:pt>
                <c:pt idx="139">
                  <c:v>1032.739570277743</c:v>
                </c:pt>
                <c:pt idx="140">
                  <c:v>1038.3192602779018</c:v>
                </c:pt>
                <c:pt idx="141">
                  <c:v>1045.156810833374</c:v>
                </c:pt>
                <c:pt idx="142">
                  <c:v>1058.9778286112705</c:v>
                </c:pt>
                <c:pt idx="143">
                  <c:v>1070.0310397222638</c:v>
                </c:pt>
                <c:pt idx="144">
                  <c:v>1091.6855347221717</c:v>
                </c:pt>
                <c:pt idx="145">
                  <c:v>1105.1312386110658</c:v>
                </c:pt>
                <c:pt idx="146">
                  <c:v>1118.7067008332815</c:v>
                </c:pt>
                <c:pt idx="147">
                  <c:v>1130.9727441666182</c:v>
                </c:pt>
              </c:numCache>
            </c:numRef>
          </c:cat>
          <c:val>
            <c:numRef>
              <c:f>'Form Responses 1'!$B$2:$B$149</c:f>
              <c:numCache>
                <c:formatCode>General</c:formatCode>
                <c:ptCount val="148"/>
                <c:pt idx="0">
                  <c:v>7.1999999999999995E-2</c:v>
                </c:pt>
                <c:pt idx="1">
                  <c:v>0.105</c:v>
                </c:pt>
                <c:pt idx="2">
                  <c:v>0.17100000000000001</c:v>
                </c:pt>
                <c:pt idx="3">
                  <c:v>0.18</c:v>
                </c:pt>
                <c:pt idx="4">
                  <c:v>0.2</c:v>
                </c:pt>
                <c:pt idx="5">
                  <c:v>0.252</c:v>
                </c:pt>
                <c:pt idx="6">
                  <c:v>0.26700000000000002</c:v>
                </c:pt>
                <c:pt idx="7">
                  <c:v>0.30099999999999999</c:v>
                </c:pt>
                <c:pt idx="8">
                  <c:v>0.316</c:v>
                </c:pt>
                <c:pt idx="9">
                  <c:v>0.36699999999999999</c:v>
                </c:pt>
                <c:pt idx="10">
                  <c:v>0.39800000000000002</c:v>
                </c:pt>
                <c:pt idx="11">
                  <c:v>0.378</c:v>
                </c:pt>
                <c:pt idx="12">
                  <c:v>0.36499999999999999</c:v>
                </c:pt>
                <c:pt idx="13">
                  <c:v>0.35199999999999998</c:v>
                </c:pt>
                <c:pt idx="14">
                  <c:v>0.27600000000000002</c:v>
                </c:pt>
                <c:pt idx="15">
                  <c:v>0.23899999999999999</c:v>
                </c:pt>
                <c:pt idx="16">
                  <c:v>0.21</c:v>
                </c:pt>
                <c:pt idx="17">
                  <c:v>0.20399999999999999</c:v>
                </c:pt>
                <c:pt idx="18">
                  <c:v>0.19400000000000001</c:v>
                </c:pt>
                <c:pt idx="19">
                  <c:v>0.186</c:v>
                </c:pt>
                <c:pt idx="20">
                  <c:v>0.189</c:v>
                </c:pt>
                <c:pt idx="21">
                  <c:v>0.21299999999999999</c:v>
                </c:pt>
                <c:pt idx="22">
                  <c:v>0.219</c:v>
                </c:pt>
                <c:pt idx="23">
                  <c:v>0.185</c:v>
                </c:pt>
                <c:pt idx="24">
                  <c:v>0.21199999999999999</c:v>
                </c:pt>
                <c:pt idx="25">
                  <c:v>0.216</c:v>
                </c:pt>
                <c:pt idx="26">
                  <c:v>0.20699999999999999</c:v>
                </c:pt>
                <c:pt idx="27">
                  <c:v>0.18</c:v>
                </c:pt>
                <c:pt idx="28">
                  <c:v>0.17100000000000001</c:v>
                </c:pt>
                <c:pt idx="29">
                  <c:v>0.16700000000000001</c:v>
                </c:pt>
                <c:pt idx="30">
                  <c:v>0.16</c:v>
                </c:pt>
                <c:pt idx="31">
                  <c:v>0.161</c:v>
                </c:pt>
                <c:pt idx="32">
                  <c:v>0.193</c:v>
                </c:pt>
                <c:pt idx="33">
                  <c:v>0.16800000000000001</c:v>
                </c:pt>
                <c:pt idx="34">
                  <c:v>0.18</c:v>
                </c:pt>
                <c:pt idx="35">
                  <c:v>0.193</c:v>
                </c:pt>
                <c:pt idx="36">
                  <c:v>0.23100000000000001</c:v>
                </c:pt>
                <c:pt idx="37">
                  <c:v>0.26900000000000002</c:v>
                </c:pt>
                <c:pt idx="38">
                  <c:v>0.28999999999999998</c:v>
                </c:pt>
                <c:pt idx="39">
                  <c:v>0.26400000000000001</c:v>
                </c:pt>
                <c:pt idx="40">
                  <c:v>0.32100000000000001</c:v>
                </c:pt>
                <c:pt idx="41">
                  <c:v>0.33400000000000002</c:v>
                </c:pt>
                <c:pt idx="42">
                  <c:v>0.30099999999999999</c:v>
                </c:pt>
                <c:pt idx="43">
                  <c:v>0.314</c:v>
                </c:pt>
                <c:pt idx="44">
                  <c:v>0.31900000000000001</c:v>
                </c:pt>
                <c:pt idx="45">
                  <c:v>0.28699999999999998</c:v>
                </c:pt>
                <c:pt idx="46">
                  <c:v>0.32100000000000001</c:v>
                </c:pt>
                <c:pt idx="47">
                  <c:v>0.32200000000000001</c:v>
                </c:pt>
                <c:pt idx="48">
                  <c:v>0.28100000000000003</c:v>
                </c:pt>
                <c:pt idx="49">
                  <c:v>0.34699999999999998</c:v>
                </c:pt>
                <c:pt idx="50">
                  <c:v>0.35499999999999998</c:v>
                </c:pt>
                <c:pt idx="51">
                  <c:v>0.35299999999999998</c:v>
                </c:pt>
                <c:pt idx="52">
                  <c:v>0.35199999999999998</c:v>
                </c:pt>
                <c:pt idx="53">
                  <c:v>0.33600000000000002</c:v>
                </c:pt>
                <c:pt idx="54">
                  <c:v>0.29499999999999998</c:v>
                </c:pt>
                <c:pt idx="55">
                  <c:v>0.30099999999999999</c:v>
                </c:pt>
                <c:pt idx="56">
                  <c:v>0.307</c:v>
                </c:pt>
                <c:pt idx="57">
                  <c:v>0.29199999999999998</c:v>
                </c:pt>
                <c:pt idx="58">
                  <c:v>0.312</c:v>
                </c:pt>
                <c:pt idx="59">
                  <c:v>0.318</c:v>
                </c:pt>
                <c:pt idx="60">
                  <c:v>0.30199999999999999</c:v>
                </c:pt>
                <c:pt idx="61">
                  <c:v>0.28799999999999998</c:v>
                </c:pt>
                <c:pt idx="62">
                  <c:v>0.28899999999999998</c:v>
                </c:pt>
                <c:pt idx="63">
                  <c:v>0.30199999999999999</c:v>
                </c:pt>
                <c:pt idx="64">
                  <c:v>0.32400000000000001</c:v>
                </c:pt>
                <c:pt idx="65">
                  <c:v>0.311</c:v>
                </c:pt>
                <c:pt idx="66">
                  <c:v>0.41099999999999998</c:v>
                </c:pt>
                <c:pt idx="67">
                  <c:v>0.41499999999999998</c:v>
                </c:pt>
                <c:pt idx="68">
                  <c:v>0.42799999999999999</c:v>
                </c:pt>
                <c:pt idx="69">
                  <c:v>0.41399999999999998</c:v>
                </c:pt>
                <c:pt idx="70">
                  <c:v>0.40400000000000003</c:v>
                </c:pt>
                <c:pt idx="71">
                  <c:v>0.38100000000000001</c:v>
                </c:pt>
                <c:pt idx="72">
                  <c:v>0.39600000000000002</c:v>
                </c:pt>
                <c:pt idx="73">
                  <c:v>0.38700000000000001</c:v>
                </c:pt>
                <c:pt idx="74">
                  <c:v>0.31900000000000001</c:v>
                </c:pt>
                <c:pt idx="75">
                  <c:v>0.35799999999999998</c:v>
                </c:pt>
                <c:pt idx="76">
                  <c:v>0.378</c:v>
                </c:pt>
                <c:pt idx="77">
                  <c:v>0.36799999999999999</c:v>
                </c:pt>
                <c:pt idx="78">
                  <c:v>0.312</c:v>
                </c:pt>
                <c:pt idx="79">
                  <c:v>0.33100000000000002</c:v>
                </c:pt>
                <c:pt idx="80">
                  <c:v>0.34</c:v>
                </c:pt>
                <c:pt idx="81">
                  <c:v>0.373</c:v>
                </c:pt>
                <c:pt idx="82">
                  <c:v>0.38600000000000001</c:v>
                </c:pt>
                <c:pt idx="83">
                  <c:v>0.379</c:v>
                </c:pt>
                <c:pt idx="84">
                  <c:v>0.38600000000000001</c:v>
                </c:pt>
                <c:pt idx="85">
                  <c:v>0.38600000000000001</c:v>
                </c:pt>
                <c:pt idx="86">
                  <c:v>0.40500000000000003</c:v>
                </c:pt>
                <c:pt idx="87">
                  <c:v>0.41399999999999998</c:v>
                </c:pt>
                <c:pt idx="88">
                  <c:v>0.377</c:v>
                </c:pt>
                <c:pt idx="89">
                  <c:v>0.38900000000000001</c:v>
                </c:pt>
                <c:pt idx="90">
                  <c:v>0.41199999999999998</c:v>
                </c:pt>
                <c:pt idx="91">
                  <c:v>0.39800000000000002</c:v>
                </c:pt>
                <c:pt idx="92">
                  <c:v>0.375</c:v>
                </c:pt>
                <c:pt idx="93">
                  <c:v>0.42199999999999999</c:v>
                </c:pt>
                <c:pt idx="94">
                  <c:v>0.42099999999999999</c:v>
                </c:pt>
                <c:pt idx="95">
                  <c:v>0.42</c:v>
                </c:pt>
                <c:pt idx="96">
                  <c:v>0.45400000000000001</c:v>
                </c:pt>
                <c:pt idx="97">
                  <c:v>0.46400000000000002</c:v>
                </c:pt>
                <c:pt idx="98">
                  <c:v>0.47799999999999998</c:v>
                </c:pt>
                <c:pt idx="99">
                  <c:v>0.47</c:v>
                </c:pt>
                <c:pt idx="100">
                  <c:v>0.49099999999999999</c:v>
                </c:pt>
                <c:pt idx="101">
                  <c:v>0.52500000000000002</c:v>
                </c:pt>
                <c:pt idx="102">
                  <c:v>0.51600000000000001</c:v>
                </c:pt>
                <c:pt idx="103">
                  <c:v>0.56499999999999995</c:v>
                </c:pt>
                <c:pt idx="104">
                  <c:v>0.59</c:v>
                </c:pt>
                <c:pt idx="105">
                  <c:v>0.44800000000000001</c:v>
                </c:pt>
                <c:pt idx="106">
                  <c:v>0.34499999999999997</c:v>
                </c:pt>
                <c:pt idx="107">
                  <c:v>0.29499999999999998</c:v>
                </c:pt>
                <c:pt idx="108">
                  <c:v>0.27300000000000002</c:v>
                </c:pt>
                <c:pt idx="109">
                  <c:v>0.25900000000000001</c:v>
                </c:pt>
                <c:pt idx="110">
                  <c:v>0.245</c:v>
                </c:pt>
                <c:pt idx="111">
                  <c:v>0.246</c:v>
                </c:pt>
                <c:pt idx="112">
                  <c:v>0.24199999999999999</c:v>
                </c:pt>
                <c:pt idx="113">
                  <c:v>0.23799999999999999</c:v>
                </c:pt>
                <c:pt idx="114">
                  <c:v>0.23499999999999999</c:v>
                </c:pt>
                <c:pt idx="115">
                  <c:v>0.20799999999999999</c:v>
                </c:pt>
                <c:pt idx="116">
                  <c:v>0.20799999999999999</c:v>
                </c:pt>
                <c:pt idx="117">
                  <c:v>0.22600000000000001</c:v>
                </c:pt>
                <c:pt idx="118">
                  <c:v>0.223</c:v>
                </c:pt>
                <c:pt idx="119">
                  <c:v>0.22900000000000001</c:v>
                </c:pt>
                <c:pt idx="120">
                  <c:v>0.215</c:v>
                </c:pt>
                <c:pt idx="121">
                  <c:v>0.215</c:v>
                </c:pt>
                <c:pt idx="122">
                  <c:v>0.21299999999999999</c:v>
                </c:pt>
                <c:pt idx="123">
                  <c:v>0.216</c:v>
                </c:pt>
                <c:pt idx="124">
                  <c:v>0.23200000000000001</c:v>
                </c:pt>
                <c:pt idx="125">
                  <c:v>0.24399999999999999</c:v>
                </c:pt>
                <c:pt idx="126">
                  <c:v>0.23200000000000001</c:v>
                </c:pt>
                <c:pt idx="127">
                  <c:v>0.25800000000000001</c:v>
                </c:pt>
                <c:pt idx="128">
                  <c:v>0.24099999999999999</c:v>
                </c:pt>
                <c:pt idx="129">
                  <c:v>0.49299999999999999</c:v>
                </c:pt>
                <c:pt idx="130">
                  <c:v>0.63600000000000001</c:v>
                </c:pt>
                <c:pt idx="131">
                  <c:v>0.70399999999999996</c:v>
                </c:pt>
                <c:pt idx="132">
                  <c:v>0.72199999999999998</c:v>
                </c:pt>
                <c:pt idx="133">
                  <c:v>0.71599999999999997</c:v>
                </c:pt>
                <c:pt idx="134">
                  <c:v>0.75</c:v>
                </c:pt>
                <c:pt idx="135">
                  <c:v>0.755</c:v>
                </c:pt>
                <c:pt idx="136">
                  <c:v>0.745</c:v>
                </c:pt>
                <c:pt idx="137">
                  <c:v>0.76500000000000001</c:v>
                </c:pt>
                <c:pt idx="138">
                  <c:v>0.755</c:v>
                </c:pt>
                <c:pt idx="139">
                  <c:v>0.75800000000000001</c:v>
                </c:pt>
                <c:pt idx="140">
                  <c:v>0.76200000000000001</c:v>
                </c:pt>
                <c:pt idx="141">
                  <c:v>0.77700000000000002</c:v>
                </c:pt>
                <c:pt idx="142">
                  <c:v>0.80100000000000005</c:v>
                </c:pt>
                <c:pt idx="143">
                  <c:v>0.83799999999999997</c:v>
                </c:pt>
                <c:pt idx="144">
                  <c:v>0.83899999999999997</c:v>
                </c:pt>
                <c:pt idx="145">
                  <c:v>0.84799999999999998</c:v>
                </c:pt>
                <c:pt idx="146">
                  <c:v>0.93700000000000006</c:v>
                </c:pt>
                <c:pt idx="14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1-6444-B67E-AED3DDC69AA9}"/>
            </c:ext>
          </c:extLst>
        </c:ser>
        <c:ser>
          <c:idx val="1"/>
          <c:order val="1"/>
          <c:tx>
            <c:strRef>
              <c:f>'Form Responses 1'!$C$1</c:f>
              <c:strCache>
                <c:ptCount val="1"/>
                <c:pt idx="0">
                  <c:v>Bioreactor2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'Form Responses 1'!$H$2:$H$150</c:f>
              <c:numCache>
                <c:formatCode>0</c:formatCode>
                <c:ptCount val="149"/>
                <c:pt idx="0">
                  <c:v>0</c:v>
                </c:pt>
                <c:pt idx="1">
                  <c:v>2.0436800000024959</c:v>
                </c:pt>
                <c:pt idx="2">
                  <c:v>4.0660013888846152</c:v>
                </c:pt>
                <c:pt idx="3">
                  <c:v>5.9778302778722718</c:v>
                </c:pt>
                <c:pt idx="4">
                  <c:v>7.9781547223683447</c:v>
                </c:pt>
                <c:pt idx="5">
                  <c:v>10.54873111116467</c:v>
                </c:pt>
                <c:pt idx="6">
                  <c:v>12.997145555564202</c:v>
                </c:pt>
                <c:pt idx="7">
                  <c:v>15.940536388952751</c:v>
                </c:pt>
                <c:pt idx="8">
                  <c:v>18.979041944607161</c:v>
                </c:pt>
                <c:pt idx="9">
                  <c:v>21.994839722290635</c:v>
                </c:pt>
                <c:pt idx="10">
                  <c:v>24.120365555514582</c:v>
                </c:pt>
                <c:pt idx="11">
                  <c:v>27.194483333383687</c:v>
                </c:pt>
                <c:pt idx="12">
                  <c:v>30.066088611027226</c:v>
                </c:pt>
                <c:pt idx="13">
                  <c:v>33.20508250000421</c:v>
                </c:pt>
                <c:pt idx="14">
                  <c:v>49.110560833476484</c:v>
                </c:pt>
                <c:pt idx="15">
                  <c:v>52.027538611146156</c:v>
                </c:pt>
                <c:pt idx="16">
                  <c:v>57.23938555555651</c:v>
                </c:pt>
                <c:pt idx="17">
                  <c:v>60.270365000003949</c:v>
                </c:pt>
                <c:pt idx="18">
                  <c:v>75.294693333387841</c:v>
                </c:pt>
                <c:pt idx="19">
                  <c:v>78.790492777945474</c:v>
                </c:pt>
                <c:pt idx="20">
                  <c:v>81.958440277841873</c:v>
                </c:pt>
                <c:pt idx="21">
                  <c:v>96.461547222279478</c:v>
                </c:pt>
                <c:pt idx="22">
                  <c:v>100.6076208333252</c:v>
                </c:pt>
                <c:pt idx="23">
                  <c:v>105.60116777778603</c:v>
                </c:pt>
                <c:pt idx="24">
                  <c:v>120.95696777792182</c:v>
                </c:pt>
                <c:pt idx="25">
                  <c:v>124.13415750005515</c:v>
                </c:pt>
                <c:pt idx="26">
                  <c:v>128.20007027790416</c:v>
                </c:pt>
                <c:pt idx="27">
                  <c:v>144.04164888896048</c:v>
                </c:pt>
                <c:pt idx="28">
                  <c:v>148.09544722235296</c:v>
                </c:pt>
                <c:pt idx="29">
                  <c:v>153.3515686111059</c:v>
                </c:pt>
                <c:pt idx="30">
                  <c:v>168.48261694447137</c:v>
                </c:pt>
                <c:pt idx="31">
                  <c:v>172.12468277779408</c:v>
                </c:pt>
                <c:pt idx="32">
                  <c:v>177.2695469444152</c:v>
                </c:pt>
                <c:pt idx="33">
                  <c:v>191.13101222226396</c:v>
                </c:pt>
                <c:pt idx="34">
                  <c:v>197.35200500010978</c:v>
                </c:pt>
                <c:pt idx="35">
                  <c:v>201.14506000012625</c:v>
                </c:pt>
                <c:pt idx="36">
                  <c:v>219.92248777777422</c:v>
                </c:pt>
                <c:pt idx="37">
                  <c:v>224.15428694448201</c:v>
                </c:pt>
                <c:pt idx="38">
                  <c:v>229.03469277784461</c:v>
                </c:pt>
                <c:pt idx="39">
                  <c:v>242.11984749999829</c:v>
                </c:pt>
                <c:pt idx="40">
                  <c:v>247.00819444446824</c:v>
                </c:pt>
                <c:pt idx="41">
                  <c:v>250.89321444451343</c:v>
                </c:pt>
                <c:pt idx="42">
                  <c:v>264.25408722215798</c:v>
                </c:pt>
                <c:pt idx="43">
                  <c:v>267.83549277781276</c:v>
                </c:pt>
                <c:pt idx="44">
                  <c:v>271.85729500005255</c:v>
                </c:pt>
                <c:pt idx="45">
                  <c:v>287.87482805550098</c:v>
                </c:pt>
                <c:pt idx="46">
                  <c:v>291.75630527792964</c:v>
                </c:pt>
                <c:pt idx="47">
                  <c:v>297.18747944443021</c:v>
                </c:pt>
                <c:pt idx="48">
                  <c:v>312.24659972218797</c:v>
                </c:pt>
                <c:pt idx="49">
                  <c:v>316.47377194440924</c:v>
                </c:pt>
                <c:pt idx="50">
                  <c:v>323.33352472214028</c:v>
                </c:pt>
                <c:pt idx="51">
                  <c:v>335.66893638891634</c:v>
                </c:pt>
                <c:pt idx="52">
                  <c:v>340.7354869444971</c:v>
                </c:pt>
                <c:pt idx="53">
                  <c:v>344.04058444441762</c:v>
                </c:pt>
                <c:pt idx="54">
                  <c:v>360.1587727778242</c:v>
                </c:pt>
                <c:pt idx="55">
                  <c:v>364.23645916662645</c:v>
                </c:pt>
                <c:pt idx="56">
                  <c:v>368.67345000011846</c:v>
                </c:pt>
                <c:pt idx="57">
                  <c:v>384.55336555559188</c:v>
                </c:pt>
                <c:pt idx="58">
                  <c:v>389.49056111118989</c:v>
                </c:pt>
                <c:pt idx="59">
                  <c:v>392.3240741668269</c:v>
                </c:pt>
                <c:pt idx="60">
                  <c:v>400.56044138898142</c:v>
                </c:pt>
                <c:pt idx="61">
                  <c:v>410.44234027771745</c:v>
                </c:pt>
                <c:pt idx="62">
                  <c:v>418.2423808334861</c:v>
                </c:pt>
                <c:pt idx="63">
                  <c:v>431.71137000003364</c:v>
                </c:pt>
                <c:pt idx="64">
                  <c:v>436.7744305555243</c:v>
                </c:pt>
                <c:pt idx="65">
                  <c:v>439.56421694444725</c:v>
                </c:pt>
                <c:pt idx="66">
                  <c:v>458.7613311111345</c:v>
                </c:pt>
                <c:pt idx="67">
                  <c:v>464.04614138882607</c:v>
                </c:pt>
                <c:pt idx="68">
                  <c:v>480.7723208333482</c:v>
                </c:pt>
                <c:pt idx="69">
                  <c:v>484.31722833338426</c:v>
                </c:pt>
                <c:pt idx="70">
                  <c:v>490.22504861117341</c:v>
                </c:pt>
                <c:pt idx="71">
                  <c:v>504.65811555564869</c:v>
                </c:pt>
                <c:pt idx="72">
                  <c:v>508.18003555561882</c:v>
                </c:pt>
                <c:pt idx="73">
                  <c:v>510.81923138885759</c:v>
                </c:pt>
                <c:pt idx="74">
                  <c:v>528.10099583328702</c:v>
                </c:pt>
                <c:pt idx="75">
                  <c:v>529.14230388903525</c:v>
                </c:pt>
                <c:pt idx="76">
                  <c:v>533.02226666675415</c:v>
                </c:pt>
                <c:pt idx="77">
                  <c:v>537.01436666672817</c:v>
                </c:pt>
                <c:pt idx="78">
                  <c:v>552.98947083338862</c:v>
                </c:pt>
                <c:pt idx="79">
                  <c:v>557.48269500012975</c:v>
                </c:pt>
                <c:pt idx="80">
                  <c:v>565.40505027794279</c:v>
                </c:pt>
                <c:pt idx="81">
                  <c:v>582.71301805553958</c:v>
                </c:pt>
                <c:pt idx="82">
                  <c:v>600.56265083339531</c:v>
                </c:pt>
                <c:pt idx="83">
                  <c:v>604.10762777784839</c:v>
                </c:pt>
                <c:pt idx="84">
                  <c:v>607.41770333336899</c:v>
                </c:pt>
                <c:pt idx="85">
                  <c:v>624.64272222225554</c:v>
                </c:pt>
                <c:pt idx="86">
                  <c:v>628.12374166678637</c:v>
                </c:pt>
                <c:pt idx="87">
                  <c:v>632.99690833326895</c:v>
                </c:pt>
                <c:pt idx="88">
                  <c:v>648.76888722216245</c:v>
                </c:pt>
                <c:pt idx="89">
                  <c:v>653.31593555555446</c:v>
                </c:pt>
                <c:pt idx="90">
                  <c:v>659.52526555547956</c:v>
                </c:pt>
                <c:pt idx="91">
                  <c:v>672.08289805561071</c:v>
                </c:pt>
                <c:pt idx="92">
                  <c:v>676.0972208334133</c:v>
                </c:pt>
                <c:pt idx="93">
                  <c:v>680.95569833333138</c:v>
                </c:pt>
                <c:pt idx="94">
                  <c:v>684.61791583348531</c:v>
                </c:pt>
                <c:pt idx="95">
                  <c:v>695.08826833334751</c:v>
                </c:pt>
                <c:pt idx="96">
                  <c:v>699.45540083327796</c:v>
                </c:pt>
                <c:pt idx="97">
                  <c:v>705.07240249996539</c:v>
                </c:pt>
                <c:pt idx="98">
                  <c:v>707.9016052778461</c:v>
                </c:pt>
                <c:pt idx="99">
                  <c:v>719.74096305551939</c:v>
                </c:pt>
                <c:pt idx="100">
                  <c:v>728.47892972227419</c:v>
                </c:pt>
                <c:pt idx="101">
                  <c:v>730.92135861120187</c:v>
                </c:pt>
                <c:pt idx="102">
                  <c:v>745.38286638900172</c:v>
                </c:pt>
                <c:pt idx="103">
                  <c:v>747.52096722222632</c:v>
                </c:pt>
                <c:pt idx="104">
                  <c:v>748.03720805549528</c:v>
                </c:pt>
                <c:pt idx="105">
                  <c:v>754.62726250011474</c:v>
                </c:pt>
                <c:pt idx="106">
                  <c:v>768.366148611065</c:v>
                </c:pt>
                <c:pt idx="107">
                  <c:v>771.86142777779605</c:v>
                </c:pt>
                <c:pt idx="108">
                  <c:v>775.48549250001088</c:v>
                </c:pt>
                <c:pt idx="109">
                  <c:v>778.08817250013817</c:v>
                </c:pt>
                <c:pt idx="110">
                  <c:v>780.60458527773153</c:v>
                </c:pt>
                <c:pt idx="111">
                  <c:v>793.52890277781989</c:v>
                </c:pt>
                <c:pt idx="112">
                  <c:v>796.04409111110726</c:v>
                </c:pt>
                <c:pt idx="113">
                  <c:v>800.38810722227208</c:v>
                </c:pt>
                <c:pt idx="114">
                  <c:v>803.49389027792495</c:v>
                </c:pt>
                <c:pt idx="115">
                  <c:v>813.34592638886534</c:v>
                </c:pt>
                <c:pt idx="116">
                  <c:v>813.79054555564653</c:v>
                </c:pt>
                <c:pt idx="117">
                  <c:v>815.95350555551704</c:v>
                </c:pt>
                <c:pt idx="118">
                  <c:v>818.5744877778925</c:v>
                </c:pt>
                <c:pt idx="119">
                  <c:v>825.02302722225431</c:v>
                </c:pt>
                <c:pt idx="120">
                  <c:v>840.36536666681059</c:v>
                </c:pt>
                <c:pt idx="121">
                  <c:v>844.323388055549</c:v>
                </c:pt>
                <c:pt idx="122">
                  <c:v>846.91777527780505</c:v>
                </c:pt>
                <c:pt idx="123">
                  <c:v>853.2005811111303</c:v>
                </c:pt>
                <c:pt idx="124">
                  <c:v>864.12243305565789</c:v>
                </c:pt>
                <c:pt idx="125">
                  <c:v>869.02434888901189</c:v>
                </c:pt>
                <c:pt idx="126">
                  <c:v>875.50411555561004</c:v>
                </c:pt>
                <c:pt idx="127">
                  <c:v>888.08762361109257</c:v>
                </c:pt>
                <c:pt idx="128">
                  <c:v>896.96960555564146</c:v>
                </c:pt>
                <c:pt idx="129">
                  <c:v>911.84727416670648</c:v>
                </c:pt>
                <c:pt idx="130">
                  <c:v>936.54594361118507</c:v>
                </c:pt>
                <c:pt idx="131">
                  <c:v>943.42484388890443</c:v>
                </c:pt>
                <c:pt idx="132">
                  <c:v>961.02321277779993</c:v>
                </c:pt>
                <c:pt idx="133">
                  <c:v>965.72352999995928</c:v>
                </c:pt>
                <c:pt idx="134">
                  <c:v>984.62404277769383</c:v>
                </c:pt>
                <c:pt idx="135">
                  <c:v>989.05259000009391</c:v>
                </c:pt>
                <c:pt idx="136">
                  <c:v>991.85533944459166</c:v>
                </c:pt>
                <c:pt idx="137">
                  <c:v>1008.2071983333444</c:v>
                </c:pt>
                <c:pt idx="138">
                  <c:v>1016.4309866668191</c:v>
                </c:pt>
                <c:pt idx="139">
                  <c:v>1032.739570277743</c:v>
                </c:pt>
                <c:pt idx="140">
                  <c:v>1038.3192602779018</c:v>
                </c:pt>
                <c:pt idx="141">
                  <c:v>1045.156810833374</c:v>
                </c:pt>
                <c:pt idx="142">
                  <c:v>1058.9778286112705</c:v>
                </c:pt>
                <c:pt idx="143">
                  <c:v>1070.0310397222638</c:v>
                </c:pt>
                <c:pt idx="144">
                  <c:v>1091.6855347221717</c:v>
                </c:pt>
                <c:pt idx="145">
                  <c:v>1105.1312386110658</c:v>
                </c:pt>
                <c:pt idx="146">
                  <c:v>1118.7067008332815</c:v>
                </c:pt>
                <c:pt idx="147">
                  <c:v>1130.9727441666182</c:v>
                </c:pt>
              </c:numCache>
            </c:numRef>
          </c:cat>
          <c:val>
            <c:numRef>
              <c:f>'Form Responses 1'!$C$2:$C$149</c:f>
              <c:numCache>
                <c:formatCode>General</c:formatCode>
                <c:ptCount val="148"/>
                <c:pt idx="0">
                  <c:v>2.1999999999999999E-2</c:v>
                </c:pt>
                <c:pt idx="1">
                  <c:v>4.4999999999999998E-2</c:v>
                </c:pt>
                <c:pt idx="2">
                  <c:v>3.9E-2</c:v>
                </c:pt>
                <c:pt idx="3">
                  <c:v>5.7000000000000002E-2</c:v>
                </c:pt>
                <c:pt idx="4">
                  <c:v>6.9000000000000006E-2</c:v>
                </c:pt>
                <c:pt idx="5">
                  <c:v>0.08</c:v>
                </c:pt>
                <c:pt idx="6">
                  <c:v>0.129</c:v>
                </c:pt>
                <c:pt idx="7">
                  <c:v>0.16</c:v>
                </c:pt>
                <c:pt idx="8">
                  <c:v>0.19500000000000001</c:v>
                </c:pt>
                <c:pt idx="9">
                  <c:v>0.221</c:v>
                </c:pt>
                <c:pt idx="10">
                  <c:v>0.23200000000000001</c:v>
                </c:pt>
                <c:pt idx="11">
                  <c:v>0.23699999999999999</c:v>
                </c:pt>
                <c:pt idx="12">
                  <c:v>0.24399999999999999</c:v>
                </c:pt>
                <c:pt idx="13">
                  <c:v>0.26</c:v>
                </c:pt>
                <c:pt idx="14">
                  <c:v>0.26100000000000001</c:v>
                </c:pt>
                <c:pt idx="15">
                  <c:v>0.253</c:v>
                </c:pt>
                <c:pt idx="16">
                  <c:v>0.24399999999999999</c:v>
                </c:pt>
                <c:pt idx="17">
                  <c:v>0.24099999999999999</c:v>
                </c:pt>
                <c:pt idx="18">
                  <c:v>0.21</c:v>
                </c:pt>
                <c:pt idx="19">
                  <c:v>0.218</c:v>
                </c:pt>
                <c:pt idx="20">
                  <c:v>0.187</c:v>
                </c:pt>
                <c:pt idx="21">
                  <c:v>0.16800000000000001</c:v>
                </c:pt>
                <c:pt idx="22">
                  <c:v>0.16700000000000001</c:v>
                </c:pt>
                <c:pt idx="23">
                  <c:v>0.17</c:v>
                </c:pt>
                <c:pt idx="24">
                  <c:v>0.192</c:v>
                </c:pt>
                <c:pt idx="25">
                  <c:v>0.187</c:v>
                </c:pt>
                <c:pt idx="26">
                  <c:v>0.189</c:v>
                </c:pt>
                <c:pt idx="27">
                  <c:v>0.19</c:v>
                </c:pt>
                <c:pt idx="28">
                  <c:v>0.19700000000000001</c:v>
                </c:pt>
                <c:pt idx="29">
                  <c:v>0.19</c:v>
                </c:pt>
                <c:pt idx="30">
                  <c:v>0.23699999999999999</c:v>
                </c:pt>
                <c:pt idx="31">
                  <c:v>0.28299999999999997</c:v>
                </c:pt>
                <c:pt idx="32">
                  <c:v>0.29799999999999999</c:v>
                </c:pt>
                <c:pt idx="33">
                  <c:v>0.28899999999999998</c:v>
                </c:pt>
                <c:pt idx="34">
                  <c:v>0.314</c:v>
                </c:pt>
                <c:pt idx="35">
                  <c:v>0.311</c:v>
                </c:pt>
                <c:pt idx="36">
                  <c:v>0.34</c:v>
                </c:pt>
                <c:pt idx="37">
                  <c:v>0.36299999999999999</c:v>
                </c:pt>
                <c:pt idx="38">
                  <c:v>0.41799999999999998</c:v>
                </c:pt>
                <c:pt idx="39">
                  <c:v>0.371</c:v>
                </c:pt>
                <c:pt idx="40">
                  <c:v>0.40899999999999997</c:v>
                </c:pt>
                <c:pt idx="41">
                  <c:v>0.39400000000000002</c:v>
                </c:pt>
                <c:pt idx="42">
                  <c:v>0.36799999999999999</c:v>
                </c:pt>
                <c:pt idx="43">
                  <c:v>0.38700000000000001</c:v>
                </c:pt>
                <c:pt idx="44">
                  <c:v>0.39800000000000002</c:v>
                </c:pt>
                <c:pt idx="45">
                  <c:v>0.36899999999999999</c:v>
                </c:pt>
                <c:pt idx="46">
                  <c:v>0.377</c:v>
                </c:pt>
                <c:pt idx="47">
                  <c:v>0.4</c:v>
                </c:pt>
                <c:pt idx="48">
                  <c:v>0.34100000000000003</c:v>
                </c:pt>
                <c:pt idx="49">
                  <c:v>0.38500000000000001</c:v>
                </c:pt>
                <c:pt idx="50">
                  <c:v>0.378</c:v>
                </c:pt>
                <c:pt idx="51">
                  <c:v>0.36499999999999999</c:v>
                </c:pt>
                <c:pt idx="52">
                  <c:v>0.38300000000000001</c:v>
                </c:pt>
                <c:pt idx="53">
                  <c:v>0.39400000000000002</c:v>
                </c:pt>
                <c:pt idx="54">
                  <c:v>0.36399999999999999</c:v>
                </c:pt>
                <c:pt idx="55">
                  <c:v>0.39500000000000002</c:v>
                </c:pt>
                <c:pt idx="56">
                  <c:v>0.39100000000000001</c:v>
                </c:pt>
                <c:pt idx="57">
                  <c:v>0.38500000000000001</c:v>
                </c:pt>
                <c:pt idx="58">
                  <c:v>0.39800000000000002</c:v>
                </c:pt>
                <c:pt idx="59">
                  <c:v>0.40899999999999997</c:v>
                </c:pt>
                <c:pt idx="60">
                  <c:v>0.373</c:v>
                </c:pt>
                <c:pt idx="61">
                  <c:v>0.374</c:v>
                </c:pt>
                <c:pt idx="62">
                  <c:v>0.4</c:v>
                </c:pt>
                <c:pt idx="63">
                  <c:v>0.41399999999999998</c:v>
                </c:pt>
                <c:pt idx="64">
                  <c:v>0.42399999999999999</c:v>
                </c:pt>
                <c:pt idx="65">
                  <c:v>0.42599999999999999</c:v>
                </c:pt>
                <c:pt idx="66">
                  <c:v>0.44700000000000001</c:v>
                </c:pt>
                <c:pt idx="67">
                  <c:v>0.45700000000000002</c:v>
                </c:pt>
                <c:pt idx="68">
                  <c:v>0.42699999999999999</c:v>
                </c:pt>
                <c:pt idx="69">
                  <c:v>0.42899999999999999</c:v>
                </c:pt>
                <c:pt idx="70">
                  <c:v>0.433</c:v>
                </c:pt>
                <c:pt idx="71">
                  <c:v>0.42299999999999999</c:v>
                </c:pt>
                <c:pt idx="72">
                  <c:v>0.41499999999999998</c:v>
                </c:pt>
                <c:pt idx="73">
                  <c:v>0.41799999999999998</c:v>
                </c:pt>
                <c:pt idx="74">
                  <c:v>0.47899999999999998</c:v>
                </c:pt>
                <c:pt idx="75">
                  <c:v>0.497</c:v>
                </c:pt>
                <c:pt idx="76">
                  <c:v>0.49199999999999999</c:v>
                </c:pt>
                <c:pt idx="77">
                  <c:v>0.46899999999999997</c:v>
                </c:pt>
                <c:pt idx="78">
                  <c:v>0.49</c:v>
                </c:pt>
                <c:pt idx="79">
                  <c:v>0.5</c:v>
                </c:pt>
                <c:pt idx="80">
                  <c:v>0.49299999999999999</c:v>
                </c:pt>
                <c:pt idx="81">
                  <c:v>0.46400000000000002</c:v>
                </c:pt>
                <c:pt idx="82">
                  <c:v>0.443</c:v>
                </c:pt>
                <c:pt idx="83">
                  <c:v>0.42</c:v>
                </c:pt>
                <c:pt idx="84">
                  <c:v>0.41399999999999998</c:v>
                </c:pt>
                <c:pt idx="85">
                  <c:v>0.45900000000000002</c:v>
                </c:pt>
                <c:pt idx="86">
                  <c:v>0.48699999999999999</c:v>
                </c:pt>
                <c:pt idx="87">
                  <c:v>0.48599999999999999</c:v>
                </c:pt>
                <c:pt idx="88">
                  <c:v>0.45800000000000002</c:v>
                </c:pt>
                <c:pt idx="89">
                  <c:v>0.47299999999999998</c:v>
                </c:pt>
                <c:pt idx="90">
                  <c:v>0.47399999999999998</c:v>
                </c:pt>
                <c:pt idx="91">
                  <c:v>0.46</c:v>
                </c:pt>
                <c:pt idx="92">
                  <c:v>0.40899999999999997</c:v>
                </c:pt>
                <c:pt idx="93">
                  <c:v>0.48</c:v>
                </c:pt>
                <c:pt idx="94">
                  <c:v>0.47</c:v>
                </c:pt>
                <c:pt idx="95">
                  <c:v>0.45600000000000002</c:v>
                </c:pt>
                <c:pt idx="96">
                  <c:v>0.47</c:v>
                </c:pt>
                <c:pt idx="97">
                  <c:v>0.47699999999999998</c:v>
                </c:pt>
                <c:pt idx="98">
                  <c:v>0.48899999999999999</c:v>
                </c:pt>
                <c:pt idx="99">
                  <c:v>0.46200000000000002</c:v>
                </c:pt>
                <c:pt idx="100">
                  <c:v>0.48699999999999999</c:v>
                </c:pt>
                <c:pt idx="101">
                  <c:v>0.51800000000000002</c:v>
                </c:pt>
                <c:pt idx="102">
                  <c:v>0.50700000000000001</c:v>
                </c:pt>
                <c:pt idx="103">
                  <c:v>0.55100000000000005</c:v>
                </c:pt>
                <c:pt idx="104">
                  <c:v>0.57699999999999996</c:v>
                </c:pt>
                <c:pt idx="105">
                  <c:v>0.497</c:v>
                </c:pt>
                <c:pt idx="106">
                  <c:v>0.58599999999999997</c:v>
                </c:pt>
                <c:pt idx="107">
                  <c:v>0.64900000000000002</c:v>
                </c:pt>
                <c:pt idx="108">
                  <c:v>0.65800000000000003</c:v>
                </c:pt>
                <c:pt idx="109">
                  <c:v>0.61799999999999999</c:v>
                </c:pt>
                <c:pt idx="110">
                  <c:v>0.57299999999999995</c:v>
                </c:pt>
                <c:pt idx="111">
                  <c:v>0.52300000000000002</c:v>
                </c:pt>
                <c:pt idx="112">
                  <c:v>0.51600000000000001</c:v>
                </c:pt>
                <c:pt idx="113">
                  <c:v>0.50700000000000001</c:v>
                </c:pt>
                <c:pt idx="114">
                  <c:v>0.5</c:v>
                </c:pt>
                <c:pt idx="115">
                  <c:v>0.47599999999999998</c:v>
                </c:pt>
                <c:pt idx="116">
                  <c:v>0.47299999999999998</c:v>
                </c:pt>
                <c:pt idx="117">
                  <c:v>0.49</c:v>
                </c:pt>
                <c:pt idx="118">
                  <c:v>0.49199999999999999</c:v>
                </c:pt>
                <c:pt idx="119">
                  <c:v>0.47499999999999998</c:v>
                </c:pt>
                <c:pt idx="120">
                  <c:v>0.45200000000000001</c:v>
                </c:pt>
                <c:pt idx="121">
                  <c:v>0.436</c:v>
                </c:pt>
                <c:pt idx="122">
                  <c:v>0.44700000000000001</c:v>
                </c:pt>
                <c:pt idx="123">
                  <c:v>0.45100000000000001</c:v>
                </c:pt>
                <c:pt idx="124">
                  <c:v>0.45900000000000002</c:v>
                </c:pt>
                <c:pt idx="125">
                  <c:v>0.45600000000000002</c:v>
                </c:pt>
                <c:pt idx="126">
                  <c:v>0.45400000000000001</c:v>
                </c:pt>
                <c:pt idx="127">
                  <c:v>0.45800000000000002</c:v>
                </c:pt>
                <c:pt idx="128">
                  <c:v>0.45</c:v>
                </c:pt>
                <c:pt idx="129">
                  <c:v>0.68700000000000006</c:v>
                </c:pt>
                <c:pt idx="130">
                  <c:v>0.83299999999999996</c:v>
                </c:pt>
                <c:pt idx="131">
                  <c:v>0.91</c:v>
                </c:pt>
                <c:pt idx="132">
                  <c:v>0.91200000000000003</c:v>
                </c:pt>
                <c:pt idx="133">
                  <c:v>0.89800000000000002</c:v>
                </c:pt>
                <c:pt idx="134">
                  <c:v>0.89300000000000002</c:v>
                </c:pt>
                <c:pt idx="135">
                  <c:v>0.88300000000000001</c:v>
                </c:pt>
                <c:pt idx="136">
                  <c:v>0.872</c:v>
                </c:pt>
                <c:pt idx="137">
                  <c:v>0.87</c:v>
                </c:pt>
                <c:pt idx="138">
                  <c:v>0.85599999999999998</c:v>
                </c:pt>
                <c:pt idx="139">
                  <c:v>0.83</c:v>
                </c:pt>
                <c:pt idx="140">
                  <c:v>0.84899999999999998</c:v>
                </c:pt>
                <c:pt idx="141">
                  <c:v>0.85299999999999998</c:v>
                </c:pt>
                <c:pt idx="142">
                  <c:v>0.84499999999999997</c:v>
                </c:pt>
                <c:pt idx="143">
                  <c:v>0.86099999999999999</c:v>
                </c:pt>
                <c:pt idx="144">
                  <c:v>0.85599999999999998</c:v>
                </c:pt>
                <c:pt idx="145">
                  <c:v>0.86199999999999999</c:v>
                </c:pt>
                <c:pt idx="146">
                  <c:v>0.85399999999999998</c:v>
                </c:pt>
                <c:pt idx="147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1-6444-B67E-AED3DDC69AA9}"/>
            </c:ext>
          </c:extLst>
        </c:ser>
        <c:ser>
          <c:idx val="2"/>
          <c:order val="2"/>
          <c:tx>
            <c:strRef>
              <c:f>'Form Responses 1'!$D$1</c:f>
              <c:strCache>
                <c:ptCount val="1"/>
                <c:pt idx="0">
                  <c:v>Bioreactor3</c:v>
                </c:pt>
              </c:strCache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'Form Responses 1'!$H$2:$H$150</c:f>
              <c:numCache>
                <c:formatCode>0</c:formatCode>
                <c:ptCount val="149"/>
                <c:pt idx="0">
                  <c:v>0</c:v>
                </c:pt>
                <c:pt idx="1">
                  <c:v>2.0436800000024959</c:v>
                </c:pt>
                <c:pt idx="2">
                  <c:v>4.0660013888846152</c:v>
                </c:pt>
                <c:pt idx="3">
                  <c:v>5.9778302778722718</c:v>
                </c:pt>
                <c:pt idx="4">
                  <c:v>7.9781547223683447</c:v>
                </c:pt>
                <c:pt idx="5">
                  <c:v>10.54873111116467</c:v>
                </c:pt>
                <c:pt idx="6">
                  <c:v>12.997145555564202</c:v>
                </c:pt>
                <c:pt idx="7">
                  <c:v>15.940536388952751</c:v>
                </c:pt>
                <c:pt idx="8">
                  <c:v>18.979041944607161</c:v>
                </c:pt>
                <c:pt idx="9">
                  <c:v>21.994839722290635</c:v>
                </c:pt>
                <c:pt idx="10">
                  <c:v>24.120365555514582</c:v>
                </c:pt>
                <c:pt idx="11">
                  <c:v>27.194483333383687</c:v>
                </c:pt>
                <c:pt idx="12">
                  <c:v>30.066088611027226</c:v>
                </c:pt>
                <c:pt idx="13">
                  <c:v>33.20508250000421</c:v>
                </c:pt>
                <c:pt idx="14">
                  <c:v>49.110560833476484</c:v>
                </c:pt>
                <c:pt idx="15">
                  <c:v>52.027538611146156</c:v>
                </c:pt>
                <c:pt idx="16">
                  <c:v>57.23938555555651</c:v>
                </c:pt>
                <c:pt idx="17">
                  <c:v>60.270365000003949</c:v>
                </c:pt>
                <c:pt idx="18">
                  <c:v>75.294693333387841</c:v>
                </c:pt>
                <c:pt idx="19">
                  <c:v>78.790492777945474</c:v>
                </c:pt>
                <c:pt idx="20">
                  <c:v>81.958440277841873</c:v>
                </c:pt>
                <c:pt idx="21">
                  <c:v>96.461547222279478</c:v>
                </c:pt>
                <c:pt idx="22">
                  <c:v>100.6076208333252</c:v>
                </c:pt>
                <c:pt idx="23">
                  <c:v>105.60116777778603</c:v>
                </c:pt>
                <c:pt idx="24">
                  <c:v>120.95696777792182</c:v>
                </c:pt>
                <c:pt idx="25">
                  <c:v>124.13415750005515</c:v>
                </c:pt>
                <c:pt idx="26">
                  <c:v>128.20007027790416</c:v>
                </c:pt>
                <c:pt idx="27">
                  <c:v>144.04164888896048</c:v>
                </c:pt>
                <c:pt idx="28">
                  <c:v>148.09544722235296</c:v>
                </c:pt>
                <c:pt idx="29">
                  <c:v>153.3515686111059</c:v>
                </c:pt>
                <c:pt idx="30">
                  <c:v>168.48261694447137</c:v>
                </c:pt>
                <c:pt idx="31">
                  <c:v>172.12468277779408</c:v>
                </c:pt>
                <c:pt idx="32">
                  <c:v>177.2695469444152</c:v>
                </c:pt>
                <c:pt idx="33">
                  <c:v>191.13101222226396</c:v>
                </c:pt>
                <c:pt idx="34">
                  <c:v>197.35200500010978</c:v>
                </c:pt>
                <c:pt idx="35">
                  <c:v>201.14506000012625</c:v>
                </c:pt>
                <c:pt idx="36">
                  <c:v>219.92248777777422</c:v>
                </c:pt>
                <c:pt idx="37">
                  <c:v>224.15428694448201</c:v>
                </c:pt>
                <c:pt idx="38">
                  <c:v>229.03469277784461</c:v>
                </c:pt>
                <c:pt idx="39">
                  <c:v>242.11984749999829</c:v>
                </c:pt>
                <c:pt idx="40">
                  <c:v>247.00819444446824</c:v>
                </c:pt>
                <c:pt idx="41">
                  <c:v>250.89321444451343</c:v>
                </c:pt>
                <c:pt idx="42">
                  <c:v>264.25408722215798</c:v>
                </c:pt>
                <c:pt idx="43">
                  <c:v>267.83549277781276</c:v>
                </c:pt>
                <c:pt idx="44">
                  <c:v>271.85729500005255</c:v>
                </c:pt>
                <c:pt idx="45">
                  <c:v>287.87482805550098</c:v>
                </c:pt>
                <c:pt idx="46">
                  <c:v>291.75630527792964</c:v>
                </c:pt>
                <c:pt idx="47">
                  <c:v>297.18747944443021</c:v>
                </c:pt>
                <c:pt idx="48">
                  <c:v>312.24659972218797</c:v>
                </c:pt>
                <c:pt idx="49">
                  <c:v>316.47377194440924</c:v>
                </c:pt>
                <c:pt idx="50">
                  <c:v>323.33352472214028</c:v>
                </c:pt>
                <c:pt idx="51">
                  <c:v>335.66893638891634</c:v>
                </c:pt>
                <c:pt idx="52">
                  <c:v>340.7354869444971</c:v>
                </c:pt>
                <c:pt idx="53">
                  <c:v>344.04058444441762</c:v>
                </c:pt>
                <c:pt idx="54">
                  <c:v>360.1587727778242</c:v>
                </c:pt>
                <c:pt idx="55">
                  <c:v>364.23645916662645</c:v>
                </c:pt>
                <c:pt idx="56">
                  <c:v>368.67345000011846</c:v>
                </c:pt>
                <c:pt idx="57">
                  <c:v>384.55336555559188</c:v>
                </c:pt>
                <c:pt idx="58">
                  <c:v>389.49056111118989</c:v>
                </c:pt>
                <c:pt idx="59">
                  <c:v>392.3240741668269</c:v>
                </c:pt>
                <c:pt idx="60">
                  <c:v>400.56044138898142</c:v>
                </c:pt>
                <c:pt idx="61">
                  <c:v>410.44234027771745</c:v>
                </c:pt>
                <c:pt idx="62">
                  <c:v>418.2423808334861</c:v>
                </c:pt>
                <c:pt idx="63">
                  <c:v>431.71137000003364</c:v>
                </c:pt>
                <c:pt idx="64">
                  <c:v>436.7744305555243</c:v>
                </c:pt>
                <c:pt idx="65">
                  <c:v>439.56421694444725</c:v>
                </c:pt>
                <c:pt idx="66">
                  <c:v>458.7613311111345</c:v>
                </c:pt>
                <c:pt idx="67">
                  <c:v>464.04614138882607</c:v>
                </c:pt>
                <c:pt idx="68">
                  <c:v>480.7723208333482</c:v>
                </c:pt>
                <c:pt idx="69">
                  <c:v>484.31722833338426</c:v>
                </c:pt>
                <c:pt idx="70">
                  <c:v>490.22504861117341</c:v>
                </c:pt>
                <c:pt idx="71">
                  <c:v>504.65811555564869</c:v>
                </c:pt>
                <c:pt idx="72">
                  <c:v>508.18003555561882</c:v>
                </c:pt>
                <c:pt idx="73">
                  <c:v>510.81923138885759</c:v>
                </c:pt>
                <c:pt idx="74">
                  <c:v>528.10099583328702</c:v>
                </c:pt>
                <c:pt idx="75">
                  <c:v>529.14230388903525</c:v>
                </c:pt>
                <c:pt idx="76">
                  <c:v>533.02226666675415</c:v>
                </c:pt>
                <c:pt idx="77">
                  <c:v>537.01436666672817</c:v>
                </c:pt>
                <c:pt idx="78">
                  <c:v>552.98947083338862</c:v>
                </c:pt>
                <c:pt idx="79">
                  <c:v>557.48269500012975</c:v>
                </c:pt>
                <c:pt idx="80">
                  <c:v>565.40505027794279</c:v>
                </c:pt>
                <c:pt idx="81">
                  <c:v>582.71301805553958</c:v>
                </c:pt>
                <c:pt idx="82">
                  <c:v>600.56265083339531</c:v>
                </c:pt>
                <c:pt idx="83">
                  <c:v>604.10762777784839</c:v>
                </c:pt>
                <c:pt idx="84">
                  <c:v>607.41770333336899</c:v>
                </c:pt>
                <c:pt idx="85">
                  <c:v>624.64272222225554</c:v>
                </c:pt>
                <c:pt idx="86">
                  <c:v>628.12374166678637</c:v>
                </c:pt>
                <c:pt idx="87">
                  <c:v>632.99690833326895</c:v>
                </c:pt>
                <c:pt idx="88">
                  <c:v>648.76888722216245</c:v>
                </c:pt>
                <c:pt idx="89">
                  <c:v>653.31593555555446</c:v>
                </c:pt>
                <c:pt idx="90">
                  <c:v>659.52526555547956</c:v>
                </c:pt>
                <c:pt idx="91">
                  <c:v>672.08289805561071</c:v>
                </c:pt>
                <c:pt idx="92">
                  <c:v>676.0972208334133</c:v>
                </c:pt>
                <c:pt idx="93">
                  <c:v>680.95569833333138</c:v>
                </c:pt>
                <c:pt idx="94">
                  <c:v>684.61791583348531</c:v>
                </c:pt>
                <c:pt idx="95">
                  <c:v>695.08826833334751</c:v>
                </c:pt>
                <c:pt idx="96">
                  <c:v>699.45540083327796</c:v>
                </c:pt>
                <c:pt idx="97">
                  <c:v>705.07240249996539</c:v>
                </c:pt>
                <c:pt idx="98">
                  <c:v>707.9016052778461</c:v>
                </c:pt>
                <c:pt idx="99">
                  <c:v>719.74096305551939</c:v>
                </c:pt>
                <c:pt idx="100">
                  <c:v>728.47892972227419</c:v>
                </c:pt>
                <c:pt idx="101">
                  <c:v>730.92135861120187</c:v>
                </c:pt>
                <c:pt idx="102">
                  <c:v>745.38286638900172</c:v>
                </c:pt>
                <c:pt idx="103">
                  <c:v>747.52096722222632</c:v>
                </c:pt>
                <c:pt idx="104">
                  <c:v>748.03720805549528</c:v>
                </c:pt>
                <c:pt idx="105">
                  <c:v>754.62726250011474</c:v>
                </c:pt>
                <c:pt idx="106">
                  <c:v>768.366148611065</c:v>
                </c:pt>
                <c:pt idx="107">
                  <c:v>771.86142777779605</c:v>
                </c:pt>
                <c:pt idx="108">
                  <c:v>775.48549250001088</c:v>
                </c:pt>
                <c:pt idx="109">
                  <c:v>778.08817250013817</c:v>
                </c:pt>
                <c:pt idx="110">
                  <c:v>780.60458527773153</c:v>
                </c:pt>
                <c:pt idx="111">
                  <c:v>793.52890277781989</c:v>
                </c:pt>
                <c:pt idx="112">
                  <c:v>796.04409111110726</c:v>
                </c:pt>
                <c:pt idx="113">
                  <c:v>800.38810722227208</c:v>
                </c:pt>
                <c:pt idx="114">
                  <c:v>803.49389027792495</c:v>
                </c:pt>
                <c:pt idx="115">
                  <c:v>813.34592638886534</c:v>
                </c:pt>
                <c:pt idx="116">
                  <c:v>813.79054555564653</c:v>
                </c:pt>
                <c:pt idx="117">
                  <c:v>815.95350555551704</c:v>
                </c:pt>
                <c:pt idx="118">
                  <c:v>818.5744877778925</c:v>
                </c:pt>
                <c:pt idx="119">
                  <c:v>825.02302722225431</c:v>
                </c:pt>
                <c:pt idx="120">
                  <c:v>840.36536666681059</c:v>
                </c:pt>
                <c:pt idx="121">
                  <c:v>844.323388055549</c:v>
                </c:pt>
                <c:pt idx="122">
                  <c:v>846.91777527780505</c:v>
                </c:pt>
                <c:pt idx="123">
                  <c:v>853.2005811111303</c:v>
                </c:pt>
                <c:pt idx="124">
                  <c:v>864.12243305565789</c:v>
                </c:pt>
                <c:pt idx="125">
                  <c:v>869.02434888901189</c:v>
                </c:pt>
                <c:pt idx="126">
                  <c:v>875.50411555561004</c:v>
                </c:pt>
                <c:pt idx="127">
                  <c:v>888.08762361109257</c:v>
                </c:pt>
                <c:pt idx="128">
                  <c:v>896.96960555564146</c:v>
                </c:pt>
                <c:pt idx="129">
                  <c:v>911.84727416670648</c:v>
                </c:pt>
                <c:pt idx="130">
                  <c:v>936.54594361118507</c:v>
                </c:pt>
                <c:pt idx="131">
                  <c:v>943.42484388890443</c:v>
                </c:pt>
                <c:pt idx="132">
                  <c:v>961.02321277779993</c:v>
                </c:pt>
                <c:pt idx="133">
                  <c:v>965.72352999995928</c:v>
                </c:pt>
                <c:pt idx="134">
                  <c:v>984.62404277769383</c:v>
                </c:pt>
                <c:pt idx="135">
                  <c:v>989.05259000009391</c:v>
                </c:pt>
                <c:pt idx="136">
                  <c:v>991.85533944459166</c:v>
                </c:pt>
                <c:pt idx="137">
                  <c:v>1008.2071983333444</c:v>
                </c:pt>
                <c:pt idx="138">
                  <c:v>1016.4309866668191</c:v>
                </c:pt>
                <c:pt idx="139">
                  <c:v>1032.739570277743</c:v>
                </c:pt>
                <c:pt idx="140">
                  <c:v>1038.3192602779018</c:v>
                </c:pt>
                <c:pt idx="141">
                  <c:v>1045.156810833374</c:v>
                </c:pt>
                <c:pt idx="142">
                  <c:v>1058.9778286112705</c:v>
                </c:pt>
                <c:pt idx="143">
                  <c:v>1070.0310397222638</c:v>
                </c:pt>
                <c:pt idx="144">
                  <c:v>1091.6855347221717</c:v>
                </c:pt>
                <c:pt idx="145">
                  <c:v>1105.1312386110658</c:v>
                </c:pt>
                <c:pt idx="146">
                  <c:v>1118.7067008332815</c:v>
                </c:pt>
                <c:pt idx="147">
                  <c:v>1130.9727441666182</c:v>
                </c:pt>
              </c:numCache>
            </c:numRef>
          </c:cat>
          <c:val>
            <c:numRef>
              <c:f>'Form Responses 1'!$D$2:$D$149</c:f>
              <c:numCache>
                <c:formatCode>General</c:formatCode>
                <c:ptCount val="148"/>
                <c:pt idx="0">
                  <c:v>4.2000000000000003E-2</c:v>
                </c:pt>
                <c:pt idx="1">
                  <c:v>7.6999999999999999E-2</c:v>
                </c:pt>
                <c:pt idx="2">
                  <c:v>9.5000000000000001E-2</c:v>
                </c:pt>
                <c:pt idx="3">
                  <c:v>0.16600000000000001</c:v>
                </c:pt>
                <c:pt idx="4">
                  <c:v>0.20200000000000001</c:v>
                </c:pt>
                <c:pt idx="5">
                  <c:v>0.23499999999999999</c:v>
                </c:pt>
                <c:pt idx="6">
                  <c:v>0.26300000000000001</c:v>
                </c:pt>
                <c:pt idx="7">
                  <c:v>0.27800000000000002</c:v>
                </c:pt>
                <c:pt idx="8">
                  <c:v>0.28699999999999998</c:v>
                </c:pt>
                <c:pt idx="9">
                  <c:v>0.29099999999999998</c:v>
                </c:pt>
                <c:pt idx="10">
                  <c:v>0.29699999999999999</c:v>
                </c:pt>
                <c:pt idx="11">
                  <c:v>0.28000000000000003</c:v>
                </c:pt>
                <c:pt idx="12">
                  <c:v>0.28499999999999998</c:v>
                </c:pt>
                <c:pt idx="13">
                  <c:v>0.28799999999999998</c:v>
                </c:pt>
                <c:pt idx="14">
                  <c:v>0.29399999999999998</c:v>
                </c:pt>
                <c:pt idx="15">
                  <c:v>0.26400000000000001</c:v>
                </c:pt>
                <c:pt idx="16">
                  <c:v>0.25</c:v>
                </c:pt>
                <c:pt idx="17">
                  <c:v>0.24299999999999999</c:v>
                </c:pt>
                <c:pt idx="18">
                  <c:v>0.26</c:v>
                </c:pt>
                <c:pt idx="19">
                  <c:v>0.255</c:v>
                </c:pt>
                <c:pt idx="20">
                  <c:v>0.26800000000000002</c:v>
                </c:pt>
                <c:pt idx="21">
                  <c:v>0.28199999999999997</c:v>
                </c:pt>
                <c:pt idx="22">
                  <c:v>0.27500000000000002</c:v>
                </c:pt>
                <c:pt idx="23">
                  <c:v>0.27400000000000002</c:v>
                </c:pt>
                <c:pt idx="24">
                  <c:v>0.254</c:v>
                </c:pt>
                <c:pt idx="25">
                  <c:v>0.27600000000000002</c:v>
                </c:pt>
                <c:pt idx="26">
                  <c:v>0.28499999999999998</c:v>
                </c:pt>
                <c:pt idx="27">
                  <c:v>0.26100000000000001</c:v>
                </c:pt>
                <c:pt idx="28">
                  <c:v>0.3</c:v>
                </c:pt>
                <c:pt idx="29">
                  <c:v>0.316</c:v>
                </c:pt>
                <c:pt idx="30">
                  <c:v>0.32700000000000001</c:v>
                </c:pt>
                <c:pt idx="31">
                  <c:v>0.34899999999999998</c:v>
                </c:pt>
                <c:pt idx="32">
                  <c:v>0.39700000000000002</c:v>
                </c:pt>
                <c:pt idx="33">
                  <c:v>0.39700000000000002</c:v>
                </c:pt>
                <c:pt idx="34">
                  <c:v>0.42299999999999999</c:v>
                </c:pt>
                <c:pt idx="35">
                  <c:v>0.44400000000000001</c:v>
                </c:pt>
                <c:pt idx="36">
                  <c:v>0.44400000000000001</c:v>
                </c:pt>
                <c:pt idx="37">
                  <c:v>0.48899999999999999</c:v>
                </c:pt>
                <c:pt idx="38">
                  <c:v>0.51200000000000001</c:v>
                </c:pt>
                <c:pt idx="39">
                  <c:v>0.505</c:v>
                </c:pt>
                <c:pt idx="40">
                  <c:v>0.57399999999999995</c:v>
                </c:pt>
                <c:pt idx="41">
                  <c:v>0.58899999999999997</c:v>
                </c:pt>
                <c:pt idx="42">
                  <c:v>0.55100000000000005</c:v>
                </c:pt>
                <c:pt idx="43">
                  <c:v>0.60199999999999998</c:v>
                </c:pt>
                <c:pt idx="44">
                  <c:v>0.61699999999999999</c:v>
                </c:pt>
                <c:pt idx="45">
                  <c:v>0.64</c:v>
                </c:pt>
                <c:pt idx="46">
                  <c:v>0.64100000000000001</c:v>
                </c:pt>
                <c:pt idx="47">
                  <c:v>0.61499999999999999</c:v>
                </c:pt>
                <c:pt idx="48">
                  <c:v>0.53600000000000003</c:v>
                </c:pt>
                <c:pt idx="49">
                  <c:v>0.61399999999999999</c:v>
                </c:pt>
                <c:pt idx="50">
                  <c:v>0.61799999999999999</c:v>
                </c:pt>
                <c:pt idx="51">
                  <c:v>0.58399999999999996</c:v>
                </c:pt>
                <c:pt idx="52">
                  <c:v>0.59</c:v>
                </c:pt>
                <c:pt idx="53">
                  <c:v>0.60099999999999998</c:v>
                </c:pt>
                <c:pt idx="54">
                  <c:v>0.54700000000000004</c:v>
                </c:pt>
                <c:pt idx="55">
                  <c:v>0.56799999999999995</c:v>
                </c:pt>
                <c:pt idx="56">
                  <c:v>0.57999999999999996</c:v>
                </c:pt>
                <c:pt idx="57">
                  <c:v>0.54500000000000004</c:v>
                </c:pt>
                <c:pt idx="58">
                  <c:v>0.55300000000000005</c:v>
                </c:pt>
                <c:pt idx="59">
                  <c:v>0.58699999999999997</c:v>
                </c:pt>
                <c:pt idx="60">
                  <c:v>0.55700000000000005</c:v>
                </c:pt>
                <c:pt idx="61">
                  <c:v>0.57199999999999995</c:v>
                </c:pt>
                <c:pt idx="62">
                  <c:v>0.54300000000000004</c:v>
                </c:pt>
                <c:pt idx="63">
                  <c:v>0.59499999999999997</c:v>
                </c:pt>
                <c:pt idx="64">
                  <c:v>0.60699999999999998</c:v>
                </c:pt>
                <c:pt idx="65">
                  <c:v>0.61499999999999999</c:v>
                </c:pt>
                <c:pt idx="66">
                  <c:v>0.56000000000000005</c:v>
                </c:pt>
                <c:pt idx="67">
                  <c:v>0.56899999999999995</c:v>
                </c:pt>
                <c:pt idx="68">
                  <c:v>0.54800000000000004</c:v>
                </c:pt>
                <c:pt idx="69">
                  <c:v>0.57199999999999995</c:v>
                </c:pt>
                <c:pt idx="70">
                  <c:v>0.58199999999999996</c:v>
                </c:pt>
                <c:pt idx="71">
                  <c:v>0.54300000000000004</c:v>
                </c:pt>
                <c:pt idx="72">
                  <c:v>0.58299999999999996</c:v>
                </c:pt>
                <c:pt idx="73">
                  <c:v>0.65200000000000002</c:v>
                </c:pt>
                <c:pt idx="74">
                  <c:v>0.61899999999999999</c:v>
                </c:pt>
                <c:pt idx="75">
                  <c:v>0.69</c:v>
                </c:pt>
                <c:pt idx="76">
                  <c:v>0.69299999999999995</c:v>
                </c:pt>
                <c:pt idx="77">
                  <c:v>0.68</c:v>
                </c:pt>
                <c:pt idx="78">
                  <c:v>0.55500000000000005</c:v>
                </c:pt>
                <c:pt idx="79">
                  <c:v>0.58299999999999996</c:v>
                </c:pt>
                <c:pt idx="80">
                  <c:v>0.59099999999999997</c:v>
                </c:pt>
                <c:pt idx="81">
                  <c:v>0.55700000000000005</c:v>
                </c:pt>
                <c:pt idx="82">
                  <c:v>0.55300000000000005</c:v>
                </c:pt>
                <c:pt idx="83">
                  <c:v>0.59499999999999997</c:v>
                </c:pt>
                <c:pt idx="84">
                  <c:v>0.63700000000000001</c:v>
                </c:pt>
                <c:pt idx="85">
                  <c:v>0.59299999999999997</c:v>
                </c:pt>
                <c:pt idx="86">
                  <c:v>0.64300000000000002</c:v>
                </c:pt>
                <c:pt idx="87">
                  <c:v>0.65600000000000003</c:v>
                </c:pt>
                <c:pt idx="88">
                  <c:v>0.62</c:v>
                </c:pt>
                <c:pt idx="89">
                  <c:v>0.625</c:v>
                </c:pt>
                <c:pt idx="90">
                  <c:v>0.57699999999999996</c:v>
                </c:pt>
                <c:pt idx="91">
                  <c:v>0.58399999999999996</c:v>
                </c:pt>
                <c:pt idx="92">
                  <c:v>0.53900000000000003</c:v>
                </c:pt>
                <c:pt idx="93">
                  <c:v>0.58599999999999997</c:v>
                </c:pt>
                <c:pt idx="94">
                  <c:v>0.57899999999999996</c:v>
                </c:pt>
                <c:pt idx="95">
                  <c:v>0.53300000000000003</c:v>
                </c:pt>
                <c:pt idx="96">
                  <c:v>0.53600000000000003</c:v>
                </c:pt>
                <c:pt idx="97">
                  <c:v>0.54900000000000004</c:v>
                </c:pt>
                <c:pt idx="98">
                  <c:v>0.57899999999999996</c:v>
                </c:pt>
                <c:pt idx="99">
                  <c:v>0.55200000000000005</c:v>
                </c:pt>
                <c:pt idx="100">
                  <c:v>0.58199999999999996</c:v>
                </c:pt>
                <c:pt idx="101">
                  <c:v>0.62</c:v>
                </c:pt>
                <c:pt idx="102">
                  <c:v>0.59499999999999997</c:v>
                </c:pt>
                <c:pt idx="103">
                  <c:v>0.622</c:v>
                </c:pt>
                <c:pt idx="104">
                  <c:v>0.66500000000000004</c:v>
                </c:pt>
                <c:pt idx="105">
                  <c:v>0.502</c:v>
                </c:pt>
                <c:pt idx="106">
                  <c:v>0.34899999999999998</c:v>
                </c:pt>
                <c:pt idx="107">
                  <c:v>0.28699999999999998</c:v>
                </c:pt>
                <c:pt idx="108">
                  <c:v>0.26700000000000002</c:v>
                </c:pt>
                <c:pt idx="109">
                  <c:v>0.255</c:v>
                </c:pt>
                <c:pt idx="110">
                  <c:v>0.248</c:v>
                </c:pt>
                <c:pt idx="111">
                  <c:v>0.252</c:v>
                </c:pt>
                <c:pt idx="112">
                  <c:v>0.26800000000000002</c:v>
                </c:pt>
                <c:pt idx="113">
                  <c:v>0.27900000000000003</c:v>
                </c:pt>
                <c:pt idx="114">
                  <c:v>0.28699999999999998</c:v>
                </c:pt>
                <c:pt idx="115">
                  <c:v>0.26100000000000001</c:v>
                </c:pt>
                <c:pt idx="116">
                  <c:v>0.313</c:v>
                </c:pt>
                <c:pt idx="117">
                  <c:v>0.36199999999999999</c:v>
                </c:pt>
                <c:pt idx="118">
                  <c:v>0.38900000000000001</c:v>
                </c:pt>
                <c:pt idx="119">
                  <c:v>0.495</c:v>
                </c:pt>
                <c:pt idx="120">
                  <c:v>0.72599999999999998</c:v>
                </c:pt>
                <c:pt idx="121">
                  <c:v>0.73199999999999998</c:v>
                </c:pt>
                <c:pt idx="122">
                  <c:v>0.747</c:v>
                </c:pt>
                <c:pt idx="123">
                  <c:v>0.76100000000000001</c:v>
                </c:pt>
                <c:pt idx="124">
                  <c:v>0.752</c:v>
                </c:pt>
                <c:pt idx="125">
                  <c:v>0.75700000000000001</c:v>
                </c:pt>
                <c:pt idx="126">
                  <c:v>0.74099999999999999</c:v>
                </c:pt>
                <c:pt idx="127">
                  <c:v>0.72299999999999998</c:v>
                </c:pt>
                <c:pt idx="128">
                  <c:v>0.73199999999999998</c:v>
                </c:pt>
                <c:pt idx="129">
                  <c:v>0.85899999999999999</c:v>
                </c:pt>
                <c:pt idx="130">
                  <c:v>0.94299999999999995</c:v>
                </c:pt>
                <c:pt idx="131">
                  <c:v>0.96199999999999997</c:v>
                </c:pt>
                <c:pt idx="132">
                  <c:v>0.98399999999999999</c:v>
                </c:pt>
                <c:pt idx="133">
                  <c:v>0.96</c:v>
                </c:pt>
                <c:pt idx="134">
                  <c:v>0.93300000000000005</c:v>
                </c:pt>
                <c:pt idx="135">
                  <c:v>0.92300000000000004</c:v>
                </c:pt>
                <c:pt idx="136">
                  <c:v>0.92300000000000004</c:v>
                </c:pt>
                <c:pt idx="137">
                  <c:v>0.91500000000000004</c:v>
                </c:pt>
                <c:pt idx="138">
                  <c:v>0.91400000000000003</c:v>
                </c:pt>
                <c:pt idx="139">
                  <c:v>0.90800000000000003</c:v>
                </c:pt>
                <c:pt idx="140">
                  <c:v>0.90500000000000003</c:v>
                </c:pt>
                <c:pt idx="141">
                  <c:v>0.91200000000000003</c:v>
                </c:pt>
                <c:pt idx="142">
                  <c:v>0.91</c:v>
                </c:pt>
                <c:pt idx="143">
                  <c:v>0.92600000000000005</c:v>
                </c:pt>
                <c:pt idx="144">
                  <c:v>0.91700000000000004</c:v>
                </c:pt>
                <c:pt idx="145">
                  <c:v>0.92400000000000004</c:v>
                </c:pt>
                <c:pt idx="146">
                  <c:v>0.92</c:v>
                </c:pt>
                <c:pt idx="147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1-6444-B67E-AED3DDC6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225154"/>
        <c:axId val="1189871486"/>
      </c:lineChart>
      <c:catAx>
        <c:axId val="1058225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Timestamp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89871486"/>
        <c:crosses val="autoZero"/>
        <c:auto val="1"/>
        <c:lblAlgn val="ctr"/>
        <c:lblOffset val="100"/>
        <c:noMultiLvlLbl val="1"/>
      </c:catAx>
      <c:valAx>
        <c:axId val="1189871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582251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9.7540983606557372E-2"/>
          <c:y val="0.15341419586702609"/>
          <c:w val="0.83983310328310068"/>
          <c:h val="0.66720575022461803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'Form Responses 1'!$H$120:$H$150</c:f>
              <c:numCache>
                <c:formatCode>0</c:formatCode>
                <c:ptCount val="31"/>
                <c:pt idx="0">
                  <c:v>818.5744877778925</c:v>
                </c:pt>
                <c:pt idx="1">
                  <c:v>825.02302722225431</c:v>
                </c:pt>
                <c:pt idx="2">
                  <c:v>840.36536666681059</c:v>
                </c:pt>
                <c:pt idx="3">
                  <c:v>844.323388055549</c:v>
                </c:pt>
                <c:pt idx="4">
                  <c:v>846.91777527780505</c:v>
                </c:pt>
                <c:pt idx="5">
                  <c:v>853.2005811111303</c:v>
                </c:pt>
                <c:pt idx="6">
                  <c:v>864.12243305565789</c:v>
                </c:pt>
                <c:pt idx="7">
                  <c:v>869.02434888901189</c:v>
                </c:pt>
                <c:pt idx="8">
                  <c:v>875.50411555561004</c:v>
                </c:pt>
                <c:pt idx="9">
                  <c:v>888.08762361109257</c:v>
                </c:pt>
                <c:pt idx="10">
                  <c:v>896.96960555564146</c:v>
                </c:pt>
                <c:pt idx="11">
                  <c:v>911.84727416670648</c:v>
                </c:pt>
                <c:pt idx="12">
                  <c:v>936.54594361118507</c:v>
                </c:pt>
                <c:pt idx="13">
                  <c:v>943.42484388890443</c:v>
                </c:pt>
                <c:pt idx="14">
                  <c:v>961.02321277779993</c:v>
                </c:pt>
                <c:pt idx="15">
                  <c:v>965.72352999995928</c:v>
                </c:pt>
                <c:pt idx="16">
                  <c:v>984.62404277769383</c:v>
                </c:pt>
                <c:pt idx="17">
                  <c:v>989.05259000009391</c:v>
                </c:pt>
                <c:pt idx="18">
                  <c:v>991.85533944459166</c:v>
                </c:pt>
                <c:pt idx="19">
                  <c:v>1008.2071983333444</c:v>
                </c:pt>
                <c:pt idx="20">
                  <c:v>1016.4309866668191</c:v>
                </c:pt>
                <c:pt idx="21">
                  <c:v>1032.739570277743</c:v>
                </c:pt>
                <c:pt idx="22">
                  <c:v>1038.3192602779018</c:v>
                </c:pt>
                <c:pt idx="23">
                  <c:v>1045.156810833374</c:v>
                </c:pt>
                <c:pt idx="24">
                  <c:v>1058.9778286112705</c:v>
                </c:pt>
                <c:pt idx="25">
                  <c:v>1070.0310397222638</c:v>
                </c:pt>
                <c:pt idx="26">
                  <c:v>1091.6855347221717</c:v>
                </c:pt>
                <c:pt idx="27">
                  <c:v>1105.1312386110658</c:v>
                </c:pt>
                <c:pt idx="28">
                  <c:v>1118.7067008332815</c:v>
                </c:pt>
                <c:pt idx="29">
                  <c:v>1130.9727441666182</c:v>
                </c:pt>
              </c:numCache>
            </c:numRef>
          </c:cat>
          <c:val>
            <c:numRef>
              <c:f>'Form Responses 1'!$B$120:$B$149</c:f>
              <c:numCache>
                <c:formatCode>General</c:formatCode>
                <c:ptCount val="30"/>
                <c:pt idx="0">
                  <c:v>0.223</c:v>
                </c:pt>
                <c:pt idx="1">
                  <c:v>0.22900000000000001</c:v>
                </c:pt>
                <c:pt idx="2">
                  <c:v>0.215</c:v>
                </c:pt>
                <c:pt idx="3">
                  <c:v>0.215</c:v>
                </c:pt>
                <c:pt idx="4">
                  <c:v>0.21299999999999999</c:v>
                </c:pt>
                <c:pt idx="5">
                  <c:v>0.216</c:v>
                </c:pt>
                <c:pt idx="6">
                  <c:v>0.23200000000000001</c:v>
                </c:pt>
                <c:pt idx="7">
                  <c:v>0.24399999999999999</c:v>
                </c:pt>
                <c:pt idx="8">
                  <c:v>0.23200000000000001</c:v>
                </c:pt>
                <c:pt idx="9">
                  <c:v>0.25800000000000001</c:v>
                </c:pt>
                <c:pt idx="10">
                  <c:v>0.24099999999999999</c:v>
                </c:pt>
                <c:pt idx="11">
                  <c:v>0.49299999999999999</c:v>
                </c:pt>
                <c:pt idx="12">
                  <c:v>0.63600000000000001</c:v>
                </c:pt>
                <c:pt idx="13">
                  <c:v>0.70399999999999996</c:v>
                </c:pt>
                <c:pt idx="14">
                  <c:v>0.72199999999999998</c:v>
                </c:pt>
                <c:pt idx="15">
                  <c:v>0.71599999999999997</c:v>
                </c:pt>
                <c:pt idx="16">
                  <c:v>0.75</c:v>
                </c:pt>
                <c:pt idx="17">
                  <c:v>0.755</c:v>
                </c:pt>
                <c:pt idx="18">
                  <c:v>0.745</c:v>
                </c:pt>
                <c:pt idx="19">
                  <c:v>0.76500000000000001</c:v>
                </c:pt>
                <c:pt idx="20">
                  <c:v>0.755</c:v>
                </c:pt>
                <c:pt idx="21">
                  <c:v>0.75800000000000001</c:v>
                </c:pt>
                <c:pt idx="22">
                  <c:v>0.76200000000000001</c:v>
                </c:pt>
                <c:pt idx="23">
                  <c:v>0.77700000000000002</c:v>
                </c:pt>
                <c:pt idx="24">
                  <c:v>0.80100000000000005</c:v>
                </c:pt>
                <c:pt idx="25">
                  <c:v>0.83799999999999997</c:v>
                </c:pt>
                <c:pt idx="26">
                  <c:v>0.83899999999999997</c:v>
                </c:pt>
                <c:pt idx="27">
                  <c:v>0.84799999999999998</c:v>
                </c:pt>
                <c:pt idx="28">
                  <c:v>0.93700000000000006</c:v>
                </c:pt>
                <c:pt idx="29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F-7D4D-AB77-8136907FA37C}"/>
            </c:ext>
          </c:extLst>
        </c:ser>
        <c:ser>
          <c:idx val="1"/>
          <c:order val="1"/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'Form Responses 1'!$H$120:$H$150</c:f>
              <c:numCache>
                <c:formatCode>0</c:formatCode>
                <c:ptCount val="31"/>
                <c:pt idx="0">
                  <c:v>818.5744877778925</c:v>
                </c:pt>
                <c:pt idx="1">
                  <c:v>825.02302722225431</c:v>
                </c:pt>
                <c:pt idx="2">
                  <c:v>840.36536666681059</c:v>
                </c:pt>
                <c:pt idx="3">
                  <c:v>844.323388055549</c:v>
                </c:pt>
                <c:pt idx="4">
                  <c:v>846.91777527780505</c:v>
                </c:pt>
                <c:pt idx="5">
                  <c:v>853.2005811111303</c:v>
                </c:pt>
                <c:pt idx="6">
                  <c:v>864.12243305565789</c:v>
                </c:pt>
                <c:pt idx="7">
                  <c:v>869.02434888901189</c:v>
                </c:pt>
                <c:pt idx="8">
                  <c:v>875.50411555561004</c:v>
                </c:pt>
                <c:pt idx="9">
                  <c:v>888.08762361109257</c:v>
                </c:pt>
                <c:pt idx="10">
                  <c:v>896.96960555564146</c:v>
                </c:pt>
                <c:pt idx="11">
                  <c:v>911.84727416670648</c:v>
                </c:pt>
                <c:pt idx="12">
                  <c:v>936.54594361118507</c:v>
                </c:pt>
                <c:pt idx="13">
                  <c:v>943.42484388890443</c:v>
                </c:pt>
                <c:pt idx="14">
                  <c:v>961.02321277779993</c:v>
                </c:pt>
                <c:pt idx="15">
                  <c:v>965.72352999995928</c:v>
                </c:pt>
                <c:pt idx="16">
                  <c:v>984.62404277769383</c:v>
                </c:pt>
                <c:pt idx="17">
                  <c:v>989.05259000009391</c:v>
                </c:pt>
                <c:pt idx="18">
                  <c:v>991.85533944459166</c:v>
                </c:pt>
                <c:pt idx="19">
                  <c:v>1008.2071983333444</c:v>
                </c:pt>
                <c:pt idx="20">
                  <c:v>1016.4309866668191</c:v>
                </c:pt>
                <c:pt idx="21">
                  <c:v>1032.739570277743</c:v>
                </c:pt>
                <c:pt idx="22">
                  <c:v>1038.3192602779018</c:v>
                </c:pt>
                <c:pt idx="23">
                  <c:v>1045.156810833374</c:v>
                </c:pt>
                <c:pt idx="24">
                  <c:v>1058.9778286112705</c:v>
                </c:pt>
                <c:pt idx="25">
                  <c:v>1070.0310397222638</c:v>
                </c:pt>
                <c:pt idx="26">
                  <c:v>1091.6855347221717</c:v>
                </c:pt>
                <c:pt idx="27">
                  <c:v>1105.1312386110658</c:v>
                </c:pt>
                <c:pt idx="28">
                  <c:v>1118.7067008332815</c:v>
                </c:pt>
                <c:pt idx="29">
                  <c:v>1130.9727441666182</c:v>
                </c:pt>
              </c:numCache>
            </c:numRef>
          </c:cat>
          <c:val>
            <c:numRef>
              <c:f>'Form Responses 1'!$D$120:$D$149</c:f>
              <c:numCache>
                <c:formatCode>General</c:formatCode>
                <c:ptCount val="30"/>
                <c:pt idx="0">
                  <c:v>0.38900000000000001</c:v>
                </c:pt>
                <c:pt idx="1">
                  <c:v>0.495</c:v>
                </c:pt>
                <c:pt idx="2">
                  <c:v>0.72599999999999998</c:v>
                </c:pt>
                <c:pt idx="3">
                  <c:v>0.73199999999999998</c:v>
                </c:pt>
                <c:pt idx="4">
                  <c:v>0.747</c:v>
                </c:pt>
                <c:pt idx="5">
                  <c:v>0.76100000000000001</c:v>
                </c:pt>
                <c:pt idx="6">
                  <c:v>0.752</c:v>
                </c:pt>
                <c:pt idx="7">
                  <c:v>0.75700000000000001</c:v>
                </c:pt>
                <c:pt idx="8">
                  <c:v>0.74099999999999999</c:v>
                </c:pt>
                <c:pt idx="9">
                  <c:v>0.72299999999999998</c:v>
                </c:pt>
                <c:pt idx="10">
                  <c:v>0.73199999999999998</c:v>
                </c:pt>
                <c:pt idx="11">
                  <c:v>0.85899999999999999</c:v>
                </c:pt>
                <c:pt idx="12">
                  <c:v>0.94299999999999995</c:v>
                </c:pt>
                <c:pt idx="13">
                  <c:v>0.96199999999999997</c:v>
                </c:pt>
                <c:pt idx="14">
                  <c:v>0.98399999999999999</c:v>
                </c:pt>
                <c:pt idx="15">
                  <c:v>0.96</c:v>
                </c:pt>
                <c:pt idx="16">
                  <c:v>0.93300000000000005</c:v>
                </c:pt>
                <c:pt idx="17">
                  <c:v>0.92300000000000004</c:v>
                </c:pt>
                <c:pt idx="18">
                  <c:v>0.92300000000000004</c:v>
                </c:pt>
                <c:pt idx="19">
                  <c:v>0.91500000000000004</c:v>
                </c:pt>
                <c:pt idx="20">
                  <c:v>0.91400000000000003</c:v>
                </c:pt>
                <c:pt idx="21">
                  <c:v>0.90800000000000003</c:v>
                </c:pt>
                <c:pt idx="22">
                  <c:v>0.90500000000000003</c:v>
                </c:pt>
                <c:pt idx="23">
                  <c:v>0.91200000000000003</c:v>
                </c:pt>
                <c:pt idx="24">
                  <c:v>0.91</c:v>
                </c:pt>
                <c:pt idx="25">
                  <c:v>0.92600000000000005</c:v>
                </c:pt>
                <c:pt idx="26">
                  <c:v>0.91700000000000004</c:v>
                </c:pt>
                <c:pt idx="27">
                  <c:v>0.92400000000000004</c:v>
                </c:pt>
                <c:pt idx="28">
                  <c:v>0.92</c:v>
                </c:pt>
                <c:pt idx="2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F-7D4D-AB77-8136907FA37C}"/>
            </c:ext>
          </c:extLst>
        </c:ser>
        <c:ser>
          <c:idx val="2"/>
          <c:order val="2"/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numRef>
              <c:f>'Form Responses 1'!$H$120:$H$150</c:f>
              <c:numCache>
                <c:formatCode>0</c:formatCode>
                <c:ptCount val="31"/>
                <c:pt idx="0">
                  <c:v>818.5744877778925</c:v>
                </c:pt>
                <c:pt idx="1">
                  <c:v>825.02302722225431</c:v>
                </c:pt>
                <c:pt idx="2">
                  <c:v>840.36536666681059</c:v>
                </c:pt>
                <c:pt idx="3">
                  <c:v>844.323388055549</c:v>
                </c:pt>
                <c:pt idx="4">
                  <c:v>846.91777527780505</c:v>
                </c:pt>
                <c:pt idx="5">
                  <c:v>853.2005811111303</c:v>
                </c:pt>
                <c:pt idx="6">
                  <c:v>864.12243305565789</c:v>
                </c:pt>
                <c:pt idx="7">
                  <c:v>869.02434888901189</c:v>
                </c:pt>
                <c:pt idx="8">
                  <c:v>875.50411555561004</c:v>
                </c:pt>
                <c:pt idx="9">
                  <c:v>888.08762361109257</c:v>
                </c:pt>
                <c:pt idx="10">
                  <c:v>896.96960555564146</c:v>
                </c:pt>
                <c:pt idx="11">
                  <c:v>911.84727416670648</c:v>
                </c:pt>
                <c:pt idx="12">
                  <c:v>936.54594361118507</c:v>
                </c:pt>
                <c:pt idx="13">
                  <c:v>943.42484388890443</c:v>
                </c:pt>
                <c:pt idx="14">
                  <c:v>961.02321277779993</c:v>
                </c:pt>
                <c:pt idx="15">
                  <c:v>965.72352999995928</c:v>
                </c:pt>
                <c:pt idx="16">
                  <c:v>984.62404277769383</c:v>
                </c:pt>
                <c:pt idx="17">
                  <c:v>989.05259000009391</c:v>
                </c:pt>
                <c:pt idx="18">
                  <c:v>991.85533944459166</c:v>
                </c:pt>
                <c:pt idx="19">
                  <c:v>1008.2071983333444</c:v>
                </c:pt>
                <c:pt idx="20">
                  <c:v>1016.4309866668191</c:v>
                </c:pt>
                <c:pt idx="21">
                  <c:v>1032.739570277743</c:v>
                </c:pt>
                <c:pt idx="22">
                  <c:v>1038.3192602779018</c:v>
                </c:pt>
                <c:pt idx="23">
                  <c:v>1045.156810833374</c:v>
                </c:pt>
                <c:pt idx="24">
                  <c:v>1058.9778286112705</c:v>
                </c:pt>
                <c:pt idx="25">
                  <c:v>1070.0310397222638</c:v>
                </c:pt>
                <c:pt idx="26">
                  <c:v>1091.6855347221717</c:v>
                </c:pt>
                <c:pt idx="27">
                  <c:v>1105.1312386110658</c:v>
                </c:pt>
                <c:pt idx="28">
                  <c:v>1118.7067008332815</c:v>
                </c:pt>
                <c:pt idx="29">
                  <c:v>1130.9727441666182</c:v>
                </c:pt>
              </c:numCache>
            </c:numRef>
          </c:cat>
          <c:val>
            <c:numRef>
              <c:f>'Form Responses 1'!$C$120:$C$149</c:f>
              <c:numCache>
                <c:formatCode>General</c:formatCode>
                <c:ptCount val="30"/>
                <c:pt idx="0">
                  <c:v>0.49199999999999999</c:v>
                </c:pt>
                <c:pt idx="1">
                  <c:v>0.47499999999999998</c:v>
                </c:pt>
                <c:pt idx="2">
                  <c:v>0.45200000000000001</c:v>
                </c:pt>
                <c:pt idx="3">
                  <c:v>0.436</c:v>
                </c:pt>
                <c:pt idx="4">
                  <c:v>0.44700000000000001</c:v>
                </c:pt>
                <c:pt idx="5">
                  <c:v>0.45100000000000001</c:v>
                </c:pt>
                <c:pt idx="6">
                  <c:v>0.45900000000000002</c:v>
                </c:pt>
                <c:pt idx="7">
                  <c:v>0.45600000000000002</c:v>
                </c:pt>
                <c:pt idx="8">
                  <c:v>0.45400000000000001</c:v>
                </c:pt>
                <c:pt idx="9">
                  <c:v>0.45800000000000002</c:v>
                </c:pt>
                <c:pt idx="10">
                  <c:v>0.45</c:v>
                </c:pt>
                <c:pt idx="11">
                  <c:v>0.68700000000000006</c:v>
                </c:pt>
                <c:pt idx="12">
                  <c:v>0.83299999999999996</c:v>
                </c:pt>
                <c:pt idx="13">
                  <c:v>0.91</c:v>
                </c:pt>
                <c:pt idx="14">
                  <c:v>0.91200000000000003</c:v>
                </c:pt>
                <c:pt idx="15">
                  <c:v>0.89800000000000002</c:v>
                </c:pt>
                <c:pt idx="16">
                  <c:v>0.89300000000000002</c:v>
                </c:pt>
                <c:pt idx="17">
                  <c:v>0.88300000000000001</c:v>
                </c:pt>
                <c:pt idx="18">
                  <c:v>0.872</c:v>
                </c:pt>
                <c:pt idx="19">
                  <c:v>0.87</c:v>
                </c:pt>
                <c:pt idx="20">
                  <c:v>0.85599999999999998</c:v>
                </c:pt>
                <c:pt idx="21">
                  <c:v>0.83</c:v>
                </c:pt>
                <c:pt idx="22">
                  <c:v>0.84899999999999998</c:v>
                </c:pt>
                <c:pt idx="23">
                  <c:v>0.85299999999999998</c:v>
                </c:pt>
                <c:pt idx="24">
                  <c:v>0.84499999999999997</c:v>
                </c:pt>
                <c:pt idx="25">
                  <c:v>0.86099999999999999</c:v>
                </c:pt>
                <c:pt idx="26">
                  <c:v>0.85599999999999998</c:v>
                </c:pt>
                <c:pt idx="27">
                  <c:v>0.86199999999999999</c:v>
                </c:pt>
                <c:pt idx="28">
                  <c:v>0.85399999999999998</c:v>
                </c:pt>
                <c:pt idx="2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F-7D4D-AB77-8136907F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706163"/>
        <c:axId val="1124073833"/>
      </c:lineChart>
      <c:catAx>
        <c:axId val="1808706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Timestamp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24073833"/>
        <c:crosses val="autoZero"/>
        <c:auto val="1"/>
        <c:lblAlgn val="ctr"/>
        <c:lblOffset val="100"/>
        <c:noMultiLvlLbl val="1"/>
      </c:catAx>
      <c:valAx>
        <c:axId val="1124073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087061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55</xdr:row>
      <xdr:rowOff>123825</xdr:rowOff>
    </xdr:from>
    <xdr:ext cx="4629150" cy="2571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1323975</xdr:colOff>
      <xdr:row>95</xdr:row>
      <xdr:rowOff>171450</xdr:rowOff>
    </xdr:from>
    <xdr:ext cx="5000625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59"/>
  <sheetViews>
    <sheetView tabSelected="1" workbookViewId="0">
      <pane ySplit="1" topLeftCell="A2" activePane="bottomLeft" state="frozen"/>
      <selection pane="bottomLeft" activeCell="G19" sqref="G19"/>
    </sheetView>
  </sheetViews>
  <sheetFormatPr baseColWidth="10" defaultColWidth="12.6640625" defaultRowHeight="15.75" customHeight="1" x14ac:dyDescent="0.15"/>
  <cols>
    <col min="1" max="6" width="18.83203125" customWidth="1"/>
    <col min="7" max="7" width="36.83203125" customWidth="1"/>
    <col min="8" max="8" width="15.33203125" customWidth="1"/>
    <col min="9" max="9" width="7.6640625" customWidth="1"/>
    <col min="10" max="10" width="31.6640625" customWidth="1"/>
    <col min="11" max="11" width="12" customWidth="1"/>
    <col min="12" max="12" width="13" customWidth="1"/>
    <col min="13" max="15" width="12" customWidth="1"/>
  </cols>
  <sheetData>
    <row r="1" spans="1:15" ht="15.75" customHeight="1" x14ac:dyDescent="0.15">
      <c r="A1" t="s">
        <v>0</v>
      </c>
      <c r="B1" s="12" t="s">
        <v>11</v>
      </c>
      <c r="C1" s="12" t="s">
        <v>12</v>
      </c>
      <c r="D1" s="12" t="s">
        <v>13</v>
      </c>
      <c r="E1" s="12" t="s">
        <v>16</v>
      </c>
      <c r="F1" s="12" t="s">
        <v>17</v>
      </c>
      <c r="G1" s="12" t="s">
        <v>14</v>
      </c>
      <c r="H1" s="1" t="s">
        <v>10</v>
      </c>
      <c r="I1" s="1" t="s">
        <v>9</v>
      </c>
      <c r="J1" s="12" t="s">
        <v>15</v>
      </c>
      <c r="K1" s="1" t="s">
        <v>1</v>
      </c>
      <c r="L1" s="1" t="s">
        <v>2</v>
      </c>
      <c r="M1" s="1" t="s">
        <v>3</v>
      </c>
      <c r="N1" s="1"/>
      <c r="O1" s="1"/>
    </row>
    <row r="2" spans="1:15" ht="15.75" customHeight="1" x14ac:dyDescent="0.15">
      <c r="A2" s="2">
        <v>43272.334441192128</v>
      </c>
      <c r="B2" s="1">
        <v>7.1999999999999995E-2</v>
      </c>
      <c r="C2" s="1">
        <v>2.1999999999999999E-2</v>
      </c>
      <c r="D2" s="1">
        <v>4.2000000000000003E-2</v>
      </c>
      <c r="E2" s="13">
        <f>AVERAGE(B2:D2)</f>
        <v>4.5333333333333337E-2</v>
      </c>
      <c r="F2" s="13">
        <f>STDEV(B2:D2)</f>
        <v>2.5166114784235815E-2</v>
      </c>
      <c r="H2" s="3">
        <f>A2-$A$2</f>
        <v>0</v>
      </c>
      <c r="I2" s="4">
        <f t="shared" ref="I2:I149" si="0">H2/24</f>
        <v>0</v>
      </c>
      <c r="K2" s="5"/>
      <c r="L2" s="5"/>
      <c r="M2" s="5"/>
      <c r="N2" s="5"/>
      <c r="O2" s="5"/>
    </row>
    <row r="3" spans="1:15" ht="15.75" customHeight="1" x14ac:dyDescent="0.15">
      <c r="A3" s="2">
        <v>43272.419594525461</v>
      </c>
      <c r="B3" s="1">
        <v>0.105</v>
      </c>
      <c r="C3" s="1">
        <v>4.4999999999999998E-2</v>
      </c>
      <c r="D3" s="1">
        <v>7.6999999999999999E-2</v>
      </c>
      <c r="E3" s="13">
        <f t="shared" ref="E3:E66" si="1">AVERAGE(B3:D3)</f>
        <v>7.566666666666666E-2</v>
      </c>
      <c r="F3" s="13">
        <f t="shared" ref="F3:F66" si="2">STDEV(B3:D3)</f>
        <v>3.0022213997860547E-2</v>
      </c>
      <c r="H3" s="3">
        <f t="shared" ref="H3:H149" si="3">24*(A3-$A$2)</f>
        <v>2.0436800000024959</v>
      </c>
      <c r="I3" s="4">
        <f t="shared" si="0"/>
        <v>8.5153333333437331E-2</v>
      </c>
      <c r="K3" s="5">
        <f>(B3-B2)/($H3-$H2)</f>
        <v>1.614734204961623E-2</v>
      </c>
      <c r="L3" s="5">
        <f>(C3-C2)/($H3-$H2)</f>
        <v>1.125420809518707E-2</v>
      </c>
      <c r="M3" s="5">
        <f>(D3-D2)/($H3-$H2)</f>
        <v>1.7125968840502062E-2</v>
      </c>
      <c r="N3" s="5"/>
      <c r="O3" s="5"/>
    </row>
    <row r="4" spans="1:15" ht="15.75" customHeight="1" x14ac:dyDescent="0.15">
      <c r="A4" s="2">
        <v>43272.503857916665</v>
      </c>
      <c r="B4" s="1">
        <v>0.17100000000000001</v>
      </c>
      <c r="C4" s="1">
        <v>3.9E-2</v>
      </c>
      <c r="D4" s="1">
        <v>9.5000000000000001E-2</v>
      </c>
      <c r="E4" s="13">
        <f t="shared" si="1"/>
        <v>0.10166666666666668</v>
      </c>
      <c r="F4" s="13">
        <f t="shared" si="2"/>
        <v>6.6252043993625817E-2</v>
      </c>
      <c r="H4" s="3">
        <f t="shared" si="3"/>
        <v>4.0660013888846152</v>
      </c>
      <c r="I4" s="4">
        <f t="shared" si="0"/>
        <v>0.16941672453685896</v>
      </c>
      <c r="K4" s="5">
        <f>(B4-B3)/($H4-$H3)</f>
        <v>3.2635762229901007E-2</v>
      </c>
      <c r="L4" s="5">
        <f>(C4-C3)/($H4-$H3)</f>
        <v>-2.9668874754455446E-3</v>
      </c>
      <c r="M4" s="5">
        <f>(D4-D3)/($H4-$H3)</f>
        <v>8.900662426336638E-3</v>
      </c>
      <c r="N4" s="5"/>
      <c r="O4" s="5"/>
    </row>
    <row r="5" spans="1:15" ht="15.75" customHeight="1" x14ac:dyDescent="0.15">
      <c r="A5" s="2">
        <v>43272.583517453706</v>
      </c>
      <c r="B5" s="1">
        <v>0.18</v>
      </c>
      <c r="C5" s="1">
        <v>5.7000000000000002E-2</v>
      </c>
      <c r="D5" s="1">
        <v>0.16600000000000001</v>
      </c>
      <c r="E5" s="13">
        <f t="shared" si="1"/>
        <v>0.13433333333333333</v>
      </c>
      <c r="F5" s="13">
        <f t="shared" si="2"/>
        <v>6.733745861950341E-2</v>
      </c>
      <c r="H5" s="3">
        <f t="shared" si="3"/>
        <v>5.9778302778722718</v>
      </c>
      <c r="I5" s="4">
        <f t="shared" si="0"/>
        <v>0.24907626157801133</v>
      </c>
      <c r="K5" s="5">
        <f>(B5-B4)/($H5-$H4)</f>
        <v>4.7075342630509267E-3</v>
      </c>
      <c r="L5" s="5">
        <f>(C5-C4)/($H5-$H4)</f>
        <v>9.4150685261018743E-3</v>
      </c>
      <c r="M5" s="5">
        <f>(D5-D4)/($H5-$H4)</f>
        <v>3.7137214741846288E-2</v>
      </c>
      <c r="N5" s="5"/>
      <c r="O5" s="5"/>
    </row>
    <row r="6" spans="1:15" ht="15.75" customHeight="1" x14ac:dyDescent="0.15">
      <c r="A6" s="2">
        <v>43272.66686430556</v>
      </c>
      <c r="B6" s="1">
        <v>0.2</v>
      </c>
      <c r="C6" s="1">
        <v>6.9000000000000006E-2</v>
      </c>
      <c r="D6" s="1">
        <v>0.20200000000000001</v>
      </c>
      <c r="E6" s="13">
        <f t="shared" si="1"/>
        <v>0.157</v>
      </c>
      <c r="F6" s="13">
        <f t="shared" si="2"/>
        <v>7.6216796049164925E-2</v>
      </c>
      <c r="H6" s="3">
        <f t="shared" si="3"/>
        <v>7.9781547223683447</v>
      </c>
      <c r="I6" s="4">
        <f t="shared" si="0"/>
        <v>0.33242311343201436</v>
      </c>
      <c r="K6" s="5">
        <f>(B6-B5)/($H6-$H5)</f>
        <v>9.9983780406375389E-3</v>
      </c>
      <c r="L6" s="5">
        <f>(C6-C5)/($H6-$H5)</f>
        <v>5.9990268243825199E-3</v>
      </c>
      <c r="M6" s="5">
        <f>(D6-D5)/($H6-$H5)</f>
        <v>1.7997080473147554E-2</v>
      </c>
      <c r="N6" s="5"/>
      <c r="O6" s="5"/>
    </row>
    <row r="7" spans="1:15" ht="15.75" customHeight="1" x14ac:dyDescent="0.15">
      <c r="A7" s="2">
        <v>43272.773971655093</v>
      </c>
      <c r="B7" s="1">
        <v>0.252</v>
      </c>
      <c r="C7" s="1">
        <v>0.08</v>
      </c>
      <c r="D7" s="1">
        <v>0.23499999999999999</v>
      </c>
      <c r="E7" s="13">
        <f t="shared" si="1"/>
        <v>0.18899999999999997</v>
      </c>
      <c r="F7" s="13">
        <f t="shared" si="2"/>
        <v>9.4778689587902601E-2</v>
      </c>
      <c r="H7" s="3">
        <f t="shared" si="3"/>
        <v>10.54873111116467</v>
      </c>
      <c r="I7" s="4">
        <f t="shared" si="0"/>
        <v>0.4395304629651946</v>
      </c>
      <c r="K7" s="5">
        <f>(B7-B6)/($H7-$H6)</f>
        <v>2.0228926176494227E-2</v>
      </c>
      <c r="L7" s="5">
        <f>(C7-C6)/($H7-$H6)</f>
        <v>4.2791959219507002E-3</v>
      </c>
      <c r="M7" s="5">
        <f>(D7-D6)/($H7-$H6)</f>
        <v>1.2837587765852096E-2</v>
      </c>
      <c r="N7" s="5"/>
      <c r="O7" s="5"/>
    </row>
    <row r="8" spans="1:15" ht="15.75" customHeight="1" x14ac:dyDescent="0.15">
      <c r="A8" s="2">
        <v>43272.87598892361</v>
      </c>
      <c r="B8" s="1">
        <v>0.26700000000000002</v>
      </c>
      <c r="C8" s="1">
        <v>0.129</v>
      </c>
      <c r="D8" s="1">
        <v>0.26300000000000001</v>
      </c>
      <c r="E8" s="13">
        <f t="shared" si="1"/>
        <v>0.21966666666666668</v>
      </c>
      <c r="F8" s="13">
        <f t="shared" si="2"/>
        <v>7.8545103815154088E-2</v>
      </c>
      <c r="H8" s="3">
        <f t="shared" si="3"/>
        <v>12.997145555564202</v>
      </c>
      <c r="I8" s="4">
        <f t="shared" si="0"/>
        <v>0.54154773148184177</v>
      </c>
      <c r="K8" s="5">
        <f>(B8-B7)/($H8-$H7)</f>
        <v>6.1264137835450195E-3</v>
      </c>
      <c r="L8" s="5">
        <f>(C8-C7)/($H8-$H7)</f>
        <v>2.0012951692913714E-2</v>
      </c>
      <c r="M8" s="5">
        <f>(D8-D7)/($H8-$H7)</f>
        <v>1.1435972395950704E-2</v>
      </c>
      <c r="N8" s="5"/>
      <c r="O8" s="5"/>
    </row>
    <row r="9" spans="1:15" ht="15.75" customHeight="1" x14ac:dyDescent="0.15">
      <c r="A9" s="2">
        <v>43272.998630208334</v>
      </c>
      <c r="B9" s="1">
        <v>0.30099999999999999</v>
      </c>
      <c r="C9" s="1">
        <v>0.16</v>
      </c>
      <c r="D9" s="1">
        <v>0.27800000000000002</v>
      </c>
      <c r="E9" s="13">
        <f t="shared" si="1"/>
        <v>0.24633333333333332</v>
      </c>
      <c r="F9" s="13">
        <f t="shared" si="2"/>
        <v>7.5646105870251792E-2</v>
      </c>
      <c r="H9" s="3">
        <f t="shared" si="3"/>
        <v>15.940536388952751</v>
      </c>
      <c r="I9" s="4">
        <f t="shared" si="0"/>
        <v>0.66418901620636461</v>
      </c>
      <c r="K9" s="5">
        <f>(B9-B8)/($H9-$H8)</f>
        <v>1.1551303216113445E-2</v>
      </c>
      <c r="L9" s="5">
        <f>(C9-C8)/($H9-$H8)</f>
        <v>1.0532070579397562E-2</v>
      </c>
      <c r="M9" s="5">
        <f>(D9-D8)/($H9-$H8)</f>
        <v>5.0961631835794701E-3</v>
      </c>
      <c r="N9" s="5"/>
      <c r="O9" s="5"/>
    </row>
    <row r="10" spans="1:15" ht="15.75" customHeight="1" x14ac:dyDescent="0.15">
      <c r="A10" s="2">
        <v>43273.125234606487</v>
      </c>
      <c r="B10" s="1">
        <v>0.316</v>
      </c>
      <c r="C10" s="1">
        <v>0.19500000000000001</v>
      </c>
      <c r="D10" s="1">
        <v>0.28699999999999998</v>
      </c>
      <c r="E10" s="13">
        <f t="shared" si="1"/>
        <v>0.26600000000000001</v>
      </c>
      <c r="F10" s="13">
        <f t="shared" si="2"/>
        <v>6.3174361888348296E-2</v>
      </c>
      <c r="H10" s="3">
        <f t="shared" si="3"/>
        <v>18.979041944607161</v>
      </c>
      <c r="I10" s="4">
        <f t="shared" si="0"/>
        <v>0.79079341435863171</v>
      </c>
      <c r="K10" s="5">
        <f>(B10-B9)/($H10-$H9)</f>
        <v>4.936637345318076E-3</v>
      </c>
      <c r="L10" s="5">
        <f>(C10-C9)/($H10-$H9)</f>
        <v>1.1518820472408835E-2</v>
      </c>
      <c r="M10" s="5">
        <f>(D10-D9)/($H10-$H9)</f>
        <v>2.9619824071908272E-3</v>
      </c>
      <c r="N10" s="5"/>
      <c r="O10" s="5"/>
    </row>
    <row r="11" spans="1:15" ht="15.75" customHeight="1" x14ac:dyDescent="0.15">
      <c r="A11" s="2">
        <v>43273.250892847223</v>
      </c>
      <c r="B11" s="1">
        <v>0.36699999999999999</v>
      </c>
      <c r="C11" s="1">
        <v>0.221</v>
      </c>
      <c r="D11" s="1">
        <v>0.29099999999999998</v>
      </c>
      <c r="E11" s="13">
        <f t="shared" si="1"/>
        <v>0.29299999999999998</v>
      </c>
      <c r="F11" s="13">
        <f t="shared" si="2"/>
        <v>7.3020545054114566E-2</v>
      </c>
      <c r="H11" s="3">
        <f t="shared" si="3"/>
        <v>21.994839722290635</v>
      </c>
      <c r="I11" s="4">
        <f t="shared" si="0"/>
        <v>0.91645165509544313</v>
      </c>
      <c r="K11" s="5">
        <f>(B11-B10)/($H11-$H10)</f>
        <v>1.6910948199973356E-2</v>
      </c>
      <c r="L11" s="5">
        <f>(C11-C10)/($H11-$H10)</f>
        <v>8.6212677097903378E-3</v>
      </c>
      <c r="M11" s="5">
        <f>(D11-D10)/($H11-$H10)</f>
        <v>1.3263488784292842E-3</v>
      </c>
      <c r="N11" s="5"/>
      <c r="O11" s="5"/>
    </row>
    <row r="12" spans="1:15" ht="15.75" customHeight="1" x14ac:dyDescent="0.15">
      <c r="A12" s="2">
        <v>43273.339456423608</v>
      </c>
      <c r="B12" s="1">
        <v>0.39800000000000002</v>
      </c>
      <c r="C12" s="1">
        <v>0.23200000000000001</v>
      </c>
      <c r="D12" s="1">
        <v>0.29699999999999999</v>
      </c>
      <c r="E12" s="13">
        <f t="shared" si="1"/>
        <v>0.309</v>
      </c>
      <c r="F12" s="13">
        <f t="shared" si="2"/>
        <v>8.3648072302952542E-2</v>
      </c>
      <c r="H12" s="3">
        <f t="shared" si="3"/>
        <v>24.120365555514582</v>
      </c>
      <c r="I12" s="4">
        <f t="shared" si="0"/>
        <v>1.0050152314797742</v>
      </c>
      <c r="K12" s="5">
        <f>(B12-B11)/($H12-$H11)</f>
        <v>1.4584626314788175E-2</v>
      </c>
      <c r="L12" s="5">
        <f>(C12-C11)/($H12-$H11)</f>
        <v>5.175189982666771E-3</v>
      </c>
      <c r="M12" s="5">
        <f>(D12-D11)/($H12-$H11)</f>
        <v>2.8228308996364206E-3</v>
      </c>
      <c r="N12" s="5"/>
      <c r="O12" s="5"/>
    </row>
    <row r="13" spans="1:15" ht="15.75" customHeight="1" x14ac:dyDescent="0.15">
      <c r="A13" s="2">
        <v>43273.467544664352</v>
      </c>
      <c r="B13" s="1">
        <v>0.378</v>
      </c>
      <c r="C13" s="1">
        <v>0.23699999999999999</v>
      </c>
      <c r="D13" s="1">
        <v>0.28000000000000003</v>
      </c>
      <c r="E13" s="13">
        <f t="shared" si="1"/>
        <v>0.29833333333333334</v>
      </c>
      <c r="F13" s="13">
        <f t="shared" si="2"/>
        <v>7.2265713400846796E-2</v>
      </c>
      <c r="H13" s="3">
        <f t="shared" si="3"/>
        <v>27.194483333383687</v>
      </c>
      <c r="I13" s="4">
        <f t="shared" si="0"/>
        <v>1.1331034722243203</v>
      </c>
      <c r="K13" s="5">
        <f>(B13-B12)/($H13-$H12)</f>
        <v>-6.5059316022249066E-3</v>
      </c>
      <c r="L13" s="5">
        <f>(C13-C12)/($H13-$H12)</f>
        <v>1.6264829005562175E-3</v>
      </c>
      <c r="M13" s="5">
        <f>(D13-D12)/($H13-$H12)</f>
        <v>-5.5300418618911525E-3</v>
      </c>
      <c r="N13" s="5"/>
      <c r="O13" s="5"/>
    </row>
    <row r="14" spans="1:15" ht="15.75" customHeight="1" x14ac:dyDescent="0.15">
      <c r="A14" s="2">
        <v>43273.587194884254</v>
      </c>
      <c r="B14" s="1">
        <v>0.36499999999999999</v>
      </c>
      <c r="C14" s="1">
        <v>0.24399999999999999</v>
      </c>
      <c r="D14" s="1">
        <v>0.28499999999999998</v>
      </c>
      <c r="E14" s="13">
        <f t="shared" si="1"/>
        <v>0.29799999999999999</v>
      </c>
      <c r="F14" s="13">
        <f t="shared" si="2"/>
        <v>6.1538605769061852E-2</v>
      </c>
      <c r="H14" s="3">
        <f t="shared" si="3"/>
        <v>30.066088611027226</v>
      </c>
      <c r="I14" s="4">
        <f t="shared" si="0"/>
        <v>1.2527536921261344</v>
      </c>
      <c r="K14" s="5">
        <f>(B14-B13)/($H14-$H13)</f>
        <v>-4.5270845896577781E-3</v>
      </c>
      <c r="L14" s="5">
        <f>(C14-C13)/($H14-$H13)</f>
        <v>2.4376609328926498E-3</v>
      </c>
      <c r="M14" s="5">
        <f>(D14-D13)/($H14-$H13)</f>
        <v>1.7411863806375877E-3</v>
      </c>
      <c r="N14" s="5"/>
      <c r="O14" s="5"/>
    </row>
    <row r="15" spans="1:15" ht="15.75" customHeight="1" x14ac:dyDescent="0.15">
      <c r="A15" s="2">
        <v>43273.717986296295</v>
      </c>
      <c r="B15" s="1">
        <v>0.35199999999999998</v>
      </c>
      <c r="C15" s="1">
        <v>0.26</v>
      </c>
      <c r="D15" s="1">
        <v>0.28799999999999998</v>
      </c>
      <c r="E15" s="13">
        <f t="shared" si="1"/>
        <v>0.3</v>
      </c>
      <c r="F15" s="13">
        <f t="shared" si="2"/>
        <v>4.7159304490206715E-2</v>
      </c>
      <c r="H15" s="3">
        <f t="shared" si="3"/>
        <v>33.20508250000421</v>
      </c>
      <c r="I15" s="4">
        <f t="shared" si="0"/>
        <v>1.3835451041668421</v>
      </c>
      <c r="K15" s="5">
        <f>(B15-B14)/($H15-$H14)</f>
        <v>-4.1414543830911336E-3</v>
      </c>
      <c r="L15" s="5">
        <f>(C15-C14)/($H15-$H14)</f>
        <v>5.0971746253429331E-3</v>
      </c>
      <c r="M15" s="5">
        <f>(D15-D14)/($H15-$H14)</f>
        <v>9.5572024225179996E-4</v>
      </c>
      <c r="N15" s="5"/>
      <c r="O15" s="5"/>
    </row>
    <row r="16" spans="1:15" ht="15.75" customHeight="1" x14ac:dyDescent="0.15">
      <c r="A16" s="2">
        <v>43274.38071456019</v>
      </c>
      <c r="B16" s="1">
        <v>0.27600000000000002</v>
      </c>
      <c r="C16" s="1">
        <v>0.26100000000000001</v>
      </c>
      <c r="D16" s="1">
        <v>0.29399999999999998</v>
      </c>
      <c r="E16" s="13">
        <f t="shared" si="1"/>
        <v>0.27699999999999997</v>
      </c>
      <c r="F16" s="13">
        <f t="shared" si="2"/>
        <v>1.6522711641858295E-2</v>
      </c>
      <c r="H16" s="3">
        <f t="shared" si="3"/>
        <v>49.110560833476484</v>
      </c>
      <c r="I16" s="4">
        <f t="shared" si="0"/>
        <v>2.0462733680615202</v>
      </c>
      <c r="K16" s="5">
        <f>(B16-B15)/($H16-$H15)</f>
        <v>-4.7782278788850883E-3</v>
      </c>
      <c r="L16" s="5">
        <f>(C16-C15)/($H16-$H15)</f>
        <v>6.2871419459014413E-5</v>
      </c>
      <c r="M16" s="5">
        <f>(D16-D15)/($H16-$H15)</f>
        <v>3.7722851675408648E-4</v>
      </c>
      <c r="N16" s="5"/>
      <c r="O16" s="5"/>
    </row>
    <row r="17" spans="1:15" ht="15.75" customHeight="1" x14ac:dyDescent="0.15">
      <c r="A17" s="2">
        <v>43274.502255300926</v>
      </c>
      <c r="B17" s="1">
        <v>0.23899999999999999</v>
      </c>
      <c r="C17" s="1">
        <v>0.253</v>
      </c>
      <c r="D17" s="1">
        <v>0.26400000000000001</v>
      </c>
      <c r="E17" s="13">
        <f t="shared" si="1"/>
        <v>0.252</v>
      </c>
      <c r="F17" s="13">
        <f t="shared" si="2"/>
        <v>1.252996408614168E-2</v>
      </c>
      <c r="H17" s="3">
        <f t="shared" si="3"/>
        <v>52.027538611146156</v>
      </c>
      <c r="I17" s="4">
        <f t="shared" si="0"/>
        <v>2.1678141087977565</v>
      </c>
      <c r="K17" s="5">
        <f>(B17-B16)/($H17-$H16)</f>
        <v>-1.2684361287647092E-2</v>
      </c>
      <c r="L17" s="5">
        <f>(C17-C16)/($H17-$H16)</f>
        <v>-2.7425646027345063E-3</v>
      </c>
      <c r="M17" s="5">
        <f>(D17-D16)/($H17-$H16)</f>
        <v>-1.028461726025438E-2</v>
      </c>
      <c r="N17" s="5"/>
      <c r="O17" s="5"/>
    </row>
    <row r="18" spans="1:15" ht="15.75" customHeight="1" x14ac:dyDescent="0.15">
      <c r="A18" s="2">
        <v>43274.719415590276</v>
      </c>
      <c r="B18" s="1">
        <v>0.21</v>
      </c>
      <c r="C18" s="1">
        <v>0.24399999999999999</v>
      </c>
      <c r="D18" s="1">
        <v>0.25</v>
      </c>
      <c r="E18" s="13">
        <f t="shared" si="1"/>
        <v>0.23466666666666666</v>
      </c>
      <c r="F18" s="13">
        <f t="shared" si="2"/>
        <v>2.157158624981792E-2</v>
      </c>
      <c r="H18" s="3">
        <f t="shared" si="3"/>
        <v>57.23938555555651</v>
      </c>
      <c r="I18" s="4">
        <f t="shared" si="0"/>
        <v>2.3849743981481879</v>
      </c>
      <c r="K18" s="5">
        <f>(B18-B17)/($H18-$H17)</f>
        <v>-5.5642462853024042E-3</v>
      </c>
      <c r="L18" s="5">
        <f>(C18-C17)/($H18-$H17)</f>
        <v>-1.7268350540593684E-3</v>
      </c>
      <c r="M18" s="5">
        <f>(D18-D17)/($H18-$H17)</f>
        <v>-2.6861878618701287E-3</v>
      </c>
      <c r="N18" s="5"/>
      <c r="O18" s="5"/>
    </row>
    <row r="19" spans="1:15" ht="15.75" customHeight="1" x14ac:dyDescent="0.15">
      <c r="A19" s="2">
        <v>43274.845706400461</v>
      </c>
      <c r="B19" s="1">
        <v>0.20399999999999999</v>
      </c>
      <c r="C19" s="1">
        <v>0.24099999999999999</v>
      </c>
      <c r="D19" s="1">
        <v>0.24299999999999999</v>
      </c>
      <c r="E19" s="13">
        <f t="shared" si="1"/>
        <v>0.22933333333333331</v>
      </c>
      <c r="F19" s="13">
        <f t="shared" si="2"/>
        <v>2.1962088546705512E-2</v>
      </c>
      <c r="H19" s="3">
        <f t="shared" si="3"/>
        <v>60.270365000003949</v>
      </c>
      <c r="I19" s="4">
        <f t="shared" si="0"/>
        <v>2.5112652083334979</v>
      </c>
      <c r="K19" s="5">
        <f>(B19-B18)/($H19-$H18)</f>
        <v>-1.9795581296308765E-3</v>
      </c>
      <c r="L19" s="5">
        <f>(C19-C18)/($H19-$H18)</f>
        <v>-9.8977906481543827E-4</v>
      </c>
      <c r="M19" s="5">
        <f>(D19-D18)/($H19-$H18)</f>
        <v>-2.3094844845693557E-3</v>
      </c>
      <c r="N19" s="5"/>
      <c r="O19" s="5"/>
    </row>
    <row r="20" spans="1:15" ht="15.75" customHeight="1" x14ac:dyDescent="0.15">
      <c r="A20" s="2">
        <v>43275.471720081019</v>
      </c>
      <c r="B20" s="1">
        <v>0.19400000000000001</v>
      </c>
      <c r="C20" s="1">
        <v>0.21</v>
      </c>
      <c r="D20" s="1">
        <v>0.26</v>
      </c>
      <c r="E20" s="13">
        <f t="shared" si="1"/>
        <v>0.22133333333333335</v>
      </c>
      <c r="F20" s="13">
        <f t="shared" si="2"/>
        <v>3.4428670223134235E-2</v>
      </c>
      <c r="H20" s="3">
        <f t="shared" si="3"/>
        <v>75.294693333387841</v>
      </c>
      <c r="I20" s="4">
        <f t="shared" si="0"/>
        <v>3.13727888889116</v>
      </c>
      <c r="K20" s="5">
        <f>(B20-B19)/($H20-$H19)</f>
        <v>-6.6558715824787263E-4</v>
      </c>
      <c r="L20" s="5">
        <f>(C20-C19)/($H20-$H19)</f>
        <v>-2.0633201905684091E-3</v>
      </c>
      <c r="M20" s="5">
        <f>(D20-D19)/($H20-$H19)</f>
        <v>1.1314981690213866E-3</v>
      </c>
      <c r="N20" s="5"/>
      <c r="O20" s="5"/>
    </row>
    <row r="21" spans="1:15" ht="15.75" customHeight="1" x14ac:dyDescent="0.15">
      <c r="A21" s="2">
        <v>43275.617378391209</v>
      </c>
      <c r="B21" s="1">
        <v>0.186</v>
      </c>
      <c r="C21" s="1">
        <v>0.218</v>
      </c>
      <c r="D21" s="1">
        <v>0.255</v>
      </c>
      <c r="E21" s="13">
        <f t="shared" si="1"/>
        <v>0.21966666666666668</v>
      </c>
      <c r="F21" s="13">
        <f t="shared" si="2"/>
        <v>3.4530180036213581E-2</v>
      </c>
      <c r="H21" s="3">
        <f t="shared" si="3"/>
        <v>78.790492777945474</v>
      </c>
      <c r="I21" s="4">
        <f t="shared" si="0"/>
        <v>3.2829371990810614</v>
      </c>
      <c r="K21" s="5">
        <f>(B21-B20)/($H21-$H20)</f>
        <v>-2.2884608018502463E-3</v>
      </c>
      <c r="L21" s="5">
        <f>(C21-C20)/($H21-$H20)</f>
        <v>2.2884608018502463E-3</v>
      </c>
      <c r="M21" s="5">
        <f>(D21-D20)/($H21-$H20)</f>
        <v>-1.430288001156404E-3</v>
      </c>
      <c r="N21" s="5"/>
      <c r="O21" s="5"/>
    </row>
    <row r="22" spans="1:15" ht="15.75" customHeight="1" x14ac:dyDescent="0.15">
      <c r="A22" s="2">
        <v>43275.749376203705</v>
      </c>
      <c r="B22" s="1">
        <v>0.189</v>
      </c>
      <c r="C22" s="1">
        <v>0.187</v>
      </c>
      <c r="D22" s="1">
        <v>0.26800000000000002</v>
      </c>
      <c r="E22" s="13">
        <f t="shared" si="1"/>
        <v>0.21466666666666667</v>
      </c>
      <c r="F22" s="13">
        <f t="shared" si="2"/>
        <v>4.6198845584422728E-2</v>
      </c>
      <c r="H22" s="3">
        <f t="shared" si="3"/>
        <v>81.958440277841873</v>
      </c>
      <c r="I22" s="4">
        <f t="shared" si="0"/>
        <v>3.4149350115767447</v>
      </c>
      <c r="K22" s="5">
        <f>(B22-B21)/($H22-$H21)</f>
        <v>9.4698539041385968E-4</v>
      </c>
      <c r="L22" s="5">
        <f>(C22-C21)/($H22-$H21)</f>
        <v>-9.7855157009432078E-3</v>
      </c>
      <c r="M22" s="5">
        <f>(D22-D21)/($H22-$H21)</f>
        <v>4.1036033584600584E-3</v>
      </c>
      <c r="N22" s="5"/>
      <c r="O22" s="5"/>
    </row>
    <row r="23" spans="1:15" ht="15.75" customHeight="1" x14ac:dyDescent="0.15">
      <c r="A23" s="2">
        <v>43276.35367232639</v>
      </c>
      <c r="B23" s="1">
        <v>0.21299999999999999</v>
      </c>
      <c r="C23" s="1">
        <v>0.16800000000000001</v>
      </c>
      <c r="D23" s="1">
        <v>0.28199999999999997</v>
      </c>
      <c r="E23" s="13">
        <f t="shared" si="1"/>
        <v>0.221</v>
      </c>
      <c r="F23" s="13">
        <f t="shared" si="2"/>
        <v>5.741950887982232E-2</v>
      </c>
      <c r="H23" s="3">
        <f t="shared" si="3"/>
        <v>96.461547222279478</v>
      </c>
      <c r="I23" s="4">
        <f t="shared" si="0"/>
        <v>4.0192311342616449</v>
      </c>
      <c r="K23" s="5">
        <f>(B23-B22)/($H23-$H22)</f>
        <v>1.6548178326165309E-3</v>
      </c>
      <c r="L23" s="5">
        <f>(C23-C22)/($H23-$H22)</f>
        <v>-1.3100641174880864E-3</v>
      </c>
      <c r="M23" s="5">
        <f>(D23-D22)/($H23-$H22)</f>
        <v>9.6531040235964022E-4</v>
      </c>
      <c r="N23" s="5"/>
      <c r="O23" s="5"/>
    </row>
    <row r="24" spans="1:15" ht="15.75" customHeight="1" x14ac:dyDescent="0.15">
      <c r="A24" s="2">
        <v>43276.526425393517</v>
      </c>
      <c r="B24" s="1">
        <v>0.219</v>
      </c>
      <c r="C24" s="1">
        <v>0.16700000000000001</v>
      </c>
      <c r="D24" s="1">
        <v>0.27500000000000002</v>
      </c>
      <c r="E24" s="13">
        <f t="shared" si="1"/>
        <v>0.22033333333333335</v>
      </c>
      <c r="F24" s="13">
        <f t="shared" si="2"/>
        <v>5.4012344268077654E-2</v>
      </c>
      <c r="H24" s="3">
        <f t="shared" si="3"/>
        <v>100.6076208333252</v>
      </c>
      <c r="I24" s="4">
        <f t="shared" si="0"/>
        <v>4.19198420138855</v>
      </c>
      <c r="K24" s="5">
        <f>(B24-B23)/($H24-$H23)</f>
        <v>1.4471523091184786E-3</v>
      </c>
      <c r="L24" s="5">
        <f>(C24-C23)/($H24-$H23)</f>
        <v>-2.4119205151974644E-4</v>
      </c>
      <c r="M24" s="5">
        <f>(D24-D23)/($H24-$H23)</f>
        <v>-1.6883443606382116E-3</v>
      </c>
      <c r="N24" s="5"/>
      <c r="O24" s="5"/>
    </row>
    <row r="25" spans="1:15" ht="15.75" customHeight="1" x14ac:dyDescent="0.15">
      <c r="A25" s="2">
        <v>43276.734489849536</v>
      </c>
      <c r="B25" s="1">
        <v>0.185</v>
      </c>
      <c r="C25" s="1">
        <v>0.17</v>
      </c>
      <c r="D25" s="1">
        <v>0.27400000000000002</v>
      </c>
      <c r="E25" s="13">
        <f t="shared" si="1"/>
        <v>0.20966666666666667</v>
      </c>
      <c r="F25" s="13">
        <f t="shared" si="2"/>
        <v>5.6216842078983184E-2</v>
      </c>
      <c r="H25" s="3">
        <f t="shared" si="3"/>
        <v>105.60116777778603</v>
      </c>
      <c r="I25" s="4">
        <f t="shared" si="0"/>
        <v>4.4000486574077513</v>
      </c>
      <c r="K25" s="5">
        <f>(B25-B24)/($H25-$H24)</f>
        <v>-6.8087874967742166E-3</v>
      </c>
      <c r="L25" s="5">
        <f>(C25-C24)/($H25-$H24)</f>
        <v>6.0077536736243139E-4</v>
      </c>
      <c r="M25" s="5">
        <f>(D25-D24)/($H25-$H24)</f>
        <v>-2.0025845578747713E-4</v>
      </c>
      <c r="N25" s="5"/>
      <c r="O25" s="5"/>
    </row>
    <row r="26" spans="1:15" ht="15.75" customHeight="1" x14ac:dyDescent="0.15">
      <c r="A26" s="2">
        <v>43277.374314849541</v>
      </c>
      <c r="B26" s="1">
        <v>0.21199999999999999</v>
      </c>
      <c r="C26" s="1">
        <v>0.192</v>
      </c>
      <c r="D26" s="1">
        <v>0.254</v>
      </c>
      <c r="E26" s="13">
        <f t="shared" si="1"/>
        <v>0.21933333333333335</v>
      </c>
      <c r="F26" s="13">
        <f t="shared" si="2"/>
        <v>3.1643851430148959E-2</v>
      </c>
      <c r="H26" s="3">
        <f t="shared" si="3"/>
        <v>120.95696777792182</v>
      </c>
      <c r="I26" s="4">
        <f t="shared" si="0"/>
        <v>5.0398736574134091</v>
      </c>
      <c r="K26" s="5">
        <f>(B26-B25)/($H26-$H25)</f>
        <v>1.7582932833041093E-3</v>
      </c>
      <c r="L26" s="5">
        <f>(C26-C25)/($H26-$H25)</f>
        <v>1.4326834160255702E-3</v>
      </c>
      <c r="M26" s="5">
        <f>(D26-D25)/($H26-$H25)</f>
        <v>-1.3024394691141564E-3</v>
      </c>
      <c r="N26" s="5"/>
      <c r="O26" s="5"/>
    </row>
    <row r="27" spans="1:15" ht="15.75" customHeight="1" x14ac:dyDescent="0.15">
      <c r="A27" s="2">
        <v>43277.50669775463</v>
      </c>
      <c r="B27" s="1">
        <v>0.216</v>
      </c>
      <c r="C27" s="1">
        <v>0.187</v>
      </c>
      <c r="D27" s="1">
        <v>0.27600000000000002</v>
      </c>
      <c r="E27" s="13">
        <f t="shared" si="1"/>
        <v>0.22633333333333336</v>
      </c>
      <c r="F27" s="13">
        <f t="shared" si="2"/>
        <v>4.539089482851523E-2</v>
      </c>
      <c r="H27" s="3">
        <f t="shared" si="3"/>
        <v>124.13415750005515</v>
      </c>
      <c r="I27" s="4">
        <f t="shared" si="0"/>
        <v>5.172256562502298</v>
      </c>
      <c r="K27" s="5">
        <f>(B27-B26)/($H27-$H26)</f>
        <v>1.258974235040075E-3</v>
      </c>
      <c r="L27" s="5">
        <f>(C27-C26)/($H27-$H26)</f>
        <v>-1.5737177938000937E-3</v>
      </c>
      <c r="M27" s="5">
        <f>(D27-D26)/($H27-$H26)</f>
        <v>6.9243582927204124E-3</v>
      </c>
      <c r="N27" s="5"/>
      <c r="O27" s="5"/>
    </row>
    <row r="28" spans="1:15" ht="15.75" customHeight="1" x14ac:dyDescent="0.15">
      <c r="A28" s="2">
        <v>43277.676110787041</v>
      </c>
      <c r="B28" s="1">
        <v>0.20699999999999999</v>
      </c>
      <c r="C28" s="1">
        <v>0.189</v>
      </c>
      <c r="D28" s="1">
        <v>0.28499999999999998</v>
      </c>
      <c r="E28" s="13">
        <f t="shared" si="1"/>
        <v>0.22700000000000001</v>
      </c>
      <c r="F28" s="13">
        <f t="shared" si="2"/>
        <v>5.1029403288692113E-2</v>
      </c>
      <c r="H28" s="3">
        <f t="shared" si="3"/>
        <v>128.20007027790416</v>
      </c>
      <c r="I28" s="4">
        <f t="shared" si="0"/>
        <v>5.3416695949126733</v>
      </c>
      <c r="K28" s="5">
        <f>(B28-B27)/($H28-$H27)</f>
        <v>-2.213525102907221E-3</v>
      </c>
      <c r="L28" s="5">
        <f>(C28-C27)/($H28-$H27)</f>
        <v>4.9189446731271575E-4</v>
      </c>
      <c r="M28" s="5">
        <f>(D28-D27)/($H28-$H27)</f>
        <v>2.2135251029072071E-3</v>
      </c>
      <c r="N28" s="5"/>
      <c r="O28" s="5"/>
    </row>
    <row r="29" spans="1:15" ht="15.75" customHeight="1" x14ac:dyDescent="0.15">
      <c r="A29" s="2">
        <v>43278.336176562501</v>
      </c>
      <c r="B29" s="1">
        <v>0.18</v>
      </c>
      <c r="C29" s="1">
        <v>0.19</v>
      </c>
      <c r="D29" s="1">
        <v>0.26100000000000001</v>
      </c>
      <c r="E29" s="13">
        <f t="shared" si="1"/>
        <v>0.21033333333333334</v>
      </c>
      <c r="F29" s="13">
        <f t="shared" si="2"/>
        <v>4.4162578427140456E-2</v>
      </c>
      <c r="H29" s="3">
        <f t="shared" si="3"/>
        <v>144.04164888896048</v>
      </c>
      <c r="I29" s="4">
        <f t="shared" si="0"/>
        <v>6.0017353703733534</v>
      </c>
      <c r="K29" s="5">
        <f>(B29-B28)/($H29-$H28)</f>
        <v>-1.704375596833252E-3</v>
      </c>
      <c r="L29" s="5">
        <f>(C29-C28)/($H29-$H28)</f>
        <v>6.312502210493533E-5</v>
      </c>
      <c r="M29" s="5">
        <f>(D29-D28)/($H29-$H28)</f>
        <v>-1.5150005305184443E-3</v>
      </c>
      <c r="N29" s="5"/>
      <c r="O29" s="5"/>
    </row>
    <row r="30" spans="1:15" ht="15.75" customHeight="1" x14ac:dyDescent="0.15">
      <c r="A30" s="2">
        <v>43278.505084826393</v>
      </c>
      <c r="B30" s="1">
        <v>0.17100000000000001</v>
      </c>
      <c r="C30" s="1">
        <v>0.19700000000000001</v>
      </c>
      <c r="D30" s="1">
        <v>0.3</v>
      </c>
      <c r="E30" s="13">
        <f t="shared" si="1"/>
        <v>0.22266666666666665</v>
      </c>
      <c r="F30" s="13">
        <f t="shared" si="2"/>
        <v>6.8222674627526472E-2</v>
      </c>
      <c r="H30" s="3">
        <f t="shared" si="3"/>
        <v>148.09544722235296</v>
      </c>
      <c r="I30" s="4">
        <f t="shared" si="0"/>
        <v>6.1706436342647066</v>
      </c>
      <c r="K30" s="5">
        <f>(B30-B29)/($H30-$H29)</f>
        <v>-2.2201400414677765E-3</v>
      </c>
      <c r="L30" s="5">
        <f>(C30-C29)/($H30-$H29)</f>
        <v>1.7267755878082758E-3</v>
      </c>
      <c r="M30" s="5">
        <f>(D30-D29)/($H30-$H29)</f>
        <v>9.6206068463603796E-3</v>
      </c>
      <c r="N30" s="5"/>
      <c r="O30" s="5"/>
    </row>
    <row r="31" spans="1:15" ht="15.75" customHeight="1" x14ac:dyDescent="0.15">
      <c r="A31" s="2">
        <v>43278.724089884257</v>
      </c>
      <c r="B31" s="1">
        <v>0.16700000000000001</v>
      </c>
      <c r="C31" s="1">
        <v>0.19</v>
      </c>
      <c r="D31" s="1">
        <v>0.316</v>
      </c>
      <c r="E31" s="13">
        <f t="shared" si="1"/>
        <v>0.22433333333333336</v>
      </c>
      <c r="F31" s="13">
        <f t="shared" si="2"/>
        <v>8.021429631514157E-2</v>
      </c>
      <c r="H31" s="3">
        <f t="shared" si="3"/>
        <v>153.3515686111059</v>
      </c>
      <c r="I31" s="4">
        <f t="shared" si="0"/>
        <v>6.3896486921294127</v>
      </c>
      <c r="K31" s="5">
        <f>(B31-B30)/($H31-$H30)</f>
        <v>-7.6101743170528915E-4</v>
      </c>
      <c r="L31" s="5">
        <f>(C31-C30)/($H31-$H30)</f>
        <v>-1.3317805054842559E-3</v>
      </c>
      <c r="M31" s="5">
        <f>(D31-D30)/($H31-$H30)</f>
        <v>3.0440697268211566E-3</v>
      </c>
      <c r="N31" s="5"/>
      <c r="O31" s="5"/>
    </row>
    <row r="32" spans="1:15" ht="15.75" customHeight="1" x14ac:dyDescent="0.15">
      <c r="A32" s="2">
        <v>43279.354550231481</v>
      </c>
      <c r="B32" s="1">
        <v>0.16</v>
      </c>
      <c r="C32" s="1">
        <v>0.23699999999999999</v>
      </c>
      <c r="D32" s="1">
        <v>0.32700000000000001</v>
      </c>
      <c r="E32" s="13">
        <f t="shared" si="1"/>
        <v>0.24133333333333332</v>
      </c>
      <c r="F32" s="13">
        <f t="shared" si="2"/>
        <v>8.3584288794804881E-2</v>
      </c>
      <c r="H32" s="3">
        <f t="shared" si="3"/>
        <v>168.48261694447137</v>
      </c>
      <c r="I32" s="4">
        <f t="shared" si="0"/>
        <v>7.0201090393529739</v>
      </c>
      <c r="K32" s="5">
        <f>(B32-B31)/($H32-$H31)</f>
        <v>-4.6262491836499578E-4</v>
      </c>
      <c r="L32" s="5">
        <f>(C32-C31)/($H32-$H31)</f>
        <v>3.1061958804506824E-3</v>
      </c>
      <c r="M32" s="5">
        <f>(D32-D31)/($H32-$H31)</f>
        <v>7.2698201457356483E-4</v>
      </c>
      <c r="N32" s="5"/>
      <c r="O32" s="5"/>
    </row>
    <row r="33" spans="1:15" ht="15.75" customHeight="1" x14ac:dyDescent="0.15">
      <c r="A33" s="2">
        <v>43279.506302974536</v>
      </c>
      <c r="B33" s="1">
        <v>0.161</v>
      </c>
      <c r="C33" s="1">
        <v>0.28299999999999997</v>
      </c>
      <c r="D33" s="1">
        <v>0.34899999999999998</v>
      </c>
      <c r="E33" s="13">
        <f t="shared" si="1"/>
        <v>0.26433333333333331</v>
      </c>
      <c r="F33" s="13">
        <f t="shared" si="2"/>
        <v>9.5379941986422551E-2</v>
      </c>
      <c r="H33" s="3">
        <f t="shared" si="3"/>
        <v>172.12468277779408</v>
      </c>
      <c r="I33" s="4">
        <f t="shared" si="0"/>
        <v>7.1718617824080866</v>
      </c>
      <c r="K33" s="5">
        <f>(B33-B32)/($H33-$H32)</f>
        <v>2.7456944650769476E-4</v>
      </c>
      <c r="L33" s="5">
        <f>(C33-C32)/($H33-$H32)</f>
        <v>1.2630194539353944E-2</v>
      </c>
      <c r="M33" s="5">
        <f>(D33-D32)/($H33-$H32)</f>
        <v>6.0405278231692693E-3</v>
      </c>
      <c r="N33" s="5"/>
      <c r="O33" s="5"/>
    </row>
    <row r="34" spans="1:15" ht="15.75" customHeight="1" x14ac:dyDescent="0.15">
      <c r="A34" s="2">
        <v>43279.720672314812</v>
      </c>
      <c r="B34" s="1">
        <v>0.193</v>
      </c>
      <c r="C34" s="1">
        <v>0.29799999999999999</v>
      </c>
      <c r="D34" s="1">
        <v>0.39700000000000002</v>
      </c>
      <c r="E34" s="13">
        <f t="shared" si="1"/>
        <v>0.29599999999999999</v>
      </c>
      <c r="F34" s="13">
        <f t="shared" si="2"/>
        <v>0.10201470482239312</v>
      </c>
      <c r="H34" s="3">
        <f t="shared" si="3"/>
        <v>177.2695469444152</v>
      </c>
      <c r="I34" s="4">
        <f t="shared" si="0"/>
        <v>7.3862311226839665</v>
      </c>
      <c r="K34" s="5">
        <f>(B34-B33)/($H34-$H33)</f>
        <v>6.2197949185150104E-3</v>
      </c>
      <c r="L34" s="5">
        <f>(C34-C33)/($H34-$H33)</f>
        <v>2.915528868053914E-3</v>
      </c>
      <c r="M34" s="5">
        <f>(D34-D33)/($H34-$H33)</f>
        <v>9.3296923777725239E-3</v>
      </c>
      <c r="N34" s="5"/>
      <c r="O34" s="5"/>
    </row>
    <row r="35" spans="1:15" ht="15.75" customHeight="1" x14ac:dyDescent="0.15">
      <c r="A35" s="2">
        <v>43280.298233368056</v>
      </c>
      <c r="B35" s="1">
        <v>0.16800000000000001</v>
      </c>
      <c r="C35" s="1">
        <v>0.28899999999999998</v>
      </c>
      <c r="D35" s="1">
        <v>0.39700000000000002</v>
      </c>
      <c r="E35" s="13">
        <f t="shared" si="1"/>
        <v>0.28466666666666668</v>
      </c>
      <c r="F35" s="13">
        <f t="shared" si="2"/>
        <v>0.11456148276507831</v>
      </c>
      <c r="H35" s="3">
        <f t="shared" si="3"/>
        <v>191.13101222226396</v>
      </c>
      <c r="I35" s="4">
        <f t="shared" si="0"/>
        <v>7.9637921759276651</v>
      </c>
      <c r="K35" s="5">
        <f>(B35-B34)/($H35-$H34)</f>
        <v>-1.8035611314448192E-3</v>
      </c>
      <c r="L35" s="5">
        <f>(C35-C34)/($H35-$H34)</f>
        <v>-6.4928200732013565E-4</v>
      </c>
      <c r="M35" s="5">
        <f>(D35-D34)/($H35-$H34)</f>
        <v>0</v>
      </c>
      <c r="N35" s="5"/>
      <c r="O35" s="5"/>
    </row>
    <row r="36" spans="1:15" ht="15.75" customHeight="1" x14ac:dyDescent="0.15">
      <c r="A36" s="2">
        <v>43280.557441400466</v>
      </c>
      <c r="B36" s="1">
        <v>0.18</v>
      </c>
      <c r="C36" s="1">
        <v>0.314</v>
      </c>
      <c r="D36" s="1">
        <v>0.42299999999999999</v>
      </c>
      <c r="E36" s="13">
        <f t="shared" si="1"/>
        <v>0.3056666666666667</v>
      </c>
      <c r="F36" s="13">
        <f t="shared" si="2"/>
        <v>0.12171414598695304</v>
      </c>
      <c r="H36" s="3">
        <f t="shared" si="3"/>
        <v>197.35200500010978</v>
      </c>
      <c r="I36" s="4">
        <f t="shared" si="0"/>
        <v>8.2230002083379077</v>
      </c>
      <c r="K36" s="5">
        <f>(B36-B35)/($H36-$H35)</f>
        <v>1.928952568910599E-3</v>
      </c>
      <c r="L36" s="5">
        <f>(C36-C35)/($H36-$H35)</f>
        <v>4.0186511852304237E-3</v>
      </c>
      <c r="M36" s="5">
        <f>(D36-D35)/($H36-$H35)</f>
        <v>4.179397232639632E-3</v>
      </c>
      <c r="N36" s="5"/>
      <c r="O36" s="5"/>
    </row>
    <row r="37" spans="1:15" ht="15.75" customHeight="1" x14ac:dyDescent="0.15">
      <c r="A37" s="2">
        <v>43280.7154853588</v>
      </c>
      <c r="B37" s="1">
        <v>0.193</v>
      </c>
      <c r="C37" s="1">
        <v>0.311</v>
      </c>
      <c r="D37" s="1">
        <v>0.44400000000000001</v>
      </c>
      <c r="E37" s="13">
        <f t="shared" si="1"/>
        <v>0.316</v>
      </c>
      <c r="F37" s="13">
        <f t="shared" si="2"/>
        <v>0.12557467897629684</v>
      </c>
      <c r="H37" s="3">
        <f t="shared" si="3"/>
        <v>201.14506000012625</v>
      </c>
      <c r="I37" s="4">
        <f t="shared" si="0"/>
        <v>8.3810441666719271</v>
      </c>
      <c r="K37" s="5">
        <f>(B37-B36)/($H37-$H36)</f>
        <v>3.4273165034368279E-3</v>
      </c>
      <c r="L37" s="5">
        <f>(C37-C36)/($H37-$H36)</f>
        <v>-7.9091919310080646E-4</v>
      </c>
      <c r="M37" s="5">
        <f>(D37-D36)/($H37-$H36)</f>
        <v>5.5364343517056453E-3</v>
      </c>
      <c r="N37" s="5"/>
      <c r="O37" s="5"/>
    </row>
    <row r="38" spans="1:15" ht="15.75" customHeight="1" x14ac:dyDescent="0.15">
      <c r="A38" s="2">
        <v>43281.497878182869</v>
      </c>
      <c r="B38" s="1">
        <v>0.23100000000000001</v>
      </c>
      <c r="C38" s="1">
        <v>0.34</v>
      </c>
      <c r="D38" s="1">
        <v>0.44400000000000001</v>
      </c>
      <c r="E38" s="13">
        <f t="shared" si="1"/>
        <v>0.33833333333333337</v>
      </c>
      <c r="F38" s="13">
        <f t="shared" si="2"/>
        <v>0.10650978045857253</v>
      </c>
      <c r="H38" s="3">
        <f t="shared" si="3"/>
        <v>219.92248777777422</v>
      </c>
      <c r="I38" s="4">
        <f t="shared" si="0"/>
        <v>9.1634369907405926</v>
      </c>
      <c r="K38" s="5">
        <f>(B38-B37)/($H38-$H37)</f>
        <v>2.0237063590378417E-3</v>
      </c>
      <c r="L38" s="5">
        <f>(C38-C37)/($H38-$H37)</f>
        <v>1.5444074845288802E-3</v>
      </c>
      <c r="M38" s="5">
        <f>(D38-D37)/($H38-$H37)</f>
        <v>0</v>
      </c>
      <c r="N38" s="5"/>
      <c r="O38" s="5"/>
    </row>
    <row r="39" spans="1:15" ht="15.75" customHeight="1" x14ac:dyDescent="0.15">
      <c r="A39" s="2">
        <v>43281.674203148148</v>
      </c>
      <c r="B39" s="1">
        <v>0.26900000000000002</v>
      </c>
      <c r="C39" s="1">
        <v>0.36299999999999999</v>
      </c>
      <c r="D39" s="1">
        <v>0.48899999999999999</v>
      </c>
      <c r="E39" s="13">
        <f t="shared" si="1"/>
        <v>0.37366666666666665</v>
      </c>
      <c r="F39" s="13">
        <f t="shared" si="2"/>
        <v>0.11038719732529381</v>
      </c>
      <c r="H39" s="3">
        <f t="shared" si="3"/>
        <v>224.15428694448201</v>
      </c>
      <c r="I39" s="4">
        <f t="shared" si="0"/>
        <v>9.3397619560200837</v>
      </c>
      <c r="K39" s="5">
        <f>(B39-B38)/($H39-$H38)</f>
        <v>8.979632185513866E-3</v>
      </c>
      <c r="L39" s="5">
        <f>(C39-C38)/($H39-$H38)</f>
        <v>5.4350405333373304E-3</v>
      </c>
      <c r="M39" s="5">
        <f>(D39-D38)/($H39-$H38)</f>
        <v>1.0633774956529573E-2</v>
      </c>
      <c r="N39" s="5"/>
      <c r="O39" s="5"/>
    </row>
    <row r="40" spans="1:15" ht="15.75" customHeight="1" x14ac:dyDescent="0.15">
      <c r="A40" s="2">
        <v>43281.877553391205</v>
      </c>
      <c r="B40" s="1">
        <v>0.28999999999999998</v>
      </c>
      <c r="C40" s="1">
        <v>0.41799999999999998</v>
      </c>
      <c r="D40" s="1">
        <v>0.51200000000000001</v>
      </c>
      <c r="E40" s="13">
        <f t="shared" si="1"/>
        <v>0.40666666666666668</v>
      </c>
      <c r="F40" s="13">
        <f t="shared" si="2"/>
        <v>0.11143308904151107</v>
      </c>
      <c r="H40" s="3">
        <f t="shared" si="3"/>
        <v>229.03469277784461</v>
      </c>
      <c r="I40" s="4">
        <f t="shared" si="0"/>
        <v>9.5431121990768588</v>
      </c>
      <c r="K40" s="5">
        <f>(B40-B39)/($H40-$H39)</f>
        <v>4.3029208465499586E-3</v>
      </c>
      <c r="L40" s="5">
        <f>(C40-C39)/($H40-$H39)</f>
        <v>1.1269554598107053E-2</v>
      </c>
      <c r="M40" s="5">
        <f>(D40-D39)/($H40-$H39)</f>
        <v>4.7127228319356817E-3</v>
      </c>
      <c r="N40" s="5"/>
      <c r="O40" s="5"/>
    </row>
    <row r="41" spans="1:15" ht="15.75" customHeight="1" x14ac:dyDescent="0.15">
      <c r="A41" s="2">
        <v>43282.422768171295</v>
      </c>
      <c r="B41" s="1">
        <v>0.26400000000000001</v>
      </c>
      <c r="C41" s="1">
        <v>0.371</v>
      </c>
      <c r="D41" s="1">
        <v>0.505</v>
      </c>
      <c r="E41" s="13">
        <f t="shared" si="1"/>
        <v>0.38000000000000006</v>
      </c>
      <c r="F41" s="13">
        <f t="shared" si="2"/>
        <v>0.12075181158061338</v>
      </c>
      <c r="H41" s="3">
        <f t="shared" si="3"/>
        <v>242.11984749999829</v>
      </c>
      <c r="I41" s="4">
        <f t="shared" si="0"/>
        <v>10.088326979166595</v>
      </c>
      <c r="K41" s="5">
        <f>(B41-B40)/($H41-$H40)</f>
        <v>-1.9869845295738811E-3</v>
      </c>
      <c r="L41" s="5">
        <f>(C41-C40)/($H41-$H40)</f>
        <v>-3.5918566496143268E-3</v>
      </c>
      <c r="M41" s="5">
        <f>(D41-D40)/($H41-$H40)</f>
        <v>-5.3495737334681524E-4</v>
      </c>
      <c r="N41" s="5"/>
      <c r="O41" s="5"/>
    </row>
    <row r="42" spans="1:15" ht="15.75" customHeight="1" x14ac:dyDescent="0.15">
      <c r="A42" s="2">
        <v>43282.626449293981</v>
      </c>
      <c r="B42" s="1">
        <v>0.32100000000000001</v>
      </c>
      <c r="C42" s="1">
        <v>0.40899999999999997</v>
      </c>
      <c r="D42" s="1">
        <v>0.57399999999999995</v>
      </c>
      <c r="E42" s="13">
        <f t="shared" si="1"/>
        <v>0.43466666666666659</v>
      </c>
      <c r="F42" s="13">
        <f t="shared" si="2"/>
        <v>0.12843805251300486</v>
      </c>
      <c r="H42" s="3">
        <f t="shared" si="3"/>
        <v>247.00819444446824</v>
      </c>
      <c r="I42" s="4">
        <f t="shared" si="0"/>
        <v>10.292008101852844</v>
      </c>
      <c r="K42" s="5">
        <f>(B42-B41)/($H42-$H41)</f>
        <v>1.1660383489040686E-2</v>
      </c>
      <c r="L42" s="5">
        <f>(C42-C41)/($H42-$H41)</f>
        <v>7.7735889926937871E-3</v>
      </c>
      <c r="M42" s="5">
        <f>(D42-D41)/($H42-$H41)</f>
        <v>1.4115201065680823E-2</v>
      </c>
      <c r="N42" s="5"/>
      <c r="O42" s="5"/>
    </row>
    <row r="43" spans="1:15" ht="15.75" customHeight="1" x14ac:dyDescent="0.15">
      <c r="A43" s="2">
        <v>43282.788325127316</v>
      </c>
      <c r="B43" s="1">
        <v>0.33400000000000002</v>
      </c>
      <c r="C43" s="1">
        <v>0.39400000000000002</v>
      </c>
      <c r="D43" s="1">
        <v>0.58899999999999997</v>
      </c>
      <c r="E43" s="13">
        <f t="shared" si="1"/>
        <v>0.439</v>
      </c>
      <c r="F43" s="13">
        <f t="shared" si="2"/>
        <v>0.13332291625973378</v>
      </c>
      <c r="H43" s="3">
        <f t="shared" si="3"/>
        <v>250.89321444451343</v>
      </c>
      <c r="I43" s="4">
        <f t="shared" si="0"/>
        <v>10.45388393518806</v>
      </c>
      <c r="K43" s="5">
        <f>(B43-B42)/($H43-$H42)</f>
        <v>3.3461861199810569E-3</v>
      </c>
      <c r="L43" s="5">
        <f>(C43-C42)/($H43-$H42)</f>
        <v>-3.8609839845935127E-3</v>
      </c>
      <c r="M43" s="5">
        <f>(D43-D42)/($H43-$H42)</f>
        <v>3.8609839845935271E-3</v>
      </c>
      <c r="N43" s="5"/>
      <c r="O43" s="5"/>
    </row>
    <row r="44" spans="1:15" ht="15.75" customHeight="1" x14ac:dyDescent="0.15">
      <c r="A44" s="2">
        <v>43283.345028159718</v>
      </c>
      <c r="B44" s="1">
        <v>0.30099999999999999</v>
      </c>
      <c r="C44" s="1">
        <v>0.36799999999999999</v>
      </c>
      <c r="D44" s="1">
        <v>0.55100000000000005</v>
      </c>
      <c r="E44" s="13">
        <f t="shared" si="1"/>
        <v>0.40666666666666673</v>
      </c>
      <c r="F44" s="13">
        <f t="shared" si="2"/>
        <v>0.12940762471096237</v>
      </c>
      <c r="H44" s="3">
        <f t="shared" si="3"/>
        <v>264.25408722215798</v>
      </c>
      <c r="I44" s="4">
        <f t="shared" si="0"/>
        <v>11.010586967589916</v>
      </c>
      <c r="K44" s="5">
        <f>(B44-B43)/($H44-$H43)</f>
        <v>-2.4698985275285112E-3</v>
      </c>
      <c r="L44" s="5">
        <f>(C44-C43)/($H44-$H43)</f>
        <v>-1.9459806580527663E-3</v>
      </c>
      <c r="M44" s="5">
        <f>(D44-D43)/($H44-$H43)</f>
        <v>-2.8441255771540349E-3</v>
      </c>
      <c r="N44" s="5"/>
      <c r="O44" s="5"/>
    </row>
    <row r="45" spans="1:15" ht="15.75" customHeight="1" x14ac:dyDescent="0.15">
      <c r="A45" s="2">
        <v>43283.494253391204</v>
      </c>
      <c r="B45" s="1">
        <v>0.314</v>
      </c>
      <c r="C45" s="1">
        <v>0.38700000000000001</v>
      </c>
      <c r="D45" s="1">
        <v>0.60199999999999998</v>
      </c>
      <c r="E45" s="13">
        <f t="shared" si="1"/>
        <v>0.43433333333333329</v>
      </c>
      <c r="F45" s="13">
        <f t="shared" si="2"/>
        <v>0.14972085136457552</v>
      </c>
      <c r="H45" s="3">
        <f t="shared" si="3"/>
        <v>267.83549277781276</v>
      </c>
      <c r="I45" s="4">
        <f t="shared" si="0"/>
        <v>11.159812199075532</v>
      </c>
      <c r="K45" s="5">
        <f>(B45-B44)/($H45-$H44)</f>
        <v>3.6298597849310707E-3</v>
      </c>
      <c r="L45" s="5">
        <f>(C45-C44)/($H45-$H44)</f>
        <v>5.3051796856684883E-3</v>
      </c>
      <c r="M45" s="5">
        <f>(D45-D44)/($H45-$H44)</f>
        <v>1.4240219156268016E-2</v>
      </c>
      <c r="N45" s="5"/>
      <c r="O45" s="5"/>
    </row>
    <row r="46" spans="1:15" ht="15.75" customHeight="1" x14ac:dyDescent="0.15">
      <c r="A46" s="2">
        <v>43283.661828483797</v>
      </c>
      <c r="B46" s="1">
        <v>0.31900000000000001</v>
      </c>
      <c r="C46" s="1">
        <v>0.39800000000000002</v>
      </c>
      <c r="D46" s="1">
        <v>0.61699999999999999</v>
      </c>
      <c r="E46" s="13">
        <f t="shared" si="1"/>
        <v>0.44466666666666671</v>
      </c>
      <c r="F46" s="13">
        <f t="shared" si="2"/>
        <v>0.15438372107619813</v>
      </c>
      <c r="H46" s="3">
        <f t="shared" si="3"/>
        <v>271.85729500005255</v>
      </c>
      <c r="I46" s="4">
        <f t="shared" si="0"/>
        <v>11.327387291668856</v>
      </c>
      <c r="K46" s="5">
        <f>(B46-B45)/($H46-$H45)</f>
        <v>1.2432237399320574E-3</v>
      </c>
      <c r="L46" s="5">
        <f>(C46-C45)/($H46-$H45)</f>
        <v>2.7350922278505259E-3</v>
      </c>
      <c r="M46" s="5">
        <f>(D46-D45)/($H46-$H45)</f>
        <v>3.7296712197961721E-3</v>
      </c>
      <c r="N46" s="5"/>
      <c r="O46" s="5"/>
    </row>
    <row r="47" spans="1:15" ht="15.75" customHeight="1" x14ac:dyDescent="0.15">
      <c r="A47" s="2">
        <v>43284.329225694441</v>
      </c>
      <c r="B47" s="1">
        <v>0.28699999999999998</v>
      </c>
      <c r="C47" s="1">
        <v>0.36899999999999999</v>
      </c>
      <c r="D47" s="1">
        <v>0.64</v>
      </c>
      <c r="E47" s="13">
        <f t="shared" si="1"/>
        <v>0.43199999999999994</v>
      </c>
      <c r="F47" s="13">
        <f t="shared" si="2"/>
        <v>0.18474035834110566</v>
      </c>
      <c r="H47" s="3">
        <f t="shared" si="3"/>
        <v>287.87482805550098</v>
      </c>
      <c r="I47" s="4">
        <f t="shared" si="0"/>
        <v>11.994784502312541</v>
      </c>
      <c r="K47" s="5">
        <f>(B47-B46)/($H47-$H46)</f>
        <v>-1.9978107670653488E-3</v>
      </c>
      <c r="L47" s="5">
        <f>(C47-C46)/($H47-$H46)</f>
        <v>-1.8105160076529725E-3</v>
      </c>
      <c r="M47" s="5">
        <f>(D47-D46)/($H47-$H46)</f>
        <v>1.4359264888282196E-3</v>
      </c>
      <c r="N47" s="5"/>
      <c r="O47" s="5"/>
    </row>
    <row r="48" spans="1:15" ht="15.75" customHeight="1" x14ac:dyDescent="0.15">
      <c r="A48" s="2">
        <v>43284.490953912042</v>
      </c>
      <c r="B48" s="1">
        <v>0.32100000000000001</v>
      </c>
      <c r="C48" s="1">
        <v>0.377</v>
      </c>
      <c r="D48" s="1">
        <v>0.64100000000000001</v>
      </c>
      <c r="E48" s="13">
        <f t="shared" si="1"/>
        <v>0.4463333333333333</v>
      </c>
      <c r="F48" s="13">
        <f t="shared" si="2"/>
        <v>0.17089567968012914</v>
      </c>
      <c r="H48" s="3">
        <f t="shared" si="3"/>
        <v>291.75630527792964</v>
      </c>
      <c r="I48" s="4">
        <f t="shared" si="0"/>
        <v>12.156512719913735</v>
      </c>
      <c r="K48" s="5">
        <f>(B48-B47)/($H48-$H47)</f>
        <v>8.7595515963703324E-3</v>
      </c>
      <c r="L48" s="5">
        <f>(C48-C47)/($H48-$H47)</f>
        <v>2.0610709638518433E-3</v>
      </c>
      <c r="M48" s="5">
        <f>(D48-D47)/($H48-$H47)</f>
        <v>2.5763387048148041E-4</v>
      </c>
      <c r="N48" s="5"/>
      <c r="O48" s="5"/>
    </row>
    <row r="49" spans="1:15" ht="15.75" customHeight="1" x14ac:dyDescent="0.15">
      <c r="A49" s="2">
        <v>43284.717252835646</v>
      </c>
      <c r="B49" s="1">
        <v>0.32200000000000001</v>
      </c>
      <c r="C49" s="1">
        <v>0.4</v>
      </c>
      <c r="D49" s="1">
        <v>0.61499999999999999</v>
      </c>
      <c r="E49" s="13">
        <f t="shared" si="1"/>
        <v>0.44566666666666666</v>
      </c>
      <c r="F49" s="13">
        <f t="shared" si="2"/>
        <v>0.15174430247404141</v>
      </c>
      <c r="H49" s="3">
        <f t="shared" si="3"/>
        <v>297.18747944443021</v>
      </c>
      <c r="I49" s="4">
        <f t="shared" si="0"/>
        <v>12.382811643517925</v>
      </c>
      <c r="K49" s="5">
        <f>(B49-B48)/($H49-$H48)</f>
        <v>1.8412224858631703E-4</v>
      </c>
      <c r="L49" s="5">
        <f>(C49-C48)/($H49-$H48)</f>
        <v>4.2348117174852914E-3</v>
      </c>
      <c r="M49" s="5">
        <f>(D49-D48)/($H49-$H48)</f>
        <v>-4.7871784632442429E-3</v>
      </c>
      <c r="N49" s="5"/>
      <c r="O49" s="5"/>
    </row>
    <row r="50" spans="1:15" ht="15.75" customHeight="1" x14ac:dyDescent="0.15">
      <c r="A50" s="2">
        <v>43285.344716180552</v>
      </c>
      <c r="B50" s="1">
        <v>0.28100000000000003</v>
      </c>
      <c r="C50" s="1">
        <v>0.34100000000000003</v>
      </c>
      <c r="D50" s="1">
        <v>0.53600000000000003</v>
      </c>
      <c r="E50" s="13">
        <f t="shared" si="1"/>
        <v>0.38600000000000007</v>
      </c>
      <c r="F50" s="13">
        <f t="shared" si="2"/>
        <v>0.13332291625973378</v>
      </c>
      <c r="H50" s="3">
        <f t="shared" si="3"/>
        <v>312.24659972218797</v>
      </c>
      <c r="I50" s="4">
        <f t="shared" si="0"/>
        <v>13.010274988424499</v>
      </c>
      <c r="K50" s="5">
        <f>(B50-B49)/($H50-$H49)</f>
        <v>-2.7226025985433405E-3</v>
      </c>
      <c r="L50" s="5">
        <f>(C50-C49)/($H50-$H49)</f>
        <v>-3.917891544245297E-3</v>
      </c>
      <c r="M50" s="5">
        <f>(D50-D49)/($H50-$H49)</f>
        <v>-5.2459903728030218E-3</v>
      </c>
      <c r="N50" s="5"/>
      <c r="O50" s="5"/>
    </row>
    <row r="51" spans="1:15" ht="13" x14ac:dyDescent="0.15">
      <c r="A51" s="2">
        <v>43285.520848356478</v>
      </c>
      <c r="B51" s="1">
        <v>0.34699999999999998</v>
      </c>
      <c r="C51" s="1">
        <v>0.38500000000000001</v>
      </c>
      <c r="D51" s="1">
        <v>0.61399999999999999</v>
      </c>
      <c r="E51" s="13">
        <f t="shared" si="1"/>
        <v>0.44866666666666671</v>
      </c>
      <c r="F51" s="13">
        <f t="shared" si="2"/>
        <v>0.14443799130884249</v>
      </c>
      <c r="H51" s="3">
        <f t="shared" si="3"/>
        <v>316.47377194440924</v>
      </c>
      <c r="I51" s="4">
        <f t="shared" si="0"/>
        <v>13.186407164350385</v>
      </c>
      <c r="K51" s="5">
        <f>(B51-B50)/($H51-$H50)</f>
        <v>1.5613274437472208E-2</v>
      </c>
      <c r="L51" s="5">
        <f>(C51-C50)/($H51-$H50)</f>
        <v>1.0408849624981476E-2</v>
      </c>
      <c r="M51" s="5">
        <f>(D51-D50)/($H51-$H50)</f>
        <v>1.8452051607921707E-2</v>
      </c>
      <c r="N51" s="5"/>
      <c r="O51" s="5"/>
    </row>
    <row r="52" spans="1:15" ht="13" x14ac:dyDescent="0.15">
      <c r="A52" s="2">
        <v>43285.806671388884</v>
      </c>
      <c r="B52" s="1">
        <v>0.35499999999999998</v>
      </c>
      <c r="C52" s="1">
        <v>0.378</v>
      </c>
      <c r="D52" s="1">
        <v>0.61799999999999999</v>
      </c>
      <c r="E52" s="13">
        <f t="shared" si="1"/>
        <v>0.45033333333333331</v>
      </c>
      <c r="F52" s="13">
        <f t="shared" si="2"/>
        <v>0.14565827588342978</v>
      </c>
      <c r="H52" s="3">
        <f t="shared" si="3"/>
        <v>323.33352472214028</v>
      </c>
      <c r="I52" s="4">
        <f t="shared" si="0"/>
        <v>13.472230196755845</v>
      </c>
      <c r="K52" s="5">
        <f>(B52-B51)/($H52-$H51)</f>
        <v>1.1662227866244055E-3</v>
      </c>
      <c r="L52" s="5">
        <f>(C52-C51)/($H52-$H51)</f>
        <v>-1.0204449382963548E-3</v>
      </c>
      <c r="M52" s="5">
        <f>(D52-D51)/($H52-$H51)</f>
        <v>5.8311139331220277E-4</v>
      </c>
      <c r="N52" s="5"/>
      <c r="O52" s="5"/>
    </row>
    <row r="53" spans="1:15" ht="13" x14ac:dyDescent="0.15">
      <c r="A53" s="2">
        <v>43286.320646875</v>
      </c>
      <c r="B53" s="1">
        <v>0.35299999999999998</v>
      </c>
      <c r="C53" s="1">
        <v>0.36499999999999999</v>
      </c>
      <c r="D53" s="1">
        <v>0.58399999999999996</v>
      </c>
      <c r="E53" s="13">
        <f t="shared" si="1"/>
        <v>0.434</v>
      </c>
      <c r="F53" s="13">
        <f t="shared" si="2"/>
        <v>0.13004230081015927</v>
      </c>
      <c r="H53" s="3">
        <f t="shared" si="3"/>
        <v>335.66893638891634</v>
      </c>
      <c r="I53" s="4">
        <f t="shared" si="0"/>
        <v>13.986205682871514</v>
      </c>
      <c r="K53" s="5">
        <f>(B53-B52)/($H53-$H52)</f>
        <v>-1.6213484024913096E-4</v>
      </c>
      <c r="L53" s="5">
        <f>(C53-C52)/($H53-$H52)</f>
        <v>-1.0538764616193513E-3</v>
      </c>
      <c r="M53" s="5">
        <f>(D53-D52)/($H53-$H52)</f>
        <v>-2.7562922842352265E-3</v>
      </c>
      <c r="N53" s="5"/>
      <c r="O53" s="5"/>
    </row>
    <row r="54" spans="1:15" ht="13" x14ac:dyDescent="0.15">
      <c r="A54" s="2">
        <v>43286.531753148149</v>
      </c>
      <c r="B54" s="1">
        <v>0.35199999999999998</v>
      </c>
      <c r="C54" s="1">
        <v>0.38300000000000001</v>
      </c>
      <c r="D54" s="1">
        <v>0.59</v>
      </c>
      <c r="E54" s="13">
        <f t="shared" si="1"/>
        <v>0.44166666666666665</v>
      </c>
      <c r="F54" s="13">
        <f t="shared" si="2"/>
        <v>0.12939216874808654</v>
      </c>
      <c r="H54" s="3">
        <f t="shared" si="3"/>
        <v>340.7354869444971</v>
      </c>
      <c r="I54" s="4">
        <f t="shared" si="0"/>
        <v>14.197311956020712</v>
      </c>
      <c r="K54" s="5">
        <f>(B54-B53)/($H54-$H53)</f>
        <v>-1.9737294418162069E-4</v>
      </c>
      <c r="L54" s="5">
        <f>(C54-C53)/($H54-$H53)</f>
        <v>3.5527129952691726E-3</v>
      </c>
      <c r="M54" s="5">
        <f>(D54-D53)/($H54-$H53)</f>
        <v>1.1842376650897241E-3</v>
      </c>
      <c r="N54" s="5"/>
      <c r="O54" s="5"/>
    </row>
    <row r="55" spans="1:15" ht="13" x14ac:dyDescent="0.15">
      <c r="A55" s="2">
        <v>43286.669465543979</v>
      </c>
      <c r="B55" s="1">
        <v>0.33600000000000002</v>
      </c>
      <c r="C55" s="1">
        <v>0.39400000000000002</v>
      </c>
      <c r="D55" s="1">
        <v>0.60099999999999998</v>
      </c>
      <c r="E55" s="13">
        <f t="shared" si="1"/>
        <v>0.44366666666666665</v>
      </c>
      <c r="F55" s="13">
        <f t="shared" si="2"/>
        <v>0.13930661625828603</v>
      </c>
      <c r="H55" s="3">
        <f t="shared" si="3"/>
        <v>344.04058444441762</v>
      </c>
      <c r="I55" s="4">
        <f t="shared" si="0"/>
        <v>14.335024351850734</v>
      </c>
      <c r="K55" s="5">
        <f>(B55-B54)/($H55-$H54)</f>
        <v>-4.8410069598203128E-3</v>
      </c>
      <c r="L55" s="5">
        <f>(C55-C54)/($H55-$H54)</f>
        <v>3.3281922848764768E-3</v>
      </c>
      <c r="M55" s="5">
        <f>(D55-D54)/($H55-$H54)</f>
        <v>3.3281922848764768E-3</v>
      </c>
      <c r="N55" s="5"/>
      <c r="O55" s="5"/>
    </row>
    <row r="56" spans="1:15" ht="13" x14ac:dyDescent="0.15">
      <c r="A56" s="2">
        <v>43287.341056724537</v>
      </c>
      <c r="B56" s="1">
        <v>0.29499999999999998</v>
      </c>
      <c r="C56" s="1">
        <v>0.36399999999999999</v>
      </c>
      <c r="D56" s="1">
        <v>0.54700000000000004</v>
      </c>
      <c r="E56" s="13">
        <f t="shared" si="1"/>
        <v>0.40199999999999997</v>
      </c>
      <c r="F56" s="13">
        <f t="shared" si="2"/>
        <v>0.13022672536772179</v>
      </c>
      <c r="H56" s="3">
        <f t="shared" si="3"/>
        <v>360.1587727778242</v>
      </c>
      <c r="I56" s="4">
        <f t="shared" si="0"/>
        <v>15.006615532409342</v>
      </c>
      <c r="K56" s="5">
        <f>(B56-B55)/($H56-$H55)</f>
        <v>-2.5437101957062618E-3</v>
      </c>
      <c r="L56" s="5">
        <f>(C56-C55)/($H56-$H55)</f>
        <v>-1.8612513627118989E-3</v>
      </c>
      <c r="M56" s="5">
        <f>(D56-D55)/($H56-$H55)</f>
        <v>-3.3502524528814114E-3</v>
      </c>
      <c r="N56" s="5"/>
      <c r="O56" s="5"/>
    </row>
    <row r="57" spans="1:15" ht="13" x14ac:dyDescent="0.15">
      <c r="A57" s="2">
        <v>43287.510960324071</v>
      </c>
      <c r="B57" s="1">
        <v>0.30099999999999999</v>
      </c>
      <c r="C57" s="1">
        <v>0.39500000000000002</v>
      </c>
      <c r="D57" s="1">
        <v>0.56799999999999995</v>
      </c>
      <c r="E57" s="13">
        <f t="shared" si="1"/>
        <v>0.42133333333333328</v>
      </c>
      <c r="F57" s="13">
        <f t="shared" si="2"/>
        <v>0.13543387070202714</v>
      </c>
      <c r="H57" s="3">
        <f t="shared" si="3"/>
        <v>364.23645916662645</v>
      </c>
      <c r="I57" s="4">
        <f t="shared" si="0"/>
        <v>15.176519131942769</v>
      </c>
      <c r="K57" s="5">
        <f>(B57-B56)/($H57-$H56)</f>
        <v>1.4714226225137443E-3</v>
      </c>
      <c r="L57" s="5">
        <f>(C57-C56)/($H57-$H56)</f>
        <v>7.6023502163210131E-3</v>
      </c>
      <c r="M57" s="5">
        <f>(D57-D56)/($H57-$H56)</f>
        <v>5.1499791787980786E-3</v>
      </c>
      <c r="N57" s="5"/>
      <c r="O57" s="5"/>
    </row>
    <row r="58" spans="1:15" ht="13" x14ac:dyDescent="0.15">
      <c r="A58" s="2">
        <v>43287.695834942133</v>
      </c>
      <c r="B58" s="1">
        <v>0.307</v>
      </c>
      <c r="C58" s="1">
        <v>0.39100000000000001</v>
      </c>
      <c r="D58" s="1">
        <v>0.57999999999999996</v>
      </c>
      <c r="E58" s="13">
        <f t="shared" si="1"/>
        <v>0.42599999999999999</v>
      </c>
      <c r="F58" s="13">
        <f t="shared" si="2"/>
        <v>0.1398248904880672</v>
      </c>
      <c r="H58" s="3">
        <f t="shared" si="3"/>
        <v>368.67345000011846</v>
      </c>
      <c r="I58" s="4">
        <f t="shared" si="0"/>
        <v>15.361393750004936</v>
      </c>
      <c r="K58" s="5">
        <f>(B58-B57)/($H58-$H57)</f>
        <v>1.3522678376321686E-3</v>
      </c>
      <c r="L58" s="5">
        <f>(C58-C57)/($H58-$H57)</f>
        <v>-9.0151189175477909E-4</v>
      </c>
      <c r="M58" s="5">
        <f>(D58-D57)/($H58-$H57)</f>
        <v>2.7045356752643372E-3</v>
      </c>
      <c r="N58" s="5"/>
      <c r="O58" s="5"/>
    </row>
    <row r="59" spans="1:15" ht="13" x14ac:dyDescent="0.15">
      <c r="A59" s="2">
        <v>43288.357498090278</v>
      </c>
      <c r="B59" s="1">
        <v>0.29199999999999998</v>
      </c>
      <c r="C59" s="1">
        <v>0.38500000000000001</v>
      </c>
      <c r="D59" s="1">
        <v>0.54500000000000004</v>
      </c>
      <c r="E59" s="13">
        <f t="shared" si="1"/>
        <v>0.40733333333333333</v>
      </c>
      <c r="F59" s="13">
        <f t="shared" si="2"/>
        <v>0.12797004857908503</v>
      </c>
      <c r="H59" s="3">
        <f t="shared" si="3"/>
        <v>384.55336555559188</v>
      </c>
      <c r="I59" s="4">
        <f t="shared" si="0"/>
        <v>16.023056898149662</v>
      </c>
      <c r="K59" s="5">
        <f>(B59-B58)/($H59-$H58)</f>
        <v>-9.4458940588194006E-4</v>
      </c>
      <c r="L59" s="5">
        <f>(C59-C58)/($H59-$H58)</f>
        <v>-3.7783576235277604E-4</v>
      </c>
      <c r="M59" s="5">
        <f>(D59-D58)/($H59-$H58)</f>
        <v>-2.204041947057853E-3</v>
      </c>
      <c r="N59" s="5"/>
      <c r="O59" s="5"/>
    </row>
    <row r="60" spans="1:15" ht="13" x14ac:dyDescent="0.15">
      <c r="A60" s="2">
        <v>43288.563214571761</v>
      </c>
      <c r="B60" s="1">
        <v>0.312</v>
      </c>
      <c r="C60" s="1">
        <v>0.39800000000000002</v>
      </c>
      <c r="D60" s="1">
        <v>0.55300000000000005</v>
      </c>
      <c r="E60" s="13">
        <f t="shared" si="1"/>
        <v>0.42099999999999999</v>
      </c>
      <c r="F60" s="13">
        <f t="shared" si="2"/>
        <v>0.12213517101965375</v>
      </c>
      <c r="H60" s="3">
        <f t="shared" si="3"/>
        <v>389.49056111118989</v>
      </c>
      <c r="I60" s="4">
        <f t="shared" si="0"/>
        <v>16.228773379632912</v>
      </c>
      <c r="K60" s="5">
        <f>(B60-B59)/($H60-$H59)</f>
        <v>4.0508826873027421E-3</v>
      </c>
      <c r="L60" s="5">
        <f>(C60-C59)/($H60-$H59)</f>
        <v>2.6330737467467821E-3</v>
      </c>
      <c r="M60" s="5">
        <f>(D60-D59)/($H60-$H59)</f>
        <v>1.6203530749210968E-3</v>
      </c>
      <c r="N60" s="5"/>
      <c r="O60" s="5"/>
    </row>
    <row r="61" spans="1:15" ht="13" x14ac:dyDescent="0.15">
      <c r="A61" s="2">
        <v>43288.681277615746</v>
      </c>
      <c r="B61" s="1">
        <v>0.318</v>
      </c>
      <c r="C61" s="1">
        <v>0.40899999999999997</v>
      </c>
      <c r="D61" s="1">
        <v>0.58699999999999997</v>
      </c>
      <c r="E61" s="13">
        <f t="shared" si="1"/>
        <v>0.438</v>
      </c>
      <c r="F61" s="13">
        <f t="shared" si="2"/>
        <v>0.13682470537150787</v>
      </c>
      <c r="H61" s="3">
        <f t="shared" si="3"/>
        <v>392.3240741668269</v>
      </c>
      <c r="I61" s="4">
        <f t="shared" si="0"/>
        <v>16.346836423617788</v>
      </c>
      <c r="K61" s="5">
        <f>(B61-B60)/($H61-$H60)</f>
        <v>2.117512742023037E-3</v>
      </c>
      <c r="L61" s="5">
        <f>(C61-C60)/($H61-$H60)</f>
        <v>3.8821066937088813E-3</v>
      </c>
      <c r="M61" s="5">
        <f>(D61-D60)/($H61-$H60)</f>
        <v>1.1999238871463836E-2</v>
      </c>
      <c r="N61" s="5"/>
      <c r="O61" s="5"/>
    </row>
    <row r="62" spans="1:15" ht="13" x14ac:dyDescent="0.15">
      <c r="A62" s="2">
        <v>43289.024459583336</v>
      </c>
      <c r="B62" s="1">
        <v>0.30199999999999999</v>
      </c>
      <c r="C62" s="1">
        <v>0.373</v>
      </c>
      <c r="D62" s="1">
        <v>0.55700000000000005</v>
      </c>
      <c r="E62" s="13">
        <f t="shared" si="1"/>
        <v>0.41066666666666674</v>
      </c>
      <c r="F62" s="13">
        <f t="shared" si="2"/>
        <v>0.1316067374161875</v>
      </c>
      <c r="H62" s="3">
        <f t="shared" si="3"/>
        <v>400.56044138898142</v>
      </c>
      <c r="I62" s="4">
        <f t="shared" si="0"/>
        <v>16.690018391207559</v>
      </c>
      <c r="K62" s="5">
        <f>(B62-B61)/($H62-$H61)</f>
        <v>-1.9426040107782675E-3</v>
      </c>
      <c r="L62" s="5">
        <f>(C62-C61)/($H62-$H61)</f>
        <v>-4.3708590242510946E-3</v>
      </c>
      <c r="M62" s="5">
        <f>(D62-D61)/($H62-$H61)</f>
        <v>-3.6423825202092381E-3</v>
      </c>
      <c r="N62" s="5"/>
      <c r="O62" s="5"/>
    </row>
    <row r="63" spans="1:15" ht="13" x14ac:dyDescent="0.15">
      <c r="A63" s="2">
        <v>43289.436205370366</v>
      </c>
      <c r="B63" s="1">
        <v>0.28799999999999998</v>
      </c>
      <c r="C63" s="1">
        <v>0.374</v>
      </c>
      <c r="D63" s="1">
        <v>0.57199999999999995</v>
      </c>
      <c r="E63" s="13">
        <f t="shared" si="1"/>
        <v>0.41133333333333333</v>
      </c>
      <c r="F63" s="13">
        <f t="shared" si="2"/>
        <v>0.14563424505703768</v>
      </c>
      <c r="H63" s="3">
        <f t="shared" si="3"/>
        <v>410.44234027771745</v>
      </c>
      <c r="I63" s="4">
        <f t="shared" si="0"/>
        <v>17.101764178238227</v>
      </c>
      <c r="K63" s="5">
        <f>(B63-B62)/($H63-$H62)</f>
        <v>-1.4167317595161831E-3</v>
      </c>
      <c r="L63" s="5">
        <f>(C63-C62)/($H63-$H62)</f>
        <v>1.0119512567972736E-4</v>
      </c>
      <c r="M63" s="5">
        <f>(D63-D62)/($H63-$H62)</f>
        <v>1.5179268851958992E-3</v>
      </c>
      <c r="N63" s="5"/>
      <c r="O63" s="5"/>
    </row>
    <row r="64" spans="1:15" ht="13" x14ac:dyDescent="0.15">
      <c r="A64" s="2">
        <v>43289.76120706019</v>
      </c>
      <c r="B64" s="1">
        <v>0.28899999999999998</v>
      </c>
      <c r="C64" s="1">
        <v>0.4</v>
      </c>
      <c r="D64" s="1">
        <v>0.54300000000000004</v>
      </c>
      <c r="E64" s="13">
        <f t="shared" si="1"/>
        <v>0.41066666666666674</v>
      </c>
      <c r="F64" s="13">
        <f t="shared" si="2"/>
        <v>0.12733551481551905</v>
      </c>
      <c r="H64" s="3">
        <f t="shared" si="3"/>
        <v>418.2423808334861</v>
      </c>
      <c r="I64" s="4">
        <f t="shared" si="0"/>
        <v>17.426765868061921</v>
      </c>
      <c r="K64" s="5">
        <f>(B64-B63)/($H64-$H63)</f>
        <v>1.2820446161147645E-4</v>
      </c>
      <c r="L64" s="5">
        <f>(C64-C63)/($H64-$H63)</f>
        <v>3.3333160018983879E-3</v>
      </c>
      <c r="M64" s="5">
        <f>(D64-D63)/($H64-$H63)</f>
        <v>-3.7179293867328029E-3</v>
      </c>
      <c r="N64" s="5"/>
      <c r="O64" s="5"/>
    </row>
    <row r="65" spans="1:15" ht="13" x14ac:dyDescent="0.15">
      <c r="A65" s="2">
        <v>43290.322414942129</v>
      </c>
      <c r="B65" s="1">
        <v>0.30199999999999999</v>
      </c>
      <c r="C65" s="1">
        <v>0.41399999999999998</v>
      </c>
      <c r="D65" s="1">
        <v>0.59499999999999997</v>
      </c>
      <c r="E65" s="13">
        <f t="shared" si="1"/>
        <v>0.437</v>
      </c>
      <c r="F65" s="13">
        <f t="shared" si="2"/>
        <v>0.14784789481084951</v>
      </c>
      <c r="H65" s="3">
        <f t="shared" si="3"/>
        <v>431.71137000003364</v>
      </c>
      <c r="I65" s="4">
        <f t="shared" si="0"/>
        <v>17.987973750001402</v>
      </c>
      <c r="K65" s="5">
        <f>(B65-B64)/($H65-$H64)</f>
        <v>9.6518007693462669E-4</v>
      </c>
      <c r="L65" s="5">
        <f>(C65-C64)/($H65-$H64)</f>
        <v>1.0394246982372861E-3</v>
      </c>
      <c r="M65" s="5">
        <f>(D65-D64)/($H65-$H64)</f>
        <v>3.8607203077384985E-3</v>
      </c>
      <c r="N65" s="5"/>
      <c r="O65" s="5"/>
    </row>
    <row r="66" spans="1:15" ht="13" x14ac:dyDescent="0.15">
      <c r="A66" s="2">
        <v>43290.533375798608</v>
      </c>
      <c r="B66" s="1">
        <v>0.32400000000000001</v>
      </c>
      <c r="C66" s="1">
        <v>0.42399999999999999</v>
      </c>
      <c r="D66" s="1">
        <v>0.60699999999999998</v>
      </c>
      <c r="E66" s="13">
        <f t="shared" si="1"/>
        <v>0.45166666666666666</v>
      </c>
      <c r="F66" s="13">
        <f t="shared" si="2"/>
        <v>0.14351422693702973</v>
      </c>
      <c r="H66" s="3">
        <f t="shared" si="3"/>
        <v>436.7744305555243</v>
      </c>
      <c r="I66" s="4">
        <f t="shared" si="0"/>
        <v>18.198934606480179</v>
      </c>
      <c r="K66" s="5">
        <f>(B66-B65)/($H66-$H65)</f>
        <v>4.3451978815742176E-3</v>
      </c>
      <c r="L66" s="5">
        <f>(C66-C65)/($H66-$H65)</f>
        <v>1.9750899461700991E-3</v>
      </c>
      <c r="M66" s="5">
        <f>(D66-D65)/($H66-$H65)</f>
        <v>2.3701079354041185E-3</v>
      </c>
      <c r="N66" s="5"/>
      <c r="O66" s="5"/>
    </row>
    <row r="67" spans="1:15" ht="13" x14ac:dyDescent="0.15">
      <c r="A67" s="2">
        <v>43290.649616898147</v>
      </c>
      <c r="B67" s="1">
        <v>0.311</v>
      </c>
      <c r="C67" s="1">
        <v>0.42599999999999999</v>
      </c>
      <c r="D67" s="1">
        <v>0.61499999999999999</v>
      </c>
      <c r="E67" s="13">
        <f t="shared" ref="E67:E130" si="4">AVERAGE(B67:D67)</f>
        <v>0.4506666666666666</v>
      </c>
      <c r="F67" s="13">
        <f t="shared" ref="F67:F130" si="5">STDEV(B67:D67)</f>
        <v>0.15349375665913387</v>
      </c>
      <c r="H67" s="3">
        <f t="shared" si="3"/>
        <v>439.56421694444725</v>
      </c>
      <c r="I67" s="4">
        <f t="shared" si="0"/>
        <v>18.315175706018636</v>
      </c>
      <c r="K67" s="5">
        <f>(B67-B66)/($H67-$H66)</f>
        <v>-4.6598549808750467E-3</v>
      </c>
      <c r="L67" s="5">
        <f>(C67-C66)/($H67-$H66)</f>
        <v>7.1690076628846879E-4</v>
      </c>
      <c r="M67" s="5">
        <f>(D67-D66)/($H67-$H66)</f>
        <v>2.8676030651538752E-3</v>
      </c>
      <c r="N67" s="5"/>
      <c r="O67" s="5"/>
    </row>
    <row r="68" spans="1:15" ht="13" x14ac:dyDescent="0.15">
      <c r="A68" s="2">
        <v>43291.449496655092</v>
      </c>
      <c r="B68" s="1">
        <v>0.41099999999999998</v>
      </c>
      <c r="C68" s="1">
        <v>0.44700000000000001</v>
      </c>
      <c r="D68" s="1">
        <v>0.56000000000000005</v>
      </c>
      <c r="E68" s="13">
        <f t="shared" si="4"/>
        <v>0.47266666666666673</v>
      </c>
      <c r="F68" s="13">
        <f t="shared" si="5"/>
        <v>7.7745310683881519E-2</v>
      </c>
      <c r="H68" s="3">
        <f t="shared" si="3"/>
        <v>458.7613311111345</v>
      </c>
      <c r="I68" s="4">
        <f t="shared" si="0"/>
        <v>19.115055462963937</v>
      </c>
      <c r="K68" s="5">
        <f>(B68-B67)/($H68-$H67)</f>
        <v>5.2091162834010749E-3</v>
      </c>
      <c r="L68" s="5">
        <f>(C68-C67)/($H68-$H67)</f>
        <v>1.093914419514227E-3</v>
      </c>
      <c r="M68" s="5">
        <f>(D68-D67)/($H68-$H67)</f>
        <v>-2.8650139558705889E-3</v>
      </c>
      <c r="N68" s="5"/>
      <c r="O68" s="5"/>
    </row>
    <row r="69" spans="1:15" ht="13" x14ac:dyDescent="0.15">
      <c r="A69" s="2">
        <v>43291.669697083329</v>
      </c>
      <c r="B69" s="1">
        <v>0.41499999999999998</v>
      </c>
      <c r="C69" s="1">
        <v>0.45700000000000002</v>
      </c>
      <c r="D69" s="1">
        <v>0.56899999999999995</v>
      </c>
      <c r="E69" s="13">
        <f t="shared" si="4"/>
        <v>0.48033333333333328</v>
      </c>
      <c r="F69" s="13">
        <f t="shared" si="5"/>
        <v>7.9607369843083101E-2</v>
      </c>
      <c r="H69" s="3">
        <f t="shared" si="3"/>
        <v>464.04614138882607</v>
      </c>
      <c r="I69" s="4">
        <f t="shared" si="0"/>
        <v>19.335255891201086</v>
      </c>
      <c r="K69" s="5">
        <f>(B69-B68)/($H69-$H68)</f>
        <v>7.568862059031601E-4</v>
      </c>
      <c r="L69" s="5">
        <f>(C69-C68)/($H69-$H68)</f>
        <v>1.8922155147579004E-3</v>
      </c>
      <c r="M69" s="5">
        <f>(D69-D68)/($H69-$H68)</f>
        <v>1.7029939632820894E-3</v>
      </c>
      <c r="N69" s="5"/>
      <c r="O69" s="5"/>
    </row>
    <row r="70" spans="1:15" ht="13" x14ac:dyDescent="0.15">
      <c r="A70" s="2">
        <v>43292.366621226851</v>
      </c>
      <c r="B70" s="1">
        <v>0.42799999999999999</v>
      </c>
      <c r="C70" s="1">
        <v>0.42699999999999999</v>
      </c>
      <c r="D70" s="1">
        <v>0.54800000000000004</v>
      </c>
      <c r="E70" s="13">
        <f t="shared" si="4"/>
        <v>0.46766666666666667</v>
      </c>
      <c r="F70" s="13">
        <f t="shared" si="5"/>
        <v>6.9572504147352568E-2</v>
      </c>
      <c r="H70" s="3">
        <f t="shared" si="3"/>
        <v>480.7723208333482</v>
      </c>
      <c r="I70" s="4">
        <f t="shared" si="0"/>
        <v>20.032180034722842</v>
      </c>
      <c r="K70" s="5">
        <f>(B70-B69)/($H70-$H69)</f>
        <v>7.772247119026065E-4</v>
      </c>
      <c r="L70" s="5">
        <f>(C70-C69)/($H70-$H69)</f>
        <v>-1.793595489006015E-3</v>
      </c>
      <c r="M70" s="5">
        <f>(D70-D69)/($H70-$H69)</f>
        <v>-1.2555168423042037E-3</v>
      </c>
      <c r="N70" s="5"/>
      <c r="O70" s="5"/>
    </row>
    <row r="71" spans="1:15" ht="13" x14ac:dyDescent="0.15">
      <c r="A71" s="2">
        <v>43292.514325706019</v>
      </c>
      <c r="B71" s="1">
        <v>0.41399999999999998</v>
      </c>
      <c r="C71" s="1">
        <v>0.42899999999999999</v>
      </c>
      <c r="D71" s="1">
        <v>0.57199999999999995</v>
      </c>
      <c r="E71" s="13">
        <f t="shared" si="4"/>
        <v>0.47166666666666668</v>
      </c>
      <c r="F71" s="13">
        <f t="shared" si="5"/>
        <v>8.7214295464294558E-2</v>
      </c>
      <c r="H71" s="3">
        <f t="shared" si="3"/>
        <v>484.31722833338426</v>
      </c>
      <c r="I71" s="4">
        <f t="shared" si="0"/>
        <v>20.179884513891011</v>
      </c>
      <c r="K71" s="5">
        <f>(B71-B70)/($H71-$H70)</f>
        <v>-3.9493273096286984E-3</v>
      </c>
      <c r="L71" s="5">
        <f>(C71-C70)/($H71-$H70)</f>
        <v>5.6418961566124268E-4</v>
      </c>
      <c r="M71" s="5">
        <f>(D71-D70)/($H71-$H70)</f>
        <v>6.7702753879348805E-3</v>
      </c>
      <c r="N71" s="5"/>
      <c r="O71" s="5"/>
    </row>
    <row r="72" spans="1:15" ht="13" x14ac:dyDescent="0.15">
      <c r="A72" s="2">
        <v>43292.76048488426</v>
      </c>
      <c r="B72" s="1">
        <v>0.40400000000000003</v>
      </c>
      <c r="C72" s="1">
        <v>0.433</v>
      </c>
      <c r="D72" s="1">
        <v>0.58199999999999996</v>
      </c>
      <c r="E72" s="13">
        <f t="shared" si="4"/>
        <v>0.47300000000000003</v>
      </c>
      <c r="F72" s="13">
        <f t="shared" si="5"/>
        <v>9.550392662084628E-2</v>
      </c>
      <c r="H72" s="3">
        <f t="shared" si="3"/>
        <v>490.22504861117341</v>
      </c>
      <c r="I72" s="4">
        <f t="shared" si="0"/>
        <v>20.426043692132225</v>
      </c>
      <c r="K72" s="5">
        <f>(B72-B71)/($H72-$H71)</f>
        <v>-1.6926716673483862E-3</v>
      </c>
      <c r="L72" s="5">
        <f>(C72-C71)/($H72-$H71)</f>
        <v>6.770686669393583E-4</v>
      </c>
      <c r="M72" s="5">
        <f>(D72-D71)/($H72-$H71)</f>
        <v>1.6926716673483957E-3</v>
      </c>
      <c r="N72" s="5"/>
      <c r="O72" s="5"/>
    </row>
    <row r="73" spans="1:15" ht="13" x14ac:dyDescent="0.15">
      <c r="A73" s="2">
        <v>43293.361862673613</v>
      </c>
      <c r="B73" s="1">
        <v>0.38100000000000001</v>
      </c>
      <c r="C73" s="1">
        <v>0.42299999999999999</v>
      </c>
      <c r="D73" s="1">
        <v>0.54300000000000004</v>
      </c>
      <c r="E73" s="13">
        <f t="shared" si="4"/>
        <v>0.44900000000000001</v>
      </c>
      <c r="F73" s="13">
        <f t="shared" si="5"/>
        <v>8.4071398227934913E-2</v>
      </c>
      <c r="H73" s="3">
        <f t="shared" si="3"/>
        <v>504.65811555564869</v>
      </c>
      <c r="I73" s="4">
        <f t="shared" si="0"/>
        <v>21.027421481485362</v>
      </c>
      <c r="K73" s="5">
        <f>(B73-B72)/($H73-$H72)</f>
        <v>-1.5935628988961352E-3</v>
      </c>
      <c r="L73" s="5">
        <f>(C73-C72)/($H73-$H72)</f>
        <v>-6.9285343430266751E-4</v>
      </c>
      <c r="M73" s="5">
        <f>(D73-D72)/($H73-$H72)</f>
        <v>-2.7021283937803953E-3</v>
      </c>
      <c r="N73" s="5"/>
      <c r="O73" s="5"/>
    </row>
    <row r="74" spans="1:15" ht="13" x14ac:dyDescent="0.15">
      <c r="A74" s="2">
        <v>43293.508609340279</v>
      </c>
      <c r="B74" s="1">
        <v>0.39600000000000002</v>
      </c>
      <c r="C74" s="1">
        <v>0.41499999999999998</v>
      </c>
      <c r="D74" s="1">
        <v>0.58299999999999996</v>
      </c>
      <c r="E74" s="13">
        <f t="shared" si="4"/>
        <v>0.46466666666666662</v>
      </c>
      <c r="F74" s="13">
        <f t="shared" si="5"/>
        <v>0.10291906205039653</v>
      </c>
      <c r="H74" s="3">
        <f t="shared" si="3"/>
        <v>508.18003555561882</v>
      </c>
      <c r="I74" s="4">
        <f t="shared" si="0"/>
        <v>21.174168148150784</v>
      </c>
      <c r="K74" s="5">
        <f>(B74-B73)/($H74-$H73)</f>
        <v>4.2590405233870329E-3</v>
      </c>
      <c r="L74" s="5">
        <f>(C74-C73)/($H74-$H73)</f>
        <v>-2.2714882791397511E-3</v>
      </c>
      <c r="M74" s="5">
        <f>(D74-D73)/($H74-$H73)</f>
        <v>1.1357441395698723E-2</v>
      </c>
      <c r="N74" s="5"/>
      <c r="O74" s="5"/>
    </row>
    <row r="75" spans="1:15" ht="13" x14ac:dyDescent="0.15">
      <c r="A75" s="2">
        <v>43293.61857583333</v>
      </c>
      <c r="B75" s="1">
        <v>0.38700000000000001</v>
      </c>
      <c r="C75" s="1">
        <v>0.41799999999999998</v>
      </c>
      <c r="D75" s="6">
        <v>0.65200000000000002</v>
      </c>
      <c r="E75" s="13">
        <f t="shared" si="4"/>
        <v>0.48566666666666664</v>
      </c>
      <c r="F75" s="13">
        <f t="shared" si="5"/>
        <v>0.14488041045404809</v>
      </c>
      <c r="H75" s="3">
        <f t="shared" si="3"/>
        <v>510.81923138885759</v>
      </c>
      <c r="I75" s="4">
        <f t="shared" si="0"/>
        <v>21.2841346412024</v>
      </c>
      <c r="K75" s="5">
        <f>(B75-B74)/($H75-$H74)</f>
        <v>-3.4101296639875989E-3</v>
      </c>
      <c r="L75" s="5">
        <f>(C75-C74)/($H75-$H74)</f>
        <v>1.1367098879958664E-3</v>
      </c>
      <c r="M75" s="5">
        <f>(D75-D74)/($H75-$H74)</f>
        <v>2.6144327423904924E-2</v>
      </c>
      <c r="N75" s="5"/>
      <c r="O75" s="5"/>
    </row>
    <row r="76" spans="1:15" ht="13" x14ac:dyDescent="0.15">
      <c r="A76" s="2">
        <v>43294.338649351848</v>
      </c>
      <c r="B76" s="1">
        <v>0.31900000000000001</v>
      </c>
      <c r="C76" s="1">
        <v>0.47899999999999998</v>
      </c>
      <c r="D76" s="1">
        <v>0.61899999999999999</v>
      </c>
      <c r="E76" s="13">
        <f t="shared" si="4"/>
        <v>0.47233333333333333</v>
      </c>
      <c r="F76" s="13">
        <f t="shared" si="5"/>
        <v>0.15011106998930257</v>
      </c>
      <c r="H76" s="3">
        <f t="shared" si="3"/>
        <v>528.10099583328702</v>
      </c>
      <c r="I76" s="4">
        <f t="shared" si="0"/>
        <v>22.004208159720292</v>
      </c>
      <c r="K76" s="5">
        <f>(B76-B75)/($H76-$H75)</f>
        <v>-3.9347834081790763E-3</v>
      </c>
      <c r="L76" s="5">
        <f>(C76-C75)/($H76-$H75)</f>
        <v>3.5297321749841711E-3</v>
      </c>
      <c r="M76" s="5">
        <f>(D76-D75)/($H76-$H75)</f>
        <v>-1.9095272422045533E-3</v>
      </c>
      <c r="N76" s="5"/>
      <c r="O76" s="5"/>
    </row>
    <row r="77" spans="1:15" ht="13" x14ac:dyDescent="0.15">
      <c r="A77" s="2">
        <v>43294.382037187504</v>
      </c>
      <c r="B77" s="1">
        <v>0.35799999999999998</v>
      </c>
      <c r="C77" s="1">
        <v>0.497</v>
      </c>
      <c r="D77" s="1">
        <v>0.69</v>
      </c>
      <c r="E77" s="13">
        <f t="shared" si="4"/>
        <v>0.51500000000000001</v>
      </c>
      <c r="F77" s="13">
        <f t="shared" si="5"/>
        <v>0.16673032117764292</v>
      </c>
      <c r="H77" s="3">
        <f t="shared" si="3"/>
        <v>529.14230388903525</v>
      </c>
      <c r="I77" s="4">
        <f t="shared" si="0"/>
        <v>22.047595995376469</v>
      </c>
      <c r="K77" s="5">
        <f>(B77-B76)/($H77-$H76)</f>
        <v>3.7452893775969623E-2</v>
      </c>
      <c r="L77" s="5">
        <f>(C77-C76)/($H77-$H76)</f>
        <v>1.7285950973524467E-2</v>
      </c>
      <c r="M77" s="5">
        <f>(D77-D76)/($H77-$H76)</f>
        <v>6.8183473284457508E-2</v>
      </c>
      <c r="N77" s="5"/>
      <c r="O77" s="5"/>
    </row>
    <row r="78" spans="1:15" ht="13" x14ac:dyDescent="0.15">
      <c r="A78" s="2">
        <v>43294.543702303243</v>
      </c>
      <c r="B78" s="1">
        <v>0.378</v>
      </c>
      <c r="C78" s="1">
        <v>0.49199999999999999</v>
      </c>
      <c r="D78" s="1">
        <v>0.69299999999999995</v>
      </c>
      <c r="E78" s="13">
        <f t="shared" si="4"/>
        <v>0.52100000000000002</v>
      </c>
      <c r="F78" s="13">
        <f t="shared" si="5"/>
        <v>0.15948981158682218</v>
      </c>
      <c r="H78" s="3">
        <f t="shared" si="3"/>
        <v>533.02226666675415</v>
      </c>
      <c r="I78" s="4">
        <f t="shared" si="0"/>
        <v>22.209261111114756</v>
      </c>
      <c r="J78" s="1" t="s">
        <v>4</v>
      </c>
      <c r="K78" s="5">
        <f>(B78-B77)/($H78-$H77)</f>
        <v>5.1546886261002664E-3</v>
      </c>
      <c r="L78" s="5">
        <f>(C78-C77)/($H78-$H77)</f>
        <v>-1.2886721565250666E-3</v>
      </c>
      <c r="M78" s="5">
        <f>(D78-D77)/($H78-$H77)</f>
        <v>7.7320329391503996E-4</v>
      </c>
      <c r="N78" s="5"/>
      <c r="O78" s="5"/>
    </row>
    <row r="79" spans="1:15" ht="13" x14ac:dyDescent="0.15">
      <c r="A79" s="2">
        <v>43294.710039803242</v>
      </c>
      <c r="B79" s="1">
        <v>0.36799999999999999</v>
      </c>
      <c r="C79" s="1">
        <v>0.46899999999999997</v>
      </c>
      <c r="D79" s="1">
        <v>0.68</v>
      </c>
      <c r="E79" s="13">
        <f t="shared" si="4"/>
        <v>0.5056666666666666</v>
      </c>
      <c r="F79" s="13">
        <f t="shared" si="5"/>
        <v>0.15919903684800785</v>
      </c>
      <c r="H79" s="3">
        <f t="shared" si="3"/>
        <v>537.01436666672817</v>
      </c>
      <c r="I79" s="4">
        <f t="shared" si="0"/>
        <v>22.375598611113674</v>
      </c>
      <c r="K79" s="5">
        <f>(B79-B78)/($H79-$H78)</f>
        <v>-2.504947270876255E-3</v>
      </c>
      <c r="L79" s="5">
        <f>(C79-C78)/($H79-$H78)</f>
        <v>-5.7613787230153864E-3</v>
      </c>
      <c r="M79" s="5">
        <f>(D79-D78)/($H79-$H78)</f>
        <v>-3.2564314521391037E-3</v>
      </c>
      <c r="N79" s="5"/>
      <c r="O79" s="5"/>
    </row>
    <row r="80" spans="1:15" ht="13" x14ac:dyDescent="0.15">
      <c r="A80" s="2">
        <v>43295.375669143519</v>
      </c>
      <c r="B80" s="1">
        <v>0.312</v>
      </c>
      <c r="C80" s="1">
        <v>0.49</v>
      </c>
      <c r="D80" s="1">
        <v>0.55500000000000005</v>
      </c>
      <c r="E80" s="13">
        <f t="shared" si="4"/>
        <v>0.45233333333333342</v>
      </c>
      <c r="F80" s="13">
        <f t="shared" si="5"/>
        <v>0.12580275566669147</v>
      </c>
      <c r="H80" s="3">
        <f t="shared" si="3"/>
        <v>552.98947083338862</v>
      </c>
      <c r="I80" s="4">
        <f t="shared" si="0"/>
        <v>23.041227951391193</v>
      </c>
      <c r="K80" s="5">
        <f>(B80-B79)/($H80-$H79)</f>
        <v>-3.5054544506113606E-3</v>
      </c>
      <c r="L80" s="5">
        <f>(C80-C79)/($H80-$H79)</f>
        <v>1.3145454189792615E-3</v>
      </c>
      <c r="M80" s="5">
        <f>(D80-D79)/($H80-$H79)</f>
        <v>-7.8246751129717879E-3</v>
      </c>
      <c r="N80" s="5"/>
      <c r="O80" s="5"/>
    </row>
    <row r="81" spans="1:15" ht="13" x14ac:dyDescent="0.15">
      <c r="A81" s="2">
        <v>43295.562886817133</v>
      </c>
      <c r="B81" s="1">
        <v>0.33100000000000002</v>
      </c>
      <c r="C81" s="1">
        <v>0.5</v>
      </c>
      <c r="D81" s="1">
        <v>0.58299999999999996</v>
      </c>
      <c r="E81" s="13">
        <f t="shared" si="4"/>
        <v>0.47133333333333333</v>
      </c>
      <c r="F81" s="13">
        <f t="shared" si="5"/>
        <v>0.12842247985977118</v>
      </c>
      <c r="H81" s="7">
        <f t="shared" si="3"/>
        <v>557.48269500012975</v>
      </c>
      <c r="I81" s="8">
        <f t="shared" si="0"/>
        <v>23.228445625005406</v>
      </c>
      <c r="K81" s="5">
        <f>(B81-B80)/($H81-$H80)</f>
        <v>4.2285893814597826E-3</v>
      </c>
      <c r="L81" s="5">
        <f>(C81-C80)/($H81-$H80)</f>
        <v>2.2255733586630435E-3</v>
      </c>
      <c r="M81" s="5">
        <f>(D81-D80)/($H81-$H80)</f>
        <v>6.2316054042564966E-3</v>
      </c>
      <c r="N81" s="5"/>
      <c r="O81" s="5"/>
    </row>
    <row r="82" spans="1:15" ht="13" x14ac:dyDescent="0.15">
      <c r="A82" s="2">
        <v>43295.892984953709</v>
      </c>
      <c r="B82" s="1">
        <v>0.34</v>
      </c>
      <c r="C82" s="1">
        <v>0.49299999999999999</v>
      </c>
      <c r="D82" s="1">
        <v>0.59099999999999997</v>
      </c>
      <c r="E82" s="13">
        <f t="shared" si="4"/>
        <v>0.47466666666666663</v>
      </c>
      <c r="F82" s="13">
        <f t="shared" si="5"/>
        <v>0.12650032938033537</v>
      </c>
      <c r="H82" s="7">
        <f t="shared" si="3"/>
        <v>565.40505027794279</v>
      </c>
      <c r="I82" s="8">
        <f t="shared" si="0"/>
        <v>23.55854376158095</v>
      </c>
      <c r="K82" s="5">
        <f>(B82-B81)/($H82-$H81)</f>
        <v>1.1360258009641359E-3</v>
      </c>
      <c r="L82" s="5">
        <f>(C82-C81)/($H82-$H81)</f>
        <v>-8.835756229721057E-4</v>
      </c>
      <c r="M82" s="5">
        <f>(D82-D81)/($H82-$H81)</f>
        <v>1.0098007119681209E-3</v>
      </c>
      <c r="N82" s="5"/>
      <c r="O82" s="5"/>
    </row>
    <row r="83" spans="1:15" ht="13" x14ac:dyDescent="0.15">
      <c r="A83" s="2">
        <v>43296.614150277775</v>
      </c>
      <c r="B83" s="1">
        <v>0.373</v>
      </c>
      <c r="C83" s="1">
        <v>0.46400000000000002</v>
      </c>
      <c r="D83" s="1">
        <v>0.55700000000000005</v>
      </c>
      <c r="E83" s="13">
        <f t="shared" si="4"/>
        <v>0.46466666666666673</v>
      </c>
      <c r="F83" s="13">
        <f t="shared" si="5"/>
        <v>9.2001811576366471E-2</v>
      </c>
      <c r="H83" s="7">
        <f t="shared" si="3"/>
        <v>582.71301805553958</v>
      </c>
      <c r="I83" s="8">
        <f t="shared" si="0"/>
        <v>24.279709085647482</v>
      </c>
      <c r="K83" s="5">
        <f>(B83-B82)/($H83-$H82)</f>
        <v>1.9066363205687703E-3</v>
      </c>
      <c r="L83" s="5">
        <f>(C83-C82)/($H83-$H82)</f>
        <v>-1.6755288877725553E-3</v>
      </c>
      <c r="M83" s="5">
        <f>(D83-D82)/($H83-$H82)</f>
        <v>-1.9644131787678208E-3</v>
      </c>
      <c r="N83" s="5"/>
      <c r="O83" s="5"/>
    </row>
    <row r="84" spans="1:15" ht="13" x14ac:dyDescent="0.15">
      <c r="A84" s="2">
        <v>43297.357884976853</v>
      </c>
      <c r="B84" s="1">
        <v>0.38600000000000001</v>
      </c>
      <c r="C84" s="1">
        <v>0.443</v>
      </c>
      <c r="D84" s="1">
        <v>0.55300000000000005</v>
      </c>
      <c r="E84" s="13">
        <f t="shared" si="4"/>
        <v>0.46066666666666672</v>
      </c>
      <c r="F84" s="13">
        <f t="shared" si="5"/>
        <v>8.4890125063715502E-2</v>
      </c>
      <c r="H84" s="7">
        <f t="shared" si="3"/>
        <v>600.56265083339531</v>
      </c>
      <c r="I84" s="8">
        <f t="shared" si="0"/>
        <v>25.023443784724805</v>
      </c>
      <c r="K84" s="5">
        <f>(B84-B83)/($H84-$H83)</f>
        <v>7.2830629973115316E-4</v>
      </c>
      <c r="L84" s="5">
        <f>(C84-C83)/($H84-$H83)</f>
        <v>-1.1764947918734012E-3</v>
      </c>
      <c r="M84" s="5">
        <f>(D84-D83)/($H84-$H83)</f>
        <v>-2.2409424607112405E-4</v>
      </c>
      <c r="N84" s="5"/>
      <c r="O84" s="5"/>
    </row>
    <row r="85" spans="1:15" ht="13" x14ac:dyDescent="0.15">
      <c r="A85" s="2">
        <v>43297.505592349538</v>
      </c>
      <c r="B85" s="1">
        <v>0.379</v>
      </c>
      <c r="C85" s="1">
        <v>0.42</v>
      </c>
      <c r="D85" s="1">
        <v>0.59499999999999997</v>
      </c>
      <c r="E85" s="13">
        <f t="shared" si="4"/>
        <v>0.46466666666666662</v>
      </c>
      <c r="F85" s="13">
        <f t="shared" si="5"/>
        <v>0.11471849603849124</v>
      </c>
      <c r="H85" s="7">
        <f t="shared" si="3"/>
        <v>604.10762777784839</v>
      </c>
      <c r="I85" s="8">
        <f t="shared" si="0"/>
        <v>25.17115115741035</v>
      </c>
      <c r="K85" s="5">
        <f>(B85-B84)/($H85-$H84)</f>
        <v>-1.9746249720898994E-3</v>
      </c>
      <c r="L85" s="5">
        <f>(C85-C84)/($H85-$H84)</f>
        <v>-6.4880534797239556E-3</v>
      </c>
      <c r="M85" s="5">
        <f>(D85-D84)/($H85-$H84)</f>
        <v>1.1847749832539365E-2</v>
      </c>
      <c r="N85" s="5"/>
      <c r="O85" s="5"/>
    </row>
    <row r="86" spans="1:15" ht="13" x14ac:dyDescent="0.15">
      <c r="A86" s="2">
        <v>43297.643512164352</v>
      </c>
      <c r="B86" s="1">
        <v>0.38600000000000001</v>
      </c>
      <c r="C86" s="1">
        <v>0.41399999999999998</v>
      </c>
      <c r="D86" s="1">
        <v>0.63700000000000001</v>
      </c>
      <c r="E86" s="13">
        <f t="shared" si="4"/>
        <v>0.47900000000000004</v>
      </c>
      <c r="F86" s="13">
        <f t="shared" si="5"/>
        <v>0.13754635582231911</v>
      </c>
      <c r="H86" s="7">
        <f t="shared" si="3"/>
        <v>607.41770333336899</v>
      </c>
      <c r="I86" s="8">
        <f t="shared" si="0"/>
        <v>25.309070972223708</v>
      </c>
      <c r="K86" s="5">
        <f>(B86-B85)/($H86-$H85)</f>
        <v>2.1147553530387825E-3</v>
      </c>
      <c r="L86" s="5">
        <f>(C86-C85)/($H86-$H85)</f>
        <v>-1.8126474454618136E-3</v>
      </c>
      <c r="M86" s="5">
        <f>(D86-D85)/($H86-$H85)</f>
        <v>1.2688532118232695E-2</v>
      </c>
      <c r="N86" s="5"/>
      <c r="O86" s="5"/>
    </row>
    <row r="87" spans="1:15" ht="13" x14ac:dyDescent="0.15">
      <c r="A87" s="2">
        <v>43298.361221284722</v>
      </c>
      <c r="B87" s="1">
        <v>0.38600000000000001</v>
      </c>
      <c r="C87" s="1">
        <v>0.45900000000000002</v>
      </c>
      <c r="D87" s="1">
        <v>0.59299999999999997</v>
      </c>
      <c r="E87" s="13">
        <f t="shared" si="4"/>
        <v>0.47933333333333333</v>
      </c>
      <c r="F87" s="13">
        <f t="shared" si="5"/>
        <v>0.10498730081935317</v>
      </c>
      <c r="H87" s="7">
        <f t="shared" si="3"/>
        <v>624.64272222225554</v>
      </c>
      <c r="I87" s="8">
        <f t="shared" si="0"/>
        <v>26.026780092593981</v>
      </c>
      <c r="K87" s="5">
        <f>(B87-B86)/($H87-$H86)</f>
        <v>0</v>
      </c>
      <c r="L87" s="5">
        <f>(C87-C86)/($H87-$H86)</f>
        <v>2.6124789929277631E-3</v>
      </c>
      <c r="M87" s="5">
        <f>(D87-D86)/($H87-$H86)</f>
        <v>-2.554423904196035E-3</v>
      </c>
      <c r="N87" s="5"/>
      <c r="O87" s="5"/>
    </row>
    <row r="88" spans="1:15" ht="13" x14ac:dyDescent="0.15">
      <c r="A88" s="2">
        <v>43298.506263761577</v>
      </c>
      <c r="B88" s="1">
        <v>0.40500000000000003</v>
      </c>
      <c r="C88" s="1">
        <v>0.48699999999999999</v>
      </c>
      <c r="D88" s="1">
        <v>0.64300000000000002</v>
      </c>
      <c r="E88" s="13">
        <f t="shared" si="4"/>
        <v>0.51166666666666671</v>
      </c>
      <c r="F88" s="13">
        <f t="shared" si="5"/>
        <v>0.12090216430375973</v>
      </c>
      <c r="H88" s="7">
        <f t="shared" si="3"/>
        <v>628.12374166678637</v>
      </c>
      <c r="I88" s="8">
        <f t="shared" si="0"/>
        <v>26.171822569449432</v>
      </c>
      <c r="K88" s="5">
        <f>(B88-B87)/($H88-$H87)</f>
        <v>5.4581711773692282E-3</v>
      </c>
      <c r="L88" s="5">
        <f>(C88-C87)/($H88-$H87)</f>
        <v>8.0436206824388463E-3</v>
      </c>
      <c r="M88" s="5">
        <f>(D88-D87)/($H88-$H87)</f>
        <v>1.436360836149797E-2</v>
      </c>
      <c r="N88" s="5"/>
      <c r="O88" s="5"/>
    </row>
    <row r="89" spans="1:15" ht="13" x14ac:dyDescent="0.15">
      <c r="A89" s="2">
        <v>43298.709312372681</v>
      </c>
      <c r="B89" s="1">
        <v>0.41399999999999998</v>
      </c>
      <c r="C89" s="1">
        <v>0.48599999999999999</v>
      </c>
      <c r="D89" s="1">
        <v>0.65600000000000003</v>
      </c>
      <c r="E89" s="13">
        <f t="shared" si="4"/>
        <v>0.51866666666666672</v>
      </c>
      <c r="F89" s="13">
        <f t="shared" si="5"/>
        <v>0.1242631616100818</v>
      </c>
      <c r="H89" s="7">
        <f t="shared" si="3"/>
        <v>632.99690833326895</v>
      </c>
      <c r="I89" s="8">
        <f t="shared" si="0"/>
        <v>26.374871180552873</v>
      </c>
      <c r="K89" s="5">
        <f>(B89-B88)/($H89-$H88)</f>
        <v>1.8468483874975084E-3</v>
      </c>
      <c r="L89" s="5">
        <f>(C89-C88)/($H89-$H88)</f>
        <v>-2.0520537638861331E-4</v>
      </c>
      <c r="M89" s="5">
        <f>(D89-D88)/($H89-$H88)</f>
        <v>2.6676698930519732E-3</v>
      </c>
      <c r="N89" s="5"/>
      <c r="O89" s="5"/>
    </row>
    <row r="90" spans="1:15" ht="13" x14ac:dyDescent="0.15">
      <c r="A90" s="2">
        <v>43299.366478159718</v>
      </c>
      <c r="B90" s="1">
        <v>0.377</v>
      </c>
      <c r="C90" s="1">
        <v>0.45800000000000002</v>
      </c>
      <c r="D90" s="1">
        <v>0.62</v>
      </c>
      <c r="E90" s="13">
        <f t="shared" si="4"/>
        <v>0.48500000000000004</v>
      </c>
      <c r="F90" s="13">
        <f t="shared" si="5"/>
        <v>0.12372954376380753</v>
      </c>
      <c r="H90" s="7">
        <f t="shared" si="3"/>
        <v>648.76888722216245</v>
      </c>
      <c r="I90" s="8">
        <f t="shared" si="0"/>
        <v>27.032036967590102</v>
      </c>
      <c r="K90" s="5">
        <f>(B90-B89)/($H90-$H89)</f>
        <v>-2.3459326353812886E-3</v>
      </c>
      <c r="L90" s="5">
        <f>(C90-C89)/($H90-$H89)</f>
        <v>-1.7753003727209744E-3</v>
      </c>
      <c r="M90" s="5">
        <f>(D90-D89)/($H90-$H89)</f>
        <v>-2.2825290506412574E-3</v>
      </c>
      <c r="N90" s="5"/>
      <c r="O90" s="5"/>
    </row>
    <row r="91" spans="1:15" ht="13" x14ac:dyDescent="0.15">
      <c r="A91" s="2">
        <v>43299.555938506943</v>
      </c>
      <c r="B91" s="1">
        <v>0.38900000000000001</v>
      </c>
      <c r="C91" s="1">
        <v>0.47299999999999998</v>
      </c>
      <c r="D91" s="1">
        <v>0.625</v>
      </c>
      <c r="E91" s="13">
        <f t="shared" si="4"/>
        <v>0.4956666666666667</v>
      </c>
      <c r="F91" s="13">
        <f t="shared" si="5"/>
        <v>0.11962162569256984</v>
      </c>
      <c r="H91" s="7">
        <f t="shared" si="3"/>
        <v>653.31593555555446</v>
      </c>
      <c r="I91" s="8">
        <f t="shared" si="0"/>
        <v>27.221497314814769</v>
      </c>
      <c r="K91" s="5">
        <f>(B91-B90)/($H91-$H90)</f>
        <v>2.6390746524236385E-3</v>
      </c>
      <c r="L91" s="5">
        <f>(C91-C90)/($H91-$H90)</f>
        <v>3.2988433155295357E-3</v>
      </c>
      <c r="M91" s="5">
        <f>(D91-D90)/($H91-$H90)</f>
        <v>1.0996144385098494E-3</v>
      </c>
      <c r="N91" s="5"/>
      <c r="O91" s="5"/>
    </row>
    <row r="92" spans="1:15" ht="13" x14ac:dyDescent="0.15">
      <c r="A92" s="2">
        <v>43299.814660590273</v>
      </c>
      <c r="B92" s="1">
        <v>0.41199999999999998</v>
      </c>
      <c r="C92" s="1">
        <v>0.47399999999999998</v>
      </c>
      <c r="D92" s="1">
        <v>0.57699999999999996</v>
      </c>
      <c r="E92" s="13">
        <f t="shared" si="4"/>
        <v>0.48766666666666664</v>
      </c>
      <c r="F92" s="13">
        <f t="shared" si="5"/>
        <v>8.3344665896105119E-2</v>
      </c>
      <c r="H92" s="7">
        <f t="shared" si="3"/>
        <v>659.52526555547956</v>
      </c>
      <c r="I92" s="8">
        <f t="shared" si="0"/>
        <v>27.480219398144982</v>
      </c>
      <c r="K92" s="5">
        <f>(B92-B91)/($H92-$H91)</f>
        <v>3.7041033413069352E-3</v>
      </c>
      <c r="L92" s="5">
        <f>(C92-C91)/($H92-$H91)</f>
        <v>1.6104797136117148E-4</v>
      </c>
      <c r="M92" s="5">
        <f>(D92-D91)/($H92-$H91)</f>
        <v>-7.7303026253362312E-3</v>
      </c>
      <c r="N92" s="5"/>
      <c r="O92" s="5"/>
    </row>
    <row r="93" spans="1:15" ht="13" x14ac:dyDescent="0.15">
      <c r="A93" s="2">
        <v>43300.337895277778</v>
      </c>
      <c r="B93" s="1">
        <v>0.39800000000000002</v>
      </c>
      <c r="C93" s="1">
        <v>0.46</v>
      </c>
      <c r="D93" s="1">
        <v>0.58399999999999996</v>
      </c>
      <c r="E93" s="13">
        <f t="shared" si="4"/>
        <v>0.48066666666666674</v>
      </c>
      <c r="F93" s="13">
        <f t="shared" si="5"/>
        <v>9.4706564362420378E-2</v>
      </c>
      <c r="H93" s="7">
        <f t="shared" si="3"/>
        <v>672.08289805561071</v>
      </c>
      <c r="I93" s="8">
        <f t="shared" si="0"/>
        <v>28.003454085650446</v>
      </c>
      <c r="J93" s="1" t="s">
        <v>5</v>
      </c>
      <c r="K93" s="5">
        <f>(B93-B92)/($H93-$H92)</f>
        <v>-1.1148598272686945E-3</v>
      </c>
      <c r="L93" s="5">
        <f>(C93-C92)/($H93-$H92)</f>
        <v>-1.1148598272686945E-3</v>
      </c>
      <c r="M93" s="5">
        <f>(D93-D92)/($H93-$H92)</f>
        <v>5.5742991363434951E-4</v>
      </c>
      <c r="N93" s="5"/>
      <c r="O93" s="5"/>
    </row>
    <row r="94" spans="1:15" ht="13" x14ac:dyDescent="0.15">
      <c r="A94" s="2">
        <v>43300.505158726854</v>
      </c>
      <c r="B94" s="1">
        <v>0.375</v>
      </c>
      <c r="C94" s="1">
        <v>0.40899999999999997</v>
      </c>
      <c r="D94" s="1">
        <v>0.53900000000000003</v>
      </c>
      <c r="E94" s="13">
        <f t="shared" si="4"/>
        <v>0.441</v>
      </c>
      <c r="F94" s="13">
        <f t="shared" si="5"/>
        <v>8.6556340033529924E-2</v>
      </c>
      <c r="H94" s="7">
        <f t="shared" si="3"/>
        <v>676.0972208334133</v>
      </c>
      <c r="I94" s="8">
        <f t="shared" si="0"/>
        <v>28.170717534725554</v>
      </c>
      <c r="K94" s="5">
        <f>(B94-B93)/($H94-$H93)</f>
        <v>-5.7294844667647891E-3</v>
      </c>
      <c r="L94" s="5">
        <f>(C94-C93)/($H94-$H93)</f>
        <v>-1.2704509035000184E-2</v>
      </c>
      <c r="M94" s="5">
        <f>(D94-D93)/($H94-$H93)</f>
        <v>-1.1209860913235429E-2</v>
      </c>
      <c r="N94" s="5"/>
      <c r="O94" s="5"/>
    </row>
    <row r="95" spans="1:15" ht="13" x14ac:dyDescent="0.15">
      <c r="A95" s="2">
        <v>43300.70759528935</v>
      </c>
      <c r="B95" s="1">
        <v>0.42199999999999999</v>
      </c>
      <c r="C95" s="1">
        <v>0.48</v>
      </c>
      <c r="D95" s="1">
        <v>0.58599999999999997</v>
      </c>
      <c r="E95" s="13">
        <f t="shared" si="4"/>
        <v>0.496</v>
      </c>
      <c r="F95" s="13">
        <f t="shared" si="5"/>
        <v>8.3162491545166695E-2</v>
      </c>
      <c r="H95" s="7">
        <f t="shared" si="3"/>
        <v>680.95569833333138</v>
      </c>
      <c r="I95" s="8">
        <f t="shared" si="0"/>
        <v>28.373154097222141</v>
      </c>
      <c r="K95" s="5">
        <f>(B95-B94)/($H95-$H94)</f>
        <v>9.673812423911082E-3</v>
      </c>
      <c r="L95" s="5">
        <f>(C95-C94)/($H95-$H94)</f>
        <v>1.4613631533993343E-2</v>
      </c>
      <c r="M95" s="5">
        <f>(D95-D94)/($H95-$H94)</f>
        <v>9.6738124239110716E-3</v>
      </c>
      <c r="N95" s="5"/>
      <c r="O95" s="5"/>
    </row>
    <row r="96" spans="1:15" ht="13" x14ac:dyDescent="0.15">
      <c r="A96" s="2">
        <v>43300.86018768519</v>
      </c>
      <c r="B96" s="1">
        <v>0.42099999999999999</v>
      </c>
      <c r="C96" s="1">
        <v>0.47</v>
      </c>
      <c r="D96" s="1">
        <v>0.57899999999999996</v>
      </c>
      <c r="E96" s="13">
        <f t="shared" si="4"/>
        <v>0.49</v>
      </c>
      <c r="F96" s="13">
        <f t="shared" si="5"/>
        <v>8.0876448982383123E-2</v>
      </c>
      <c r="H96" s="7">
        <f t="shared" si="3"/>
        <v>684.61791583348531</v>
      </c>
      <c r="I96" s="8">
        <f t="shared" si="0"/>
        <v>28.525746493061888</v>
      </c>
      <c r="K96" s="5">
        <f>(B96-B95)/($H96-$H95)</f>
        <v>-2.7305860450887179E-4</v>
      </c>
      <c r="L96" s="5">
        <f>(C96-C95)/($H96-$H95)</f>
        <v>-2.730586045088718E-3</v>
      </c>
      <c r="M96" s="5">
        <f>(D96-D95)/($H96-$H95)</f>
        <v>-1.9114102315621027E-3</v>
      </c>
      <c r="N96" s="5"/>
      <c r="O96" s="5"/>
    </row>
    <row r="97" spans="1:15" ht="13" x14ac:dyDescent="0.15">
      <c r="A97" s="2">
        <v>43301.296452372684</v>
      </c>
      <c r="B97" s="1">
        <v>0.42</v>
      </c>
      <c r="C97" s="1">
        <v>0.45600000000000002</v>
      </c>
      <c r="D97" s="1">
        <v>0.53300000000000003</v>
      </c>
      <c r="E97" s="13">
        <f t="shared" si="4"/>
        <v>0.46966666666666668</v>
      </c>
      <c r="F97" s="13">
        <f t="shared" si="5"/>
        <v>5.7726366015308256E-2</v>
      </c>
      <c r="H97" s="7">
        <f t="shared" si="3"/>
        <v>695.08826833334751</v>
      </c>
      <c r="I97" s="8">
        <f t="shared" si="0"/>
        <v>28.962011180556146</v>
      </c>
      <c r="K97" s="5">
        <f>(B97-B96)/($H97-$H96)</f>
        <v>-9.5507768244971862E-5</v>
      </c>
      <c r="L97" s="5">
        <f>(C97-C96)/($H97-$H96)</f>
        <v>-1.3371087554296006E-3</v>
      </c>
      <c r="M97" s="5">
        <f>(D97-D96)/($H97-$H96)</f>
        <v>-4.3933573392686952E-3</v>
      </c>
      <c r="N97" s="5"/>
      <c r="O97" s="5"/>
    </row>
    <row r="98" spans="1:15" ht="13" x14ac:dyDescent="0.15">
      <c r="A98" s="2">
        <v>43301.478416226848</v>
      </c>
      <c r="B98" s="1">
        <v>0.45400000000000001</v>
      </c>
      <c r="C98" s="1">
        <v>0.47</v>
      </c>
      <c r="D98" s="1">
        <v>0.53600000000000003</v>
      </c>
      <c r="E98" s="13">
        <f t="shared" si="4"/>
        <v>0.48666666666666664</v>
      </c>
      <c r="F98" s="13">
        <f t="shared" si="5"/>
        <v>4.346646216720812E-2</v>
      </c>
      <c r="H98" s="7">
        <f t="shared" si="3"/>
        <v>699.45540083327796</v>
      </c>
      <c r="I98" s="8">
        <f t="shared" si="0"/>
        <v>29.143975034719915</v>
      </c>
      <c r="K98" s="5">
        <f>(B98-B97)/($H98-$H97)</f>
        <v>7.7854289972977726E-3</v>
      </c>
      <c r="L98" s="5">
        <f>(C98-C97)/($H98-$H97)</f>
        <v>3.2057648812402468E-3</v>
      </c>
      <c r="M98" s="5">
        <f>(D98-D97)/($H98-$H97)</f>
        <v>6.86949617408627E-4</v>
      </c>
      <c r="N98" s="5"/>
      <c r="O98" s="5"/>
    </row>
    <row r="99" spans="1:15" ht="13" x14ac:dyDescent="0.15">
      <c r="A99" s="2">
        <v>43301.71245796296</v>
      </c>
      <c r="B99" s="1">
        <v>0.46400000000000002</v>
      </c>
      <c r="C99" s="1">
        <v>0.47699999999999998</v>
      </c>
      <c r="D99" s="1">
        <v>0.54900000000000004</v>
      </c>
      <c r="E99" s="13">
        <f t="shared" si="4"/>
        <v>0.49666666666666676</v>
      </c>
      <c r="F99" s="13">
        <f t="shared" si="5"/>
        <v>4.5785732857881997E-2</v>
      </c>
      <c r="H99" s="7">
        <f t="shared" si="3"/>
        <v>705.07240249996539</v>
      </c>
      <c r="I99" s="8">
        <f t="shared" si="0"/>
        <v>29.378016770831891</v>
      </c>
      <c r="K99" s="5">
        <f>(B99-B98)/($H99-$H98)</f>
        <v>1.7803092456437546E-3</v>
      </c>
      <c r="L99" s="5">
        <f>(C99-C98)/($H99-$H98)</f>
        <v>1.2462164719506282E-3</v>
      </c>
      <c r="M99" s="5">
        <f>(D99-D98)/($H99-$H98)</f>
        <v>2.3144020193368812E-3</v>
      </c>
      <c r="N99" s="5"/>
      <c r="O99" s="5"/>
    </row>
    <row r="100" spans="1:15" ht="13" x14ac:dyDescent="0.15">
      <c r="A100" s="2">
        <v>43301.830341412038</v>
      </c>
      <c r="B100" s="1">
        <v>0.47799999999999998</v>
      </c>
      <c r="C100" s="1">
        <v>0.48899999999999999</v>
      </c>
      <c r="D100" s="1">
        <v>0.57899999999999996</v>
      </c>
      <c r="E100" s="13">
        <f t="shared" si="4"/>
        <v>0.51533333333333331</v>
      </c>
      <c r="F100" s="13">
        <f t="shared" si="5"/>
        <v>5.5410588639116007E-2</v>
      </c>
      <c r="H100" s="7">
        <f t="shared" si="3"/>
        <v>707.9016052778461</v>
      </c>
      <c r="I100" s="8">
        <f t="shared" si="0"/>
        <v>29.495900219910254</v>
      </c>
      <c r="K100" s="5">
        <f>(B100-B99)/($H100-$H99)</f>
        <v>4.9483904474627418E-3</v>
      </c>
      <c r="L100" s="5">
        <f>(C100-C99)/($H100-$H99)</f>
        <v>4.2414775263966524E-3</v>
      </c>
      <c r="M100" s="5">
        <f>(D100-D99)/($H100-$H99)</f>
        <v>1.0603693815991593E-2</v>
      </c>
      <c r="N100" s="5"/>
      <c r="O100" s="5"/>
    </row>
    <row r="101" spans="1:15" ht="13" x14ac:dyDescent="0.15">
      <c r="A101" s="2">
        <v>43302.323647986108</v>
      </c>
      <c r="B101" s="1">
        <v>0.47</v>
      </c>
      <c r="C101" s="1">
        <v>0.46200000000000002</v>
      </c>
      <c r="D101" s="1">
        <v>0.55200000000000005</v>
      </c>
      <c r="E101" s="13">
        <f t="shared" si="4"/>
        <v>0.49466666666666664</v>
      </c>
      <c r="F101" s="13">
        <f t="shared" si="5"/>
        <v>4.9812983581927067E-2</v>
      </c>
      <c r="H101" s="7">
        <f t="shared" si="3"/>
        <v>719.74096305551939</v>
      </c>
      <c r="I101" s="8">
        <f t="shared" si="0"/>
        <v>29.989206793979974</v>
      </c>
      <c r="K101" s="5">
        <f>(B101-B100)/($H101-$H100)</f>
        <v>-6.7571232749519944E-4</v>
      </c>
      <c r="L101" s="5">
        <f>(C101-C100)/($H101-$H100)</f>
        <v>-2.2805291052962933E-3</v>
      </c>
      <c r="M101" s="5">
        <f>(D101-D100)/($H101-$H100)</f>
        <v>-2.2805291052962885E-3</v>
      </c>
      <c r="N101" s="5"/>
      <c r="O101" s="5"/>
    </row>
    <row r="102" spans="1:15" ht="13" x14ac:dyDescent="0.15">
      <c r="A102" s="2">
        <v>43302.687729930556</v>
      </c>
      <c r="B102" s="1">
        <v>0.49099999999999999</v>
      </c>
      <c r="C102" s="1">
        <v>0.48699999999999999</v>
      </c>
      <c r="D102" s="1">
        <v>0.58199999999999996</v>
      </c>
      <c r="E102" s="13">
        <f t="shared" si="4"/>
        <v>0.52</v>
      </c>
      <c r="F102" s="13">
        <f t="shared" si="5"/>
        <v>5.3730810528038735E-2</v>
      </c>
      <c r="H102" s="7">
        <f t="shared" si="3"/>
        <v>728.47892972227419</v>
      </c>
      <c r="I102" s="8">
        <f t="shared" si="0"/>
        <v>30.353288738428091</v>
      </c>
      <c r="K102" s="5">
        <f>(B102-B101)/($H102-$H101)</f>
        <v>2.403305116726798E-3</v>
      </c>
      <c r="L102" s="5">
        <f>(C102-C101)/($H102-$H101)</f>
        <v>2.8610775199128485E-3</v>
      </c>
      <c r="M102" s="5">
        <f>(D102-D101)/($H102-$H101)</f>
        <v>3.4332930238954134E-3</v>
      </c>
      <c r="N102" s="5"/>
      <c r="O102" s="5"/>
    </row>
    <row r="103" spans="1:15" ht="13" x14ac:dyDescent="0.15">
      <c r="A103" s="2">
        <v>43302.789497800928</v>
      </c>
      <c r="B103" s="1">
        <v>0.52500000000000002</v>
      </c>
      <c r="C103" s="1">
        <v>0.51800000000000002</v>
      </c>
      <c r="D103" s="1">
        <v>0.62</v>
      </c>
      <c r="E103" s="13">
        <f t="shared" si="4"/>
        <v>0.55433333333333346</v>
      </c>
      <c r="F103" s="13">
        <f t="shared" si="5"/>
        <v>5.6976603385366274E-2</v>
      </c>
      <c r="H103" s="7">
        <f t="shared" si="3"/>
        <v>730.92135861120187</v>
      </c>
      <c r="I103" s="8">
        <f t="shared" si="0"/>
        <v>30.455056608800078</v>
      </c>
      <c r="K103" s="5">
        <f>(B103-B102)/($H103-$H102)</f>
        <v>1.3920569050805544E-2</v>
      </c>
      <c r="L103" s="5">
        <f>(C103-C102)/($H103-$H102)</f>
        <v>1.2692283546322703E-2</v>
      </c>
      <c r="M103" s="5">
        <f>(D103-D102)/($H103-$H102)</f>
        <v>1.5558283056782668E-2</v>
      </c>
      <c r="N103" s="5"/>
      <c r="O103" s="5"/>
    </row>
    <row r="104" spans="1:15" ht="13" x14ac:dyDescent="0.15">
      <c r="A104" s="2">
        <v>43303.392060625003</v>
      </c>
      <c r="B104" s="1">
        <v>0.51600000000000001</v>
      </c>
      <c r="C104" s="1">
        <v>0.50700000000000001</v>
      </c>
      <c r="D104" s="1">
        <v>0.59499999999999997</v>
      </c>
      <c r="E104" s="13">
        <f t="shared" si="4"/>
        <v>0.53933333333333333</v>
      </c>
      <c r="F104" s="13">
        <f t="shared" si="5"/>
        <v>4.8418316093533559E-2</v>
      </c>
      <c r="H104" s="7">
        <f t="shared" si="3"/>
        <v>745.38286638900172</v>
      </c>
      <c r="I104" s="8">
        <f t="shared" si="0"/>
        <v>31.057619432875072</v>
      </c>
      <c r="K104" s="5">
        <f>(B104-B103)/($H104-$H103)</f>
        <v>-6.2234174598419726E-4</v>
      </c>
      <c r="L104" s="5">
        <f>(C104-C103)/($H104-$H103)</f>
        <v>-7.6063991175846324E-4</v>
      </c>
      <c r="M104" s="5">
        <f>(D104-D103)/($H104-$H103)</f>
        <v>-1.7287270721783256E-3</v>
      </c>
      <c r="N104" s="5"/>
      <c r="O104" s="5"/>
    </row>
    <row r="105" spans="1:15" ht="13" x14ac:dyDescent="0.15">
      <c r="A105" s="2">
        <v>43303.481148159721</v>
      </c>
      <c r="B105" s="1">
        <v>0.56499999999999995</v>
      </c>
      <c r="C105" s="1">
        <v>0.55100000000000005</v>
      </c>
      <c r="D105" s="1">
        <v>0.622</v>
      </c>
      <c r="E105" s="13">
        <f t="shared" si="4"/>
        <v>0.57933333333333337</v>
      </c>
      <c r="F105" s="13">
        <f t="shared" si="5"/>
        <v>3.7607623340665024E-2</v>
      </c>
      <c r="H105" s="7">
        <f t="shared" si="3"/>
        <v>747.52096722222632</v>
      </c>
      <c r="I105" s="8">
        <f t="shared" si="0"/>
        <v>31.146706967592763</v>
      </c>
      <c r="K105" s="5">
        <f>(B105-B104)/($H105-$H104)</f>
        <v>2.2917534682449978E-2</v>
      </c>
      <c r="L105" s="5">
        <f>(C105-C104)/($H105-$H104)</f>
        <v>2.0579010735261253E-2</v>
      </c>
      <c r="M105" s="5">
        <f>(D105-D104)/($H105-$H104)</f>
        <v>1.2628029314819406E-2</v>
      </c>
      <c r="N105" s="5"/>
      <c r="O105" s="5"/>
    </row>
    <row r="106" spans="1:15" ht="13" x14ac:dyDescent="0.15">
      <c r="A106" s="2">
        <v>43303.50265819444</v>
      </c>
      <c r="B106" s="1">
        <v>0.59</v>
      </c>
      <c r="C106" s="1">
        <v>0.57699999999999996</v>
      </c>
      <c r="D106" s="1">
        <v>0.66500000000000004</v>
      </c>
      <c r="E106" s="13">
        <f t="shared" si="4"/>
        <v>0.61066666666666658</v>
      </c>
      <c r="F106" s="13">
        <f t="shared" si="5"/>
        <v>4.7500877184882995E-2</v>
      </c>
      <c r="H106" s="7">
        <f t="shared" si="3"/>
        <v>748.03720805549528</v>
      </c>
      <c r="I106" s="8">
        <f t="shared" si="0"/>
        <v>31.168217002312304</v>
      </c>
      <c r="K106" s="5">
        <f>(B106-B105)/($H106-$H105)</f>
        <v>4.8427010009444132E-2</v>
      </c>
      <c r="L106" s="5">
        <f>(C106-C105)/($H106-$H105)</f>
        <v>5.0364090409821684E-2</v>
      </c>
      <c r="M106" s="5">
        <f>(D106-D105)/($H106-$H105)</f>
        <v>8.3294457216243914E-2</v>
      </c>
      <c r="N106" s="5"/>
      <c r="O106" s="5"/>
    </row>
    <row r="107" spans="1:15" ht="13" x14ac:dyDescent="0.15">
      <c r="A107" s="2">
        <v>43303.777243796299</v>
      </c>
      <c r="B107" s="1">
        <v>0.44800000000000001</v>
      </c>
      <c r="C107" s="1">
        <v>0.497</v>
      </c>
      <c r="D107" s="1">
        <v>0.502</v>
      </c>
      <c r="E107" s="13">
        <f t="shared" si="4"/>
        <v>0.48233333333333334</v>
      </c>
      <c r="F107" s="13">
        <f t="shared" si="5"/>
        <v>2.9838453936712823E-2</v>
      </c>
      <c r="H107" s="7">
        <f t="shared" si="3"/>
        <v>754.62726250011474</v>
      </c>
      <c r="I107" s="8">
        <f t="shared" si="0"/>
        <v>31.442802604171447</v>
      </c>
      <c r="K107" s="5">
        <f>(B107-B106)/($H107-$H106)</f>
        <v>-2.154762167647005E-2</v>
      </c>
      <c r="L107" s="5">
        <f>(C107-C106)/($H107-$H106)</f>
        <v>-1.2139505169842279E-2</v>
      </c>
      <c r="M107" s="5">
        <f>(D107-D106)/($H107-$H106)</f>
        <v>-2.4734241783553663E-2</v>
      </c>
      <c r="N107" s="5"/>
      <c r="O107" s="5"/>
    </row>
    <row r="108" spans="1:15" ht="13" x14ac:dyDescent="0.15">
      <c r="A108" s="2">
        <v>43304.349697384256</v>
      </c>
      <c r="B108" s="1">
        <v>0.34499999999999997</v>
      </c>
      <c r="C108" s="1">
        <v>0.58599999999999997</v>
      </c>
      <c r="D108" s="1">
        <v>0.34899999999999998</v>
      </c>
      <c r="E108" s="13">
        <f t="shared" si="4"/>
        <v>0.42666666666666658</v>
      </c>
      <c r="F108" s="13">
        <f t="shared" si="5"/>
        <v>0.13800120772418401</v>
      </c>
      <c r="H108" s="7">
        <f t="shared" si="3"/>
        <v>768.366148611065</v>
      </c>
      <c r="I108" s="8">
        <f t="shared" si="0"/>
        <v>32.015256192127708</v>
      </c>
      <c r="K108" s="5">
        <f>(B108-B107)/($H108-$H107)</f>
        <v>-7.4969687621113815E-3</v>
      </c>
      <c r="L108" s="5">
        <f>(C108-C107)/($H108-$H107)</f>
        <v>6.4779632993001209E-3</v>
      </c>
      <c r="M108" s="5">
        <f>(D108-D107)/($H108-$H107)</f>
        <v>-1.1136273986437293E-2</v>
      </c>
      <c r="N108" s="5"/>
      <c r="O108" s="5"/>
    </row>
    <row r="109" spans="1:15" ht="13" x14ac:dyDescent="0.15">
      <c r="A109" s="2">
        <v>43304.495334016203</v>
      </c>
      <c r="B109" s="1">
        <v>0.29499999999999998</v>
      </c>
      <c r="C109" s="1">
        <v>0.64900000000000002</v>
      </c>
      <c r="D109" s="1">
        <v>0.28699999999999998</v>
      </c>
      <c r="E109" s="13">
        <f t="shared" si="4"/>
        <v>0.41033333333333327</v>
      </c>
      <c r="F109" s="13">
        <f t="shared" si="5"/>
        <v>0.206730097792589</v>
      </c>
      <c r="H109" s="7">
        <f t="shared" si="3"/>
        <v>771.86142777779605</v>
      </c>
      <c r="I109" s="8">
        <f t="shared" si="0"/>
        <v>32.160892824074836</v>
      </c>
      <c r="K109" s="5">
        <f>(B109-B108)/($H109-$H108)</f>
        <v>-1.4305009017852591E-2</v>
      </c>
      <c r="L109" s="5">
        <f>(C109-C108)/($H109-$H108)</f>
        <v>1.8024311362494286E-2</v>
      </c>
      <c r="M109" s="5">
        <f>(D109-D108)/($H109-$H108)</f>
        <v>-1.7738211182137215E-2</v>
      </c>
      <c r="N109" s="5"/>
      <c r="O109" s="5"/>
    </row>
    <row r="110" spans="1:15" ht="13" x14ac:dyDescent="0.15">
      <c r="A110" s="2">
        <v>43304.646336712962</v>
      </c>
      <c r="B110" s="1">
        <v>0.27300000000000002</v>
      </c>
      <c r="C110" s="1">
        <v>0.65800000000000003</v>
      </c>
      <c r="D110" s="1">
        <v>0.26700000000000002</v>
      </c>
      <c r="E110" s="13">
        <f t="shared" si="4"/>
        <v>0.39933333333333332</v>
      </c>
      <c r="F110" s="13">
        <f t="shared" si="5"/>
        <v>0.22403199176308139</v>
      </c>
      <c r="H110" s="7">
        <f t="shared" si="3"/>
        <v>775.48549250001088</v>
      </c>
      <c r="I110" s="8">
        <f t="shared" si="0"/>
        <v>32.311895520833787</v>
      </c>
      <c r="K110" s="5">
        <f>(B110-B109)/($H110-$H109)</f>
        <v>-6.0705317609655697E-3</v>
      </c>
      <c r="L110" s="5">
        <f>(C110-C109)/($H110-$H109)</f>
        <v>2.4833993567586485E-3</v>
      </c>
      <c r="M110" s="5">
        <f>(D110-D109)/($H110-$H109)</f>
        <v>-5.518665237241426E-3</v>
      </c>
      <c r="N110" s="5"/>
      <c r="O110" s="5"/>
    </row>
    <row r="111" spans="1:15" ht="13" x14ac:dyDescent="0.15">
      <c r="A111" s="2">
        <v>43304.754781712967</v>
      </c>
      <c r="B111" s="1">
        <v>0.25900000000000001</v>
      </c>
      <c r="C111" s="1">
        <v>0.61799999999999999</v>
      </c>
      <c r="D111" s="1">
        <v>0.255</v>
      </c>
      <c r="E111" s="13">
        <f t="shared" si="4"/>
        <v>0.37733333333333335</v>
      </c>
      <c r="F111" s="13">
        <f t="shared" si="5"/>
        <v>0.20843304280591712</v>
      </c>
      <c r="H111" s="7">
        <f t="shared" si="3"/>
        <v>778.08817250013817</v>
      </c>
      <c r="I111" s="8">
        <f t="shared" si="0"/>
        <v>32.42034052083909</v>
      </c>
      <c r="K111" s="5">
        <f>(B111-B110)/($H111-$H110)</f>
        <v>-5.3790708036774758E-3</v>
      </c>
      <c r="L111" s="5">
        <f>(C111-C110)/($H111-$H110)</f>
        <v>-1.5368773724792789E-2</v>
      </c>
      <c r="M111" s="5">
        <f>(D111-D110)/($H111-$H110)</f>
        <v>-4.6106321174378363E-3</v>
      </c>
      <c r="N111" s="5"/>
      <c r="O111" s="5"/>
    </row>
    <row r="112" spans="1:15" ht="13" x14ac:dyDescent="0.15">
      <c r="A112" s="2">
        <v>43304.859632245367</v>
      </c>
      <c r="B112" s="1">
        <v>0.245</v>
      </c>
      <c r="C112" s="1">
        <v>0.57299999999999995</v>
      </c>
      <c r="D112" s="1">
        <v>0.248</v>
      </c>
      <c r="E112" s="13">
        <f t="shared" si="4"/>
        <v>0.35533333333333328</v>
      </c>
      <c r="F112" s="13">
        <f t="shared" si="5"/>
        <v>0.18851083081174233</v>
      </c>
      <c r="H112" s="7">
        <f t="shared" si="3"/>
        <v>780.60458527773153</v>
      </c>
      <c r="I112" s="8">
        <f t="shared" si="0"/>
        <v>32.525191053238814</v>
      </c>
      <c r="K112" s="5">
        <f>(B112-B111)/($H112-$H111)</f>
        <v>-5.5634751677700895E-3</v>
      </c>
      <c r="L112" s="5">
        <f>(C112-C111)/($H112-$H111)</f>
        <v>-1.7882598753546718E-2</v>
      </c>
      <c r="M112" s="5">
        <f>(D112-D111)/($H112-$H111)</f>
        <v>-2.7817375838850448E-3</v>
      </c>
      <c r="N112" s="5"/>
      <c r="O112" s="5"/>
    </row>
    <row r="113" spans="1:15" ht="13" x14ac:dyDescent="0.15">
      <c r="A113" s="2">
        <v>43305.398145474537</v>
      </c>
      <c r="B113" s="1">
        <v>0.246</v>
      </c>
      <c r="C113" s="1">
        <v>0.52300000000000002</v>
      </c>
      <c r="D113" s="1">
        <v>0.252</v>
      </c>
      <c r="E113" s="13">
        <f t="shared" si="4"/>
        <v>0.34033333333333332</v>
      </c>
      <c r="F113" s="13">
        <f t="shared" si="5"/>
        <v>0.15822241729076639</v>
      </c>
      <c r="H113" s="7">
        <f t="shared" si="3"/>
        <v>793.52890277781989</v>
      </c>
      <c r="I113" s="8">
        <f t="shared" si="0"/>
        <v>33.063704282409162</v>
      </c>
      <c r="K113" s="5">
        <f>(B113-B112)/($H113-$H112)</f>
        <v>7.7373524752325515E-5</v>
      </c>
      <c r="L113" s="5">
        <f>(C113-C112)/($H113-$H112)</f>
        <v>-3.8686762376162675E-3</v>
      </c>
      <c r="M113" s="5">
        <f>(D113-D112)/($H113-$H112)</f>
        <v>3.0949409900930206E-4</v>
      </c>
      <c r="N113" s="5"/>
      <c r="O113" s="5"/>
    </row>
    <row r="114" spans="1:15" ht="13" x14ac:dyDescent="0.15">
      <c r="A114" s="2">
        <v>43305.502944988424</v>
      </c>
      <c r="B114" s="1">
        <v>0.24199999999999999</v>
      </c>
      <c r="C114" s="1">
        <v>0.51600000000000001</v>
      </c>
      <c r="D114" s="1">
        <v>0.26800000000000002</v>
      </c>
      <c r="E114" s="13">
        <f t="shared" si="4"/>
        <v>0.34200000000000003</v>
      </c>
      <c r="F114" s="13">
        <f t="shared" si="5"/>
        <v>0.15124814048443705</v>
      </c>
      <c r="H114" s="7">
        <f t="shared" si="3"/>
        <v>796.04409111110726</v>
      </c>
      <c r="I114" s="8">
        <f t="shared" si="0"/>
        <v>33.168503796296136</v>
      </c>
      <c r="K114" s="5">
        <f>(B114-B113)/($H114-$H113)</f>
        <v>-1.5903381655607374E-3</v>
      </c>
      <c r="L114" s="5">
        <f>(C114-C113)/($H114-$H113)</f>
        <v>-2.7830917897312905E-3</v>
      </c>
      <c r="M114" s="5">
        <f>(D114-D113)/($H114-$H113)</f>
        <v>6.3613526622429495E-3</v>
      </c>
      <c r="N114" s="5"/>
      <c r="O114" s="5"/>
    </row>
    <row r="115" spans="1:15" ht="13" x14ac:dyDescent="0.15">
      <c r="A115" s="2">
        <v>43305.683945659723</v>
      </c>
      <c r="B115" s="1">
        <v>0.23799999999999999</v>
      </c>
      <c r="C115" s="1">
        <v>0.50700000000000001</v>
      </c>
      <c r="D115" s="1">
        <v>0.27900000000000003</v>
      </c>
      <c r="E115" s="13">
        <f t="shared" si="4"/>
        <v>0.34133333333333332</v>
      </c>
      <c r="F115" s="13">
        <f t="shared" si="5"/>
        <v>0.14492871811112307</v>
      </c>
      <c r="H115" s="7">
        <f t="shared" si="3"/>
        <v>800.38810722227208</v>
      </c>
      <c r="I115" s="8">
        <f t="shared" si="0"/>
        <v>33.34950446759467</v>
      </c>
      <c r="K115" s="5">
        <f>(B115-B114)/($H115-$H114)</f>
        <v>-9.2080689795771267E-4</v>
      </c>
      <c r="L115" s="5">
        <f>(C115-C114)/($H115-$H114)</f>
        <v>-2.0718155204048536E-3</v>
      </c>
      <c r="M115" s="5">
        <f>(D115-D114)/($H115-$H114)</f>
        <v>2.5322189693837097E-3</v>
      </c>
      <c r="N115" s="5"/>
      <c r="O115" s="5"/>
    </row>
    <row r="116" spans="1:15" ht="13" x14ac:dyDescent="0.15">
      <c r="A116" s="2">
        <v>43305.813353287042</v>
      </c>
      <c r="B116" s="1">
        <v>0.23499999999999999</v>
      </c>
      <c r="C116" s="1">
        <v>0.5</v>
      </c>
      <c r="D116" s="1">
        <v>0.28699999999999998</v>
      </c>
      <c r="E116" s="13">
        <f t="shared" si="4"/>
        <v>0.34066666666666667</v>
      </c>
      <c r="F116" s="13">
        <f t="shared" si="5"/>
        <v>0.14041486151164095</v>
      </c>
      <c r="H116" s="7">
        <f t="shared" si="3"/>
        <v>803.49389027792495</v>
      </c>
      <c r="I116" s="8">
        <f t="shared" si="0"/>
        <v>33.478912094913539</v>
      </c>
      <c r="K116" s="5">
        <f>(B116-B115)/($H116-$H115)</f>
        <v>-9.6593997270339761E-4</v>
      </c>
      <c r="L116" s="5">
        <f>(C116-C115)/($H116-$H115)</f>
        <v>-2.2538599363079279E-3</v>
      </c>
      <c r="M116" s="5">
        <f>(D116-D115)/($H116-$H115)</f>
        <v>2.5758399272090425E-3</v>
      </c>
      <c r="N116" s="5"/>
      <c r="O116" s="5"/>
    </row>
    <row r="117" spans="1:15" ht="13" x14ac:dyDescent="0.15">
      <c r="A117" s="2">
        <v>43306.223854791664</v>
      </c>
      <c r="B117" s="1">
        <v>0.20799999999999999</v>
      </c>
      <c r="C117" s="1">
        <v>0.47599999999999998</v>
      </c>
      <c r="D117" s="9">
        <v>0.26100000000000001</v>
      </c>
      <c r="E117" s="13">
        <f t="shared" si="4"/>
        <v>0.315</v>
      </c>
      <c r="F117" s="13">
        <f t="shared" si="5"/>
        <v>0.14192603707565429</v>
      </c>
      <c r="G117" s="9"/>
      <c r="H117" s="7">
        <f t="shared" si="3"/>
        <v>813.34592638886534</v>
      </c>
      <c r="I117" s="8">
        <f t="shared" si="0"/>
        <v>33.889413599536056</v>
      </c>
      <c r="K117" s="5">
        <f>(B117-B116)/($H117-$H116)</f>
        <v>-2.7405502472750082E-3</v>
      </c>
      <c r="L117" s="5">
        <f>(C117-C116)/($H117-$H116)</f>
        <v>-2.4360446642444546E-3</v>
      </c>
      <c r="M117" s="5">
        <f>(D117-D116)/($H117-$H116)</f>
        <v>-2.6390483862648198E-3</v>
      </c>
      <c r="N117" s="5"/>
      <c r="O117" s="5"/>
    </row>
    <row r="118" spans="1:15" ht="13" x14ac:dyDescent="0.15">
      <c r="A118" s="2">
        <v>43306.24238059028</v>
      </c>
      <c r="B118" s="10">
        <v>0.20799999999999999</v>
      </c>
      <c r="C118" s="1">
        <v>0.47299999999999998</v>
      </c>
      <c r="D118" s="9">
        <v>0.313</v>
      </c>
      <c r="E118" s="13">
        <f t="shared" si="4"/>
        <v>0.33133333333333331</v>
      </c>
      <c r="F118" s="13">
        <f t="shared" si="5"/>
        <v>0.13344786747390661</v>
      </c>
      <c r="G118" s="9" t="s">
        <v>6</v>
      </c>
      <c r="H118" s="7">
        <f t="shared" si="3"/>
        <v>813.79054555564653</v>
      </c>
      <c r="I118" s="8">
        <f t="shared" si="0"/>
        <v>33.907939398151939</v>
      </c>
      <c r="K118" s="5">
        <f>(B118-B117)/($H118-$H117)</f>
        <v>0</v>
      </c>
      <c r="L118" s="5">
        <f>(C118-C117)/($H118-$H117)</f>
        <v>-6.7473474472960794E-3</v>
      </c>
      <c r="M118" s="5">
        <f>(D118-D117)/($H118-$H117)</f>
        <v>0.11695402241979859</v>
      </c>
      <c r="N118" s="5"/>
      <c r="O118" s="5"/>
    </row>
    <row r="119" spans="1:15" ht="13" x14ac:dyDescent="0.15">
      <c r="A119" s="2">
        <v>43306.332503923608</v>
      </c>
      <c r="B119" s="10">
        <v>0.22600000000000001</v>
      </c>
      <c r="C119" s="1">
        <v>0.49</v>
      </c>
      <c r="D119" s="1">
        <v>0.36199999999999999</v>
      </c>
      <c r="E119" s="13">
        <f t="shared" si="4"/>
        <v>0.35933333333333328</v>
      </c>
      <c r="F119" s="13">
        <f t="shared" si="5"/>
        <v>0.13202020047452351</v>
      </c>
      <c r="G119" s="10" t="s">
        <v>7</v>
      </c>
      <c r="H119" s="7">
        <f t="shared" si="3"/>
        <v>815.95350555551704</v>
      </c>
      <c r="I119" s="8">
        <f t="shared" si="0"/>
        <v>33.998062731479877</v>
      </c>
      <c r="K119" s="5">
        <f>(B119-B118)/($H119-$H118)</f>
        <v>8.3219292086204235E-3</v>
      </c>
      <c r="L119" s="5">
        <f>(C119-C118)/($H119-$H118)</f>
        <v>7.8595998081415121E-3</v>
      </c>
      <c r="M119" s="5">
        <f>(D119-D118)/($H119-$H118)</f>
        <v>2.2654140623466684E-2</v>
      </c>
      <c r="N119" s="5"/>
      <c r="O119" s="5"/>
    </row>
    <row r="120" spans="1:15" ht="13" x14ac:dyDescent="0.15">
      <c r="A120" s="2">
        <v>43306.441711516207</v>
      </c>
      <c r="B120" s="1">
        <v>0.223</v>
      </c>
      <c r="C120" s="1">
        <v>0.49199999999999999</v>
      </c>
      <c r="D120" s="1">
        <v>0.38900000000000001</v>
      </c>
      <c r="E120" s="13">
        <f t="shared" si="4"/>
        <v>0.36800000000000005</v>
      </c>
      <c r="F120" s="13">
        <f t="shared" si="5"/>
        <v>0.13572398461583712</v>
      </c>
      <c r="H120" s="7">
        <f t="shared" si="3"/>
        <v>818.5744877778925</v>
      </c>
      <c r="I120" s="8">
        <f t="shared" si="0"/>
        <v>34.107270324078854</v>
      </c>
      <c r="K120" s="5">
        <f>(B120-B119)/($H120-$H119)</f>
        <v>-1.1446090608279783E-3</v>
      </c>
      <c r="L120" s="5">
        <f>(C120-C119)/($H120-$H119)</f>
        <v>7.6307270721865219E-4</v>
      </c>
      <c r="M120" s="5">
        <f>(D120-D119)/($H120-$H119)</f>
        <v>1.0301481547451806E-2</v>
      </c>
      <c r="N120" s="5"/>
      <c r="O120" s="5"/>
    </row>
    <row r="121" spans="1:15" ht="13" x14ac:dyDescent="0.15">
      <c r="A121" s="2">
        <v>43306.710400659722</v>
      </c>
      <c r="B121" s="1">
        <v>0.22900000000000001</v>
      </c>
      <c r="C121" s="1">
        <v>0.47499999999999998</v>
      </c>
      <c r="D121" s="1">
        <v>0.495</v>
      </c>
      <c r="E121" s="13">
        <f t="shared" si="4"/>
        <v>0.39966666666666661</v>
      </c>
      <c r="F121" s="13">
        <f t="shared" si="5"/>
        <v>0.14813957382594758</v>
      </c>
      <c r="H121" s="7">
        <f t="shared" si="3"/>
        <v>825.02302722225431</v>
      </c>
      <c r="I121" s="8">
        <f t="shared" si="0"/>
        <v>34.37595946759393</v>
      </c>
      <c r="K121" s="5">
        <f>(B121-B120)/($H121-$H120)</f>
        <v>9.3044325025351559E-4</v>
      </c>
      <c r="L121" s="5">
        <f>(C121-C120)/($H121-$H120)</f>
        <v>-2.6362558757182944E-3</v>
      </c>
      <c r="M121" s="5">
        <f>(D121-D120)/($H121-$H120)</f>
        <v>1.6437830754478758E-2</v>
      </c>
      <c r="N121" s="5"/>
      <c r="O121" s="5"/>
    </row>
    <row r="122" spans="1:15" ht="13" x14ac:dyDescent="0.15">
      <c r="A122" s="2">
        <v>43307.349664803245</v>
      </c>
      <c r="B122" s="1">
        <v>0.215</v>
      </c>
      <c r="C122" s="1">
        <v>0.45200000000000001</v>
      </c>
      <c r="D122" s="11">
        <v>0.72599999999999998</v>
      </c>
      <c r="E122" s="13">
        <f t="shared" si="4"/>
        <v>0.46433333333333332</v>
      </c>
      <c r="F122" s="13">
        <f t="shared" si="5"/>
        <v>0.25572315760081904</v>
      </c>
      <c r="G122" s="11" t="s">
        <v>8</v>
      </c>
      <c r="H122" s="7">
        <f t="shared" si="3"/>
        <v>840.36536666681059</v>
      </c>
      <c r="I122" s="8">
        <f t="shared" si="0"/>
        <v>35.015223611117108</v>
      </c>
      <c r="K122" s="5">
        <f>(B122-B121)/($H122-$H121)</f>
        <v>-9.125075123381822E-4</v>
      </c>
      <c r="L122" s="5">
        <f>(C122-C121)/($H122-$H121)</f>
        <v>-1.4991194845555814E-3</v>
      </c>
      <c r="M122" s="5">
        <f>(D122-D121)/($H122-$H121)</f>
        <v>1.5056373953579991E-2</v>
      </c>
      <c r="N122" s="5"/>
      <c r="O122" s="5"/>
    </row>
    <row r="123" spans="1:15" ht="13" x14ac:dyDescent="0.15">
      <c r="A123" s="2">
        <v>43307.514582361109</v>
      </c>
      <c r="B123" s="1">
        <v>0.215</v>
      </c>
      <c r="C123" s="1">
        <v>0.436</v>
      </c>
      <c r="D123" s="1">
        <v>0.73199999999999998</v>
      </c>
      <c r="E123" s="13">
        <f t="shared" si="4"/>
        <v>0.46100000000000002</v>
      </c>
      <c r="F123" s="13">
        <f t="shared" si="5"/>
        <v>0.25940508861624129</v>
      </c>
      <c r="H123" s="7">
        <f t="shared" si="3"/>
        <v>844.323388055549</v>
      </c>
      <c r="I123" s="8">
        <f t="shared" si="0"/>
        <v>35.180141168981208</v>
      </c>
      <c r="K123" s="5">
        <f>(B123-B122)/($H123-$H122)</f>
        <v>0</v>
      </c>
      <c r="L123" s="5">
        <f>(C123-C122)/($H123-$H122)</f>
        <v>-4.0424238346776272E-3</v>
      </c>
      <c r="M123" s="5">
        <f>(D123-D122)/($H123-$H122)</f>
        <v>1.51590893800411E-3</v>
      </c>
    </row>
    <row r="124" spans="1:15" ht="13" x14ac:dyDescent="0.15">
      <c r="A124" s="2">
        <v>43307.622681828703</v>
      </c>
      <c r="B124" s="1">
        <v>0.21299999999999999</v>
      </c>
      <c r="C124" s="1">
        <v>0.44700000000000001</v>
      </c>
      <c r="D124" s="1">
        <v>0.747</v>
      </c>
      <c r="E124" s="13">
        <f t="shared" si="4"/>
        <v>0.46900000000000003</v>
      </c>
      <c r="F124" s="13">
        <f t="shared" si="5"/>
        <v>0.2676789121316806</v>
      </c>
      <c r="H124" s="7">
        <f t="shared" si="3"/>
        <v>846.91777527780505</v>
      </c>
      <c r="I124" s="8">
        <f t="shared" si="0"/>
        <v>35.28824063657521</v>
      </c>
      <c r="K124" s="5">
        <f>(B124-B123)/($H124-$H123)</f>
        <v>-7.7089494692346948E-4</v>
      </c>
      <c r="L124" s="5">
        <f>(C124-C123)/($H124-$H123)</f>
        <v>4.2399222080790819E-3</v>
      </c>
      <c r="M124" s="5">
        <f>(D124-D123)/($H124-$H123)</f>
        <v>5.7817121019260211E-3</v>
      </c>
    </row>
    <row r="125" spans="1:15" ht="13" x14ac:dyDescent="0.15">
      <c r="A125" s="2">
        <v>43307.884465405092</v>
      </c>
      <c r="B125" s="1">
        <v>0.216</v>
      </c>
      <c r="C125" s="1">
        <v>0.45100000000000001</v>
      </c>
      <c r="D125" s="1">
        <v>0.76100000000000001</v>
      </c>
      <c r="E125" s="13">
        <f t="shared" si="4"/>
        <v>0.47599999999999998</v>
      </c>
      <c r="F125" s="13">
        <f t="shared" si="5"/>
        <v>0.27335873865673299</v>
      </c>
      <c r="H125" s="7">
        <f t="shared" si="3"/>
        <v>853.2005811111303</v>
      </c>
      <c r="I125" s="8">
        <f t="shared" si="0"/>
        <v>35.550024212963763</v>
      </c>
      <c r="K125" s="5">
        <f>(B125-B124)/($H125-$H124)</f>
        <v>4.7749366757244096E-4</v>
      </c>
      <c r="L125" s="5">
        <f>(C125-C124)/($H125-$H124)</f>
        <v>6.3665822342992128E-4</v>
      </c>
      <c r="M125" s="5">
        <f>(D125-D124)/($H125-$H124)</f>
        <v>2.2283037820047245E-3</v>
      </c>
    </row>
    <row r="126" spans="1:15" ht="13" x14ac:dyDescent="0.15">
      <c r="A126" s="2">
        <v>43308.339542569447</v>
      </c>
      <c r="B126" s="1">
        <v>0.23200000000000001</v>
      </c>
      <c r="C126" s="1">
        <v>0.45900000000000002</v>
      </c>
      <c r="D126" s="1">
        <v>0.752</v>
      </c>
      <c r="E126" s="13">
        <f t="shared" si="4"/>
        <v>0.48100000000000004</v>
      </c>
      <c r="F126" s="13">
        <f t="shared" si="5"/>
        <v>0.26069714229350499</v>
      </c>
      <c r="H126" s="7">
        <f t="shared" si="3"/>
        <v>864.12243305565789</v>
      </c>
      <c r="I126" s="8">
        <f t="shared" si="0"/>
        <v>36.005101377319079</v>
      </c>
      <c r="K126" s="5">
        <f>(B126-B125)/($H126-$H125)</f>
        <v>1.4649530209038257E-3</v>
      </c>
      <c r="L126" s="5">
        <f>(C126-C125)/($H126-$H125)</f>
        <v>7.3247651045191286E-4</v>
      </c>
      <c r="M126" s="5">
        <f>(D126-D125)/($H126-$H125)</f>
        <v>-8.2403607425840194E-4</v>
      </c>
    </row>
    <row r="127" spans="1:15" ht="13" x14ac:dyDescent="0.15">
      <c r="A127" s="2">
        <v>43308.543789062503</v>
      </c>
      <c r="B127" s="1">
        <v>0.24399999999999999</v>
      </c>
      <c r="C127" s="1">
        <v>0.45600000000000002</v>
      </c>
      <c r="D127" s="1">
        <v>0.75700000000000001</v>
      </c>
      <c r="E127" s="13">
        <f t="shared" si="4"/>
        <v>0.48566666666666664</v>
      </c>
      <c r="F127" s="13">
        <f t="shared" si="5"/>
        <v>0.25778350089432306</v>
      </c>
      <c r="H127" s="7">
        <f t="shared" si="3"/>
        <v>869.02434888901189</v>
      </c>
      <c r="I127" s="8">
        <f t="shared" si="0"/>
        <v>36.209347870375495</v>
      </c>
      <c r="K127" s="5">
        <f>(B127-B126)/($H127-$H126)</f>
        <v>2.4480224483555291E-3</v>
      </c>
      <c r="L127" s="5">
        <f>(C127-C126)/($H127-$H126)</f>
        <v>-6.1200561208888369E-4</v>
      </c>
      <c r="M127" s="5">
        <f>(D127-D126)/($H127-$H126)</f>
        <v>1.0200093534814727E-3</v>
      </c>
    </row>
    <row r="128" spans="1:15" ht="13" x14ac:dyDescent="0.15">
      <c r="A128" s="2">
        <v>43308.813779340278</v>
      </c>
      <c r="B128" s="1">
        <v>0.23200000000000001</v>
      </c>
      <c r="C128" s="1">
        <v>0.45400000000000001</v>
      </c>
      <c r="D128" s="1">
        <v>0.74099999999999999</v>
      </c>
      <c r="E128" s="13">
        <f t="shared" si="4"/>
        <v>0.47566666666666668</v>
      </c>
      <c r="F128" s="13">
        <f t="shared" si="5"/>
        <v>0.25519077830778542</v>
      </c>
      <c r="H128" s="7">
        <f t="shared" si="3"/>
        <v>875.50411555561004</v>
      </c>
      <c r="I128" s="8">
        <f t="shared" si="0"/>
        <v>36.479338148150418</v>
      </c>
      <c r="K128" s="5">
        <f>(B128-B127)/($H128-$H127)</f>
        <v>-1.8519185361808603E-3</v>
      </c>
      <c r="L128" s="5">
        <f>(C128-C127)/($H128-$H127)</f>
        <v>-3.0865308936347743E-4</v>
      </c>
      <c r="M128" s="5">
        <f>(D128-D127)/($H128-$H127)</f>
        <v>-2.4692247149078195E-3</v>
      </c>
    </row>
    <row r="129" spans="1:13" ht="13" x14ac:dyDescent="0.15">
      <c r="A129" s="2">
        <v>43309.338092175924</v>
      </c>
      <c r="B129" s="1">
        <v>0.25800000000000001</v>
      </c>
      <c r="C129" s="1">
        <v>0.45800000000000002</v>
      </c>
      <c r="D129" s="1">
        <v>0.72299999999999998</v>
      </c>
      <c r="E129" s="13">
        <f t="shared" si="4"/>
        <v>0.47966666666666669</v>
      </c>
      <c r="F129" s="13">
        <f t="shared" si="5"/>
        <v>0.23325593954567006</v>
      </c>
      <c r="H129" s="7">
        <f t="shared" si="3"/>
        <v>888.08762361109257</v>
      </c>
      <c r="I129" s="8">
        <f t="shared" si="0"/>
        <v>37.003650983795524</v>
      </c>
      <c r="K129" s="5">
        <f>(B129-B128)/($H129-$H128)</f>
        <v>2.0661964760035276E-3</v>
      </c>
      <c r="L129" s="5">
        <f>(C129-C128)/($H129-$H128)</f>
        <v>3.1787638092361993E-4</v>
      </c>
      <c r="M129" s="5">
        <f>(D129-D128)/($H129-$H128)</f>
        <v>-1.4304437141562899E-3</v>
      </c>
    </row>
    <row r="130" spans="1:13" ht="13" x14ac:dyDescent="0.15">
      <c r="A130" s="2">
        <v>43309.708174756946</v>
      </c>
      <c r="B130" s="1">
        <v>0.24099999999999999</v>
      </c>
      <c r="C130" s="1">
        <v>0.45</v>
      </c>
      <c r="D130" s="1">
        <v>0.73199999999999998</v>
      </c>
      <c r="E130" s="13">
        <f t="shared" si="4"/>
        <v>0.47433333333333333</v>
      </c>
      <c r="F130" s="13">
        <f t="shared" si="5"/>
        <v>0.24640278678077754</v>
      </c>
      <c r="H130" s="7">
        <f t="shared" si="3"/>
        <v>896.96960555564146</v>
      </c>
      <c r="I130" s="8">
        <f t="shared" si="0"/>
        <v>37.373733564818394</v>
      </c>
      <c r="K130" s="5">
        <f>(B130-B129)/($H130-$H129)</f>
        <v>-1.913987227865663E-3</v>
      </c>
      <c r="L130" s="5">
        <f>(C130-C129)/($H130-$H129)</f>
        <v>-9.0069987193678257E-4</v>
      </c>
      <c r="M130" s="5">
        <f>(D130-D129)/($H130-$H129)</f>
        <v>1.0132873559288804E-3</v>
      </c>
    </row>
    <row r="131" spans="1:13" ht="13" x14ac:dyDescent="0.15">
      <c r="A131" s="2">
        <v>43310.328077615741</v>
      </c>
      <c r="B131" s="1">
        <v>0.49299999999999999</v>
      </c>
      <c r="C131" s="1">
        <v>0.68700000000000006</v>
      </c>
      <c r="D131" s="1">
        <v>0.85899999999999999</v>
      </c>
      <c r="E131" s="13">
        <f t="shared" ref="E131:E149" si="6">AVERAGE(B131:D131)</f>
        <v>0.67966666666666675</v>
      </c>
      <c r="F131" s="13">
        <f t="shared" ref="F131:F149" si="7">STDEV(B131:D131)</f>
        <v>0.18311016720360776</v>
      </c>
      <c r="H131" s="7">
        <f t="shared" si="3"/>
        <v>911.84727416670648</v>
      </c>
      <c r="I131" s="8">
        <f t="shared" si="0"/>
        <v>37.99363642361277</v>
      </c>
      <c r="K131" s="5">
        <f>(B131-B130)/($H131-$H130)</f>
        <v>1.6938137727612726E-2</v>
      </c>
      <c r="L131" s="5">
        <f>(C131-C130)/($H131-$H130)</f>
        <v>1.5929915243826257E-2</v>
      </c>
      <c r="M131" s="5">
        <f>(D131-D130)/($H131-$H130)</f>
        <v>8.5362836960587943E-3</v>
      </c>
    </row>
    <row r="132" spans="1:13" ht="13" x14ac:dyDescent="0.15">
      <c r="A132" s="2">
        <v>43311.357188842594</v>
      </c>
      <c r="B132" s="1">
        <v>0.63600000000000001</v>
      </c>
      <c r="C132" s="1">
        <v>0.83299999999999996</v>
      </c>
      <c r="D132" s="1">
        <v>0.94299999999999995</v>
      </c>
      <c r="E132" s="13">
        <f t="shared" si="6"/>
        <v>0.80399999999999994</v>
      </c>
      <c r="F132" s="13">
        <f t="shared" si="7"/>
        <v>0.15554099138169339</v>
      </c>
      <c r="H132" s="7">
        <f t="shared" si="3"/>
        <v>936.54594361118507</v>
      </c>
      <c r="I132" s="8">
        <f t="shared" si="0"/>
        <v>39.022747650466044</v>
      </c>
      <c r="K132" s="5">
        <f>(B132-B131)/($H132-$H131)</f>
        <v>5.7897855721117742E-3</v>
      </c>
      <c r="L132" s="5">
        <f>(C132-C131)/($H132-$H131)</f>
        <v>5.9112496050931357E-3</v>
      </c>
      <c r="M132" s="5">
        <f>(D132-D131)/($H132-$H131)</f>
        <v>3.4009929234782429E-3</v>
      </c>
    </row>
    <row r="133" spans="1:13" ht="13" x14ac:dyDescent="0.15">
      <c r="A133" s="2">
        <v>43311.643809687499</v>
      </c>
      <c r="B133" s="1">
        <v>0.70399999999999996</v>
      </c>
      <c r="C133" s="1">
        <v>0.91</v>
      </c>
      <c r="D133" s="1">
        <v>0.96199999999999997</v>
      </c>
      <c r="E133" s="13">
        <f t="shared" si="6"/>
        <v>0.85866666666666658</v>
      </c>
      <c r="F133" s="13">
        <f t="shared" si="7"/>
        <v>0.13644534925505333</v>
      </c>
      <c r="H133" s="7">
        <f t="shared" si="3"/>
        <v>943.42484388890443</v>
      </c>
      <c r="I133" s="8">
        <f t="shared" si="0"/>
        <v>39.309368495371018</v>
      </c>
      <c r="K133" s="5">
        <f>(B133-B132)/($H133-$H132)</f>
        <v>9.8853010299118169E-3</v>
      </c>
      <c r="L133" s="5">
        <f>(C133-C132)/($H133-$H132)</f>
        <v>1.1193649695635459E-2</v>
      </c>
      <c r="M133" s="5">
        <f>(D133-D132)/($H133-$H132)</f>
        <v>2.7620694054165417E-3</v>
      </c>
    </row>
    <row r="134" spans="1:13" ht="13" x14ac:dyDescent="0.15">
      <c r="A134" s="2">
        <v>43312.37707505787</v>
      </c>
      <c r="B134" s="1">
        <v>0.72199999999999998</v>
      </c>
      <c r="C134" s="1">
        <v>0.91200000000000003</v>
      </c>
      <c r="D134" s="1">
        <v>0.98399999999999999</v>
      </c>
      <c r="E134" s="13">
        <f t="shared" si="6"/>
        <v>0.87266666666666659</v>
      </c>
      <c r="F134" s="13">
        <f t="shared" si="7"/>
        <v>0.13535631988693264</v>
      </c>
      <c r="H134" s="7">
        <f t="shared" si="3"/>
        <v>961.02321277779993</v>
      </c>
      <c r="I134" s="8">
        <f t="shared" si="0"/>
        <v>40.042633865741664</v>
      </c>
      <c r="K134" s="5">
        <f>(B134-B133)/($H134-$H133)</f>
        <v>1.0228220645697426E-3</v>
      </c>
      <c r="L134" s="5">
        <f>(C134-C133)/($H134-$H133)</f>
        <v>1.1364689606330474E-4</v>
      </c>
      <c r="M134" s="5">
        <f>(D134-D133)/($H134-$H133)</f>
        <v>1.2501158566963521E-3</v>
      </c>
    </row>
    <row r="135" spans="1:13" ht="13" x14ac:dyDescent="0.15">
      <c r="A135" s="2">
        <v>43312.572921608793</v>
      </c>
      <c r="B135" s="1">
        <v>0.71599999999999997</v>
      </c>
      <c r="C135" s="1">
        <v>0.89800000000000002</v>
      </c>
      <c r="D135" s="1">
        <v>0.96</v>
      </c>
      <c r="E135" s="13">
        <f t="shared" si="6"/>
        <v>0.85799999999999998</v>
      </c>
      <c r="F135" s="13">
        <f t="shared" si="7"/>
        <v>0.12682271089990235</v>
      </c>
      <c r="H135" s="7">
        <f t="shared" si="3"/>
        <v>965.72352999995928</v>
      </c>
      <c r="I135" s="8">
        <f t="shared" si="0"/>
        <v>40.23848041666497</v>
      </c>
      <c r="K135" s="5">
        <f>(B135-B134)/($H135-$H134)</f>
        <v>-1.2765095878451299E-3</v>
      </c>
      <c r="L135" s="5">
        <f>(C135-C134)/($H135-$H134)</f>
        <v>-2.9785223716386365E-3</v>
      </c>
      <c r="M135" s="5">
        <f>(D135-D134)/($H135-$H134)</f>
        <v>-5.1060383513805195E-3</v>
      </c>
    </row>
    <row r="136" spans="1:13" ht="13" x14ac:dyDescent="0.15">
      <c r="A136" s="2">
        <v>43313.360442974532</v>
      </c>
      <c r="B136" s="1">
        <v>0.75</v>
      </c>
      <c r="C136" s="1">
        <v>0.89300000000000002</v>
      </c>
      <c r="D136" s="1">
        <v>0.93300000000000005</v>
      </c>
      <c r="E136" s="13">
        <f t="shared" si="6"/>
        <v>0.85866666666666669</v>
      </c>
      <c r="F136" s="13">
        <f t="shared" si="7"/>
        <v>9.6209840106578182E-2</v>
      </c>
      <c r="H136" s="7">
        <f t="shared" si="3"/>
        <v>984.62404277769383</v>
      </c>
      <c r="I136" s="8">
        <f t="shared" si="0"/>
        <v>41.02600178240391</v>
      </c>
      <c r="K136" s="5">
        <f>(B136-B135)/($H136-$H135)</f>
        <v>1.798892993001396E-3</v>
      </c>
      <c r="L136" s="5">
        <f>(C136-C135)/($H136-$H135)</f>
        <v>-2.6454308720608762E-4</v>
      </c>
      <c r="M136" s="5">
        <f>(D136-D135)/($H136-$H135)</f>
        <v>-1.4285326709128675E-3</v>
      </c>
    </row>
    <row r="137" spans="1:13" ht="13" x14ac:dyDescent="0.15">
      <c r="A137" s="2">
        <v>43313.544965775465</v>
      </c>
      <c r="B137" s="1">
        <v>0.755</v>
      </c>
      <c r="C137" s="1">
        <v>0.88300000000000001</v>
      </c>
      <c r="D137" s="1">
        <v>0.92300000000000004</v>
      </c>
      <c r="E137" s="13">
        <f t="shared" si="6"/>
        <v>0.85366666666666668</v>
      </c>
      <c r="F137" s="13">
        <f t="shared" si="7"/>
        <v>8.7757240916823132E-2</v>
      </c>
      <c r="H137" s="7">
        <f t="shared" si="3"/>
        <v>989.05259000009391</v>
      </c>
      <c r="I137" s="8">
        <f t="shared" si="0"/>
        <v>41.210524583337246</v>
      </c>
      <c r="K137" s="5">
        <f>(B137-B136)/($H137-$H136)</f>
        <v>1.1290384292865724E-3</v>
      </c>
      <c r="L137" s="5">
        <f>(C137-C136)/($H137-$H136)</f>
        <v>-2.2580768585731448E-3</v>
      </c>
      <c r="M137" s="5">
        <f>(D137-D136)/($H137-$H136)</f>
        <v>-2.2580768585731448E-3</v>
      </c>
    </row>
    <row r="138" spans="1:13" ht="13" x14ac:dyDescent="0.15">
      <c r="A138" s="2">
        <v>43313.661747002319</v>
      </c>
      <c r="B138" s="1">
        <v>0.745</v>
      </c>
      <c r="C138" s="1">
        <v>0.872</v>
      </c>
      <c r="D138" s="1">
        <v>0.92300000000000004</v>
      </c>
      <c r="E138" s="13">
        <f t="shared" si="6"/>
        <v>0.84666666666666668</v>
      </c>
      <c r="F138" s="13">
        <f t="shared" si="7"/>
        <v>9.1664242392185499E-2</v>
      </c>
      <c r="H138" s="7">
        <f t="shared" si="3"/>
        <v>991.85533944459166</v>
      </c>
      <c r="I138" s="8">
        <f t="shared" si="0"/>
        <v>41.327305810191319</v>
      </c>
      <c r="K138" s="5">
        <f>(B138-B137)/($H138-$H137)</f>
        <v>-3.5679250671627558E-3</v>
      </c>
      <c r="L138" s="5">
        <f>(C138-C137)/($H138-$H137)</f>
        <v>-3.9247175738790314E-3</v>
      </c>
      <c r="M138" s="5">
        <f>(D138-D137)/($H138-$H137)</f>
        <v>0</v>
      </c>
    </row>
    <row r="139" spans="1:13" ht="13" x14ac:dyDescent="0.15">
      <c r="A139" s="2">
        <v>43314.343074456017</v>
      </c>
      <c r="B139" s="1">
        <v>0.76500000000000001</v>
      </c>
      <c r="C139" s="1">
        <v>0.87</v>
      </c>
      <c r="D139" s="1">
        <v>0.91500000000000004</v>
      </c>
      <c r="E139" s="13">
        <f t="shared" si="6"/>
        <v>0.85</v>
      </c>
      <c r="F139" s="13">
        <f t="shared" si="7"/>
        <v>7.6974021591703273E-2</v>
      </c>
      <c r="H139" s="7">
        <f t="shared" si="3"/>
        <v>1008.2071983333444</v>
      </c>
      <c r="I139" s="8">
        <f t="shared" si="0"/>
        <v>42.008633263889351</v>
      </c>
      <c r="K139" s="5">
        <f>(B139-B138)/($H139-$H138)</f>
        <v>1.2231025314043376E-3</v>
      </c>
      <c r="L139" s="5">
        <f>(C139-C138)/($H139-$H138)</f>
        <v>-1.2231025314043376E-4</v>
      </c>
      <c r="M139" s="5">
        <f>(D139-D138)/($H139-$H138)</f>
        <v>-4.8924101256173503E-4</v>
      </c>
    </row>
    <row r="140" spans="1:13" ht="13" x14ac:dyDescent="0.15">
      <c r="A140" s="2">
        <v>43314.685732303245</v>
      </c>
      <c r="B140" s="1">
        <v>0.755</v>
      </c>
      <c r="C140" s="1">
        <v>0.85599999999999998</v>
      </c>
      <c r="D140" s="1">
        <v>0.91400000000000003</v>
      </c>
      <c r="E140" s="13">
        <f t="shared" si="6"/>
        <v>0.84166666666666667</v>
      </c>
      <c r="F140" s="13">
        <f t="shared" si="7"/>
        <v>8.0463242125416098E-2</v>
      </c>
      <c r="H140" s="7">
        <f t="shared" si="3"/>
        <v>1016.4309866668191</v>
      </c>
      <c r="I140" s="8">
        <f t="shared" si="0"/>
        <v>42.351291111117462</v>
      </c>
      <c r="K140" s="5">
        <f>(B140-B139)/($H140-$H139)</f>
        <v>-1.2159846039927048E-3</v>
      </c>
      <c r="L140" s="5">
        <f>(C140-C139)/($H140-$H139)</f>
        <v>-1.7023784455897869E-3</v>
      </c>
      <c r="M140" s="5">
        <f>(D140-D139)/($H140-$H139)</f>
        <v>-1.2159846039927049E-4</v>
      </c>
    </row>
    <row r="141" spans="1:13" ht="13" x14ac:dyDescent="0.15">
      <c r="A141" s="2">
        <v>43315.365256620367</v>
      </c>
      <c r="B141" s="1">
        <v>0.75800000000000001</v>
      </c>
      <c r="C141" s="1">
        <v>0.83</v>
      </c>
      <c r="D141" s="1">
        <v>0.90800000000000003</v>
      </c>
      <c r="E141" s="13">
        <f t="shared" si="6"/>
        <v>0.83199999999999996</v>
      </c>
      <c r="F141" s="13">
        <f t="shared" si="7"/>
        <v>7.5019997334044214E-2</v>
      </c>
      <c r="H141" s="7">
        <f t="shared" si="3"/>
        <v>1032.739570277743</v>
      </c>
      <c r="I141" s="8">
        <f t="shared" si="0"/>
        <v>43.030815428239293</v>
      </c>
      <c r="K141" s="5">
        <f>(B141-B140)/($H141-$H140)</f>
        <v>1.8395221017173532E-4</v>
      </c>
      <c r="L141" s="5">
        <f>(C141-C140)/($H141-$H140)</f>
        <v>-1.5942524881550394E-3</v>
      </c>
      <c r="M141" s="5">
        <f>(D141-D140)/($H141-$H140)</f>
        <v>-3.6790442034347065E-4</v>
      </c>
    </row>
    <row r="142" spans="1:13" ht="13" x14ac:dyDescent="0.15">
      <c r="A142" s="2">
        <v>43315.597743703707</v>
      </c>
      <c r="B142" s="1">
        <v>0.76200000000000001</v>
      </c>
      <c r="C142" s="1">
        <v>0.84899999999999998</v>
      </c>
      <c r="D142" s="1">
        <v>0.90500000000000003</v>
      </c>
      <c r="E142" s="13">
        <f t="shared" si="6"/>
        <v>0.83866666666666667</v>
      </c>
      <c r="F142" s="13">
        <f t="shared" si="7"/>
        <v>7.2057847132240449E-2</v>
      </c>
      <c r="H142" s="7">
        <f t="shared" si="3"/>
        <v>1038.3192602779018</v>
      </c>
      <c r="I142" s="8">
        <f t="shared" si="0"/>
        <v>43.263302511579241</v>
      </c>
    </row>
    <row r="143" spans="1:13" ht="13" x14ac:dyDescent="0.15">
      <c r="A143" s="2">
        <v>43315.882641643519</v>
      </c>
      <c r="B143" s="1">
        <v>0.77700000000000002</v>
      </c>
      <c r="C143" s="1">
        <v>0.85299999999999998</v>
      </c>
      <c r="D143" s="1">
        <v>0.91200000000000003</v>
      </c>
      <c r="E143" s="13">
        <f t="shared" si="6"/>
        <v>0.84733333333333327</v>
      </c>
      <c r="F143" s="13">
        <f t="shared" si="7"/>
        <v>6.7678159943465765E-2</v>
      </c>
      <c r="H143" s="7">
        <f t="shared" si="3"/>
        <v>1045.156810833374</v>
      </c>
      <c r="I143" s="8">
        <f t="shared" si="0"/>
        <v>43.548200451390585</v>
      </c>
    </row>
    <row r="144" spans="1:13" ht="13" x14ac:dyDescent="0.15">
      <c r="A144" s="2">
        <v>43316.458517384264</v>
      </c>
      <c r="B144" s="1">
        <v>0.80100000000000005</v>
      </c>
      <c r="C144" s="1">
        <v>0.84499999999999997</v>
      </c>
      <c r="D144" s="1">
        <v>0.91</v>
      </c>
      <c r="E144" s="13">
        <f t="shared" si="6"/>
        <v>0.85199999999999998</v>
      </c>
      <c r="F144" s="13">
        <f t="shared" si="7"/>
        <v>5.4836119483420778E-2</v>
      </c>
      <c r="H144" s="7">
        <f t="shared" si="3"/>
        <v>1058.9778286112705</v>
      </c>
      <c r="I144" s="8">
        <f t="shared" si="0"/>
        <v>44.124076192136272</v>
      </c>
    </row>
    <row r="145" spans="1:13" ht="13" x14ac:dyDescent="0.15">
      <c r="A145" s="2">
        <v>43316.919067847222</v>
      </c>
      <c r="B145" s="1">
        <v>0.83799999999999997</v>
      </c>
      <c r="C145" s="1">
        <v>0.86099999999999999</v>
      </c>
      <c r="D145" s="1">
        <v>0.92600000000000005</v>
      </c>
      <c r="E145" s="13">
        <f t="shared" si="6"/>
        <v>0.875</v>
      </c>
      <c r="F145" s="13">
        <f t="shared" si="7"/>
        <v>4.5639894828976145E-2</v>
      </c>
      <c r="H145" s="7">
        <f t="shared" si="3"/>
        <v>1070.0310397222638</v>
      </c>
      <c r="I145" s="8">
        <f t="shared" si="0"/>
        <v>44.584626655094326</v>
      </c>
    </row>
    <row r="146" spans="1:13" ht="13" x14ac:dyDescent="0.15">
      <c r="A146" s="2">
        <v>43317.821338472218</v>
      </c>
      <c r="B146" s="1">
        <v>0.83899999999999997</v>
      </c>
      <c r="C146" s="1">
        <v>0.85599999999999998</v>
      </c>
      <c r="D146" s="1">
        <v>0.91700000000000004</v>
      </c>
      <c r="E146" s="13">
        <f t="shared" si="6"/>
        <v>0.8706666666666667</v>
      </c>
      <c r="F146" s="13">
        <f t="shared" si="7"/>
        <v>4.1016256939576244E-2</v>
      </c>
      <c r="H146" s="7">
        <f t="shared" si="3"/>
        <v>1091.6855347221717</v>
      </c>
      <c r="I146" s="8">
        <f t="shared" si="0"/>
        <v>45.486897280090488</v>
      </c>
    </row>
    <row r="147" spans="1:13" ht="13" x14ac:dyDescent="0.15">
      <c r="A147" s="2">
        <v>43318.381576134256</v>
      </c>
      <c r="B147" s="1">
        <v>0.84799999999999998</v>
      </c>
      <c r="C147" s="1">
        <v>0.86199999999999999</v>
      </c>
      <c r="D147" s="1">
        <v>0.92400000000000004</v>
      </c>
      <c r="E147" s="13">
        <f t="shared" si="6"/>
        <v>0.878</v>
      </c>
      <c r="F147" s="13">
        <f t="shared" si="7"/>
        <v>4.0447496832313405E-2</v>
      </c>
      <c r="H147" s="7">
        <f t="shared" si="3"/>
        <v>1105.1312386110658</v>
      </c>
      <c r="I147" s="8">
        <f t="shared" si="0"/>
        <v>46.047134942127741</v>
      </c>
    </row>
    <row r="148" spans="1:13" ht="13" x14ac:dyDescent="0.15">
      <c r="A148" s="2">
        <v>43318.947220393515</v>
      </c>
      <c r="B148" s="1">
        <v>0.93700000000000006</v>
      </c>
      <c r="C148" s="1">
        <v>0.85399999999999998</v>
      </c>
      <c r="D148" s="1">
        <v>0.92</v>
      </c>
      <c r="E148" s="13">
        <f t="shared" si="6"/>
        <v>0.90366666666666662</v>
      </c>
      <c r="F148" s="13">
        <f t="shared" si="7"/>
        <v>4.3844421918111047E-2</v>
      </c>
      <c r="H148" s="7">
        <f t="shared" si="3"/>
        <v>1118.7067008332815</v>
      </c>
      <c r="I148" s="8">
        <f t="shared" si="0"/>
        <v>46.612779201386729</v>
      </c>
    </row>
    <row r="149" spans="1:13" ht="13" x14ac:dyDescent="0.15">
      <c r="A149" s="2">
        <v>43319.458305532404</v>
      </c>
      <c r="B149" s="1">
        <v>0.96199999999999997</v>
      </c>
      <c r="C149" s="1">
        <v>0.84799999999999998</v>
      </c>
      <c r="D149" s="1">
        <v>0.91500000000000004</v>
      </c>
      <c r="E149" s="13">
        <f t="shared" si="6"/>
        <v>0.90833333333333333</v>
      </c>
      <c r="F149" s="13">
        <f t="shared" si="7"/>
        <v>5.7291651515149512E-2</v>
      </c>
      <c r="H149" s="7">
        <f t="shared" si="3"/>
        <v>1130.9727441666182</v>
      </c>
      <c r="I149" s="8">
        <f t="shared" si="0"/>
        <v>47.123864340275759</v>
      </c>
    </row>
    <row r="150" spans="1:13" ht="13" x14ac:dyDescent="0.15">
      <c r="H150" s="7"/>
      <c r="I150" s="8"/>
      <c r="J150" s="8"/>
      <c r="K150" s="5"/>
      <c r="L150" s="5"/>
      <c r="M150" s="5"/>
    </row>
    <row r="159" spans="1:13" ht="13" x14ac:dyDescent="0.15">
      <c r="G159" s="12"/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Carolynn M. Harris</cp:lastModifiedBy>
  <dcterms:modified xsi:type="dcterms:W3CDTF">2023-12-05T20:51:33Z</dcterms:modified>
</cp:coreProperties>
</file>