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defaultThemeVersion="124226"/>
  <mc:AlternateContent xmlns:mc="http://schemas.openxmlformats.org/markup-compatibility/2006">
    <mc:Choice Requires="x15">
      <x15ac:absPath xmlns:x15ac="http://schemas.microsoft.com/office/spreadsheetml/2010/11/ac" url="C:\Users\eloha\Desktop\eval\Documents\Tableur\"/>
    </mc:Choice>
  </mc:AlternateContent>
  <xr:revisionPtr revIDLastSave="0" documentId="13_ncr:1_{3295D852-DA17-496E-B0E6-E73239B3F226}" xr6:coauthVersionLast="47" xr6:coauthVersionMax="47" xr10:uidLastSave="{00000000-0000-0000-0000-000000000000}"/>
  <bookViews>
    <workbookView xWindow="-108" yWindow="-108" windowWidth="23256" windowHeight="12456" xr2:uid="{00000000-000D-0000-FFFF-FFFF00000000}"/>
  </bookViews>
  <sheets>
    <sheet name="Calcul prix réduit" sheetId="6" r:id="rId1"/>
    <sheet name="Gestion Examen" sheetId="3" r:id="rId2"/>
    <sheet name="Liste des Etudiants" sheetId="5"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0" i="6" l="1"/>
  <c r="A3" i="3"/>
  <c r="B3" i="3"/>
  <c r="G15" i="3"/>
  <c r="B13" i="3"/>
  <c r="G6" i="3" s="1"/>
  <c r="B14" i="3"/>
  <c r="F16" i="6" a="1"/>
  <c r="F16" i="6" s="1"/>
  <c r="F13" i="6"/>
  <c r="F12" i="6"/>
  <c r="F11" i="6"/>
  <c r="F10" i="6"/>
  <c r="G10" i="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<sst xmlns="http://schemas.openxmlformats.org/spreadsheetml/2006/main" count="82" uniqueCount="81">
  <si>
    <t>Notes</t>
  </si>
  <si>
    <t>Informatique</t>
  </si>
  <si>
    <t>EDM</t>
  </si>
  <si>
    <t>Anglais</t>
  </si>
  <si>
    <t>Français</t>
  </si>
  <si>
    <t>Maths</t>
  </si>
  <si>
    <t>Espagnol</t>
  </si>
  <si>
    <t>Matières</t>
  </si>
  <si>
    <t>Nom</t>
  </si>
  <si>
    <t>Prénom</t>
  </si>
  <si>
    <t>Code Etudiant</t>
  </si>
  <si>
    <t>E001</t>
  </si>
  <si>
    <t>E002</t>
  </si>
  <si>
    <t>E003</t>
  </si>
  <si>
    <t>E004</t>
  </si>
  <si>
    <t>E005</t>
  </si>
  <si>
    <t>E006</t>
  </si>
  <si>
    <t>E007</t>
  </si>
  <si>
    <t>E008</t>
  </si>
  <si>
    <t>E009</t>
  </si>
  <si>
    <t>E010</t>
  </si>
  <si>
    <t>E011</t>
  </si>
  <si>
    <t>Coefficient</t>
  </si>
  <si>
    <t>Armand</t>
  </si>
  <si>
    <t>Yannick</t>
  </si>
  <si>
    <t>Bamas</t>
  </si>
  <si>
    <t>Mathieu</t>
  </si>
  <si>
    <t>Bellissens</t>
  </si>
  <si>
    <t>Saphia</t>
  </si>
  <si>
    <t>Blain</t>
  </si>
  <si>
    <t>Antoine</t>
  </si>
  <si>
    <t>Blanleil</t>
  </si>
  <si>
    <t>Sandra</t>
  </si>
  <si>
    <t>Boissy</t>
  </si>
  <si>
    <t>Florian</t>
  </si>
  <si>
    <t>Bosc</t>
  </si>
  <si>
    <t>Nicolas</t>
  </si>
  <si>
    <t>Brimaud</t>
  </si>
  <si>
    <t>Valentin</t>
  </si>
  <si>
    <t>Chanove</t>
  </si>
  <si>
    <t>Tristan</t>
  </si>
  <si>
    <t>Chicheportiche</t>
  </si>
  <si>
    <t>Thomas</t>
  </si>
  <si>
    <t>Dambrine</t>
  </si>
  <si>
    <t>Guillaume</t>
  </si>
  <si>
    <t>Desestret</t>
  </si>
  <si>
    <t>Gaëtan</t>
  </si>
  <si>
    <t>Dorcival</t>
  </si>
  <si>
    <t>Quentin</t>
  </si>
  <si>
    <t>E012</t>
  </si>
  <si>
    <t>E013</t>
  </si>
  <si>
    <t>Moyenne non coefficientée</t>
  </si>
  <si>
    <t>Moyenne coefficientée</t>
  </si>
  <si>
    <t>Les moyennes sont arrondies au centième supérieur</t>
  </si>
  <si>
    <t>Un contrôle de validation, pour les cellules B7 à B12,  permettra de n'accepter que des notes comprises entre 0 et 20</t>
  </si>
  <si>
    <t>Afficher la mention en fonction de la moyenne coefficientée 
"Assez Bien" pour une moyenne entre 12 et 14
"Bien" pour une moyenne entre 14 et 16
"Très Bien" pour une moyenne entre 16 et 20</t>
  </si>
  <si>
    <r>
      <t>Afficher "</t>
    </r>
    <r>
      <rPr>
        <sz val="11"/>
        <color indexed="8"/>
        <rFont val="Calibri"/>
        <family val="2"/>
      </rPr>
      <t>Admis"</t>
    </r>
    <r>
      <rPr>
        <sz val="11"/>
        <color theme="1"/>
        <rFont val="Calibri"/>
        <family val="2"/>
        <scheme val="minor"/>
      </rPr>
      <t xml:space="preserve"> ou "</t>
    </r>
    <r>
      <rPr>
        <sz val="11"/>
        <color indexed="8"/>
        <rFont val="Calibri"/>
        <family val="2"/>
      </rPr>
      <t>Recalé"</t>
    </r>
    <r>
      <rPr>
        <sz val="11"/>
        <color theme="1"/>
        <rFont val="Calibri"/>
        <family val="2"/>
        <scheme val="minor"/>
      </rPr>
      <t xml:space="preserve"> en fonction de la moyenne coefficientée
 ("Admis" si la moyenne coefficientée est supérieure ou égale à 10, 
"Recalé" si la moyenne coefficientée est inférieure à 10)</t>
    </r>
  </si>
  <si>
    <t>Afficher "OUI" ou "NON" en fonction de la moyenne coefficientée et de la mention  
"OUI" si au moins 12 en informatique ou une mention "Bien" ou "Très Bien" 
"NON" dans les autres cas</t>
  </si>
  <si>
    <t>ENTRER ICI LE CODE ETUDIANT</t>
  </si>
  <si>
    <t>Récupérer le nom et le prénom de l'étudiant dans la liste en fonction de son code</t>
  </si>
  <si>
    <t>Promotion chez ChaussuresLand</t>
  </si>
  <si>
    <t>S'il n'a qu'un article, il le paye au prix indiqué.</t>
  </si>
  <si>
    <t>S'il a 2 articles, il obtient une réduction de 10% sur montant total.</t>
  </si>
  <si>
    <t>S'il a 3 articles, le moins cher des trois est gratuit.</t>
  </si>
  <si>
    <t>Information sur les articles :</t>
  </si>
  <si>
    <t>Marque</t>
  </si>
  <si>
    <t>Prix</t>
  </si>
  <si>
    <t xml:space="preserve">Total à payer sans réduction : </t>
  </si>
  <si>
    <t>Prix de l'article le moins cher :</t>
  </si>
  <si>
    <t>produit 1</t>
  </si>
  <si>
    <t>produit 2</t>
  </si>
  <si>
    <t>produit 3</t>
  </si>
  <si>
    <t>Nom de la marque du produit 1 :</t>
  </si>
  <si>
    <t>(sur les produits 1 et 2)</t>
  </si>
  <si>
    <t>Montant de la réduction de 10 % :</t>
  </si>
  <si>
    <t>Prix final à payer pour 1, 2 ou 3 articles :</t>
  </si>
  <si>
    <t xml:space="preserve">Nombre de produits achetés : </t>
  </si>
  <si>
    <t>Un client peut arriver en caisse avec 1, 2 ou 3 articles. (Au moins 1, au plus 3.)</t>
  </si>
  <si>
    <t>Marque :  Nike</t>
  </si>
  <si>
    <t>Marque :  Adidas</t>
  </si>
  <si>
    <t>Marque : Brooks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</si>
</sst>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indexed="8"/>
      <name val="Calibri"/>
      <family val="2"/>
    </font>
    <font>
      <b/>
      <sz val="11"/>
      <color theme="1"/>
      <name val="Calibri"/>
      <family val="2"/>
      <scheme val="minor"/>
    </font>
    <font>
      <sz val="16"/>
      <color rgb="FFFF0000"/>
      <name val="Calibri"/>
      <family val="2"/>
      <scheme val="minor"/>
    </font>
    <font>
      <b/>
      <sz val="12"/>
      <color theme="1"/>
      <name val="Calibri"/>
      <family val="2"/>
      <scheme val="minor"/>
    </font>
    <font>
      <i/>
      <sz val="11"/>
      <color theme="1"/>
      <name val="Calibri"/>
      <family val="2"/>
      <scheme val="minor"/>
    </font>
    <font>
      <sz val="11"/>
      <name val="Calibri"/>
      <family val="2"/>
      <scheme val="minor"/>
    </font>
    <font>
      <b/>
      <sz val="11"/>
      <color rgb="FF0070C0"/>
      <name val="Calibri"/>
      <family val="2"/>
      <scheme val="minor"/>
    </font>
  </fonts>
  <fills count="6">
    <fill>
      <patternFill patternType="none"/>
    </fill>
    <fill>
      <patternFill patternType="gray125"/>
    </fill>
    <fill>
      <patternFill patternType="solid">
        <fgColor theme="8" tint="0.39997558519241921"/>
        <bgColor indexed="64"/>
      </patternFill>
    </fill>
    <fill>
      <patternFill patternType="solid">
        <fgColor rgb="FFFFFF00"/>
        <bgColor indexed="64"/>
      </patternFill>
    </fill>
    <fill>
      <patternFill patternType="solid">
        <fgColor rgb="FFFFFFFF"/>
        <bgColor indexed="64"/>
      </patternFill>
    </fill>
    <fill>
      <patternFill patternType="solid">
        <fgColor theme="4"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6">
    <xf numFmtId="0" fontId="0" fillId="0" borderId="0" xfId="0"/>
    <xf numFmtId="0" fontId="3" fillId="0" borderId="0" xfId="0" applyFont="1"/>
    <xf numFmtId="0" fontId="0" fillId="0" borderId="1" xfId="0" applyBorder="1" applyAlignment="1">
      <alignment horizontal="center" vertical="center"/>
    </xf>
    <xf numFmtId="0" fontId="2" fillId="0" borderId="1" xfId="0" applyFont="1" applyBorder="1" applyAlignment="1">
      <alignment horizontal="center" vertical="center"/>
    </xf>
    <xf numFmtId="0" fontId="2" fillId="0" borderId="0" xfId="0" applyFont="1"/>
    <xf numFmtId="0" fontId="0" fillId="0" borderId="0" xfId="0" applyAlignment="1">
      <alignment horizontal="center" vertical="center" wrapText="1"/>
    </xf>
    <xf numFmtId="0" fontId="0" fillId="2" borderId="1" xfId="0" applyFill="1" applyBorder="1" applyAlignment="1">
      <alignment horizontal="center" vertical="center"/>
    </xf>
    <xf numFmtId="0" fontId="0" fillId="3" borderId="1" xfId="0" applyFill="1" applyBorder="1"/>
    <xf numFmtId="0" fontId="0" fillId="0" borderId="0" xfId="0" applyAlignment="1">
      <alignment horizontal="center" vertical="center"/>
    </xf>
    <xf numFmtId="0" fontId="0" fillId="0" borderId="1" xfId="0" applyBorder="1" applyAlignment="1">
      <alignment horizontal="center"/>
    </xf>
    <xf numFmtId="0" fontId="2" fillId="0" borderId="0" xfId="0" applyFont="1" applyAlignment="1">
      <alignment horizontal="center" vertical="center"/>
    </xf>
    <xf numFmtId="0" fontId="0" fillId="2" borderId="0" xfId="0" applyFill="1" applyAlignment="1">
      <alignment horizontal="center" vertical="center"/>
    </xf>
    <xf numFmtId="0" fontId="3" fillId="3" borderId="0" xfId="0" applyFont="1" applyFill="1" applyAlignment="1">
      <alignment horizontal="center" vertical="center"/>
    </xf>
    <xf numFmtId="2" fontId="2" fillId="3" borderId="1" xfId="0" applyNumberFormat="1" applyFont="1" applyFill="1" applyBorder="1" applyAlignment="1">
      <alignment horizontal="center" vertical="center"/>
    </xf>
    <xf numFmtId="0" fontId="0" fillId="4" borderId="1" xfId="0" applyFill="1" applyBorder="1" applyAlignment="1">
      <alignment horizontal="center" vertical="center" wrapText="1"/>
    </xf>
    <xf numFmtId="0" fontId="5" fillId="0" borderId="0" xfId="0" applyFont="1"/>
    <xf numFmtId="0" fontId="1" fillId="0" borderId="0" xfId="0" applyFont="1" applyAlignment="1">
      <alignment vertical="top"/>
    </xf>
    <xf numFmtId="0" fontId="7" fillId="0" borderId="0" xfId="0" applyFont="1"/>
    <xf numFmtId="0" fontId="0" fillId="0" borderId="0" xfId="0" applyAlignment="1">
      <alignment horizontal="center"/>
    </xf>
    <xf numFmtId="0" fontId="0" fillId="5" borderId="1" xfId="0" applyFill="1" applyBorder="1"/>
    <xf numFmtId="2" fontId="0" fillId="5" borderId="1" xfId="0" applyNumberFormat="1" applyFill="1" applyBorder="1"/>
    <xf numFmtId="2" fontId="0" fillId="3" borderId="1" xfId="0" applyNumberFormat="1" applyFill="1" applyBorder="1"/>
    <xf numFmtId="0" fontId="6" fillId="0" borderId="11" xfId="0" applyFont="1" applyBorder="1"/>
    <xf numFmtId="0" fontId="6" fillId="0" borderId="12" xfId="0" applyFont="1" applyBorder="1"/>
    <xf numFmtId="0" fontId="6" fillId="0" borderId="13" xfId="0" applyFont="1" applyBorder="1"/>
    <xf numFmtId="0" fontId="4" fillId="0" borderId="1" xfId="0" applyFont="1" applyBorder="1" applyAlignment="1">
      <alignment horizontal="center" vertical="center" wrapText="1"/>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1" xfId="0" applyFill="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40DB2-7654-44BC-B18A-032C9BD716E1}">
  <dimension ref="A1:I16"/>
  <sheetViews>
    <sheetView tabSelected="1" workbookViewId="0">
      <selection activeCell="I17" sqref="I17"/>
    </sheetView>
  </sheetViews>
  <sheetFormatPr baseColWidth="10" defaultRowHeight="14.4" x14ac:dyDescent="0.3"/>
  <cols>
    <col min="2" max="2" width="15" customWidth="1"/>
    <col min="4" max="4" width="6.88671875" customWidth="1"/>
    <col min="5" max="5" width="30" customWidth="1"/>
    <col min="6" max="6" width="15.21875" bestFit="1" customWidth="1"/>
    <col min="7" max="7" width="7.5546875" customWidth="1"/>
    <col min="8" max="8" width="28.6640625" customWidth="1"/>
  </cols>
  <sheetData>
    <row r="1" spans="1:9" x14ac:dyDescent="0.3">
      <c r="B1" s="17" t="s">
        <v>60</v>
      </c>
    </row>
    <row r="3" spans="1:9" x14ac:dyDescent="0.3">
      <c r="B3" t="s">
        <v>77</v>
      </c>
    </row>
    <row r="4" spans="1:9" x14ac:dyDescent="0.3">
      <c r="B4" t="s">
        <v>61</v>
      </c>
    </row>
    <row r="5" spans="1:9" x14ac:dyDescent="0.3">
      <c r="B5" s="16" t="s">
        <v>62</v>
      </c>
    </row>
    <row r="6" spans="1:9" x14ac:dyDescent="0.3">
      <c r="B6" t="s">
        <v>63</v>
      </c>
    </row>
    <row r="8" spans="1:9" x14ac:dyDescent="0.3">
      <c r="B8" t="s">
        <v>64</v>
      </c>
    </row>
    <row r="9" spans="1:9" x14ac:dyDescent="0.3">
      <c r="B9" s="18" t="s">
        <v>65</v>
      </c>
      <c r="C9" s="18" t="s">
        <v>66</v>
      </c>
    </row>
    <row r="10" spans="1:9" x14ac:dyDescent="0.3">
      <c r="A10" t="s">
        <v>69</v>
      </c>
      <c r="B10" s="19" t="s">
        <v>78</v>
      </c>
      <c r="C10" s="20">
        <v>85</v>
      </c>
      <c r="E10" t="s">
        <v>76</v>
      </c>
      <c r="F10" s="7">
        <f>COUNTA(C10:C12)</f>
        <v>3</v>
      </c>
      <c r="H10" t="s">
        <v>72</v>
      </c>
      <c r="I10" s="7" t="str">
        <f>B10</f>
        <v>Marque :  Nike</v>
      </c>
    </row>
    <row r="11" spans="1:9" x14ac:dyDescent="0.3">
      <c r="A11" t="s">
        <v>70</v>
      </c>
      <c r="B11" s="19" t="s">
        <v>79</v>
      </c>
      <c r="C11" s="20">
        <v>80</v>
      </c>
      <c r="E11" t="s">
        <v>67</v>
      </c>
      <c r="F11" s="21">
        <f>SUM(C10:C12)</f>
        <v>285</v>
      </c>
    </row>
    <row r="12" spans="1:9" x14ac:dyDescent="0.3">
      <c r="A12" t="s">
        <v>71</v>
      </c>
      <c r="B12" s="19" t="s">
        <v>80</v>
      </c>
      <c r="C12" s="20">
        <v>120</v>
      </c>
      <c r="E12" t="s">
        <v>68</v>
      </c>
      <c r="F12" s="21">
        <f>MIN(C10:C12)</f>
        <v>80</v>
      </c>
    </row>
    <row r="13" spans="1:9" x14ac:dyDescent="0.3">
      <c r="E13" t="s">
        <v>74</v>
      </c>
      <c r="F13" s="21">
        <f>SUM(C10:C11)*0.1</f>
        <v>16.5</v>
      </c>
    </row>
    <row r="14" spans="1:9" x14ac:dyDescent="0.3">
      <c r="E14" t="s">
        <v>73</v>
      </c>
    </row>
    <row r="16" spans="1:9" x14ac:dyDescent="0.3">
      <c r="D16" t="s">
        <v>75</v>
      </c>
      <c r="F16" s="7" cm="1">
        <f t="array" ref="F16">IF(C12 = 1, C10, IF(C12 = 2, (C10 + C11) *_FV( 0,"9"), C10 + C11 + C12 - MIN(C10,C11,C12)))</f>
        <v>205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9"/>
  <sheetViews>
    <sheetView workbookViewId="0">
      <selection activeCell="C4" sqref="C4"/>
    </sheetView>
  </sheetViews>
  <sheetFormatPr baseColWidth="10" defaultColWidth="0" defaultRowHeight="14.4" x14ac:dyDescent="0.3"/>
  <cols>
    <col min="1" max="1" width="27.88671875" bestFit="1" customWidth="1"/>
    <col min="2" max="2" width="15.33203125" customWidth="1"/>
    <col min="3" max="3" width="12.6640625" customWidth="1"/>
    <col min="4" max="4" width="11.109375" customWidth="1"/>
    <col min="5" max="5" width="26.44140625" customWidth="1"/>
    <col min="6" max="6" width="44.6640625" customWidth="1"/>
    <col min="7" max="7" width="21.88671875" customWidth="1"/>
    <col min="8" max="9" width="26.44140625" customWidth="1"/>
  </cols>
  <sheetData>
    <row r="1" spans="1:9" x14ac:dyDescent="0.3">
      <c r="A1" t="s">
        <v>58</v>
      </c>
      <c r="B1" s="11" t="s">
        <v>11</v>
      </c>
    </row>
    <row r="3" spans="1:9" ht="21" x14ac:dyDescent="0.4">
      <c r="A3" s="12" t="str">
        <f>IFERROR(INDEX('Liste des Etudiants'!B3:B15, MATCH(B1, 'Liste des Etudiants'!A3:A15, 0)), "Code Invalide")</f>
        <v>Armand</v>
      </c>
      <c r="B3" s="12" t="str">
        <f>IFERROR(VLOOKUP(B1, 'Liste des Etudiants'!A3:D15, 3, FALSE), "Code Invalide")</f>
        <v>Yannick</v>
      </c>
      <c r="C3" s="1"/>
      <c r="D3" s="22" t="s">
        <v>59</v>
      </c>
      <c r="E3" s="23"/>
      <c r="F3" s="24"/>
    </row>
    <row r="4" spans="1:9" ht="21" x14ac:dyDescent="0.4">
      <c r="B4" s="1"/>
      <c r="C4" s="1"/>
      <c r="D4" s="1"/>
    </row>
    <row r="6" spans="1:9" ht="16.5" customHeight="1" x14ac:dyDescent="0.3">
      <c r="A6" s="2" t="s">
        <v>7</v>
      </c>
      <c r="B6" s="2" t="s">
        <v>0</v>
      </c>
      <c r="C6" s="2" t="s">
        <v>22</v>
      </c>
      <c r="E6" s="30" t="s">
        <v>56</v>
      </c>
      <c r="F6" s="31"/>
      <c r="G6" s="36" t="str">
        <f>IF(B13&gt;=10, "Admis", "Recalé")</f>
        <v>Admis</v>
      </c>
      <c r="H6" s="5"/>
      <c r="I6" s="5"/>
    </row>
    <row r="7" spans="1:9" x14ac:dyDescent="0.3">
      <c r="A7" s="2" t="s">
        <v>1</v>
      </c>
      <c r="B7" s="6">
        <v>8</v>
      </c>
      <c r="C7" s="9">
        <v>4</v>
      </c>
      <c r="E7" s="32"/>
      <c r="F7" s="33"/>
      <c r="G7" s="37"/>
      <c r="H7" s="5"/>
      <c r="I7" s="5"/>
    </row>
    <row r="8" spans="1:9" x14ac:dyDescent="0.3">
      <c r="A8" s="2" t="s">
        <v>2</v>
      </c>
      <c r="B8" s="6">
        <v>4</v>
      </c>
      <c r="C8" s="9">
        <v>3</v>
      </c>
      <c r="E8" s="34"/>
      <c r="F8" s="35"/>
      <c r="G8" s="38"/>
      <c r="H8" s="5"/>
      <c r="I8" s="5"/>
    </row>
    <row r="9" spans="1:9" x14ac:dyDescent="0.3">
      <c r="A9" s="2" t="s">
        <v>3</v>
      </c>
      <c r="B9" s="6">
        <v>18</v>
      </c>
      <c r="C9" s="9">
        <v>2</v>
      </c>
    </row>
    <row r="10" spans="1:9" ht="15" customHeight="1" x14ac:dyDescent="0.3">
      <c r="A10" s="2" t="s">
        <v>4</v>
      </c>
      <c r="B10" s="6">
        <v>20</v>
      </c>
      <c r="C10" s="9">
        <v>2</v>
      </c>
      <c r="E10" s="45" t="s">
        <v>55</v>
      </c>
      <c r="F10" s="45"/>
      <c r="G10" s="26" t="str">
        <f>IF(B13&gt;=16, "Très Bien", IF(B13&gt;=14, "Bien", IF(B13&gt;=12, "Assez Bien", "Recalé")))</f>
        <v>Assez Bien</v>
      </c>
      <c r="H10" s="5"/>
      <c r="I10" s="5"/>
    </row>
    <row r="11" spans="1:9" x14ac:dyDescent="0.3">
      <c r="A11" s="2" t="s">
        <v>5</v>
      </c>
      <c r="B11" s="6">
        <v>20</v>
      </c>
      <c r="C11" s="9">
        <v>2</v>
      </c>
      <c r="E11" s="45"/>
      <c r="F11" s="45"/>
      <c r="G11" s="27"/>
      <c r="H11" s="5"/>
      <c r="I11" s="5"/>
    </row>
    <row r="12" spans="1:9" x14ac:dyDescent="0.3">
      <c r="A12" s="2" t="s">
        <v>6</v>
      </c>
      <c r="B12" s="6">
        <v>11</v>
      </c>
      <c r="C12" s="9">
        <v>1</v>
      </c>
      <c r="E12" s="45"/>
      <c r="F12" s="45"/>
      <c r="G12" s="27"/>
      <c r="H12" s="5"/>
      <c r="I12" s="5"/>
    </row>
    <row r="13" spans="1:9" x14ac:dyDescent="0.3">
      <c r="A13" s="3" t="s">
        <v>51</v>
      </c>
      <c r="B13" s="13">
        <f>ROUNDUP(AVERAGE(B7:B12),2)</f>
        <v>13.5</v>
      </c>
      <c r="C13" s="8"/>
      <c r="E13" s="45"/>
      <c r="F13" s="45"/>
      <c r="G13" s="28"/>
    </row>
    <row r="14" spans="1:9" s="4" customFormat="1" ht="15" customHeight="1" x14ac:dyDescent="0.3">
      <c r="A14" s="3" t="s">
        <v>52</v>
      </c>
      <c r="B14" s="13">
        <f>ROUNDUP(SUMPRODUCT(B7:B12,C7:C12)/SUM(C7:C12),2)</f>
        <v>12.22</v>
      </c>
      <c r="C14" s="10"/>
    </row>
    <row r="15" spans="1:9" ht="15" customHeight="1" x14ac:dyDescent="0.3">
      <c r="C15" s="10"/>
      <c r="E15" s="39" t="s">
        <v>57</v>
      </c>
      <c r="F15" s="40"/>
      <c r="G15" s="29" t="str">
        <f>IF(OR(B7&gt;=12, G10="Bien", G10="Très Bien"), "OUI", "NON")</f>
        <v>NON</v>
      </c>
    </row>
    <row r="16" spans="1:9" x14ac:dyDescent="0.3">
      <c r="A16" s="15" t="s">
        <v>53</v>
      </c>
      <c r="E16" s="41"/>
      <c r="F16" s="42"/>
      <c r="G16" s="29"/>
    </row>
    <row r="17" spans="1:7" x14ac:dyDescent="0.3">
      <c r="E17" s="43"/>
      <c r="F17" s="44"/>
      <c r="G17" s="29"/>
    </row>
    <row r="19" spans="1:7" ht="21" customHeight="1" x14ac:dyDescent="0.3">
      <c r="A19" s="25" t="s">
        <v>54</v>
      </c>
      <c r="B19" s="25"/>
      <c r="C19" s="25"/>
      <c r="D19" s="25"/>
      <c r="E19" s="25"/>
      <c r="F19" s="25"/>
    </row>
  </sheetData>
  <mergeCells count="8">
    <mergeCell ref="D3:F3"/>
    <mergeCell ref="A19:F19"/>
    <mergeCell ref="G10:G13"/>
    <mergeCell ref="G15:G17"/>
    <mergeCell ref="E6:F8"/>
    <mergeCell ref="G6:G8"/>
    <mergeCell ref="E15:F17"/>
    <mergeCell ref="E10:F13"/>
  </mergeCells>
  <pageMargins left="0.7" right="0.7" top="0.75" bottom="0.75" header="0.3" footer="0.3"/>
  <pageSetup paperSize="9" orientation="landscape"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15"/>
  <sheetViews>
    <sheetView workbookViewId="0">
      <selection activeCell="B15" sqref="B15"/>
    </sheetView>
  </sheetViews>
  <sheetFormatPr baseColWidth="10" defaultRowHeight="14.4" x14ac:dyDescent="0.3"/>
  <cols>
    <col min="1" max="1" width="14.6640625" bestFit="1" customWidth="1"/>
    <col min="2" max="2" width="14.44140625" customWidth="1"/>
  </cols>
  <sheetData>
    <row r="2" spans="1:3" x14ac:dyDescent="0.3">
      <c r="A2" s="3" t="s">
        <v>10</v>
      </c>
      <c r="B2" s="3" t="s">
        <v>8</v>
      </c>
      <c r="C2" s="3" t="s">
        <v>9</v>
      </c>
    </row>
    <row r="3" spans="1:3" x14ac:dyDescent="0.3">
      <c r="A3" s="2" t="s">
        <v>11</v>
      </c>
      <c r="B3" s="14" t="s">
        <v>23</v>
      </c>
      <c r="C3" s="14" t="s">
        <v>24</v>
      </c>
    </row>
    <row r="4" spans="1:3" x14ac:dyDescent="0.3">
      <c r="A4" s="2" t="s">
        <v>12</v>
      </c>
      <c r="B4" s="14" t="s">
        <v>25</v>
      </c>
      <c r="C4" s="14" t="s">
        <v>26</v>
      </c>
    </row>
    <row r="5" spans="1:3" x14ac:dyDescent="0.3">
      <c r="A5" s="2" t="s">
        <v>13</v>
      </c>
      <c r="B5" s="14" t="s">
        <v>27</v>
      </c>
      <c r="C5" s="14" t="s">
        <v>28</v>
      </c>
    </row>
    <row r="6" spans="1:3" x14ac:dyDescent="0.3">
      <c r="A6" s="2" t="s">
        <v>14</v>
      </c>
      <c r="B6" s="14" t="s">
        <v>29</v>
      </c>
      <c r="C6" s="14" t="s">
        <v>30</v>
      </c>
    </row>
    <row r="7" spans="1:3" x14ac:dyDescent="0.3">
      <c r="A7" s="2" t="s">
        <v>15</v>
      </c>
      <c r="B7" s="14" t="s">
        <v>31</v>
      </c>
      <c r="C7" s="14" t="s">
        <v>32</v>
      </c>
    </row>
    <row r="8" spans="1:3" x14ac:dyDescent="0.3">
      <c r="A8" s="2" t="s">
        <v>16</v>
      </c>
      <c r="B8" s="14" t="s">
        <v>33</v>
      </c>
      <c r="C8" s="14" t="s">
        <v>34</v>
      </c>
    </row>
    <row r="9" spans="1:3" x14ac:dyDescent="0.3">
      <c r="A9" s="2" t="s">
        <v>17</v>
      </c>
      <c r="B9" s="14" t="s">
        <v>35</v>
      </c>
      <c r="C9" s="14" t="s">
        <v>36</v>
      </c>
    </row>
    <row r="10" spans="1:3" x14ac:dyDescent="0.3">
      <c r="A10" s="2" t="s">
        <v>18</v>
      </c>
      <c r="B10" s="14" t="s">
        <v>37</v>
      </c>
      <c r="C10" s="14" t="s">
        <v>38</v>
      </c>
    </row>
    <row r="11" spans="1:3" x14ac:dyDescent="0.3">
      <c r="A11" s="2" t="s">
        <v>19</v>
      </c>
      <c r="B11" s="14" t="s">
        <v>39</v>
      </c>
      <c r="C11" s="14" t="s">
        <v>40</v>
      </c>
    </row>
    <row r="12" spans="1:3" x14ac:dyDescent="0.3">
      <c r="A12" s="2" t="s">
        <v>20</v>
      </c>
      <c r="B12" s="14" t="s">
        <v>41</v>
      </c>
      <c r="C12" s="14" t="s">
        <v>42</v>
      </c>
    </row>
    <row r="13" spans="1:3" x14ac:dyDescent="0.3">
      <c r="A13" s="2" t="s">
        <v>21</v>
      </c>
      <c r="B13" s="14" t="s">
        <v>43</v>
      </c>
      <c r="C13" s="14" t="s">
        <v>44</v>
      </c>
    </row>
    <row r="14" spans="1:3" x14ac:dyDescent="0.3">
      <c r="A14" s="2" t="s">
        <v>49</v>
      </c>
      <c r="B14" s="14" t="s">
        <v>45</v>
      </c>
      <c r="C14" s="14" t="s">
        <v>46</v>
      </c>
    </row>
    <row r="15" spans="1:3" x14ac:dyDescent="0.3">
      <c r="A15" s="2" t="s">
        <v>50</v>
      </c>
      <c r="B15" s="14" t="s">
        <v>47</v>
      </c>
      <c r="C15" s="14"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Calcul prix réduit</vt:lpstr>
      <vt:lpstr>Gestion Examen</vt:lpstr>
      <vt:lpstr>Liste des Etudiants</vt:lpstr>
    </vt:vector>
  </TitlesOfParts>
  <Company>UPMF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C2i1 STS - Nathalie Denos</dc:creator>
  <cp:lastModifiedBy>CARON  Eloham</cp:lastModifiedBy>
  <dcterms:created xsi:type="dcterms:W3CDTF">2009-10-15T15:12:57Z</dcterms:created>
  <dcterms:modified xsi:type="dcterms:W3CDTF">2023-10-17T09:26:46Z</dcterms:modified>
  <cp:category>Plage11</cp:category>
</cp:coreProperties>
</file>