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RO_DRIVE/TEC/Profesional /2 SEMESTRE/Análisis estadístico/"/>
    </mc:Choice>
  </mc:AlternateContent>
  <xr:revisionPtr revIDLastSave="0" documentId="8_{E41CDA1F-586A-124C-9C2A-63C80D3CC646}" xr6:coauthVersionLast="45" xr6:coauthVersionMax="45" xr10:uidLastSave="{00000000-0000-0000-0000-000000000000}"/>
  <bookViews>
    <workbookView xWindow="1960" yWindow="460" windowWidth="25380" windowHeight="15500" activeTab="3" xr2:uid="{5A5546A6-0744-41C2-9D51-D0E7C60140C2}"/>
  </bookViews>
  <sheets>
    <sheet name="Renta de videos" sheetId="1" r:id="rId1"/>
    <sheet name="Seguridad Priv" sheetId="4" r:id="rId2"/>
    <sheet name="llamadas telefonicas" sheetId="3" r:id="rId3"/>
    <sheet name="Garden Avenu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2" l="1"/>
  <c r="C5" i="2"/>
  <c r="C4" i="2"/>
  <c r="H4" i="2"/>
  <c r="G4" i="2"/>
  <c r="F4" i="2"/>
  <c r="E5" i="2"/>
  <c r="F5" i="2" s="1"/>
  <c r="E4" i="2"/>
  <c r="D4" i="2"/>
  <c r="D3" i="2"/>
  <c r="C3" i="2"/>
  <c r="G5" i="2" l="1"/>
  <c r="H5" i="2"/>
  <c r="E6" i="2" l="1"/>
  <c r="F6" i="2" s="1"/>
  <c r="C6" i="2"/>
  <c r="D6" i="2" s="1"/>
  <c r="G6" i="2"/>
  <c r="H6" i="2"/>
  <c r="C7" i="2" l="1"/>
  <c r="D7" i="2" s="1"/>
  <c r="E7" i="2"/>
  <c r="F7" i="2" s="1"/>
  <c r="C8" i="2" l="1"/>
  <c r="D8" i="2" s="1"/>
  <c r="E8" i="2"/>
  <c r="F8" i="2" s="1"/>
  <c r="H7" i="2"/>
  <c r="G7" i="2"/>
  <c r="H8" i="2" l="1"/>
  <c r="G8" i="2"/>
  <c r="C9" i="2"/>
  <c r="D9" i="2" s="1"/>
  <c r="C10" i="2" l="1"/>
  <c r="D10" i="2" s="1"/>
  <c r="E10" i="2"/>
  <c r="F10" i="2" s="1"/>
  <c r="G10" i="2" s="1"/>
  <c r="E9" i="2"/>
  <c r="F9" i="2" s="1"/>
  <c r="C11" i="2" l="1"/>
  <c r="D11" i="2" s="1"/>
  <c r="E11" i="2"/>
  <c r="F11" i="2" s="1"/>
  <c r="H11" i="2" s="1"/>
  <c r="G9" i="2"/>
  <c r="H9" i="2"/>
  <c r="H10" i="2"/>
  <c r="G11" i="2"/>
  <c r="J17" i="1"/>
  <c r="J6" i="1"/>
  <c r="J7" i="1"/>
  <c r="J8" i="1"/>
  <c r="J9" i="1"/>
  <c r="J10" i="1"/>
  <c r="J11" i="1"/>
  <c r="J12" i="1"/>
  <c r="J13" i="1"/>
  <c r="J14" i="1"/>
  <c r="J15" i="1"/>
  <c r="J16" i="1"/>
  <c r="J5" i="1"/>
  <c r="I17" i="1"/>
  <c r="I6" i="1"/>
  <c r="I7" i="1"/>
  <c r="I8" i="1"/>
  <c r="I9" i="1"/>
  <c r="I10" i="1"/>
  <c r="I11" i="1"/>
  <c r="I12" i="1"/>
  <c r="I13" i="1"/>
  <c r="I14" i="1"/>
  <c r="I15" i="1"/>
  <c r="I16" i="1"/>
  <c r="I5" i="1"/>
  <c r="H17" i="1"/>
  <c r="H6" i="1"/>
  <c r="H7" i="1"/>
  <c r="H8" i="1"/>
  <c r="H9" i="1"/>
  <c r="H10" i="1"/>
  <c r="H11" i="1"/>
  <c r="H12" i="1"/>
  <c r="H13" i="1"/>
  <c r="H14" i="1"/>
  <c r="H15" i="1"/>
  <c r="H16" i="1"/>
  <c r="H5" i="1"/>
  <c r="G6" i="1"/>
  <c r="G7" i="1"/>
  <c r="G8" i="1"/>
  <c r="G9" i="1"/>
  <c r="G10" i="1"/>
  <c r="G11" i="1"/>
  <c r="G12" i="1"/>
  <c r="G13" i="1"/>
  <c r="G14" i="1"/>
  <c r="G15" i="1"/>
  <c r="G16" i="1"/>
  <c r="G17" i="1"/>
  <c r="G5" i="1"/>
  <c r="E14" i="3"/>
  <c r="E5" i="3"/>
  <c r="E6" i="3"/>
  <c r="E7" i="3"/>
  <c r="E8" i="3"/>
  <c r="E9" i="3"/>
  <c r="E10" i="3"/>
  <c r="E11" i="3"/>
  <c r="E12" i="3"/>
  <c r="E13" i="3"/>
  <c r="E4" i="3"/>
  <c r="D14" i="3"/>
  <c r="D5" i="3"/>
  <c r="D6" i="3"/>
  <c r="D7" i="3"/>
  <c r="D8" i="3"/>
  <c r="D9" i="3"/>
  <c r="D10" i="3"/>
  <c r="D11" i="3"/>
  <c r="D12" i="3"/>
  <c r="D13" i="3"/>
  <c r="D4" i="3"/>
  <c r="E3" i="3"/>
  <c r="D3" i="3"/>
  <c r="C5" i="3"/>
  <c r="C6" i="3"/>
  <c r="C7" i="3" s="1"/>
  <c r="C8" i="3" s="1"/>
  <c r="C9" i="3" s="1"/>
  <c r="C10" i="3" s="1"/>
  <c r="C11" i="3" s="1"/>
  <c r="C12" i="3" s="1"/>
  <c r="C13" i="3" s="1"/>
  <c r="C14" i="3" s="1"/>
  <c r="C4" i="3"/>
  <c r="C4" i="4"/>
  <c r="C3" i="3"/>
  <c r="E15" i="4"/>
  <c r="E5" i="4"/>
  <c r="E6" i="4"/>
  <c r="E7" i="4"/>
  <c r="E8" i="4"/>
  <c r="E9" i="4"/>
  <c r="E10" i="4"/>
  <c r="E11" i="4"/>
  <c r="E12" i="4"/>
  <c r="E13" i="4"/>
  <c r="E14" i="4"/>
  <c r="E4" i="4"/>
  <c r="D15" i="4"/>
  <c r="D5" i="4"/>
  <c r="D6" i="4"/>
  <c r="D7" i="4"/>
  <c r="D8" i="4"/>
  <c r="D9" i="4"/>
  <c r="D10" i="4"/>
  <c r="D11" i="4"/>
  <c r="D12" i="4"/>
  <c r="D13" i="4"/>
  <c r="D14" i="4"/>
  <c r="D4" i="4"/>
  <c r="E3" i="4"/>
  <c r="D3" i="4"/>
  <c r="C15" i="4"/>
  <c r="C5" i="4"/>
  <c r="C6" i="4" s="1"/>
  <c r="C7" i="4" s="1"/>
  <c r="C8" i="4" s="1"/>
  <c r="C9" i="4" s="1"/>
  <c r="C10" i="4" s="1"/>
  <c r="C11" i="4" s="1"/>
  <c r="C12" i="4" s="1"/>
  <c r="C13" i="4" s="1"/>
  <c r="C14" i="4" s="1"/>
  <c r="C3" i="4"/>
  <c r="L21" i="1"/>
  <c r="F17" i="1"/>
  <c r="F7" i="1"/>
  <c r="F8" i="1"/>
  <c r="F9" i="1"/>
  <c r="F10" i="1"/>
  <c r="F11" i="1"/>
  <c r="F12" i="1"/>
  <c r="F13" i="1"/>
  <c r="F14" i="1"/>
  <c r="F15" i="1"/>
  <c r="F16" i="1"/>
  <c r="F6" i="1"/>
  <c r="E17" i="1"/>
  <c r="E7" i="1"/>
  <c r="E8" i="1"/>
  <c r="E9" i="1"/>
  <c r="E10" i="1"/>
  <c r="E11" i="1"/>
  <c r="E12" i="1"/>
  <c r="E13" i="1"/>
  <c r="E14" i="1"/>
  <c r="E15" i="1"/>
  <c r="E16" i="1"/>
  <c r="E6" i="1"/>
  <c r="D17" i="1"/>
  <c r="D7" i="1"/>
  <c r="D8" i="1"/>
  <c r="D9" i="1"/>
  <c r="D10" i="1"/>
  <c r="D11" i="1"/>
  <c r="D12" i="1"/>
  <c r="D13" i="1"/>
  <c r="D14" i="1"/>
  <c r="D15" i="1"/>
  <c r="D16" i="1"/>
  <c r="D6" i="1"/>
  <c r="C17" i="1"/>
  <c r="C7" i="1"/>
  <c r="C8" i="1"/>
  <c r="C9" i="1"/>
  <c r="C10" i="1"/>
  <c r="C11" i="1"/>
  <c r="C12" i="1"/>
  <c r="C13" i="1"/>
  <c r="C14" i="1"/>
  <c r="C15" i="1"/>
  <c r="C16" i="1"/>
  <c r="C6" i="1"/>
  <c r="C12" i="2" l="1"/>
  <c r="D12" i="2" s="1"/>
  <c r="E12" i="2"/>
  <c r="F12" i="2" s="1"/>
  <c r="E13" i="2" l="1"/>
  <c r="F13" i="2" s="1"/>
  <c r="H12" i="2"/>
  <c r="G12" i="2"/>
  <c r="H13" i="2" l="1"/>
  <c r="G13" i="2"/>
  <c r="C13" i="2"/>
  <c r="D13" i="2" s="1"/>
  <c r="C14" i="2" l="1"/>
  <c r="D14" i="2" s="1"/>
  <c r="E14" i="2"/>
  <c r="F14" i="2" s="1"/>
  <c r="H14" i="2" l="1"/>
  <c r="G14" i="2"/>
  <c r="C15" i="2"/>
  <c r="D15" i="2" s="1"/>
  <c r="E15" i="2"/>
  <c r="F15" i="2" s="1"/>
  <c r="C16" i="2" l="1"/>
  <c r="D16" i="2" s="1"/>
  <c r="H15" i="2"/>
  <c r="G15" i="2"/>
  <c r="E17" i="2" l="1"/>
  <c r="F17" i="2" s="1"/>
  <c r="E16" i="2"/>
  <c r="F16" i="2" s="1"/>
  <c r="H17" i="2" l="1"/>
  <c r="G17" i="2"/>
  <c r="C17" i="2"/>
  <c r="D17" i="2" s="1"/>
  <c r="H16" i="2"/>
  <c r="G16" i="2"/>
  <c r="C18" i="2" l="1"/>
  <c r="D18" i="2" s="1"/>
  <c r="E18" i="2"/>
  <c r="F18" i="2" s="1"/>
  <c r="H18" i="2" l="1"/>
  <c r="G18" i="2"/>
  <c r="C19" i="2"/>
  <c r="D19" i="2" s="1"/>
  <c r="E19" i="2"/>
  <c r="F19" i="2" s="1"/>
  <c r="C20" i="2" l="1"/>
  <c r="D20" i="2" s="1"/>
  <c r="G19" i="2"/>
  <c r="H19" i="2"/>
  <c r="E23" i="2" l="1"/>
  <c r="E22" i="2"/>
  <c r="E21" i="2"/>
  <c r="E20" i="2"/>
  <c r="F20" i="2" s="1"/>
  <c r="H20" i="2" l="1"/>
  <c r="H21" i="2" s="1"/>
  <c r="G20" i="2"/>
  <c r="G21" i="2" s="1"/>
  <c r="F21" i="2"/>
</calcChain>
</file>

<file path=xl/sharedStrings.xml><?xml version="1.0" encoding="utf-8"?>
<sst xmlns="http://schemas.openxmlformats.org/spreadsheetml/2006/main" count="34" uniqueCount="21">
  <si>
    <t>Semana</t>
  </si>
  <si>
    <t>Videos rentados</t>
  </si>
  <si>
    <t>Month</t>
  </si>
  <si>
    <t>Sales</t>
  </si>
  <si>
    <t>Dia</t>
  </si>
  <si>
    <t>Llamadas</t>
  </si>
  <si>
    <t>¿Cuál es el pronostico para la cantidad de videos rentados en la semana 16 usando el método de promédios moviles de orden 4?</t>
  </si>
  <si>
    <t>K=4</t>
  </si>
  <si>
    <t>Residuo</t>
  </si>
  <si>
    <t>Cuadrático</t>
  </si>
  <si>
    <t>Porcentual</t>
  </si>
  <si>
    <t>Empleados</t>
  </si>
  <si>
    <t>α=0.7</t>
  </si>
  <si>
    <t>L</t>
  </si>
  <si>
    <t>α=0.6</t>
  </si>
  <si>
    <t>K=3</t>
  </si>
  <si>
    <t>α=0.2</t>
  </si>
  <si>
    <t> β=0.1</t>
  </si>
  <si>
    <t>b</t>
  </si>
  <si>
    <t>F</t>
  </si>
  <si>
    <t>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</si>
</sst>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71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Times New Roman"/>
      <family val="1"/>
    </font>
    <font>
      <sz val="13"/>
      <color rgb="FF2D3B45"/>
      <name val="Helvetica Neue"/>
      <family val="2"/>
    </font>
    <font>
      <sz val="16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Fill="1" applyBorder="1"/>
    <xf numFmtId="1" fontId="0" fillId="0" borderId="0" xfId="0" applyNumberFormat="1"/>
    <xf numFmtId="0" fontId="3" fillId="0" borderId="0" xfId="0" applyFont="1"/>
    <xf numFmtId="0" fontId="1" fillId="0" borderId="7" xfId="0" applyFont="1" applyFill="1" applyBorder="1" applyAlignment="1">
      <alignment horizontal="center" vertical="center"/>
    </xf>
    <xf numFmtId="168" fontId="0" fillId="0" borderId="0" xfId="0" applyNumberFormat="1"/>
    <xf numFmtId="2" fontId="0" fillId="0" borderId="0" xfId="0" applyNumberFormat="1"/>
    <xf numFmtId="0" fontId="4" fillId="0" borderId="0" xfId="0" applyFont="1"/>
    <xf numFmtId="171" fontId="0" fillId="0" borderId="0" xfId="0" applyNumberFormat="1"/>
    <xf numFmtId="0" fontId="0" fillId="0" borderId="8" xfId="0" applyBorder="1"/>
    <xf numFmtId="0" fontId="4" fillId="0" borderId="5" xfId="0" applyFont="1" applyBorder="1"/>
    <xf numFmtId="1" fontId="0" fillId="0" borderId="5" xfId="0" applyNumberFormat="1" applyBorder="1"/>
    <xf numFmtId="1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F495-4013-4298-B430-70B61D716BAC}">
  <dimension ref="A1:L21"/>
  <sheetViews>
    <sheetView workbookViewId="0">
      <selection activeCell="M13" sqref="M13"/>
    </sheetView>
  </sheetViews>
  <sheetFormatPr baseColWidth="10" defaultColWidth="8.83203125" defaultRowHeight="15" x14ac:dyDescent="0.2"/>
  <cols>
    <col min="1" max="1" width="7.5" bestFit="1" customWidth="1"/>
    <col min="2" max="2" width="14.33203125" bestFit="1" customWidth="1"/>
    <col min="6" max="6" width="8.6640625" customWidth="1"/>
    <col min="8" max="8" width="9" bestFit="1" customWidth="1"/>
    <col min="9" max="9" width="9.6640625" bestFit="1" customWidth="1"/>
    <col min="10" max="10" width="9" bestFit="1" customWidth="1"/>
  </cols>
  <sheetData>
    <row r="1" spans="1:10" ht="18" thickBot="1" x14ac:dyDescent="0.25">
      <c r="A1" s="1" t="s">
        <v>0</v>
      </c>
      <c r="B1" s="2" t="s">
        <v>1</v>
      </c>
      <c r="C1" t="s">
        <v>7</v>
      </c>
      <c r="E1" s="9"/>
      <c r="G1" t="s">
        <v>15</v>
      </c>
    </row>
    <row r="2" spans="1:10" ht="16" thickBot="1" x14ac:dyDescent="0.25">
      <c r="A2" s="3">
        <v>1</v>
      </c>
      <c r="B2" s="4">
        <v>654</v>
      </c>
      <c r="D2" t="s">
        <v>8</v>
      </c>
      <c r="E2" t="s">
        <v>9</v>
      </c>
      <c r="F2" t="s">
        <v>10</v>
      </c>
      <c r="H2" t="s">
        <v>8</v>
      </c>
      <c r="I2" t="s">
        <v>9</v>
      </c>
      <c r="J2" t="s">
        <v>10</v>
      </c>
    </row>
    <row r="3" spans="1:10" ht="16" thickBot="1" x14ac:dyDescent="0.25">
      <c r="A3" s="3">
        <v>2</v>
      </c>
      <c r="B3" s="4">
        <v>658</v>
      </c>
    </row>
    <row r="4" spans="1:10" ht="16" thickBot="1" x14ac:dyDescent="0.25">
      <c r="A4" s="3">
        <v>3</v>
      </c>
      <c r="B4" s="4">
        <v>665</v>
      </c>
    </row>
    <row r="5" spans="1:10" ht="16" thickBot="1" x14ac:dyDescent="0.25">
      <c r="A5" s="3">
        <v>4</v>
      </c>
      <c r="B5" s="4">
        <v>672</v>
      </c>
      <c r="G5">
        <f>AVERAGE(B2:B4)</f>
        <v>659</v>
      </c>
      <c r="H5" s="14">
        <f>B5-G5</f>
        <v>13</v>
      </c>
      <c r="I5" s="14">
        <f>H5^2</f>
        <v>169</v>
      </c>
      <c r="J5" s="14">
        <f>ABS(H5/B5)</f>
        <v>1.9345238095238096E-2</v>
      </c>
    </row>
    <row r="6" spans="1:10" ht="16" thickBot="1" x14ac:dyDescent="0.25">
      <c r="A6" s="3">
        <v>5</v>
      </c>
      <c r="B6" s="4">
        <v>673</v>
      </c>
      <c r="C6" s="11">
        <f>AVERAGE(B2:B5)</f>
        <v>662.25</v>
      </c>
      <c r="D6" s="11">
        <f>B6-C6</f>
        <v>10.75</v>
      </c>
      <c r="E6" s="11">
        <f>D6^2</f>
        <v>115.5625</v>
      </c>
      <c r="F6" s="12">
        <f>ABS(D6/B6)</f>
        <v>1.5973254086181277E-2</v>
      </c>
      <c r="G6">
        <f t="shared" ref="G6:G17" si="0">AVERAGE(B3:B5)</f>
        <v>665</v>
      </c>
      <c r="H6" s="14">
        <f t="shared" ref="H6:H16" si="1">B6-G6</f>
        <v>8</v>
      </c>
      <c r="I6" s="14">
        <f t="shared" ref="I6:I16" si="2">H6^2</f>
        <v>64</v>
      </c>
      <c r="J6" s="14">
        <f t="shared" ref="J6:J16" si="3">ABS(H6/B6)</f>
        <v>1.188707280832095E-2</v>
      </c>
    </row>
    <row r="7" spans="1:10" ht="16" thickBot="1" x14ac:dyDescent="0.25">
      <c r="A7" s="3">
        <v>6</v>
      </c>
      <c r="B7" s="4">
        <v>671</v>
      </c>
      <c r="C7" s="11">
        <f t="shared" ref="C7:C17" si="4">AVERAGE(B3:B6)</f>
        <v>667</v>
      </c>
      <c r="D7" s="11">
        <f t="shared" ref="D7:D16" si="5">B7-C7</f>
        <v>4</v>
      </c>
      <c r="E7" s="11">
        <f t="shared" ref="E7:E16" si="6">D7^2</f>
        <v>16</v>
      </c>
      <c r="F7" s="12">
        <f t="shared" ref="F7:F16" si="7">ABS(D7/B7)</f>
        <v>5.9612518628912071E-3</v>
      </c>
      <c r="G7">
        <f t="shared" si="0"/>
        <v>670</v>
      </c>
      <c r="H7" s="14">
        <f t="shared" si="1"/>
        <v>1</v>
      </c>
      <c r="I7" s="14">
        <f t="shared" si="2"/>
        <v>1</v>
      </c>
      <c r="J7" s="14">
        <f t="shared" si="3"/>
        <v>1.4903129657228018E-3</v>
      </c>
    </row>
    <row r="8" spans="1:10" ht="16" thickBot="1" x14ac:dyDescent="0.25">
      <c r="A8" s="3">
        <v>7</v>
      </c>
      <c r="B8" s="4">
        <v>693</v>
      </c>
      <c r="C8" s="11">
        <f t="shared" si="4"/>
        <v>670.25</v>
      </c>
      <c r="D8" s="11">
        <f t="shared" si="5"/>
        <v>22.75</v>
      </c>
      <c r="E8" s="11">
        <f t="shared" si="6"/>
        <v>517.5625</v>
      </c>
      <c r="F8" s="12">
        <f t="shared" si="7"/>
        <v>3.2828282828282832E-2</v>
      </c>
      <c r="G8">
        <f t="shared" si="0"/>
        <v>672</v>
      </c>
      <c r="H8" s="14">
        <f t="shared" si="1"/>
        <v>21</v>
      </c>
      <c r="I8" s="14">
        <f t="shared" si="2"/>
        <v>441</v>
      </c>
      <c r="J8" s="14">
        <f t="shared" si="3"/>
        <v>3.0303030303030304E-2</v>
      </c>
    </row>
    <row r="9" spans="1:10" ht="16" thickBot="1" x14ac:dyDescent="0.25">
      <c r="A9" s="3">
        <v>8</v>
      </c>
      <c r="B9" s="4">
        <v>694</v>
      </c>
      <c r="C9" s="11">
        <f t="shared" si="4"/>
        <v>677.25</v>
      </c>
      <c r="D9" s="11">
        <f t="shared" si="5"/>
        <v>16.75</v>
      </c>
      <c r="E9" s="11">
        <f t="shared" si="6"/>
        <v>280.5625</v>
      </c>
      <c r="F9" s="12">
        <f t="shared" si="7"/>
        <v>2.4135446685878963E-2</v>
      </c>
      <c r="G9">
        <f t="shared" si="0"/>
        <v>679</v>
      </c>
      <c r="H9" s="14">
        <f t="shared" si="1"/>
        <v>15</v>
      </c>
      <c r="I9" s="14">
        <f t="shared" si="2"/>
        <v>225</v>
      </c>
      <c r="J9" s="14">
        <f t="shared" si="3"/>
        <v>2.1613832853025938E-2</v>
      </c>
    </row>
    <row r="10" spans="1:10" ht="16" thickBot="1" x14ac:dyDescent="0.25">
      <c r="A10" s="3">
        <v>9</v>
      </c>
      <c r="B10" s="4">
        <v>701</v>
      </c>
      <c r="C10" s="11">
        <f t="shared" si="4"/>
        <v>682.75</v>
      </c>
      <c r="D10" s="11">
        <f t="shared" si="5"/>
        <v>18.25</v>
      </c>
      <c r="E10" s="11">
        <f t="shared" si="6"/>
        <v>333.0625</v>
      </c>
      <c r="F10" s="12">
        <f t="shared" si="7"/>
        <v>2.6034236804564907E-2</v>
      </c>
      <c r="G10">
        <f t="shared" si="0"/>
        <v>686</v>
      </c>
      <c r="H10" s="14">
        <f t="shared" si="1"/>
        <v>15</v>
      </c>
      <c r="I10" s="14">
        <f t="shared" si="2"/>
        <v>225</v>
      </c>
      <c r="J10" s="14">
        <f t="shared" si="3"/>
        <v>2.1398002853067047E-2</v>
      </c>
    </row>
    <row r="11" spans="1:10" ht="16" thickBot="1" x14ac:dyDescent="0.25">
      <c r="A11" s="3">
        <v>10</v>
      </c>
      <c r="B11" s="4">
        <v>703</v>
      </c>
      <c r="C11" s="11">
        <f t="shared" si="4"/>
        <v>689.75</v>
      </c>
      <c r="D11" s="11">
        <f t="shared" si="5"/>
        <v>13.25</v>
      </c>
      <c r="E11" s="11">
        <f t="shared" si="6"/>
        <v>175.5625</v>
      </c>
      <c r="F11" s="12">
        <f t="shared" si="7"/>
        <v>1.8847795163584636E-2</v>
      </c>
      <c r="G11">
        <f t="shared" si="0"/>
        <v>696</v>
      </c>
      <c r="H11" s="14">
        <f t="shared" si="1"/>
        <v>7</v>
      </c>
      <c r="I11" s="14">
        <f t="shared" si="2"/>
        <v>49</v>
      </c>
      <c r="J11" s="14">
        <f t="shared" si="3"/>
        <v>9.9573257467994308E-3</v>
      </c>
    </row>
    <row r="12" spans="1:10" ht="16" thickBot="1" x14ac:dyDescent="0.25">
      <c r="A12" s="3">
        <v>11</v>
      </c>
      <c r="B12" s="4">
        <v>702</v>
      </c>
      <c r="C12" s="11">
        <f t="shared" si="4"/>
        <v>697.75</v>
      </c>
      <c r="D12" s="11">
        <f t="shared" si="5"/>
        <v>4.25</v>
      </c>
      <c r="E12" s="11">
        <f t="shared" si="6"/>
        <v>18.0625</v>
      </c>
      <c r="F12" s="12">
        <f t="shared" si="7"/>
        <v>6.0541310541310537E-3</v>
      </c>
      <c r="G12">
        <f t="shared" si="0"/>
        <v>699.33333333333337</v>
      </c>
      <c r="H12" s="14">
        <f t="shared" si="1"/>
        <v>2.6666666666666288</v>
      </c>
      <c r="I12" s="14">
        <f t="shared" si="2"/>
        <v>7.1111111111109091</v>
      </c>
      <c r="J12" s="14">
        <f t="shared" si="3"/>
        <v>3.798670465337078E-3</v>
      </c>
    </row>
    <row r="13" spans="1:10" ht="16" thickBot="1" x14ac:dyDescent="0.25">
      <c r="A13" s="3">
        <v>12</v>
      </c>
      <c r="B13" s="4">
        <v>710</v>
      </c>
      <c r="C13" s="11">
        <f t="shared" si="4"/>
        <v>700</v>
      </c>
      <c r="D13" s="11">
        <f t="shared" si="5"/>
        <v>10</v>
      </c>
      <c r="E13" s="11">
        <f t="shared" si="6"/>
        <v>100</v>
      </c>
      <c r="F13" s="12">
        <f t="shared" si="7"/>
        <v>1.4084507042253521E-2</v>
      </c>
      <c r="G13">
        <f t="shared" si="0"/>
        <v>702</v>
      </c>
      <c r="H13" s="14">
        <f t="shared" si="1"/>
        <v>8</v>
      </c>
      <c r="I13" s="14">
        <f t="shared" si="2"/>
        <v>64</v>
      </c>
      <c r="J13" s="14">
        <f t="shared" si="3"/>
        <v>1.1267605633802818E-2</v>
      </c>
    </row>
    <row r="14" spans="1:10" ht="16" thickBot="1" x14ac:dyDescent="0.25">
      <c r="A14" s="3">
        <v>13</v>
      </c>
      <c r="B14" s="4">
        <v>712</v>
      </c>
      <c r="C14" s="11">
        <f t="shared" si="4"/>
        <v>704</v>
      </c>
      <c r="D14" s="11">
        <f t="shared" si="5"/>
        <v>8</v>
      </c>
      <c r="E14" s="11">
        <f t="shared" si="6"/>
        <v>64</v>
      </c>
      <c r="F14" s="12">
        <f t="shared" si="7"/>
        <v>1.1235955056179775E-2</v>
      </c>
      <c r="G14">
        <f t="shared" si="0"/>
        <v>705</v>
      </c>
      <c r="H14" s="14">
        <f t="shared" si="1"/>
        <v>7</v>
      </c>
      <c r="I14" s="14">
        <f t="shared" si="2"/>
        <v>49</v>
      </c>
      <c r="J14" s="14">
        <f t="shared" si="3"/>
        <v>9.8314606741573031E-3</v>
      </c>
    </row>
    <row r="15" spans="1:10" ht="16" thickBot="1" x14ac:dyDescent="0.25">
      <c r="A15" s="3">
        <v>14</v>
      </c>
      <c r="B15" s="4">
        <v>711</v>
      </c>
      <c r="C15" s="11">
        <f t="shared" si="4"/>
        <v>706.75</v>
      </c>
      <c r="D15" s="11">
        <f t="shared" si="5"/>
        <v>4.25</v>
      </c>
      <c r="E15" s="11">
        <f t="shared" si="6"/>
        <v>18.0625</v>
      </c>
      <c r="F15" s="12">
        <f t="shared" si="7"/>
        <v>5.9774964838255973E-3</v>
      </c>
      <c r="G15">
        <f t="shared" si="0"/>
        <v>708</v>
      </c>
      <c r="H15" s="14">
        <f t="shared" si="1"/>
        <v>3</v>
      </c>
      <c r="I15" s="14">
        <f t="shared" si="2"/>
        <v>9</v>
      </c>
      <c r="J15" s="14">
        <f t="shared" si="3"/>
        <v>4.2194092827004216E-3</v>
      </c>
    </row>
    <row r="16" spans="1:10" ht="16" thickBot="1" x14ac:dyDescent="0.25">
      <c r="A16" s="3">
        <v>15</v>
      </c>
      <c r="B16" s="4">
        <v>728</v>
      </c>
      <c r="C16" s="11">
        <f t="shared" si="4"/>
        <v>708.75</v>
      </c>
      <c r="D16" s="11">
        <f t="shared" si="5"/>
        <v>19.25</v>
      </c>
      <c r="E16" s="11">
        <f t="shared" si="6"/>
        <v>370.5625</v>
      </c>
      <c r="F16" s="12">
        <f t="shared" si="7"/>
        <v>2.6442307692307692E-2</v>
      </c>
      <c r="G16">
        <f t="shared" si="0"/>
        <v>711</v>
      </c>
      <c r="H16" s="14">
        <f t="shared" si="1"/>
        <v>17</v>
      </c>
      <c r="I16" s="14">
        <f t="shared" si="2"/>
        <v>289</v>
      </c>
      <c r="J16" s="14">
        <f t="shared" si="3"/>
        <v>2.3351648351648352E-2</v>
      </c>
    </row>
    <row r="17" spans="1:12" x14ac:dyDescent="0.2">
      <c r="A17" s="10">
        <v>16</v>
      </c>
      <c r="C17" s="11">
        <f t="shared" si="4"/>
        <v>715.25</v>
      </c>
      <c r="D17" s="11">
        <f>AVERAGE(D6:D16)</f>
        <v>11.954545454545455</v>
      </c>
      <c r="E17" s="11">
        <f>AVERAGE(E6:E16)</f>
        <v>182.63636363636363</v>
      </c>
      <c r="F17" s="12">
        <f>AVERAGE(F6:F16)</f>
        <v>1.7052242250916495E-2</v>
      </c>
      <c r="G17">
        <f t="shared" si="0"/>
        <v>717</v>
      </c>
      <c r="H17" s="14">
        <f>AVERAGE(H5:H16)</f>
        <v>9.8055555555555518</v>
      </c>
      <c r="I17" s="14">
        <f>AVERAGE(I5:I16)</f>
        <v>132.6759259259259</v>
      </c>
      <c r="J17" s="14">
        <f>AVERAGE(J5:J16)</f>
        <v>1.4038634169404212E-2</v>
      </c>
    </row>
    <row r="18" spans="1:12" x14ac:dyDescent="0.2">
      <c r="C18" s="11"/>
      <c r="D18" s="11"/>
      <c r="E18" s="11"/>
      <c r="F18" s="11"/>
    </row>
    <row r="21" spans="1:12" x14ac:dyDescent="0.2">
      <c r="A21" t="s">
        <v>6</v>
      </c>
      <c r="L21" s="11">
        <f>C17</f>
        <v>715.25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67B8-877A-5E42-9D5A-DE1DB53B861F}">
  <dimension ref="A1:E15"/>
  <sheetViews>
    <sheetView workbookViewId="0">
      <selection activeCell="F16" sqref="F16"/>
    </sheetView>
  </sheetViews>
  <sheetFormatPr baseColWidth="10" defaultRowHeight="15" x14ac:dyDescent="0.2"/>
  <sheetData>
    <row r="1" spans="1:5" ht="20" x14ac:dyDescent="0.2">
      <c r="C1" s="13" t="s">
        <v>12</v>
      </c>
    </row>
    <row r="2" spans="1:5" ht="20" x14ac:dyDescent="0.2">
      <c r="A2" s="6" t="s">
        <v>4</v>
      </c>
      <c r="B2" s="15" t="s">
        <v>11</v>
      </c>
      <c r="C2" s="16" t="s">
        <v>13</v>
      </c>
      <c r="D2" s="6" t="s">
        <v>8</v>
      </c>
      <c r="E2" s="6" t="s">
        <v>9</v>
      </c>
    </row>
    <row r="3" spans="1:5" x14ac:dyDescent="0.2">
      <c r="A3" s="6">
        <v>1</v>
      </c>
      <c r="B3" s="15">
        <v>45</v>
      </c>
      <c r="C3" s="6">
        <f>B3</f>
        <v>45</v>
      </c>
      <c r="D3" s="6">
        <f>0</f>
        <v>0</v>
      </c>
      <c r="E3" s="6">
        <f>0</f>
        <v>0</v>
      </c>
    </row>
    <row r="4" spans="1:5" x14ac:dyDescent="0.2">
      <c r="A4" s="6">
        <v>2</v>
      </c>
      <c r="B4" s="15">
        <v>54</v>
      </c>
      <c r="C4" s="6">
        <f>(0.7*B3)+(0.3*C3)</f>
        <v>45</v>
      </c>
      <c r="D4" s="6">
        <f>B4-C4</f>
        <v>9</v>
      </c>
      <c r="E4" s="6">
        <f>D4^2</f>
        <v>81</v>
      </c>
    </row>
    <row r="5" spans="1:5" x14ac:dyDescent="0.2">
      <c r="A5" s="6">
        <v>3</v>
      </c>
      <c r="B5" s="15">
        <v>63</v>
      </c>
      <c r="C5" s="17">
        <f t="shared" ref="C5:C15" si="0">(0.7*B4)+(0.3*C4)</f>
        <v>51.3</v>
      </c>
      <c r="D5" s="17">
        <f t="shared" ref="D5:D14" si="1">B5-C5</f>
        <v>11.700000000000003</v>
      </c>
      <c r="E5" s="17">
        <f t="shared" ref="E5:E14" si="2">D5^2</f>
        <v>136.89000000000007</v>
      </c>
    </row>
    <row r="6" spans="1:5" x14ac:dyDescent="0.2">
      <c r="A6" s="6">
        <v>4</v>
      </c>
      <c r="B6" s="15">
        <v>39</v>
      </c>
      <c r="C6" s="17">
        <f t="shared" si="0"/>
        <v>59.489999999999995</v>
      </c>
      <c r="D6" s="17">
        <f t="shared" si="1"/>
        <v>-20.489999999999995</v>
      </c>
      <c r="E6" s="17">
        <f t="shared" si="2"/>
        <v>419.84009999999978</v>
      </c>
    </row>
    <row r="7" spans="1:5" x14ac:dyDescent="0.2">
      <c r="A7" s="6">
        <v>5</v>
      </c>
      <c r="B7" s="15">
        <v>42</v>
      </c>
      <c r="C7" s="17">
        <f t="shared" si="0"/>
        <v>45.146999999999991</v>
      </c>
      <c r="D7" s="17">
        <f t="shared" si="1"/>
        <v>-3.1469999999999914</v>
      </c>
      <c r="E7" s="17">
        <f t="shared" si="2"/>
        <v>9.9036089999999461</v>
      </c>
    </row>
    <row r="8" spans="1:5" x14ac:dyDescent="0.2">
      <c r="A8" s="6">
        <v>6</v>
      </c>
      <c r="B8" s="15">
        <v>31</v>
      </c>
      <c r="C8" s="17">
        <f t="shared" si="0"/>
        <v>42.944099999999992</v>
      </c>
      <c r="D8" s="17">
        <f t="shared" si="1"/>
        <v>-11.944099999999992</v>
      </c>
      <c r="E8" s="17">
        <f t="shared" si="2"/>
        <v>142.6615248099998</v>
      </c>
    </row>
    <row r="9" spans="1:5" x14ac:dyDescent="0.2">
      <c r="A9" s="6">
        <v>7</v>
      </c>
      <c r="B9" s="15">
        <v>48</v>
      </c>
      <c r="C9" s="17">
        <f t="shared" si="0"/>
        <v>34.58323</v>
      </c>
      <c r="D9" s="17">
        <f t="shared" si="1"/>
        <v>13.41677</v>
      </c>
      <c r="E9" s="17">
        <f t="shared" si="2"/>
        <v>180.00971723289999</v>
      </c>
    </row>
    <row r="10" spans="1:5" x14ac:dyDescent="0.2">
      <c r="A10" s="6">
        <v>8</v>
      </c>
      <c r="B10" s="15">
        <v>54</v>
      </c>
      <c r="C10" s="17">
        <f t="shared" si="0"/>
        <v>43.974968999999994</v>
      </c>
      <c r="D10" s="17">
        <f t="shared" si="1"/>
        <v>10.025031000000006</v>
      </c>
      <c r="E10" s="17">
        <f t="shared" si="2"/>
        <v>100.50124655096111</v>
      </c>
    </row>
    <row r="11" spans="1:5" x14ac:dyDescent="0.2">
      <c r="A11" s="6">
        <v>9</v>
      </c>
      <c r="B11" s="15">
        <v>64</v>
      </c>
      <c r="C11" s="17">
        <f t="shared" si="0"/>
        <v>50.992490699999998</v>
      </c>
      <c r="D11" s="17">
        <f t="shared" si="1"/>
        <v>13.007509300000002</v>
      </c>
      <c r="E11" s="17">
        <f t="shared" si="2"/>
        <v>169.19529818958657</v>
      </c>
    </row>
    <row r="12" spans="1:5" x14ac:dyDescent="0.2">
      <c r="A12" s="6">
        <v>10</v>
      </c>
      <c r="B12" s="15">
        <v>36</v>
      </c>
      <c r="C12" s="17">
        <f t="shared" si="0"/>
        <v>60.097747209999994</v>
      </c>
      <c r="D12" s="17">
        <f t="shared" si="1"/>
        <v>-24.097747209999994</v>
      </c>
      <c r="E12" s="17">
        <f t="shared" si="2"/>
        <v>580.70142059706257</v>
      </c>
    </row>
    <row r="13" spans="1:5" x14ac:dyDescent="0.2">
      <c r="A13" s="6">
        <v>11</v>
      </c>
      <c r="B13" s="15">
        <v>41</v>
      </c>
      <c r="C13" s="17">
        <f t="shared" si="0"/>
        <v>43.229324163000001</v>
      </c>
      <c r="D13" s="17">
        <f t="shared" si="1"/>
        <v>-2.2293241630000011</v>
      </c>
      <c r="E13" s="17">
        <f t="shared" si="2"/>
        <v>4.9698862237356556</v>
      </c>
    </row>
    <row r="14" spans="1:5" x14ac:dyDescent="0.2">
      <c r="A14" s="6">
        <v>12</v>
      </c>
      <c r="B14" s="15">
        <v>52</v>
      </c>
      <c r="C14" s="17">
        <f t="shared" si="0"/>
        <v>41.668797248899999</v>
      </c>
      <c r="D14" s="17">
        <f t="shared" si="1"/>
        <v>10.331202751100001</v>
      </c>
      <c r="E14" s="17">
        <f t="shared" si="2"/>
        <v>106.73375028433622</v>
      </c>
    </row>
    <row r="15" spans="1:5" x14ac:dyDescent="0.2">
      <c r="A15">
        <v>13</v>
      </c>
      <c r="C15" s="17">
        <f t="shared" si="0"/>
        <v>48.900639174669998</v>
      </c>
      <c r="D15" s="17">
        <f>AVERAGE(D3:D14)</f>
        <v>0.46436180650833653</v>
      </c>
      <c r="E15" s="17">
        <f>AVERAGE(E3:E14)</f>
        <v>161.03387940738182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7EDE-FB41-4D10-A68A-53A97623A8B2}">
  <dimension ref="A1:E14"/>
  <sheetViews>
    <sheetView workbookViewId="0">
      <selection activeCell="E8" sqref="E8"/>
    </sheetView>
  </sheetViews>
  <sheetFormatPr baseColWidth="10" defaultColWidth="8.83203125" defaultRowHeight="15" x14ac:dyDescent="0.2"/>
  <sheetData>
    <row r="1" spans="1:5" ht="20" x14ac:dyDescent="0.2">
      <c r="C1" s="13" t="s">
        <v>14</v>
      </c>
    </row>
    <row r="2" spans="1:5" x14ac:dyDescent="0.2">
      <c r="A2" s="6" t="s">
        <v>4</v>
      </c>
      <c r="B2" s="15" t="s">
        <v>5</v>
      </c>
      <c r="C2" s="6" t="s">
        <v>13</v>
      </c>
      <c r="D2" s="6" t="s">
        <v>8</v>
      </c>
      <c r="E2" s="6" t="s">
        <v>9</v>
      </c>
    </row>
    <row r="3" spans="1:5" x14ac:dyDescent="0.2">
      <c r="A3" s="6">
        <v>1</v>
      </c>
      <c r="B3" s="15">
        <v>40</v>
      </c>
      <c r="C3" s="6">
        <f>B3</f>
        <v>40</v>
      </c>
      <c r="D3" s="6">
        <f>0</f>
        <v>0</v>
      </c>
      <c r="E3" s="6">
        <f>0</f>
        <v>0</v>
      </c>
    </row>
    <row r="4" spans="1:5" x14ac:dyDescent="0.2">
      <c r="A4" s="6">
        <v>2</v>
      </c>
      <c r="B4" s="15">
        <v>37</v>
      </c>
      <c r="C4" s="6">
        <f>(0.6*B3)+(0.4*C3)</f>
        <v>40</v>
      </c>
      <c r="D4" s="6">
        <f>B4-C4</f>
        <v>-3</v>
      </c>
      <c r="E4" s="6">
        <f>D4^2</f>
        <v>9</v>
      </c>
    </row>
    <row r="5" spans="1:5" x14ac:dyDescent="0.2">
      <c r="A5" s="6">
        <v>3</v>
      </c>
      <c r="B5" s="15">
        <v>45</v>
      </c>
      <c r="C5" s="17">
        <f t="shared" ref="C5:C14" si="0">(0.6*B4)+(0.4*C4)</f>
        <v>38.200000000000003</v>
      </c>
      <c r="D5" s="17">
        <f t="shared" ref="D5:D13" si="1">B5-C5</f>
        <v>6.7999999999999972</v>
      </c>
      <c r="E5" s="17">
        <f t="shared" ref="E5:E13" si="2">D5^2</f>
        <v>46.239999999999959</v>
      </c>
    </row>
    <row r="6" spans="1:5" x14ac:dyDescent="0.2">
      <c r="A6" s="6">
        <v>4</v>
      </c>
      <c r="B6" s="15">
        <v>32</v>
      </c>
      <c r="C6" s="17">
        <f t="shared" si="0"/>
        <v>42.28</v>
      </c>
      <c r="D6" s="17">
        <f t="shared" si="1"/>
        <v>-10.280000000000001</v>
      </c>
      <c r="E6" s="17">
        <f t="shared" si="2"/>
        <v>105.67840000000002</v>
      </c>
    </row>
    <row r="7" spans="1:5" x14ac:dyDescent="0.2">
      <c r="A7" s="6">
        <v>5</v>
      </c>
      <c r="B7" s="15">
        <v>42</v>
      </c>
      <c r="C7" s="17">
        <f t="shared" si="0"/>
        <v>36.112000000000002</v>
      </c>
      <c r="D7" s="17">
        <f t="shared" si="1"/>
        <v>5.8879999999999981</v>
      </c>
      <c r="E7" s="17">
        <f t="shared" si="2"/>
        <v>34.668543999999976</v>
      </c>
    </row>
    <row r="8" spans="1:5" x14ac:dyDescent="0.2">
      <c r="A8" s="6">
        <v>6</v>
      </c>
      <c r="B8" s="15">
        <v>47</v>
      </c>
      <c r="C8" s="17">
        <f t="shared" si="0"/>
        <v>39.644800000000004</v>
      </c>
      <c r="D8" s="17">
        <f t="shared" si="1"/>
        <v>7.3551999999999964</v>
      </c>
      <c r="E8" s="17">
        <f t="shared" si="2"/>
        <v>54.098967039999948</v>
      </c>
    </row>
    <row r="9" spans="1:5" x14ac:dyDescent="0.2">
      <c r="A9" s="6">
        <v>7</v>
      </c>
      <c r="B9" s="15">
        <v>39</v>
      </c>
      <c r="C9" s="17">
        <f t="shared" si="0"/>
        <v>44.057920000000003</v>
      </c>
      <c r="D9" s="17">
        <f t="shared" si="1"/>
        <v>-5.0579200000000029</v>
      </c>
      <c r="E9" s="17">
        <f t="shared" si="2"/>
        <v>25.58255472640003</v>
      </c>
    </row>
    <row r="10" spans="1:5" x14ac:dyDescent="0.2">
      <c r="A10" s="6">
        <v>8</v>
      </c>
      <c r="B10" s="15">
        <v>47</v>
      </c>
      <c r="C10" s="17">
        <f t="shared" si="0"/>
        <v>41.023167999999998</v>
      </c>
      <c r="D10" s="17">
        <f t="shared" si="1"/>
        <v>5.9768320000000017</v>
      </c>
      <c r="E10" s="17">
        <f t="shared" si="2"/>
        <v>35.722520756224021</v>
      </c>
    </row>
    <row r="11" spans="1:5" x14ac:dyDescent="0.2">
      <c r="A11" s="6">
        <v>9</v>
      </c>
      <c r="B11" s="15">
        <v>41</v>
      </c>
      <c r="C11" s="17">
        <f t="shared" si="0"/>
        <v>44.609267199999998</v>
      </c>
      <c r="D11" s="17">
        <f t="shared" si="1"/>
        <v>-3.6092671999999979</v>
      </c>
      <c r="E11" s="17">
        <f t="shared" si="2"/>
        <v>13.026809720995825</v>
      </c>
    </row>
    <row r="12" spans="1:5" x14ac:dyDescent="0.2">
      <c r="A12" s="6">
        <v>10</v>
      </c>
      <c r="B12" s="15">
        <v>36</v>
      </c>
      <c r="C12" s="17">
        <f t="shared" si="0"/>
        <v>42.443706879999993</v>
      </c>
      <c r="D12" s="17">
        <f t="shared" si="1"/>
        <v>-6.4437068799999935</v>
      </c>
      <c r="E12" s="17">
        <f t="shared" si="2"/>
        <v>41.521358355359247</v>
      </c>
    </row>
    <row r="13" spans="1:5" x14ac:dyDescent="0.2">
      <c r="A13" s="6">
        <v>11</v>
      </c>
      <c r="B13" s="15">
        <v>38</v>
      </c>
      <c r="C13" s="17">
        <f t="shared" si="0"/>
        <v>38.577482751999995</v>
      </c>
      <c r="D13" s="17">
        <f t="shared" si="1"/>
        <v>-0.57748275199999455</v>
      </c>
      <c r="E13" s="17">
        <f t="shared" si="2"/>
        <v>0.33348632885748719</v>
      </c>
    </row>
    <row r="14" spans="1:5" x14ac:dyDescent="0.2">
      <c r="A14">
        <v>12</v>
      </c>
      <c r="C14" s="17">
        <f t="shared" si="0"/>
        <v>38.230993100799999</v>
      </c>
      <c r="D14" s="17">
        <f>AVERAGE(D3:D13)</f>
        <v>-0.26803134836363607</v>
      </c>
      <c r="E14" s="17">
        <f>AVERAGE(E3:E13)</f>
        <v>33.261149175257863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AA61-7B81-4F69-8248-7BD11A9D62B5}">
  <dimension ref="A1:H24"/>
  <sheetViews>
    <sheetView tabSelected="1" workbookViewId="0">
      <selection activeCell="G26" sqref="G26"/>
    </sheetView>
  </sheetViews>
  <sheetFormatPr baseColWidth="10" defaultColWidth="8.83203125" defaultRowHeight="15" x14ac:dyDescent="0.2"/>
  <cols>
    <col min="5" max="5" width="9.33203125" bestFit="1" customWidth="1"/>
    <col min="6" max="6" width="20.33203125" bestFit="1" customWidth="1"/>
    <col min="7" max="7" width="18.83203125" bestFit="1" customWidth="1"/>
    <col min="8" max="8" width="12.6640625" customWidth="1"/>
  </cols>
  <sheetData>
    <row r="1" spans="1:8" ht="20" x14ac:dyDescent="0.2">
      <c r="C1" s="13" t="s">
        <v>16</v>
      </c>
      <c r="D1" s="13" t="s">
        <v>17</v>
      </c>
      <c r="F1" s="6"/>
      <c r="G1" s="6" t="s">
        <v>20</v>
      </c>
      <c r="H1" s="6"/>
    </row>
    <row r="2" spans="1:8" ht="16" x14ac:dyDescent="0.2">
      <c r="A2" s="5" t="s">
        <v>2</v>
      </c>
      <c r="B2" s="5" t="s">
        <v>3</v>
      </c>
      <c r="C2" s="6" t="s">
        <v>13</v>
      </c>
      <c r="D2" s="6" t="s">
        <v>18</v>
      </c>
      <c r="E2" s="15" t="s">
        <v>19</v>
      </c>
      <c r="F2" s="6" t="s">
        <v>8</v>
      </c>
      <c r="G2" s="6" t="s">
        <v>9</v>
      </c>
      <c r="H2" s="6" t="s">
        <v>10</v>
      </c>
    </row>
    <row r="3" spans="1:8" x14ac:dyDescent="0.2">
      <c r="A3" s="6">
        <v>1</v>
      </c>
      <c r="B3" s="6">
        <v>293</v>
      </c>
      <c r="C3" s="6">
        <f>B3</f>
        <v>293</v>
      </c>
      <c r="D3" s="6">
        <f>0</f>
        <v>0</v>
      </c>
      <c r="E3" s="15"/>
      <c r="F3" s="6"/>
      <c r="G3" s="6"/>
      <c r="H3" s="6"/>
    </row>
    <row r="4" spans="1:8" x14ac:dyDescent="0.2">
      <c r="A4" s="6">
        <v>2</v>
      </c>
      <c r="B4" s="6">
        <v>283</v>
      </c>
      <c r="C4" s="6">
        <f>0.2*(B4)+(0.8)*(C3+D3)</f>
        <v>291</v>
      </c>
      <c r="D4" s="6">
        <f>0.1*(C4-C3)+0.9*(D3)</f>
        <v>-0.2</v>
      </c>
      <c r="E4" s="18">
        <f>C3+D3*1</f>
        <v>293</v>
      </c>
      <c r="F4" s="17">
        <f>B4-E4</f>
        <v>-10</v>
      </c>
      <c r="G4" s="17">
        <f>F4^2</f>
        <v>100</v>
      </c>
      <c r="H4" s="6">
        <f>ABS(F4/B4)</f>
        <v>3.5335689045936397E-2</v>
      </c>
    </row>
    <row r="5" spans="1:8" x14ac:dyDescent="0.2">
      <c r="A5" s="6">
        <v>3</v>
      </c>
      <c r="B5" s="6">
        <v>322</v>
      </c>
      <c r="C5" s="6">
        <f t="shared" ref="C5:C20" si="0">0.2*(B5)+(0.8)*(C4+D4)</f>
        <v>297.04000000000002</v>
      </c>
      <c r="D5" s="6">
        <f t="shared" ref="D5:D20" si="1">0.1*(C5-C4)+0.9*(D4)</f>
        <v>0.42400000000000204</v>
      </c>
      <c r="E5" s="18">
        <f t="shared" ref="E5:E21" si="2">C4+D4*1</f>
        <v>290.8</v>
      </c>
      <c r="F5" s="17">
        <f t="shared" ref="F5:F20" si="3">B5-E5</f>
        <v>31.199999999999989</v>
      </c>
      <c r="G5" s="17">
        <f t="shared" ref="G5:G20" si="4">F5^2</f>
        <v>973.43999999999926</v>
      </c>
      <c r="H5" s="6">
        <f t="shared" ref="H5:H20" si="5">ABS(F5/B5)</f>
        <v>9.6894409937888157E-2</v>
      </c>
    </row>
    <row r="6" spans="1:8" x14ac:dyDescent="0.2">
      <c r="A6" s="6">
        <v>4</v>
      </c>
      <c r="B6" s="6">
        <v>355</v>
      </c>
      <c r="C6" s="6">
        <f t="shared" si="0"/>
        <v>308.97120000000001</v>
      </c>
      <c r="D6" s="6">
        <f t="shared" si="1"/>
        <v>1.574720000000001</v>
      </c>
      <c r="E6" s="18">
        <f t="shared" si="2"/>
        <v>297.464</v>
      </c>
      <c r="F6" s="17">
        <f t="shared" si="3"/>
        <v>57.536000000000001</v>
      </c>
      <c r="G6" s="17">
        <f t="shared" si="4"/>
        <v>3310.3912960000002</v>
      </c>
      <c r="H6" s="6">
        <f t="shared" si="5"/>
        <v>0.16207323943661972</v>
      </c>
    </row>
    <row r="7" spans="1:8" x14ac:dyDescent="0.2">
      <c r="A7" s="6">
        <v>5</v>
      </c>
      <c r="B7" s="6">
        <v>346</v>
      </c>
      <c r="C7" s="6">
        <f t="shared" si="0"/>
        <v>317.63673600000004</v>
      </c>
      <c r="D7" s="6">
        <f t="shared" si="1"/>
        <v>2.2838016000000039</v>
      </c>
      <c r="E7" s="18">
        <f t="shared" si="2"/>
        <v>310.54592000000002</v>
      </c>
      <c r="F7" s="17">
        <f t="shared" si="3"/>
        <v>35.454079999999976</v>
      </c>
      <c r="G7" s="17">
        <f t="shared" si="4"/>
        <v>1256.9917886463984</v>
      </c>
      <c r="H7" s="6">
        <f t="shared" si="5"/>
        <v>0.10246843930635831</v>
      </c>
    </row>
    <row r="8" spans="1:8" x14ac:dyDescent="0.2">
      <c r="A8" s="6">
        <v>6</v>
      </c>
      <c r="B8" s="6">
        <v>379</v>
      </c>
      <c r="C8" s="6">
        <f t="shared" si="0"/>
        <v>331.73643008000005</v>
      </c>
      <c r="D8" s="6">
        <f t="shared" si="1"/>
        <v>3.4653908480000042</v>
      </c>
      <c r="E8" s="18">
        <f t="shared" si="2"/>
        <v>319.92053760000005</v>
      </c>
      <c r="F8" s="17">
        <f t="shared" si="3"/>
        <v>59.079462399999954</v>
      </c>
      <c r="G8" s="17">
        <f t="shared" si="4"/>
        <v>3490.3828774730082</v>
      </c>
      <c r="H8" s="6">
        <f t="shared" si="5"/>
        <v>0.15588248654353551</v>
      </c>
    </row>
    <row r="9" spans="1:8" x14ac:dyDescent="0.2">
      <c r="A9" s="6">
        <v>7</v>
      </c>
      <c r="B9" s="6">
        <v>381</v>
      </c>
      <c r="C9" s="6">
        <f t="shared" si="0"/>
        <v>344.36145674240004</v>
      </c>
      <c r="D9" s="6">
        <f t="shared" si="1"/>
        <v>4.3813544294400026</v>
      </c>
      <c r="E9" s="18">
        <f t="shared" si="2"/>
        <v>335.20182092800007</v>
      </c>
      <c r="F9" s="17">
        <f t="shared" si="3"/>
        <v>45.798179071999925</v>
      </c>
      <c r="G9" s="17">
        <f t="shared" si="4"/>
        <v>2097.4732063109718</v>
      </c>
      <c r="H9" s="6">
        <f t="shared" si="5"/>
        <v>0.12020519441469797</v>
      </c>
    </row>
    <row r="10" spans="1:8" x14ac:dyDescent="0.2">
      <c r="A10" s="6">
        <v>8</v>
      </c>
      <c r="B10" s="6">
        <v>431</v>
      </c>
      <c r="C10" s="6">
        <f t="shared" si="0"/>
        <v>365.19424893747203</v>
      </c>
      <c r="D10" s="6">
        <f t="shared" si="1"/>
        <v>6.0264982060032013</v>
      </c>
      <c r="E10" s="18">
        <f t="shared" si="2"/>
        <v>348.74281117184006</v>
      </c>
      <c r="F10" s="17">
        <f t="shared" si="3"/>
        <v>82.25718882815994</v>
      </c>
      <c r="G10" s="17">
        <f t="shared" si="4"/>
        <v>6766.2451139115601</v>
      </c>
      <c r="H10" s="6">
        <f t="shared" si="5"/>
        <v>0.19085194623703003</v>
      </c>
    </row>
    <row r="11" spans="1:8" x14ac:dyDescent="0.2">
      <c r="A11" s="6">
        <v>9</v>
      </c>
      <c r="B11" s="6">
        <v>424</v>
      </c>
      <c r="C11" s="6">
        <f t="shared" si="0"/>
        <v>381.77659771478022</v>
      </c>
      <c r="D11" s="6">
        <f t="shared" si="1"/>
        <v>7.0820832631337014</v>
      </c>
      <c r="E11" s="18">
        <f t="shared" si="2"/>
        <v>371.22074714347525</v>
      </c>
      <c r="F11" s="17">
        <f t="shared" si="3"/>
        <v>52.779252856524749</v>
      </c>
      <c r="G11" s="17">
        <f t="shared" si="4"/>
        <v>2785.6495320929757</v>
      </c>
      <c r="H11" s="6">
        <f t="shared" si="5"/>
        <v>0.12447936994463385</v>
      </c>
    </row>
    <row r="12" spans="1:8" x14ac:dyDescent="0.2">
      <c r="A12" s="6">
        <v>10</v>
      </c>
      <c r="B12" s="6">
        <v>433</v>
      </c>
      <c r="C12" s="6">
        <f t="shared" si="0"/>
        <v>397.68694478233118</v>
      </c>
      <c r="D12" s="6">
        <f t="shared" si="1"/>
        <v>7.9649096435754272</v>
      </c>
      <c r="E12" s="18">
        <f t="shared" si="2"/>
        <v>388.85868097791393</v>
      </c>
      <c r="F12" s="17">
        <f t="shared" si="3"/>
        <v>44.141319022086066</v>
      </c>
      <c r="G12" s="17">
        <f t="shared" si="4"/>
        <v>1948.4560450095771</v>
      </c>
      <c r="H12" s="6">
        <f t="shared" si="5"/>
        <v>0.10194300005100708</v>
      </c>
    </row>
    <row r="13" spans="1:8" x14ac:dyDescent="0.2">
      <c r="A13" s="6">
        <v>11</v>
      </c>
      <c r="B13" s="6">
        <v>470</v>
      </c>
      <c r="C13" s="6">
        <f t="shared" si="0"/>
        <v>418.52148354072528</v>
      </c>
      <c r="D13" s="6">
        <f t="shared" si="1"/>
        <v>9.2518725550572949</v>
      </c>
      <c r="E13" s="18">
        <f t="shared" si="2"/>
        <v>405.65185442590661</v>
      </c>
      <c r="F13" s="17">
        <f t="shared" si="3"/>
        <v>64.348145574093394</v>
      </c>
      <c r="G13" s="17">
        <f t="shared" si="4"/>
        <v>4140.6838388247152</v>
      </c>
      <c r="H13" s="6">
        <f t="shared" si="5"/>
        <v>0.13691094802998593</v>
      </c>
    </row>
    <row r="14" spans="1:8" x14ac:dyDescent="0.2">
      <c r="A14" s="6">
        <v>12</v>
      </c>
      <c r="B14" s="6">
        <v>481</v>
      </c>
      <c r="C14" s="6">
        <f t="shared" si="0"/>
        <v>438.41868487662606</v>
      </c>
      <c r="D14" s="6">
        <f t="shared" si="1"/>
        <v>10.316405433141643</v>
      </c>
      <c r="E14" s="18">
        <f t="shared" si="2"/>
        <v>427.77335609578256</v>
      </c>
      <c r="F14" s="17">
        <f t="shared" si="3"/>
        <v>53.22664390421744</v>
      </c>
      <c r="G14" s="17">
        <f t="shared" si="4"/>
        <v>2833.0756213063673</v>
      </c>
      <c r="H14" s="6">
        <f t="shared" si="5"/>
        <v>0.11065830333517139</v>
      </c>
    </row>
    <row r="15" spans="1:8" x14ac:dyDescent="0.2">
      <c r="A15" s="6">
        <v>13</v>
      </c>
      <c r="B15" s="6">
        <v>549</v>
      </c>
      <c r="C15" s="6">
        <f t="shared" si="0"/>
        <v>468.78807224781423</v>
      </c>
      <c r="D15" s="6">
        <f t="shared" si="1"/>
        <v>12.321703626946295</v>
      </c>
      <c r="E15" s="18">
        <f t="shared" si="2"/>
        <v>448.73509030976771</v>
      </c>
      <c r="F15" s="17">
        <f t="shared" si="3"/>
        <v>100.26490969023229</v>
      </c>
      <c r="G15" s="17">
        <f t="shared" si="4"/>
        <v>10053.052115190436</v>
      </c>
      <c r="H15" s="6">
        <f t="shared" si="5"/>
        <v>0.18263189378912986</v>
      </c>
    </row>
    <row r="16" spans="1:8" x14ac:dyDescent="0.2">
      <c r="A16" s="6">
        <v>14</v>
      </c>
      <c r="B16" s="6">
        <v>544</v>
      </c>
      <c r="C16" s="6">
        <f t="shared" si="0"/>
        <v>493.68782069980847</v>
      </c>
      <c r="D16" s="6">
        <f t="shared" si="1"/>
        <v>13.579508109451091</v>
      </c>
      <c r="E16" s="18">
        <f t="shared" si="2"/>
        <v>481.10977587476054</v>
      </c>
      <c r="F16" s="17">
        <f t="shared" si="3"/>
        <v>62.890224125239456</v>
      </c>
      <c r="G16" s="17">
        <f t="shared" si="4"/>
        <v>3955.180290522851</v>
      </c>
      <c r="H16" s="6">
        <f t="shared" si="5"/>
        <v>0.1156070296419843</v>
      </c>
    </row>
    <row r="17" spans="1:8" x14ac:dyDescent="0.2">
      <c r="A17" s="6">
        <v>15</v>
      </c>
      <c r="B17" s="6">
        <v>601</v>
      </c>
      <c r="C17" s="6">
        <f t="shared" si="0"/>
        <v>526.01386304740765</v>
      </c>
      <c r="D17" s="6">
        <f t="shared" si="1"/>
        <v>15.4541615332659</v>
      </c>
      <c r="E17" s="18">
        <f t="shared" si="2"/>
        <v>507.26732880925954</v>
      </c>
      <c r="F17" s="17">
        <f t="shared" si="3"/>
        <v>93.732671190740461</v>
      </c>
      <c r="G17" s="17">
        <f t="shared" si="4"/>
        <v>8785.813648551466</v>
      </c>
      <c r="H17" s="6">
        <f t="shared" si="5"/>
        <v>0.15596118334565801</v>
      </c>
    </row>
    <row r="18" spans="1:8" x14ac:dyDescent="0.2">
      <c r="A18" s="6">
        <v>16</v>
      </c>
      <c r="B18" s="6">
        <v>587</v>
      </c>
      <c r="C18" s="6">
        <f t="shared" si="0"/>
        <v>550.57441966453882</v>
      </c>
      <c r="D18" s="6">
        <f t="shared" si="1"/>
        <v>16.364801041652427</v>
      </c>
      <c r="E18" s="18">
        <f t="shared" si="2"/>
        <v>541.4680245806735</v>
      </c>
      <c r="F18" s="17">
        <f t="shared" si="3"/>
        <v>45.5319754193265</v>
      </c>
      <c r="G18" s="17">
        <f t="shared" si="4"/>
        <v>2073.1607855861525</v>
      </c>
      <c r="H18" s="6">
        <f t="shared" si="5"/>
        <v>7.7567249436672064E-2</v>
      </c>
    </row>
    <row r="19" spans="1:8" x14ac:dyDescent="0.2">
      <c r="A19" s="6">
        <v>17</v>
      </c>
      <c r="B19" s="6">
        <v>644</v>
      </c>
      <c r="C19" s="6">
        <f t="shared" si="0"/>
        <v>582.35137656495294</v>
      </c>
      <c r="D19" s="6">
        <f t="shared" si="1"/>
        <v>17.906016627528597</v>
      </c>
      <c r="E19" s="18">
        <f t="shared" si="2"/>
        <v>566.93922070619124</v>
      </c>
      <c r="F19" s="17">
        <f t="shared" si="3"/>
        <v>77.060779293808764</v>
      </c>
      <c r="G19" s="17">
        <f t="shared" si="4"/>
        <v>5938.3637053691054</v>
      </c>
      <c r="H19" s="6">
        <f t="shared" si="5"/>
        <v>0.11965959517672169</v>
      </c>
    </row>
    <row r="20" spans="1:8" x14ac:dyDescent="0.2">
      <c r="A20" s="6">
        <v>18</v>
      </c>
      <c r="B20" s="6">
        <v>660</v>
      </c>
      <c r="C20" s="6">
        <f t="shared" si="0"/>
        <v>612.20591455398528</v>
      </c>
      <c r="D20" s="6">
        <f t="shared" si="1"/>
        <v>19.100868763678971</v>
      </c>
      <c r="E20" s="18">
        <f t="shared" si="2"/>
        <v>600.25739319248157</v>
      </c>
      <c r="F20" s="17">
        <f t="shared" si="3"/>
        <v>59.742606807518428</v>
      </c>
      <c r="G20" s="17">
        <f t="shared" si="4"/>
        <v>3569.1790681577472</v>
      </c>
      <c r="H20" s="6">
        <f t="shared" si="5"/>
        <v>9.0519101223512768E-2</v>
      </c>
    </row>
    <row r="21" spans="1:8" x14ac:dyDescent="0.2">
      <c r="A21" s="7">
        <v>19</v>
      </c>
      <c r="E21" s="8">
        <f>C20+D20*1</f>
        <v>631.30678331766421</v>
      </c>
      <c r="F21" s="17">
        <f>AVERAGE(F4:F20)</f>
        <v>56.179025775526313</v>
      </c>
      <c r="G21" s="17">
        <f>AVERAGE(G4:G20)</f>
        <v>3769.2669960560788</v>
      </c>
      <c r="H21" s="17">
        <f>AVERAGE(H4:H20)</f>
        <v>0.12233229875862017</v>
      </c>
    </row>
    <row r="22" spans="1:8" x14ac:dyDescent="0.2">
      <c r="A22" s="7">
        <v>20</v>
      </c>
      <c r="E22" s="8">
        <f>C20+D20*2</f>
        <v>650.40765208134326</v>
      </c>
      <c r="F22" s="8"/>
      <c r="G22" s="8"/>
    </row>
    <row r="23" spans="1:8" x14ac:dyDescent="0.2">
      <c r="A23" s="7">
        <v>21</v>
      </c>
      <c r="E23" s="8">
        <f>C20+D20*3</f>
        <v>669.50852084502219</v>
      </c>
      <c r="F23" s="8"/>
      <c r="G23" s="8"/>
    </row>
    <row r="24" spans="1:8" x14ac:dyDescent="0.2">
      <c r="A24" s="7"/>
      <c r="E24" s="8"/>
      <c r="F24" s="8"/>
      <c r="G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Renta de videos</vt:lpstr>
      <vt:lpstr>Seguridad Priv</vt:lpstr>
      <vt:lpstr>llamadas telefonicas</vt:lpstr>
      <vt:lpstr>Garden Avenue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Microsoft Office User</cp:lastModifiedBy>
  <dcterms:created xsi:type="dcterms:W3CDTF">2020-06-10T19:09:49Z</dcterms:created>
  <dcterms:modified xsi:type="dcterms:W3CDTF">2020-06-12T16:59:29Z</dcterms:modified>
</cp:coreProperties>
</file>