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ARO_DRIVE/TEC/Profesional /2 SEMESTRE/Análisis estadístico/"/>
    </mc:Choice>
  </mc:AlternateContent>
  <xr:revisionPtr revIDLastSave="0" documentId="8_{D87E1897-877D-C540-B659-77958C38073F}" xr6:coauthVersionLast="45" xr6:coauthVersionMax="45" xr10:uidLastSave="{00000000-0000-0000-0000-000000000000}"/>
  <bookViews>
    <workbookView xWindow="2180" yWindow="460" windowWidth="20020" windowHeight="10560" activeTab="1" xr2:uid="{CF28C67B-397C-4A84-94A4-EB7B337130D1}"/>
  </bookViews>
  <sheets>
    <sheet name="Sheet1" sheetId="1" r:id="rId1"/>
    <sheet name="Hoja1" sheetId="3" r:id="rId2"/>
    <sheet name="PROMEDIOS MOVILES Vs Suavizamie" sheetId="2" r:id="rId3"/>
  </sheets>
  <definedNames>
    <definedName name="_xlchart.v1.0" hidden="1">Hoja1!$A$2</definedName>
    <definedName name="_xlchart.v1.1" hidden="1">Hoja1!$A$3:$A$14</definedName>
    <definedName name="_xlchart.v1.2" hidden="1">Hoja1!$B$2</definedName>
    <definedName name="_xlchart.v1.3" hidden="1">Hoja1!$B$3:$B$14</definedName>
    <definedName name="_xlchart.v2.4" hidden="1">Hoja1!$A$2</definedName>
    <definedName name="_xlchart.v2.5" hidden="1">Hoja1!$A$3:$A$14</definedName>
    <definedName name="_xlchart.v2.6" hidden="1">Hoja1!$B$2</definedName>
    <definedName name="_xlchart.v2.7" hidden="1">Hoja1!$B$3:$B$14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3" l="1"/>
  <c r="H5" i="3"/>
  <c r="H6" i="3"/>
  <c r="H7" i="3"/>
  <c r="H8" i="3"/>
  <c r="H9" i="3"/>
  <c r="H10" i="3"/>
  <c r="H11" i="3"/>
  <c r="H12" i="3"/>
  <c r="H13" i="3"/>
  <c r="H14" i="3"/>
  <c r="G5" i="3"/>
  <c r="G6" i="3"/>
  <c r="G7" i="3"/>
  <c r="G8" i="3"/>
  <c r="G9" i="3"/>
  <c r="G10" i="3"/>
  <c r="G11" i="3"/>
  <c r="G12" i="3"/>
  <c r="G13" i="3"/>
  <c r="G14" i="3"/>
  <c r="F5" i="3"/>
  <c r="F6" i="3"/>
  <c r="F7" i="3"/>
  <c r="F8" i="3"/>
  <c r="F9" i="3"/>
  <c r="F10" i="3"/>
  <c r="F11" i="3"/>
  <c r="F12" i="3"/>
  <c r="F13" i="3"/>
  <c r="F14" i="3"/>
  <c r="E5" i="3"/>
  <c r="E6" i="3"/>
  <c r="E7" i="3"/>
  <c r="E8" i="3"/>
  <c r="E9" i="3"/>
  <c r="E10" i="3"/>
  <c r="E11" i="3"/>
  <c r="E12" i="3"/>
  <c r="E13" i="3"/>
  <c r="E14" i="3"/>
  <c r="H4" i="3"/>
  <c r="G4" i="3"/>
  <c r="F4" i="3"/>
  <c r="E4" i="3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3" i="3"/>
  <c r="K9" i="1" l="1"/>
  <c r="K10" i="1"/>
  <c r="K11" i="1"/>
  <c r="K12" i="1"/>
  <c r="K13" i="1"/>
  <c r="K14" i="1"/>
  <c r="O15" i="1"/>
  <c r="P15" i="1"/>
  <c r="Q15" i="1"/>
  <c r="R15" i="1"/>
  <c r="R14" i="1"/>
  <c r="R10" i="1"/>
  <c r="R11" i="1"/>
  <c r="R12" i="1"/>
  <c r="R13" i="1"/>
  <c r="R9" i="1"/>
  <c r="Q10" i="1"/>
  <c r="Q11" i="1"/>
  <c r="Q12" i="1"/>
  <c r="Q13" i="1"/>
  <c r="Q14" i="1"/>
  <c r="Q9" i="1"/>
  <c r="P10" i="1"/>
  <c r="P11" i="1"/>
  <c r="P12" i="1"/>
  <c r="P13" i="1"/>
  <c r="P14" i="1"/>
  <c r="P9" i="1"/>
  <c r="O10" i="1"/>
  <c r="O11" i="1"/>
  <c r="O12" i="1"/>
  <c r="O13" i="1"/>
  <c r="O14" i="1"/>
  <c r="O9" i="1"/>
  <c r="G8" i="1"/>
  <c r="I8" i="1" s="1"/>
  <c r="G9" i="1"/>
  <c r="I9" i="1" s="1"/>
  <c r="G10" i="1"/>
  <c r="I10" i="1" s="1"/>
  <c r="G12" i="1"/>
  <c r="I12" i="1" s="1"/>
  <c r="G13" i="1"/>
  <c r="I13" i="1" s="1"/>
  <c r="G14" i="1"/>
  <c r="I14" i="1" s="1"/>
  <c r="F10" i="1"/>
  <c r="F11" i="1"/>
  <c r="F12" i="1"/>
  <c r="F13" i="1"/>
  <c r="F14" i="1"/>
  <c r="F15" i="1"/>
  <c r="F9" i="1"/>
  <c r="E9" i="1"/>
  <c r="E10" i="1"/>
  <c r="E11" i="1"/>
  <c r="E12" i="1"/>
  <c r="E13" i="1"/>
  <c r="E14" i="1"/>
  <c r="E15" i="1"/>
  <c r="E8" i="1"/>
  <c r="K8" i="1" s="1"/>
  <c r="D8" i="1"/>
  <c r="D9" i="1"/>
  <c r="D10" i="1"/>
  <c r="D11" i="1"/>
  <c r="D12" i="1"/>
  <c r="D13" i="1"/>
  <c r="D14" i="1"/>
  <c r="D15" i="1"/>
  <c r="D7" i="1"/>
  <c r="G7" i="1" s="1"/>
  <c r="J13" i="1" l="1"/>
  <c r="J9" i="1"/>
  <c r="J12" i="1"/>
  <c r="J8" i="1"/>
  <c r="M14" i="1"/>
  <c r="N14" i="1"/>
  <c r="L14" i="1"/>
  <c r="M10" i="1"/>
  <c r="L10" i="1"/>
  <c r="N10" i="1"/>
  <c r="L13" i="1"/>
  <c r="N13" i="1"/>
  <c r="M13" i="1"/>
  <c r="L9" i="1"/>
  <c r="N9" i="1"/>
  <c r="M9" i="1"/>
  <c r="J7" i="1"/>
  <c r="I7" i="1"/>
  <c r="H7" i="1"/>
  <c r="G15" i="1"/>
  <c r="N12" i="1"/>
  <c r="M12" i="1"/>
  <c r="L12" i="1"/>
  <c r="M11" i="1"/>
  <c r="L11" i="1"/>
  <c r="N11" i="1"/>
  <c r="L8" i="1"/>
  <c r="L15" i="1" s="1"/>
  <c r="M8" i="1"/>
  <c r="M15" i="1" s="1"/>
  <c r="K15" i="1"/>
  <c r="N8" i="1"/>
  <c r="H13" i="1"/>
  <c r="H9" i="1"/>
  <c r="H12" i="1"/>
  <c r="H8" i="1"/>
  <c r="G11" i="1"/>
  <c r="J14" i="1"/>
  <c r="J10" i="1"/>
  <c r="H14" i="1"/>
  <c r="H10" i="1"/>
  <c r="M2" i="2"/>
  <c r="N2" i="2"/>
  <c r="L2" i="2"/>
  <c r="I19" i="2"/>
  <c r="I20" i="2"/>
  <c r="I21" i="2"/>
  <c r="I18" i="2"/>
  <c r="I11" i="1" l="1"/>
  <c r="H11" i="1"/>
  <c r="H15" i="1" s="1"/>
  <c r="J11" i="1"/>
  <c r="N15" i="1"/>
  <c r="I15" i="1"/>
  <c r="J15" i="1"/>
  <c r="C15" i="2"/>
  <c r="C14" i="2"/>
  <c r="D14" i="2" s="1"/>
  <c r="C13" i="2"/>
  <c r="D13" i="2" s="1"/>
  <c r="C12" i="2"/>
  <c r="D12" i="2" s="1"/>
  <c r="C11" i="2"/>
  <c r="D11" i="2" s="1"/>
  <c r="G11" i="2" s="1"/>
  <c r="C10" i="2"/>
  <c r="D10" i="2" s="1"/>
  <c r="C9" i="2"/>
  <c r="D9" i="2" s="1"/>
  <c r="I3" i="2"/>
  <c r="G9" i="2" l="1"/>
  <c r="F9" i="2"/>
  <c r="E9" i="2"/>
  <c r="G13" i="2"/>
  <c r="F13" i="2"/>
  <c r="E13" i="2"/>
  <c r="I4" i="2"/>
  <c r="E14" i="2"/>
  <c r="G14" i="2"/>
  <c r="F14" i="2"/>
  <c r="G12" i="2"/>
  <c r="G16" i="2" s="1"/>
  <c r="B21" i="2" s="1"/>
  <c r="F12" i="2"/>
  <c r="E12" i="2"/>
  <c r="E10" i="2"/>
  <c r="F10" i="2"/>
  <c r="D16" i="2"/>
  <c r="B18" i="2" s="1"/>
  <c r="G10" i="2"/>
  <c r="E11" i="2"/>
  <c r="F11" i="2"/>
  <c r="F16" i="2" s="1"/>
  <c r="B20" i="2" s="1"/>
  <c r="G15" i="2" l="1"/>
  <c r="E16" i="2"/>
  <c r="B19" i="2" s="1"/>
  <c r="I5" i="2"/>
  <c r="K4" i="2"/>
  <c r="N4" i="2" l="1"/>
  <c r="M4" i="2"/>
  <c r="L4" i="2"/>
  <c r="I6" i="2"/>
  <c r="K5" i="2"/>
  <c r="K6" i="2" l="1"/>
  <c r="I7" i="2"/>
  <c r="N5" i="2"/>
  <c r="M5" i="2"/>
  <c r="L5" i="2"/>
  <c r="I8" i="2" l="1"/>
  <c r="K7" i="2"/>
  <c r="M6" i="2"/>
  <c r="L6" i="2"/>
  <c r="N6" i="2"/>
  <c r="N7" i="2" l="1"/>
  <c r="M7" i="2"/>
  <c r="L7" i="2"/>
  <c r="K8" i="2"/>
  <c r="I9" i="2"/>
  <c r="I10" i="2" l="1"/>
  <c r="K9" i="2"/>
  <c r="L8" i="2"/>
  <c r="N8" i="2"/>
  <c r="M8" i="2"/>
  <c r="I11" i="2" l="1"/>
  <c r="K10" i="2"/>
  <c r="N9" i="2"/>
  <c r="M9" i="2"/>
  <c r="L9" i="2"/>
  <c r="N10" i="2" l="1"/>
  <c r="M10" i="2"/>
  <c r="L10" i="2"/>
  <c r="I12" i="2"/>
  <c r="K11" i="2"/>
  <c r="N11" i="2" l="1"/>
  <c r="M11" i="2"/>
  <c r="L11" i="2"/>
  <c r="K12" i="2"/>
  <c r="I13" i="2"/>
  <c r="I14" i="2" l="1"/>
  <c r="I15" i="2" s="1"/>
  <c r="K13" i="2"/>
  <c r="N12" i="2"/>
  <c r="M12" i="2"/>
  <c r="L12" i="2"/>
  <c r="K14" i="2" l="1"/>
  <c r="N13" i="2"/>
  <c r="M13" i="2"/>
  <c r="L13" i="2"/>
  <c r="N14" i="2" l="1"/>
  <c r="N16" i="2" s="1"/>
  <c r="J21" i="2" s="1"/>
  <c r="M14" i="2"/>
  <c r="M16" i="2" s="1"/>
  <c r="J20" i="2" s="1"/>
  <c r="L14" i="2"/>
  <c r="L16" i="2" s="1"/>
  <c r="J19" i="2" s="1"/>
  <c r="K16" i="2"/>
  <c r="J18" i="2" s="1"/>
</calcChain>
</file>

<file path=xl/sharedStrings.xml><?xml version="1.0" encoding="utf-8"?>
<sst xmlns="http://schemas.openxmlformats.org/spreadsheetml/2006/main" count="65" uniqueCount="40">
  <si>
    <t>Promedios Moviles K=6</t>
  </si>
  <si>
    <t>Suavizamiento Exponencial</t>
  </si>
  <si>
    <t>Semana</t>
  </si>
  <si>
    <t>Ventas (en miles)</t>
  </si>
  <si>
    <t>Pronostico</t>
  </si>
  <si>
    <t>resduos</t>
  </si>
  <si>
    <t>absolutos</t>
  </si>
  <si>
    <t>Cuadraticos</t>
  </si>
  <si>
    <t>porcentuales</t>
  </si>
  <si>
    <t>Suvizamiento alpha=.3</t>
  </si>
  <si>
    <t>residuos</t>
  </si>
  <si>
    <t>Pronostico para la semana 13</t>
  </si>
  <si>
    <t>Errores</t>
  </si>
  <si>
    <t>Error medio</t>
  </si>
  <si>
    <t>Error absoluto</t>
  </si>
  <si>
    <t xml:space="preserve">Error cuadratico </t>
  </si>
  <si>
    <t>Erro porcentual</t>
  </si>
  <si>
    <t>orden 4</t>
  </si>
  <si>
    <t>orden 5</t>
  </si>
  <si>
    <t xml:space="preserve">orden 6 </t>
  </si>
  <si>
    <t>Promedio semana 13</t>
  </si>
  <si>
    <t>absoluto</t>
  </si>
  <si>
    <t>cuadrático</t>
  </si>
  <si>
    <t>porcentual</t>
  </si>
  <si>
    <t xml:space="preserve">ERROR </t>
  </si>
  <si>
    <t>MEDIO</t>
  </si>
  <si>
    <t>ERROR MEDIO</t>
  </si>
  <si>
    <t>ABSOLUTO</t>
  </si>
  <si>
    <t>EXACTITUD DEL PRONÓSTICO</t>
  </si>
  <si>
    <t>ERROR</t>
  </si>
  <si>
    <t>CUADRÁTICO</t>
  </si>
  <si>
    <t>PORCENTUAL</t>
  </si>
  <si>
    <t>t</t>
  </si>
  <si>
    <t>Yt</t>
  </si>
  <si>
    <t>Ft</t>
  </si>
  <si>
    <t>ABS(RESIDUO)</t>
  </si>
  <si>
    <t>Residuo^2</t>
  </si>
  <si>
    <t>Valor real-pronostico</t>
  </si>
  <si>
    <t>ABS(Valor real/pronostico)</t>
  </si>
  <si>
    <t>pronostico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</si>
</sst>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1" fillId="0" borderId="0" xfId="1"/>
    <xf numFmtId="0" fontId="1" fillId="2" borderId="2" xfId="1" applyFont="1" applyFill="1" applyBorder="1"/>
    <xf numFmtId="0" fontId="1" fillId="0" borderId="0" xfId="1" applyFont="1"/>
    <xf numFmtId="0" fontId="1" fillId="3" borderId="2" xfId="1" applyFont="1" applyFill="1" applyBorder="1"/>
    <xf numFmtId="0" fontId="1" fillId="3" borderId="2" xfId="1" applyFill="1" applyBorder="1"/>
    <xf numFmtId="1" fontId="1" fillId="2" borderId="2" xfId="1" applyNumberFormat="1" applyFill="1" applyBorder="1"/>
    <xf numFmtId="164" fontId="1" fillId="2" borderId="2" xfId="1" applyNumberFormat="1" applyFill="1" applyBorder="1"/>
    <xf numFmtId="164" fontId="1" fillId="2" borderId="3" xfId="1" applyNumberFormat="1" applyFill="1" applyBorder="1"/>
    <xf numFmtId="164" fontId="1" fillId="0" borderId="0" xfId="1" applyNumberFormat="1"/>
    <xf numFmtId="164" fontId="1" fillId="3" borderId="2" xfId="1" applyNumberFormat="1" applyFill="1" applyBorder="1"/>
    <xf numFmtId="1" fontId="2" fillId="4" borderId="2" xfId="1" applyNumberFormat="1" applyFont="1" applyFill="1" applyBorder="1"/>
    <xf numFmtId="164" fontId="2" fillId="4" borderId="2" xfId="1" applyNumberFormat="1" applyFont="1" applyFill="1" applyBorder="1"/>
    <xf numFmtId="164" fontId="2" fillId="4" borderId="3" xfId="1" applyNumberFormat="1" applyFont="1" applyFill="1" applyBorder="1"/>
    <xf numFmtId="164" fontId="2" fillId="5" borderId="2" xfId="1" applyNumberFormat="1" applyFont="1" applyFill="1" applyBorder="1"/>
    <xf numFmtId="2" fontId="1" fillId="0" borderId="0" xfId="1" applyNumberFormat="1" applyFont="1"/>
    <xf numFmtId="2" fontId="1" fillId="0" borderId="0" xfId="1" applyNumberFormat="1"/>
    <xf numFmtId="2" fontId="1" fillId="2" borderId="2" xfId="1" applyNumberFormat="1" applyFill="1" applyBorder="1"/>
    <xf numFmtId="2" fontId="1" fillId="3" borderId="2" xfId="1" applyNumberFormat="1" applyFont="1" applyFill="1" applyBorder="1"/>
    <xf numFmtId="2" fontId="1" fillId="3" borderId="2" xfId="1" applyNumberFormat="1" applyFill="1" applyBorder="1"/>
    <xf numFmtId="2" fontId="1" fillId="2" borderId="0" xfId="1" applyNumberFormat="1" applyFill="1"/>
    <xf numFmtId="164" fontId="0" fillId="0" borderId="0" xfId="0" applyNumberFormat="1"/>
    <xf numFmtId="0" fontId="1" fillId="2" borderId="0" xfId="1" applyFont="1" applyFill="1"/>
    <xf numFmtId="0" fontId="1" fillId="3" borderId="0" xfId="1" applyFill="1"/>
    <xf numFmtId="2" fontId="1" fillId="3" borderId="0" xfId="1" applyNumberFormat="1" applyFill="1"/>
    <xf numFmtId="0" fontId="1" fillId="0" borderId="2" xfId="1" applyFont="1" applyFill="1" applyBorder="1"/>
    <xf numFmtId="1" fontId="1" fillId="0" borderId="2" xfId="1" applyNumberFormat="1" applyFill="1" applyBorder="1"/>
    <xf numFmtId="164" fontId="1" fillId="0" borderId="2" xfId="1" applyNumberFormat="1" applyFill="1" applyBorder="1"/>
    <xf numFmtId="0" fontId="1" fillId="2" borderId="1" xfId="1" applyFont="1" applyFill="1" applyBorder="1" applyAlignment="1">
      <alignment horizontal="center"/>
    </xf>
    <xf numFmtId="0" fontId="1" fillId="3" borderId="2" xfId="1" applyFont="1" applyFill="1" applyBorder="1" applyAlignment="1">
      <alignment horizontal="center"/>
    </xf>
    <xf numFmtId="0" fontId="1" fillId="3" borderId="2" xfId="1" applyFill="1" applyBorder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0" fillId="5" borderId="0" xfId="0" applyFill="1"/>
    <xf numFmtId="164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2" fontId="0" fillId="0" borderId="0" xfId="0" applyNumberFormat="1"/>
    <xf numFmtId="1" fontId="0" fillId="0" borderId="0" xfId="0" applyNumberFormat="1"/>
    <xf numFmtId="2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165" fontId="0" fillId="7" borderId="0" xfId="0" applyNumberFormat="1" applyFill="1"/>
    <xf numFmtId="0" fontId="1" fillId="0" borderId="0" xfId="1" applyFont="1" applyFill="1" applyBorder="1"/>
    <xf numFmtId="164" fontId="1" fillId="0" borderId="0" xfId="1" applyNumberFormat="1" applyFill="1" applyBorder="1"/>
  </cellXfs>
  <cellStyles count="2">
    <cellStyle name="Normal" xfId="0" builtinId="0"/>
    <cellStyle name="Normal 2" xfId="1" xr:uid="{1E244EA4-AE81-4FF2-820B-C60EC5F3B4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Ventas (en miles)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Hoja1!$A$3:$A$14</c:f>
              <c:numCache>
                <c:formatCode>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Hoja1!$B$3:$B$14</c:f>
              <c:numCache>
                <c:formatCode>0.0</c:formatCode>
                <c:ptCount val="12"/>
                <c:pt idx="0">
                  <c:v>17</c:v>
                </c:pt>
                <c:pt idx="1">
                  <c:v>21</c:v>
                </c:pt>
                <c:pt idx="2">
                  <c:v>19</c:v>
                </c:pt>
                <c:pt idx="3">
                  <c:v>23</c:v>
                </c:pt>
                <c:pt idx="4">
                  <c:v>18</c:v>
                </c:pt>
                <c:pt idx="5">
                  <c:v>16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  <c:pt idx="9">
                  <c:v>20</c:v>
                </c:pt>
                <c:pt idx="10">
                  <c:v>15</c:v>
                </c:pt>
                <c:pt idx="1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A-934E-8658-369E84EC6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246224"/>
        <c:axId val="1885247856"/>
      </c:scatterChart>
      <c:valAx>
        <c:axId val="18852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5247856"/>
        <c:crosses val="autoZero"/>
        <c:crossBetween val="midCat"/>
      </c:valAx>
      <c:valAx>
        <c:axId val="188524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524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19</xdr:row>
      <xdr:rowOff>133350</xdr:rowOff>
    </xdr:from>
    <xdr:to>
      <xdr:col>6</xdr:col>
      <xdr:colOff>558800</xdr:colOff>
      <xdr:row>34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9AC73C-BF38-1946-8C46-7B87D1C94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4032-A4E9-4CCE-9991-632FE95EC8CB}">
  <dimension ref="A1:R18"/>
  <sheetViews>
    <sheetView workbookViewId="0">
      <selection activeCell="G7" sqref="G7"/>
    </sheetView>
  </sheetViews>
  <sheetFormatPr baseColWidth="10" defaultColWidth="8.83203125" defaultRowHeight="15" x14ac:dyDescent="0.2"/>
  <cols>
    <col min="1" max="1" width="7.6640625" bestFit="1" customWidth="1"/>
    <col min="2" max="2" width="16.1640625" bestFit="1" customWidth="1"/>
    <col min="3" max="3" width="2.5" customWidth="1"/>
    <col min="7" max="7" width="18.5" customWidth="1"/>
    <col min="8" max="8" width="11.1640625" customWidth="1"/>
    <col min="9" max="9" width="11.33203125" customWidth="1"/>
    <col min="10" max="10" width="13.5" customWidth="1"/>
    <col min="18" max="18" width="9.6640625" bestFit="1" customWidth="1"/>
  </cols>
  <sheetData>
    <row r="1" spans="1:18" x14ac:dyDescent="0.2">
      <c r="A1" t="s">
        <v>32</v>
      </c>
      <c r="B1" t="s">
        <v>33</v>
      </c>
      <c r="D1" t="s">
        <v>34</v>
      </c>
    </row>
    <row r="2" spans="1:18" ht="16" x14ac:dyDescent="0.2">
      <c r="A2" s="25" t="s">
        <v>2</v>
      </c>
      <c r="B2" s="25" t="s">
        <v>3</v>
      </c>
      <c r="C2" s="44"/>
      <c r="D2" s="34" t="s">
        <v>17</v>
      </c>
      <c r="E2" s="36" t="s">
        <v>18</v>
      </c>
      <c r="F2" s="41" t="s">
        <v>19</v>
      </c>
      <c r="G2" s="34"/>
      <c r="H2" s="34" t="s">
        <v>28</v>
      </c>
      <c r="I2" s="34"/>
      <c r="J2" s="34"/>
      <c r="K2" s="36"/>
      <c r="L2" s="36" t="s">
        <v>28</v>
      </c>
      <c r="M2" s="36"/>
      <c r="N2" s="36"/>
      <c r="O2" s="41"/>
      <c r="P2" s="41" t="s">
        <v>28</v>
      </c>
      <c r="Q2" s="41"/>
      <c r="R2" s="41"/>
    </row>
    <row r="3" spans="1:18" ht="16" x14ac:dyDescent="0.2">
      <c r="A3" s="26">
        <v>1</v>
      </c>
      <c r="B3" s="27">
        <v>17</v>
      </c>
      <c r="C3" s="45"/>
      <c r="D3" s="34"/>
      <c r="E3" s="36"/>
      <c r="F3" s="41"/>
      <c r="G3" s="34" t="s">
        <v>10</v>
      </c>
      <c r="H3" s="34" t="s">
        <v>21</v>
      </c>
      <c r="I3" s="34" t="s">
        <v>22</v>
      </c>
      <c r="J3" s="34" t="s">
        <v>23</v>
      </c>
      <c r="K3" s="36" t="s">
        <v>10</v>
      </c>
      <c r="L3" s="36" t="s">
        <v>21</v>
      </c>
      <c r="M3" s="36" t="s">
        <v>22</v>
      </c>
      <c r="N3" s="36" t="s">
        <v>23</v>
      </c>
      <c r="O3" s="41" t="s">
        <v>10</v>
      </c>
      <c r="P3" s="41" t="s">
        <v>21</v>
      </c>
      <c r="Q3" s="41" t="s">
        <v>22</v>
      </c>
      <c r="R3" s="41" t="s">
        <v>23</v>
      </c>
    </row>
    <row r="4" spans="1:18" ht="16" x14ac:dyDescent="0.2">
      <c r="A4" s="26">
        <v>2</v>
      </c>
      <c r="B4" s="27">
        <v>21</v>
      </c>
      <c r="C4" s="45"/>
      <c r="D4" s="34"/>
      <c r="E4" s="36"/>
      <c r="F4" s="41"/>
      <c r="G4" s="34"/>
      <c r="H4" s="34"/>
      <c r="I4" s="34"/>
      <c r="J4" s="34"/>
      <c r="K4" s="36"/>
      <c r="L4" s="36"/>
      <c r="M4" s="36"/>
      <c r="N4" s="36"/>
      <c r="O4" s="41"/>
      <c r="P4" s="41"/>
      <c r="Q4" s="41"/>
      <c r="R4" s="41"/>
    </row>
    <row r="5" spans="1:18" ht="16" x14ac:dyDescent="0.2">
      <c r="A5" s="26">
        <v>3</v>
      </c>
      <c r="B5" s="27">
        <v>19</v>
      </c>
      <c r="C5" s="45"/>
      <c r="D5" s="34"/>
      <c r="E5" s="36"/>
      <c r="F5" s="41"/>
      <c r="G5" s="34"/>
      <c r="H5" s="34"/>
      <c r="I5" s="34"/>
      <c r="J5" s="34"/>
      <c r="K5" s="36"/>
      <c r="L5" s="36"/>
      <c r="M5" s="36"/>
      <c r="N5" s="36"/>
      <c r="O5" s="41"/>
      <c r="P5" s="41"/>
      <c r="Q5" s="41"/>
      <c r="R5" s="41"/>
    </row>
    <row r="6" spans="1:18" ht="16" x14ac:dyDescent="0.2">
      <c r="A6" s="26">
        <v>4</v>
      </c>
      <c r="B6" s="27">
        <v>23</v>
      </c>
      <c r="C6" s="45"/>
      <c r="D6" s="34"/>
      <c r="E6" s="36"/>
      <c r="F6" s="41"/>
      <c r="G6" s="34"/>
      <c r="H6" s="34"/>
      <c r="I6" s="34"/>
      <c r="J6" s="34"/>
      <c r="K6" s="36"/>
      <c r="L6" s="36"/>
      <c r="M6" s="36"/>
      <c r="N6" s="36"/>
      <c r="O6" s="41"/>
      <c r="P6" s="41"/>
      <c r="Q6" s="41"/>
      <c r="R6" s="41"/>
    </row>
    <row r="7" spans="1:18" ht="16" x14ac:dyDescent="0.2">
      <c r="A7" s="26">
        <v>5</v>
      </c>
      <c r="B7" s="27">
        <v>18</v>
      </c>
      <c r="C7" s="45"/>
      <c r="D7" s="35">
        <f>AVERAGE(B3:B6)</f>
        <v>20</v>
      </c>
      <c r="E7" s="36"/>
      <c r="F7" s="41"/>
      <c r="G7" s="35">
        <f>B7-D7</f>
        <v>-2</v>
      </c>
      <c r="H7" s="34">
        <f>ABS(G7)</f>
        <v>2</v>
      </c>
      <c r="I7" s="35">
        <f>G7^2</f>
        <v>4</v>
      </c>
      <c r="J7" s="34">
        <f>ABS(G7/B7)</f>
        <v>0.1111111111111111</v>
      </c>
      <c r="K7" s="36"/>
      <c r="L7" s="36"/>
      <c r="M7" s="36"/>
      <c r="N7" s="36"/>
      <c r="O7" s="41"/>
      <c r="P7" s="41"/>
      <c r="Q7" s="41"/>
      <c r="R7" s="41"/>
    </row>
    <row r="8" spans="1:18" ht="16" x14ac:dyDescent="0.2">
      <c r="A8" s="26">
        <v>6</v>
      </c>
      <c r="B8" s="27">
        <v>16</v>
      </c>
      <c r="C8" s="45"/>
      <c r="D8" s="35">
        <f t="shared" ref="D8:D15" si="0">AVERAGE(B4:B7)</f>
        <v>20.25</v>
      </c>
      <c r="E8" s="37">
        <f>AVERAGE(B3:B7)</f>
        <v>19.600000000000001</v>
      </c>
      <c r="F8" s="41"/>
      <c r="G8" s="35">
        <f>B8-D8</f>
        <v>-4.25</v>
      </c>
      <c r="H8" s="34">
        <f t="shared" ref="H8:H14" si="1">ABS(G8)</f>
        <v>4.25</v>
      </c>
      <c r="I8" s="35">
        <f t="shared" ref="I8:I14" si="2">G8^2</f>
        <v>18.0625</v>
      </c>
      <c r="J8" s="34">
        <f>ABS(G8/B8)</f>
        <v>0.265625</v>
      </c>
      <c r="K8" s="37">
        <f>B8-E8</f>
        <v>-3.6000000000000014</v>
      </c>
      <c r="L8" s="36">
        <f>ABS(K8)</f>
        <v>3.6000000000000014</v>
      </c>
      <c r="M8" s="40">
        <f>K8^2</f>
        <v>12.96000000000001</v>
      </c>
      <c r="N8" s="40">
        <f>ABS(K8/B8)</f>
        <v>0.22500000000000009</v>
      </c>
      <c r="O8" s="41"/>
      <c r="P8" s="41"/>
      <c r="Q8" s="41"/>
      <c r="R8" s="41"/>
    </row>
    <row r="9" spans="1:18" ht="16" x14ac:dyDescent="0.2">
      <c r="A9" s="26">
        <v>7</v>
      </c>
      <c r="B9" s="27">
        <v>20</v>
      </c>
      <c r="C9" s="45"/>
      <c r="D9" s="35">
        <f t="shared" si="0"/>
        <v>19</v>
      </c>
      <c r="E9" s="37">
        <f t="shared" ref="E9:E15" si="3">AVERAGE(B4:B8)</f>
        <v>19.399999999999999</v>
      </c>
      <c r="F9" s="42">
        <f>AVERAGE(B3:B8)</f>
        <v>19</v>
      </c>
      <c r="G9" s="35">
        <f>B9-D9</f>
        <v>1</v>
      </c>
      <c r="H9" s="34">
        <f t="shared" si="1"/>
        <v>1</v>
      </c>
      <c r="I9" s="35">
        <f t="shared" si="2"/>
        <v>1</v>
      </c>
      <c r="J9" s="34">
        <f>ABS(G9/B9)</f>
        <v>0.05</v>
      </c>
      <c r="K9" s="37">
        <f t="shared" ref="K9:K14" si="4">B9-E9</f>
        <v>0.60000000000000142</v>
      </c>
      <c r="L9" s="36">
        <f t="shared" ref="L9:L13" si="5">ABS(K9)</f>
        <v>0.60000000000000142</v>
      </c>
      <c r="M9" s="40">
        <f t="shared" ref="M9:M14" si="6">K9^2</f>
        <v>0.36000000000000171</v>
      </c>
      <c r="N9" s="40">
        <f>ABS(K9/B9)</f>
        <v>3.0000000000000072E-2</v>
      </c>
      <c r="O9" s="42">
        <f>B9-F9</f>
        <v>1</v>
      </c>
      <c r="P9" s="41">
        <f>ABS(O9)</f>
        <v>1</v>
      </c>
      <c r="Q9" s="42">
        <f>O9^2</f>
        <v>1</v>
      </c>
      <c r="R9" s="43">
        <f>ABS(O9/F9)</f>
        <v>5.2631578947368418E-2</v>
      </c>
    </row>
    <row r="10" spans="1:18" ht="16" x14ac:dyDescent="0.2">
      <c r="A10" s="26">
        <v>8</v>
      </c>
      <c r="B10" s="27">
        <v>18</v>
      </c>
      <c r="C10" s="45"/>
      <c r="D10" s="35">
        <f t="shared" si="0"/>
        <v>19.25</v>
      </c>
      <c r="E10" s="37">
        <f t="shared" si="3"/>
        <v>19.2</v>
      </c>
      <c r="F10" s="42">
        <f t="shared" ref="F10:F15" si="7">AVERAGE(B4:B9)</f>
        <v>19.5</v>
      </c>
      <c r="G10" s="35">
        <f>B10-D10</f>
        <v>-1.25</v>
      </c>
      <c r="H10" s="34">
        <f t="shared" si="1"/>
        <v>1.25</v>
      </c>
      <c r="I10" s="35">
        <f t="shared" si="2"/>
        <v>1.5625</v>
      </c>
      <c r="J10" s="34">
        <f>ABS(G10/B10)</f>
        <v>6.9444444444444448E-2</v>
      </c>
      <c r="K10" s="37">
        <f t="shared" si="4"/>
        <v>-1.1999999999999993</v>
      </c>
      <c r="L10" s="36">
        <f t="shared" si="5"/>
        <v>1.1999999999999993</v>
      </c>
      <c r="M10" s="40">
        <f t="shared" si="6"/>
        <v>1.4399999999999984</v>
      </c>
      <c r="N10" s="40">
        <f>ABS(K10/B10)</f>
        <v>6.6666666666666624E-2</v>
      </c>
      <c r="O10" s="42">
        <f t="shared" ref="O10:O14" si="8">B10-F10</f>
        <v>-1.5</v>
      </c>
      <c r="P10" s="41">
        <f t="shared" ref="P10:P14" si="9">ABS(O10)</f>
        <v>1.5</v>
      </c>
      <c r="Q10" s="42">
        <f t="shared" ref="Q10:Q14" si="10">O10^2</f>
        <v>2.25</v>
      </c>
      <c r="R10" s="43">
        <f t="shared" ref="R10:R13" si="11">ABS(O10/F10)</f>
        <v>7.6923076923076927E-2</v>
      </c>
    </row>
    <row r="11" spans="1:18" ht="16" x14ac:dyDescent="0.2">
      <c r="A11" s="26">
        <v>9</v>
      </c>
      <c r="B11" s="27">
        <v>22</v>
      </c>
      <c r="C11" s="45"/>
      <c r="D11" s="35">
        <f t="shared" si="0"/>
        <v>18</v>
      </c>
      <c r="E11" s="37">
        <f t="shared" si="3"/>
        <v>19</v>
      </c>
      <c r="F11" s="42">
        <f t="shared" si="7"/>
        <v>19</v>
      </c>
      <c r="G11" s="35">
        <f>B11-D11</f>
        <v>4</v>
      </c>
      <c r="H11" s="34">
        <f t="shared" si="1"/>
        <v>4</v>
      </c>
      <c r="I11" s="35">
        <f t="shared" si="2"/>
        <v>16</v>
      </c>
      <c r="J11" s="34">
        <f>ABS(G11/B11)</f>
        <v>0.18181818181818182</v>
      </c>
      <c r="K11" s="37">
        <f t="shared" si="4"/>
        <v>3</v>
      </c>
      <c r="L11" s="36">
        <f t="shared" si="5"/>
        <v>3</v>
      </c>
      <c r="M11" s="40">
        <f t="shared" si="6"/>
        <v>9</v>
      </c>
      <c r="N11" s="40">
        <f>ABS(K11/B11)</f>
        <v>0.13636363636363635</v>
      </c>
      <c r="O11" s="42">
        <f t="shared" si="8"/>
        <v>3</v>
      </c>
      <c r="P11" s="41">
        <f t="shared" si="9"/>
        <v>3</v>
      </c>
      <c r="Q11" s="42">
        <f t="shared" si="10"/>
        <v>9</v>
      </c>
      <c r="R11" s="43">
        <f t="shared" si="11"/>
        <v>0.15789473684210525</v>
      </c>
    </row>
    <row r="12" spans="1:18" ht="16" x14ac:dyDescent="0.2">
      <c r="A12" s="26">
        <v>10</v>
      </c>
      <c r="B12" s="27">
        <v>20</v>
      </c>
      <c r="C12" s="45"/>
      <c r="D12" s="35">
        <f t="shared" si="0"/>
        <v>19</v>
      </c>
      <c r="E12" s="37">
        <f t="shared" si="3"/>
        <v>18.8</v>
      </c>
      <c r="F12" s="42">
        <f t="shared" si="7"/>
        <v>19.5</v>
      </c>
      <c r="G12" s="35">
        <f>B12-D12</f>
        <v>1</v>
      </c>
      <c r="H12" s="34">
        <f t="shared" si="1"/>
        <v>1</v>
      </c>
      <c r="I12" s="35">
        <f t="shared" si="2"/>
        <v>1</v>
      </c>
      <c r="J12" s="34">
        <f>ABS(G12/B12)</f>
        <v>0.05</v>
      </c>
      <c r="K12" s="37">
        <f t="shared" si="4"/>
        <v>1.1999999999999993</v>
      </c>
      <c r="L12" s="36">
        <f t="shared" si="5"/>
        <v>1.1999999999999993</v>
      </c>
      <c r="M12" s="40">
        <f t="shared" si="6"/>
        <v>1.4399999999999984</v>
      </c>
      <c r="N12" s="40">
        <f>ABS(K12/B12)</f>
        <v>5.9999999999999963E-2</v>
      </c>
      <c r="O12" s="42">
        <f t="shared" si="8"/>
        <v>0.5</v>
      </c>
      <c r="P12" s="41">
        <f t="shared" si="9"/>
        <v>0.5</v>
      </c>
      <c r="Q12" s="42">
        <f t="shared" si="10"/>
        <v>0.25</v>
      </c>
      <c r="R12" s="43">
        <f t="shared" si="11"/>
        <v>2.564102564102564E-2</v>
      </c>
    </row>
    <row r="13" spans="1:18" ht="16" x14ac:dyDescent="0.2">
      <c r="A13" s="26">
        <v>11</v>
      </c>
      <c r="B13" s="27">
        <v>15</v>
      </c>
      <c r="C13" s="45"/>
      <c r="D13" s="35">
        <f t="shared" si="0"/>
        <v>20</v>
      </c>
      <c r="E13" s="37">
        <f t="shared" si="3"/>
        <v>19.2</v>
      </c>
      <c r="F13" s="42">
        <f t="shared" si="7"/>
        <v>19</v>
      </c>
      <c r="G13" s="35">
        <f>B13-D13</f>
        <v>-5</v>
      </c>
      <c r="H13" s="34">
        <f t="shared" si="1"/>
        <v>5</v>
      </c>
      <c r="I13" s="35">
        <f t="shared" si="2"/>
        <v>25</v>
      </c>
      <c r="J13" s="34">
        <f>ABS(G13/B13)</f>
        <v>0.33333333333333331</v>
      </c>
      <c r="K13" s="37">
        <f t="shared" si="4"/>
        <v>-4.1999999999999993</v>
      </c>
      <c r="L13" s="36">
        <f t="shared" si="5"/>
        <v>4.1999999999999993</v>
      </c>
      <c r="M13" s="40">
        <f t="shared" si="6"/>
        <v>17.639999999999993</v>
      </c>
      <c r="N13" s="40">
        <f>ABS(K13/B13)</f>
        <v>0.27999999999999997</v>
      </c>
      <c r="O13" s="42">
        <f t="shared" si="8"/>
        <v>-4</v>
      </c>
      <c r="P13" s="41">
        <f t="shared" si="9"/>
        <v>4</v>
      </c>
      <c r="Q13" s="42">
        <f t="shared" si="10"/>
        <v>16</v>
      </c>
      <c r="R13" s="43">
        <f t="shared" si="11"/>
        <v>0.21052631578947367</v>
      </c>
    </row>
    <row r="14" spans="1:18" ht="16" x14ac:dyDescent="0.2">
      <c r="A14" s="26">
        <v>12</v>
      </c>
      <c r="B14" s="27">
        <v>22</v>
      </c>
      <c r="C14" s="45"/>
      <c r="D14" s="35">
        <f t="shared" si="0"/>
        <v>18.75</v>
      </c>
      <c r="E14" s="37">
        <f t="shared" si="3"/>
        <v>19</v>
      </c>
      <c r="F14" s="42">
        <f t="shared" si="7"/>
        <v>18.5</v>
      </c>
      <c r="G14" s="35">
        <f>B14-D14</f>
        <v>3.25</v>
      </c>
      <c r="H14" s="34">
        <f t="shared" si="1"/>
        <v>3.25</v>
      </c>
      <c r="I14" s="35">
        <f t="shared" si="2"/>
        <v>10.5625</v>
      </c>
      <c r="J14" s="34">
        <f>ABS(G14/B14)</f>
        <v>0.14772727272727273</v>
      </c>
      <c r="K14" s="37">
        <f t="shared" si="4"/>
        <v>3</v>
      </c>
      <c r="L14" s="36">
        <f>ABS(K14)</f>
        <v>3</v>
      </c>
      <c r="M14" s="40">
        <f t="shared" si="6"/>
        <v>9</v>
      </c>
      <c r="N14" s="40">
        <f>ABS(K14/B14)</f>
        <v>0.13636363636363635</v>
      </c>
      <c r="O14" s="42">
        <f t="shared" si="8"/>
        <v>3.5</v>
      </c>
      <c r="P14" s="41">
        <f t="shared" si="9"/>
        <v>3.5</v>
      </c>
      <c r="Q14" s="42">
        <f t="shared" si="10"/>
        <v>12.25</v>
      </c>
      <c r="R14" s="43">
        <f>ABS(O14/F14)</f>
        <v>0.1891891891891892</v>
      </c>
    </row>
    <row r="15" spans="1:18" x14ac:dyDescent="0.2">
      <c r="A15" s="31" t="s">
        <v>20</v>
      </c>
      <c r="B15" s="31"/>
      <c r="C15" s="31"/>
      <c r="D15" s="32">
        <f t="shared" si="0"/>
        <v>19.75</v>
      </c>
      <c r="E15" s="32">
        <f t="shared" si="3"/>
        <v>19.399999999999999</v>
      </c>
      <c r="F15" s="32">
        <f t="shared" si="7"/>
        <v>19.5</v>
      </c>
      <c r="G15" s="32">
        <f>AVERAGE(G7:G14)</f>
        <v>-0.40625</v>
      </c>
      <c r="H15" s="31">
        <f>AVERAGE(H7:H14)</f>
        <v>2.71875</v>
      </c>
      <c r="I15" s="32">
        <f>AVERAGE(I7:I14)</f>
        <v>9.6484375</v>
      </c>
      <c r="J15" s="31">
        <f>AVERAGE(J7:J14)</f>
        <v>0.15113241792929291</v>
      </c>
      <c r="K15" s="32">
        <f>AVERAGE(K8:K14)</f>
        <v>-0.17142857142857132</v>
      </c>
      <c r="L15" s="32">
        <f t="shared" ref="L15:N15" si="12">AVERAGE(L8:L14)</f>
        <v>2.4</v>
      </c>
      <c r="M15" s="32">
        <f>AVERAGE(M8:M14)</f>
        <v>7.4057142857142866</v>
      </c>
      <c r="N15" s="32">
        <f t="shared" si="12"/>
        <v>0.13348484848484848</v>
      </c>
      <c r="O15" s="32">
        <f t="shared" ref="O15" si="13">AVERAGE(O8:O14)</f>
        <v>0.41666666666666669</v>
      </c>
      <c r="P15" s="32">
        <f t="shared" ref="P15" si="14">AVERAGE(P8:P14)</f>
        <v>2.25</v>
      </c>
      <c r="Q15" s="32">
        <f t="shared" ref="Q15" si="15">AVERAGE(Q8:Q14)</f>
        <v>6.791666666666667</v>
      </c>
      <c r="R15" s="32">
        <f t="shared" ref="R15" si="16">AVERAGE(R8:R14)</f>
        <v>0.11880098722203987</v>
      </c>
    </row>
    <row r="16" spans="1:18" x14ac:dyDescent="0.2">
      <c r="G16" s="33" t="s">
        <v>24</v>
      </c>
      <c r="H16" s="33" t="s">
        <v>26</v>
      </c>
      <c r="I16" s="33" t="s">
        <v>29</v>
      </c>
      <c r="J16" s="33" t="s">
        <v>29</v>
      </c>
    </row>
    <row r="17" spans="7:10" x14ac:dyDescent="0.2">
      <c r="G17" s="33" t="s">
        <v>25</v>
      </c>
      <c r="H17" s="33" t="s">
        <v>27</v>
      </c>
      <c r="I17" s="33" t="s">
        <v>30</v>
      </c>
      <c r="J17" s="33" t="s">
        <v>31</v>
      </c>
    </row>
    <row r="18" spans="7:10" x14ac:dyDescent="0.2">
      <c r="G18" t="s">
        <v>37</v>
      </c>
      <c r="H18" t="s">
        <v>35</v>
      </c>
      <c r="I18" t="s">
        <v>36</v>
      </c>
      <c r="J1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DE44-C206-FB47-9D98-B03679C2BB86}">
  <dimension ref="A1:H15"/>
  <sheetViews>
    <sheetView tabSelected="1" workbookViewId="0">
      <selection activeCell="I15" sqref="I15"/>
    </sheetView>
  </sheetViews>
  <sheetFormatPr baseColWidth="10" defaultRowHeight="15" x14ac:dyDescent="0.2"/>
  <cols>
    <col min="2" max="2" width="16.5" customWidth="1"/>
  </cols>
  <sheetData>
    <row r="1" spans="1:8" x14ac:dyDescent="0.2">
      <c r="A1" t="s">
        <v>32</v>
      </c>
      <c r="B1" t="s">
        <v>33</v>
      </c>
      <c r="C1" t="s">
        <v>34</v>
      </c>
      <c r="E1" s="36"/>
      <c r="F1" s="36" t="s">
        <v>28</v>
      </c>
      <c r="G1" s="36"/>
      <c r="H1" s="36"/>
    </row>
    <row r="2" spans="1:8" ht="16" x14ac:dyDescent="0.2">
      <c r="A2" s="25" t="s">
        <v>2</v>
      </c>
      <c r="B2" s="25" t="s">
        <v>3</v>
      </c>
      <c r="C2" t="s">
        <v>39</v>
      </c>
      <c r="E2" s="36" t="s">
        <v>10</v>
      </c>
      <c r="F2" s="36" t="s">
        <v>21</v>
      </c>
      <c r="G2" s="36" t="s">
        <v>22</v>
      </c>
      <c r="H2" s="36" t="s">
        <v>23</v>
      </c>
    </row>
    <row r="3" spans="1:8" ht="16" x14ac:dyDescent="0.2">
      <c r="A3" s="26">
        <v>1</v>
      </c>
      <c r="B3" s="27">
        <v>17</v>
      </c>
      <c r="C3" s="21">
        <f>B3</f>
        <v>17</v>
      </c>
    </row>
    <row r="4" spans="1:8" ht="16" x14ac:dyDescent="0.2">
      <c r="A4" s="26">
        <v>2</v>
      </c>
      <c r="B4" s="27">
        <v>21</v>
      </c>
      <c r="C4" s="39">
        <f>0.3*B3+0.7*C3</f>
        <v>17</v>
      </c>
      <c r="E4" s="21">
        <f>B4-C4</f>
        <v>4</v>
      </c>
      <c r="F4">
        <f>ABS(E4)</f>
        <v>4</v>
      </c>
      <c r="G4" s="21">
        <f>E4^2</f>
        <v>16</v>
      </c>
      <c r="H4">
        <f>ABS(E4/B4)</f>
        <v>0.19047619047619047</v>
      </c>
    </row>
    <row r="5" spans="1:8" ht="16" x14ac:dyDescent="0.2">
      <c r="A5" s="26">
        <v>3</v>
      </c>
      <c r="B5" s="27">
        <v>19</v>
      </c>
      <c r="C5" s="38">
        <f t="shared" ref="C5:C15" si="0">0.3*B4+0.7*C4</f>
        <v>18.2</v>
      </c>
      <c r="E5" s="21">
        <f t="shared" ref="E5:E15" si="1">B5-C5</f>
        <v>0.80000000000000071</v>
      </c>
      <c r="F5">
        <f t="shared" ref="F5:F14" si="2">ABS(E5)</f>
        <v>0.80000000000000071</v>
      </c>
      <c r="G5" s="21">
        <f t="shared" ref="G5:G14" si="3">E5^2</f>
        <v>0.64000000000000112</v>
      </c>
      <c r="H5">
        <f t="shared" ref="H5:H14" si="4">ABS(E5/B5)</f>
        <v>4.2105263157894778E-2</v>
      </c>
    </row>
    <row r="6" spans="1:8" ht="16" x14ac:dyDescent="0.2">
      <c r="A6" s="26">
        <v>4</v>
      </c>
      <c r="B6" s="27">
        <v>23</v>
      </c>
      <c r="C6" s="38">
        <f t="shared" si="0"/>
        <v>18.439999999999998</v>
      </c>
      <c r="E6" s="21">
        <f t="shared" si="1"/>
        <v>4.5600000000000023</v>
      </c>
      <c r="F6">
        <f t="shared" si="2"/>
        <v>4.5600000000000023</v>
      </c>
      <c r="G6" s="21">
        <f t="shared" si="3"/>
        <v>20.793600000000019</v>
      </c>
      <c r="H6">
        <f t="shared" si="4"/>
        <v>0.19826086956521749</v>
      </c>
    </row>
    <row r="7" spans="1:8" ht="16" x14ac:dyDescent="0.2">
      <c r="A7" s="26">
        <v>5</v>
      </c>
      <c r="B7" s="27">
        <v>18</v>
      </c>
      <c r="C7" s="38">
        <f t="shared" si="0"/>
        <v>19.807999999999996</v>
      </c>
      <c r="E7" s="21">
        <f t="shared" si="1"/>
        <v>-1.8079999999999963</v>
      </c>
      <c r="F7">
        <f t="shared" si="2"/>
        <v>1.8079999999999963</v>
      </c>
      <c r="G7" s="21">
        <f t="shared" si="3"/>
        <v>3.2688639999999864</v>
      </c>
      <c r="H7">
        <f t="shared" si="4"/>
        <v>0.10044444444444424</v>
      </c>
    </row>
    <row r="8" spans="1:8" ht="16" x14ac:dyDescent="0.2">
      <c r="A8" s="26">
        <v>6</v>
      </c>
      <c r="B8" s="27">
        <v>16</v>
      </c>
      <c r="C8" s="38">
        <f t="shared" si="0"/>
        <v>19.265599999999996</v>
      </c>
      <c r="E8" s="21">
        <f t="shared" si="1"/>
        <v>-3.2655999999999956</v>
      </c>
      <c r="F8">
        <f t="shared" si="2"/>
        <v>3.2655999999999956</v>
      </c>
      <c r="G8" s="21">
        <f t="shared" si="3"/>
        <v>10.664143359999972</v>
      </c>
      <c r="H8">
        <f t="shared" si="4"/>
        <v>0.20409999999999973</v>
      </c>
    </row>
    <row r="9" spans="1:8" ht="16" x14ac:dyDescent="0.2">
      <c r="A9" s="26">
        <v>7</v>
      </c>
      <c r="B9" s="27">
        <v>20</v>
      </c>
      <c r="C9" s="38">
        <f t="shared" si="0"/>
        <v>18.285919999999997</v>
      </c>
      <c r="E9" s="21">
        <f t="shared" si="1"/>
        <v>1.7140800000000027</v>
      </c>
      <c r="F9">
        <f t="shared" si="2"/>
        <v>1.7140800000000027</v>
      </c>
      <c r="G9" s="21">
        <f t="shared" si="3"/>
        <v>2.9380702464000095</v>
      </c>
      <c r="H9">
        <f t="shared" si="4"/>
        <v>8.5704000000000141E-2</v>
      </c>
    </row>
    <row r="10" spans="1:8" ht="16" x14ac:dyDescent="0.2">
      <c r="A10" s="26">
        <v>8</v>
      </c>
      <c r="B10" s="27">
        <v>18</v>
      </c>
      <c r="C10" s="38">
        <f t="shared" si="0"/>
        <v>18.800143999999996</v>
      </c>
      <c r="E10" s="21">
        <f t="shared" si="1"/>
        <v>-0.80014399999999597</v>
      </c>
      <c r="F10">
        <f t="shared" si="2"/>
        <v>0.80014399999999597</v>
      </c>
      <c r="G10" s="21">
        <f t="shared" si="3"/>
        <v>0.64023042073599357</v>
      </c>
      <c r="H10">
        <f t="shared" si="4"/>
        <v>4.4452444444444218E-2</v>
      </c>
    </row>
    <row r="11" spans="1:8" ht="16" x14ac:dyDescent="0.2">
      <c r="A11" s="26">
        <v>9</v>
      </c>
      <c r="B11" s="27">
        <v>22</v>
      </c>
      <c r="C11" s="38">
        <f t="shared" si="0"/>
        <v>18.560100799999997</v>
      </c>
      <c r="E11" s="21">
        <f t="shared" si="1"/>
        <v>3.4398992000000028</v>
      </c>
      <c r="F11">
        <f t="shared" si="2"/>
        <v>3.4398992000000028</v>
      </c>
      <c r="G11" s="21">
        <f t="shared" si="3"/>
        <v>11.83290650616066</v>
      </c>
      <c r="H11">
        <f t="shared" si="4"/>
        <v>0.15635905454545468</v>
      </c>
    </row>
    <row r="12" spans="1:8" ht="16" x14ac:dyDescent="0.2">
      <c r="A12" s="26">
        <v>10</v>
      </c>
      <c r="B12" s="27">
        <v>20</v>
      </c>
      <c r="C12" s="38">
        <f t="shared" si="0"/>
        <v>19.592070559999996</v>
      </c>
      <c r="E12" s="21">
        <f t="shared" si="1"/>
        <v>0.40792944000000375</v>
      </c>
      <c r="F12">
        <f t="shared" si="2"/>
        <v>0.40792944000000375</v>
      </c>
      <c r="G12" s="21">
        <f t="shared" si="3"/>
        <v>0.16640642801871666</v>
      </c>
      <c r="H12">
        <f t="shared" si="4"/>
        <v>2.0396472000000186E-2</v>
      </c>
    </row>
    <row r="13" spans="1:8" ht="16" x14ac:dyDescent="0.2">
      <c r="A13" s="26">
        <v>11</v>
      </c>
      <c r="B13" s="27">
        <v>15</v>
      </c>
      <c r="C13" s="38">
        <f t="shared" si="0"/>
        <v>19.714449391999999</v>
      </c>
      <c r="E13" s="21">
        <f t="shared" si="1"/>
        <v>-4.7144493919999988</v>
      </c>
      <c r="F13">
        <f t="shared" si="2"/>
        <v>4.7144493919999988</v>
      </c>
      <c r="G13" s="21">
        <f t="shared" si="3"/>
        <v>22.226033069729159</v>
      </c>
      <c r="H13">
        <f t="shared" si="4"/>
        <v>0.31429662613333326</v>
      </c>
    </row>
    <row r="14" spans="1:8" ht="16" x14ac:dyDescent="0.2">
      <c r="A14" s="26">
        <v>12</v>
      </c>
      <c r="B14" s="27">
        <v>22</v>
      </c>
      <c r="C14" s="38">
        <f t="shared" si="0"/>
        <v>18.300114574399998</v>
      </c>
      <c r="E14" s="21">
        <f t="shared" si="1"/>
        <v>3.6998854256000016</v>
      </c>
      <c r="F14">
        <f t="shared" si="2"/>
        <v>3.6998854256000016</v>
      </c>
      <c r="G14" s="21">
        <f t="shared" si="3"/>
        <v>13.689152162567305</v>
      </c>
      <c r="H14">
        <f t="shared" si="4"/>
        <v>0.16817661025454553</v>
      </c>
    </row>
    <row r="15" spans="1:8" x14ac:dyDescent="0.2">
      <c r="A15" s="31" t="s">
        <v>20</v>
      </c>
      <c r="B15" s="31"/>
      <c r="C15" s="38">
        <f>AVERAGE(C3:C14)</f>
        <v>18.580533277199997</v>
      </c>
      <c r="E15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91827-141F-49EF-871A-C40072BF2C39}">
  <dimension ref="A1:Q29"/>
  <sheetViews>
    <sheetView topLeftCell="B1" zoomScale="120" zoomScaleNormal="120" workbookViewId="0">
      <selection activeCell="O5" sqref="O5"/>
    </sheetView>
  </sheetViews>
  <sheetFormatPr baseColWidth="10" defaultColWidth="8.6640625" defaultRowHeight="16" x14ac:dyDescent="0.2"/>
  <cols>
    <col min="1" max="1" width="25.6640625" style="1" bestFit="1" customWidth="1"/>
    <col min="2" max="2" width="15.33203125" style="1" bestFit="1" customWidth="1"/>
    <col min="3" max="3" width="9.83203125" style="1" customWidth="1"/>
    <col min="4" max="4" width="12.83203125" style="1" bestFit="1" customWidth="1"/>
    <col min="5" max="5" width="9.83203125" style="1" customWidth="1"/>
    <col min="6" max="7" width="11.33203125" style="1" bestFit="1" customWidth="1"/>
    <col min="8" max="8" width="9.83203125" style="1" customWidth="1"/>
    <col min="9" max="9" width="20.83203125" style="1" bestFit="1" customWidth="1"/>
    <col min="10" max="12" width="9.83203125" style="1" customWidth="1"/>
    <col min="13" max="13" width="11.33203125" style="1" bestFit="1" customWidth="1"/>
    <col min="14" max="14" width="11.83203125" style="1" bestFit="1" customWidth="1"/>
    <col min="15" max="16384" width="8.6640625" style="1"/>
  </cols>
  <sheetData>
    <row r="1" spans="1:17" x14ac:dyDescent="0.2">
      <c r="A1" s="28" t="s">
        <v>0</v>
      </c>
      <c r="B1" s="28"/>
      <c r="C1" s="28"/>
      <c r="D1" s="28"/>
      <c r="E1" s="28"/>
      <c r="F1" s="28"/>
      <c r="G1" s="28"/>
      <c r="I1" s="29" t="s">
        <v>1</v>
      </c>
      <c r="J1" s="30"/>
      <c r="K1" s="30"/>
      <c r="L1" s="30"/>
      <c r="M1" s="30"/>
      <c r="N1" s="30"/>
    </row>
    <row r="2" spans="1:17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3"/>
      <c r="I2" s="4" t="s">
        <v>9</v>
      </c>
      <c r="J2" s="5"/>
      <c r="K2" s="4" t="s">
        <v>10</v>
      </c>
      <c r="L2" s="4" t="str">
        <f>E2</f>
        <v>absolutos</v>
      </c>
      <c r="M2" s="4" t="str">
        <f t="shared" ref="M2:N2" si="0">F2</f>
        <v>Cuadraticos</v>
      </c>
      <c r="N2" s="4" t="str">
        <f t="shared" si="0"/>
        <v>porcentuales</v>
      </c>
    </row>
    <row r="3" spans="1:17" x14ac:dyDescent="0.2">
      <c r="A3" s="6">
        <v>1</v>
      </c>
      <c r="B3" s="7">
        <v>17</v>
      </c>
      <c r="C3" s="8"/>
      <c r="D3" s="7"/>
      <c r="E3" s="7"/>
      <c r="F3" s="7"/>
      <c r="G3" s="7"/>
      <c r="H3" s="9"/>
      <c r="I3" s="10">
        <f>B3</f>
        <v>17</v>
      </c>
      <c r="J3" s="10"/>
      <c r="K3" s="10"/>
      <c r="L3" s="10"/>
      <c r="M3" s="10"/>
      <c r="N3" s="10"/>
      <c r="O3"/>
      <c r="P3"/>
      <c r="Q3"/>
    </row>
    <row r="4" spans="1:17" x14ac:dyDescent="0.2">
      <c r="A4" s="6">
        <v>2</v>
      </c>
      <c r="B4" s="7">
        <v>21</v>
      </c>
      <c r="C4" s="8"/>
      <c r="D4" s="7"/>
      <c r="E4" s="7"/>
      <c r="F4" s="7"/>
      <c r="G4" s="7"/>
      <c r="H4" s="9"/>
      <c r="I4" s="10">
        <f>0.3*B3+0.7*I3</f>
        <v>17</v>
      </c>
      <c r="J4" s="10"/>
      <c r="K4" s="10">
        <f>B4-I4</f>
        <v>4</v>
      </c>
      <c r="L4" s="10">
        <f t="shared" ref="L4:L14" si="1">ABS(K4)</f>
        <v>4</v>
      </c>
      <c r="M4" s="10">
        <f t="shared" ref="M4:M14" si="2">K4^2</f>
        <v>16</v>
      </c>
      <c r="N4" s="10">
        <f t="shared" ref="N4:N14" si="3">ABS(K4/B4)</f>
        <v>0.19047619047619047</v>
      </c>
      <c r="O4" s="21"/>
      <c r="P4" s="21"/>
      <c r="Q4"/>
    </row>
    <row r="5" spans="1:17" x14ac:dyDescent="0.2">
      <c r="A5" s="6">
        <v>3</v>
      </c>
      <c r="B5" s="7">
        <v>19</v>
      </c>
      <c r="C5" s="8"/>
      <c r="D5" s="7"/>
      <c r="E5" s="7"/>
      <c r="F5" s="7"/>
      <c r="G5" s="7"/>
      <c r="H5" s="9"/>
      <c r="I5" s="10">
        <f t="shared" ref="I5:I14" si="4">0.3*B4+0.7*I4</f>
        <v>18.2</v>
      </c>
      <c r="J5" s="10"/>
      <c r="K5" s="10">
        <f t="shared" ref="K5:K14" si="5">B5-I5</f>
        <v>0.80000000000000071</v>
      </c>
      <c r="L5" s="10">
        <f t="shared" si="1"/>
        <v>0.80000000000000071</v>
      </c>
      <c r="M5" s="10">
        <f t="shared" si="2"/>
        <v>0.64000000000000112</v>
      </c>
      <c r="N5" s="10">
        <f t="shared" si="3"/>
        <v>4.2105263157894778E-2</v>
      </c>
      <c r="O5"/>
      <c r="P5"/>
      <c r="Q5"/>
    </row>
    <row r="6" spans="1:17" x14ac:dyDescent="0.2">
      <c r="A6" s="6">
        <v>4</v>
      </c>
      <c r="B6" s="7">
        <v>23</v>
      </c>
      <c r="C6" s="8"/>
      <c r="D6" s="7"/>
      <c r="E6" s="7"/>
      <c r="F6" s="7"/>
      <c r="G6" s="7"/>
      <c r="H6" s="9"/>
      <c r="I6" s="10">
        <f t="shared" si="4"/>
        <v>18.439999999999998</v>
      </c>
      <c r="J6" s="10"/>
      <c r="K6" s="10">
        <f t="shared" si="5"/>
        <v>4.5600000000000023</v>
      </c>
      <c r="L6" s="10">
        <f t="shared" si="1"/>
        <v>4.5600000000000023</v>
      </c>
      <c r="M6" s="10">
        <f t="shared" si="2"/>
        <v>20.793600000000019</v>
      </c>
      <c r="N6" s="10">
        <f t="shared" si="3"/>
        <v>0.19826086956521749</v>
      </c>
      <c r="O6"/>
      <c r="P6"/>
      <c r="Q6"/>
    </row>
    <row r="7" spans="1:17" x14ac:dyDescent="0.2">
      <c r="A7" s="6">
        <v>5</v>
      </c>
      <c r="B7" s="7">
        <v>18</v>
      </c>
      <c r="C7" s="8"/>
      <c r="D7" s="7"/>
      <c r="E7" s="7"/>
      <c r="F7" s="7"/>
      <c r="G7" s="7"/>
      <c r="H7" s="9"/>
      <c r="I7" s="10">
        <f t="shared" si="4"/>
        <v>19.807999999999996</v>
      </c>
      <c r="J7" s="10"/>
      <c r="K7" s="10">
        <f t="shared" si="5"/>
        <v>-1.8079999999999963</v>
      </c>
      <c r="L7" s="10">
        <f t="shared" si="1"/>
        <v>1.8079999999999963</v>
      </c>
      <c r="M7" s="10">
        <f t="shared" si="2"/>
        <v>3.2688639999999864</v>
      </c>
      <c r="N7" s="10">
        <f t="shared" si="3"/>
        <v>0.10044444444444424</v>
      </c>
      <c r="O7"/>
      <c r="P7"/>
      <c r="Q7"/>
    </row>
    <row r="8" spans="1:17" x14ac:dyDescent="0.2">
      <c r="A8" s="6">
        <v>6</v>
      </c>
      <c r="B8" s="7">
        <v>16</v>
      </c>
      <c r="C8" s="8"/>
      <c r="D8" s="7"/>
      <c r="E8" s="7"/>
      <c r="F8" s="7"/>
      <c r="G8" s="7"/>
      <c r="H8" s="9"/>
      <c r="I8" s="10">
        <f t="shared" si="4"/>
        <v>19.265599999999996</v>
      </c>
      <c r="J8" s="10"/>
      <c r="K8" s="10">
        <f t="shared" si="5"/>
        <v>-3.2655999999999956</v>
      </c>
      <c r="L8" s="10">
        <f t="shared" si="1"/>
        <v>3.2655999999999956</v>
      </c>
      <c r="M8" s="10">
        <f t="shared" si="2"/>
        <v>10.664143359999972</v>
      </c>
      <c r="N8" s="10">
        <f t="shared" si="3"/>
        <v>0.20409999999999973</v>
      </c>
      <c r="O8"/>
      <c r="P8"/>
      <c r="Q8"/>
    </row>
    <row r="9" spans="1:17" x14ac:dyDescent="0.2">
      <c r="A9" s="6">
        <v>7</v>
      </c>
      <c r="B9" s="7">
        <v>20</v>
      </c>
      <c r="C9" s="8">
        <f>AVERAGE(B3:B8)</f>
        <v>19</v>
      </c>
      <c r="D9" s="7">
        <f>B9-C9</f>
        <v>1</v>
      </c>
      <c r="E9" s="7">
        <f>ABS(D9)</f>
        <v>1</v>
      </c>
      <c r="F9" s="7">
        <f>D9^2</f>
        <v>1</v>
      </c>
      <c r="G9" s="7">
        <f>ABS(D9/B9)</f>
        <v>0.05</v>
      </c>
      <c r="H9" s="9"/>
      <c r="I9" s="10">
        <f t="shared" si="4"/>
        <v>18.285919999999997</v>
      </c>
      <c r="J9" s="10"/>
      <c r="K9" s="10">
        <f t="shared" si="5"/>
        <v>1.7140800000000027</v>
      </c>
      <c r="L9" s="10">
        <f t="shared" si="1"/>
        <v>1.7140800000000027</v>
      </c>
      <c r="M9" s="10">
        <f t="shared" si="2"/>
        <v>2.9380702464000095</v>
      </c>
      <c r="N9" s="10">
        <f t="shared" si="3"/>
        <v>8.5704000000000141E-2</v>
      </c>
      <c r="O9"/>
      <c r="P9"/>
      <c r="Q9"/>
    </row>
    <row r="10" spans="1:17" x14ac:dyDescent="0.2">
      <c r="A10" s="6">
        <v>8</v>
      </c>
      <c r="B10" s="7">
        <v>18</v>
      </c>
      <c r="C10" s="8">
        <f t="shared" ref="C10:C14" si="6">AVERAGE(B4:B9)</f>
        <v>19.5</v>
      </c>
      <c r="D10" s="7">
        <f t="shared" ref="D10:D14" si="7">B10-C10</f>
        <v>-1.5</v>
      </c>
      <c r="E10" s="7">
        <f t="shared" ref="E10:E14" si="8">ABS(D10)</f>
        <v>1.5</v>
      </c>
      <c r="F10" s="7">
        <f t="shared" ref="F10:F14" si="9">D10^2</f>
        <v>2.25</v>
      </c>
      <c r="G10" s="7">
        <f t="shared" ref="G10:G14" si="10">ABS(D10/B10)</f>
        <v>8.3333333333333329E-2</v>
      </c>
      <c r="H10" s="9"/>
      <c r="I10" s="10">
        <f t="shared" si="4"/>
        <v>18.800143999999996</v>
      </c>
      <c r="J10" s="10"/>
      <c r="K10" s="10">
        <f t="shared" si="5"/>
        <v>-0.80014399999999597</v>
      </c>
      <c r="L10" s="10">
        <f t="shared" si="1"/>
        <v>0.80014399999999597</v>
      </c>
      <c r="M10" s="10">
        <f t="shared" si="2"/>
        <v>0.64023042073599357</v>
      </c>
      <c r="N10" s="10">
        <f t="shared" si="3"/>
        <v>4.4452444444444218E-2</v>
      </c>
      <c r="O10"/>
      <c r="P10"/>
      <c r="Q10"/>
    </row>
    <row r="11" spans="1:17" x14ac:dyDescent="0.2">
      <c r="A11" s="6">
        <v>9</v>
      </c>
      <c r="B11" s="7">
        <v>22</v>
      </c>
      <c r="C11" s="8">
        <f t="shared" si="6"/>
        <v>19</v>
      </c>
      <c r="D11" s="7">
        <f t="shared" si="7"/>
        <v>3</v>
      </c>
      <c r="E11" s="7">
        <f t="shared" si="8"/>
        <v>3</v>
      </c>
      <c r="F11" s="7">
        <f t="shared" si="9"/>
        <v>9</v>
      </c>
      <c r="G11" s="7">
        <f t="shared" si="10"/>
        <v>0.13636363636363635</v>
      </c>
      <c r="H11" s="9"/>
      <c r="I11" s="10">
        <f t="shared" si="4"/>
        <v>18.560100799999997</v>
      </c>
      <c r="J11" s="10"/>
      <c r="K11" s="10">
        <f t="shared" si="5"/>
        <v>3.4398992000000028</v>
      </c>
      <c r="L11" s="10">
        <f t="shared" si="1"/>
        <v>3.4398992000000028</v>
      </c>
      <c r="M11" s="10">
        <f t="shared" si="2"/>
        <v>11.83290650616066</v>
      </c>
      <c r="N11" s="10">
        <f t="shared" si="3"/>
        <v>0.15635905454545468</v>
      </c>
      <c r="O11"/>
      <c r="P11"/>
      <c r="Q11"/>
    </row>
    <row r="12" spans="1:17" x14ac:dyDescent="0.2">
      <c r="A12" s="6">
        <v>10</v>
      </c>
      <c r="B12" s="7">
        <v>20</v>
      </c>
      <c r="C12" s="8">
        <f t="shared" si="6"/>
        <v>19.5</v>
      </c>
      <c r="D12" s="7">
        <f t="shared" si="7"/>
        <v>0.5</v>
      </c>
      <c r="E12" s="7">
        <f t="shared" si="8"/>
        <v>0.5</v>
      </c>
      <c r="F12" s="7">
        <f t="shared" si="9"/>
        <v>0.25</v>
      </c>
      <c r="G12" s="7">
        <f t="shared" si="10"/>
        <v>2.5000000000000001E-2</v>
      </c>
      <c r="H12" s="9"/>
      <c r="I12" s="10">
        <f t="shared" si="4"/>
        <v>19.592070559999996</v>
      </c>
      <c r="J12" s="10"/>
      <c r="K12" s="10">
        <f t="shared" si="5"/>
        <v>0.40792944000000375</v>
      </c>
      <c r="L12" s="10">
        <f t="shared" si="1"/>
        <v>0.40792944000000375</v>
      </c>
      <c r="M12" s="10">
        <f t="shared" si="2"/>
        <v>0.16640642801871666</v>
      </c>
      <c r="N12" s="10">
        <f t="shared" si="3"/>
        <v>2.0396472000000186E-2</v>
      </c>
      <c r="O12"/>
      <c r="P12"/>
      <c r="Q12"/>
    </row>
    <row r="13" spans="1:17" x14ac:dyDescent="0.2">
      <c r="A13" s="6">
        <v>11</v>
      </c>
      <c r="B13" s="7">
        <v>15</v>
      </c>
      <c r="C13" s="8">
        <f t="shared" si="6"/>
        <v>19</v>
      </c>
      <c r="D13" s="7">
        <f t="shared" si="7"/>
        <v>-4</v>
      </c>
      <c r="E13" s="7">
        <f t="shared" si="8"/>
        <v>4</v>
      </c>
      <c r="F13" s="7">
        <f t="shared" si="9"/>
        <v>16</v>
      </c>
      <c r="G13" s="7">
        <f t="shared" si="10"/>
        <v>0.26666666666666666</v>
      </c>
      <c r="H13" s="9"/>
      <c r="I13" s="10">
        <f t="shared" si="4"/>
        <v>19.714449391999999</v>
      </c>
      <c r="J13" s="10"/>
      <c r="K13" s="10">
        <f t="shared" si="5"/>
        <v>-4.7144493919999988</v>
      </c>
      <c r="L13" s="10">
        <f t="shared" si="1"/>
        <v>4.7144493919999988</v>
      </c>
      <c r="M13" s="10">
        <f t="shared" si="2"/>
        <v>22.226033069729159</v>
      </c>
      <c r="N13" s="10">
        <f t="shared" si="3"/>
        <v>0.31429662613333326</v>
      </c>
      <c r="O13"/>
      <c r="P13"/>
      <c r="Q13"/>
    </row>
    <row r="14" spans="1:17" x14ac:dyDescent="0.2">
      <c r="A14" s="6">
        <v>12</v>
      </c>
      <c r="B14" s="7">
        <v>22</v>
      </c>
      <c r="C14" s="8">
        <f t="shared" si="6"/>
        <v>18.5</v>
      </c>
      <c r="D14" s="7">
        <f t="shared" si="7"/>
        <v>3.5</v>
      </c>
      <c r="E14" s="7">
        <f t="shared" si="8"/>
        <v>3.5</v>
      </c>
      <c r="F14" s="7">
        <f t="shared" si="9"/>
        <v>12.25</v>
      </c>
      <c r="G14" s="7">
        <f t="shared" si="10"/>
        <v>0.15909090909090909</v>
      </c>
      <c r="H14" s="9"/>
      <c r="I14" s="10">
        <f t="shared" si="4"/>
        <v>18.300114574399998</v>
      </c>
      <c r="J14" s="10"/>
      <c r="K14" s="10">
        <f t="shared" si="5"/>
        <v>3.6998854256000016</v>
      </c>
      <c r="L14" s="10">
        <f t="shared" si="1"/>
        <v>3.6998854256000016</v>
      </c>
      <c r="M14" s="10">
        <f t="shared" si="2"/>
        <v>13.689152162567305</v>
      </c>
      <c r="N14" s="10">
        <f t="shared" si="3"/>
        <v>0.16817661025454553</v>
      </c>
      <c r="P14"/>
      <c r="Q14"/>
    </row>
    <row r="15" spans="1:17" x14ac:dyDescent="0.2">
      <c r="A15" s="11" t="s">
        <v>11</v>
      </c>
      <c r="B15" s="12"/>
      <c r="C15" s="13">
        <f>AVERAGE(B9:B14)</f>
        <v>19.5</v>
      </c>
      <c r="D15" s="12"/>
      <c r="E15" s="12"/>
      <c r="F15" s="12"/>
      <c r="G15" s="12">
        <f t="shared" ref="G15" si="11">E14+F14*(1)</f>
        <v>15.75</v>
      </c>
      <c r="H15" s="9"/>
      <c r="I15" s="14">
        <f>0.3*B14+0.7*I14</f>
        <v>19.410080202079996</v>
      </c>
      <c r="J15" s="14"/>
      <c r="K15" s="14"/>
      <c r="L15" s="14"/>
      <c r="M15" s="14"/>
      <c r="N15" s="14"/>
      <c r="P15"/>
    </row>
    <row r="16" spans="1:17" s="16" customFormat="1" x14ac:dyDescent="0.2">
      <c r="A16" s="15"/>
      <c r="D16" s="17">
        <f>AVERAGE(D9:D14)</f>
        <v>0.41666666666666669</v>
      </c>
      <c r="E16" s="17">
        <f t="shared" ref="E16:G16" si="12">AVERAGE(E9:E14)</f>
        <v>2.25</v>
      </c>
      <c r="F16" s="17">
        <f t="shared" si="12"/>
        <v>6.791666666666667</v>
      </c>
      <c r="G16" s="17">
        <f t="shared" si="12"/>
        <v>0.12007575757575756</v>
      </c>
      <c r="I16" s="18" t="s">
        <v>12</v>
      </c>
      <c r="J16" s="19"/>
      <c r="K16" s="19">
        <f>AVERAGE(K3:K14)</f>
        <v>0.7303273339636388</v>
      </c>
      <c r="L16" s="19">
        <f t="shared" ref="L16:M16" si="13">AVERAGE(L3:L14)</f>
        <v>2.6554534052363636</v>
      </c>
      <c r="M16" s="19">
        <f t="shared" si="13"/>
        <v>9.3508551085101654</v>
      </c>
      <c r="N16" s="19">
        <f>AVERAGE(N4:N14)</f>
        <v>0.1386156340928659</v>
      </c>
    </row>
    <row r="17" spans="1:10" x14ac:dyDescent="0.2">
      <c r="A17" s="3"/>
    </row>
    <row r="18" spans="1:10" x14ac:dyDescent="0.2">
      <c r="A18" s="22" t="s">
        <v>13</v>
      </c>
      <c r="B18" s="20">
        <f>D16</f>
        <v>0.41666666666666669</v>
      </c>
      <c r="C18" s="16"/>
      <c r="F18"/>
      <c r="G18"/>
      <c r="I18" s="23" t="str">
        <f>A18</f>
        <v>Error medio</v>
      </c>
      <c r="J18" s="24">
        <f>K16</f>
        <v>0.7303273339636388</v>
      </c>
    </row>
    <row r="19" spans="1:10" x14ac:dyDescent="0.2">
      <c r="A19" s="22" t="s">
        <v>14</v>
      </c>
      <c r="B19" s="20">
        <f>E16</f>
        <v>2.25</v>
      </c>
      <c r="C19" s="16"/>
      <c r="F19"/>
      <c r="G19"/>
      <c r="I19" s="23" t="str">
        <f t="shared" ref="I19:I21" si="14">A19</f>
        <v>Error absoluto</v>
      </c>
      <c r="J19" s="24">
        <f>L16</f>
        <v>2.6554534052363636</v>
      </c>
    </row>
    <row r="20" spans="1:10" x14ac:dyDescent="0.2">
      <c r="A20" s="22" t="s">
        <v>15</v>
      </c>
      <c r="B20" s="20">
        <f>F16</f>
        <v>6.791666666666667</v>
      </c>
      <c r="C20" s="16"/>
      <c r="F20"/>
      <c r="G20"/>
      <c r="I20" s="23" t="str">
        <f t="shared" si="14"/>
        <v xml:space="preserve">Error cuadratico </v>
      </c>
      <c r="J20" s="24">
        <f>M16</f>
        <v>9.3508551085101654</v>
      </c>
    </row>
    <row r="21" spans="1:10" x14ac:dyDescent="0.2">
      <c r="A21" s="22" t="s">
        <v>16</v>
      </c>
      <c r="B21" s="20">
        <f>G16</f>
        <v>0.12007575757575756</v>
      </c>
      <c r="C21" s="16"/>
      <c r="F21"/>
      <c r="G21"/>
      <c r="I21" s="23" t="str">
        <f t="shared" si="14"/>
        <v>Erro porcentual</v>
      </c>
      <c r="J21" s="24">
        <f>N16</f>
        <v>0.1386156340928659</v>
      </c>
    </row>
    <row r="22" spans="1:10" x14ac:dyDescent="0.2">
      <c r="F22"/>
      <c r="G22"/>
    </row>
    <row r="23" spans="1:10" x14ac:dyDescent="0.2">
      <c r="F23" s="21"/>
      <c r="G23"/>
    </row>
    <row r="24" spans="1:10" x14ac:dyDescent="0.2">
      <c r="F24" s="21"/>
      <c r="G24"/>
    </row>
    <row r="25" spans="1:10" x14ac:dyDescent="0.2">
      <c r="F25" s="21"/>
      <c r="G25"/>
    </row>
    <row r="26" spans="1:10" x14ac:dyDescent="0.2">
      <c r="F26" s="21"/>
      <c r="G26"/>
    </row>
    <row r="27" spans="1:10" x14ac:dyDescent="0.2">
      <c r="F27" s="21"/>
      <c r="G27"/>
    </row>
    <row r="28" spans="1:10" x14ac:dyDescent="0.2">
      <c r="F28" s="21"/>
      <c r="G28"/>
    </row>
    <row r="29" spans="1:10" x14ac:dyDescent="0.2">
      <c r="F29" s="21"/>
      <c r="G29"/>
    </row>
  </sheetData>
  <mergeCells count="2">
    <mergeCell ref="A1:G1"/>
    <mergeCell ref="I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Hoja1</vt:lpstr>
      <vt:lpstr>PROMEDIOS MOVILES Vs Suavizamie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Microsoft Office User</cp:lastModifiedBy>
  <dcterms:created xsi:type="dcterms:W3CDTF">2020-06-01T01:06:10Z</dcterms:created>
  <dcterms:modified xsi:type="dcterms:W3CDTF">2020-06-05T17:37:56Z</dcterms:modified>
</cp:coreProperties>
</file>