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CRISPRa TXTL paper 1 data for figures/"/>
    </mc:Choice>
  </mc:AlternateContent>
  <xr:revisionPtr revIDLastSave="0" documentId="8_{7FD6448F-56A1-774B-86C1-C3B92E77A323}" xr6:coauthVersionLast="46" xr6:coauthVersionMax="46" xr10:uidLastSave="{00000000-0000-0000-0000-000000000000}"/>
  <bookViews>
    <workbookView xWindow="0" yWindow="460" windowWidth="28800" windowHeight="15840" activeTab="1" xr2:uid="{FF577158-5858-914B-9510-70D97A88A226}"/>
  </bookViews>
  <sheets>
    <sheet name="Raw and analysis" sheetId="1" r:id="rId1"/>
    <sheet name="Plotting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24" i="1" l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24" i="1"/>
  <c r="B123" i="1"/>
  <c r="B120" i="1"/>
  <c r="B119" i="1"/>
  <c r="B116" i="1"/>
  <c r="B115" i="1"/>
  <c r="B112" i="1"/>
  <c r="B111" i="1"/>
  <c r="Y63" i="1"/>
  <c r="X63" i="1"/>
  <c r="W63" i="1"/>
  <c r="V63" i="1"/>
  <c r="V85" i="1" s="1"/>
  <c r="U63" i="1"/>
  <c r="U85" i="1" s="1"/>
  <c r="T63" i="1"/>
  <c r="T85" i="1" s="1"/>
  <c r="S63" i="1"/>
  <c r="S85" i="1" s="1"/>
  <c r="R63" i="1"/>
  <c r="R85" i="1" s="1"/>
  <c r="Q63" i="1"/>
  <c r="Q85" i="1" s="1"/>
  <c r="P63" i="1"/>
  <c r="P85" i="1" s="1"/>
  <c r="O63" i="1"/>
  <c r="O85" i="1" s="1"/>
  <c r="N63" i="1"/>
  <c r="N85" i="1" s="1"/>
  <c r="M63" i="1"/>
  <c r="L63" i="1"/>
  <c r="K63" i="1"/>
  <c r="J63" i="1"/>
  <c r="J85" i="1" s="1"/>
  <c r="I63" i="1"/>
  <c r="I85" i="1" s="1"/>
  <c r="H63" i="1"/>
  <c r="H85" i="1" s="1"/>
  <c r="G63" i="1"/>
  <c r="G85" i="1" s="1"/>
  <c r="F63" i="1"/>
  <c r="F85" i="1" s="1"/>
  <c r="E63" i="1"/>
  <c r="E85" i="1" s="1"/>
  <c r="D63" i="1"/>
  <c r="D85" i="1" s="1"/>
  <c r="C63" i="1"/>
  <c r="C85" i="1" s="1"/>
  <c r="B63" i="1"/>
  <c r="B85" i="1" s="1"/>
  <c r="Y62" i="1"/>
  <c r="X62" i="1"/>
  <c r="W62" i="1"/>
  <c r="V62" i="1"/>
  <c r="V84" i="1" s="1"/>
  <c r="U62" i="1"/>
  <c r="U84" i="1" s="1"/>
  <c r="T62" i="1"/>
  <c r="T84" i="1" s="1"/>
  <c r="S62" i="1"/>
  <c r="S84" i="1" s="1"/>
  <c r="R62" i="1"/>
  <c r="R84" i="1" s="1"/>
  <c r="Q62" i="1"/>
  <c r="Q84" i="1" s="1"/>
  <c r="P62" i="1"/>
  <c r="P84" i="1" s="1"/>
  <c r="O62" i="1"/>
  <c r="O84" i="1" s="1"/>
  <c r="N62" i="1"/>
  <c r="N84" i="1" s="1"/>
  <c r="M62" i="1"/>
  <c r="L62" i="1"/>
  <c r="K62" i="1"/>
  <c r="J62" i="1"/>
  <c r="J84" i="1" s="1"/>
  <c r="I62" i="1"/>
  <c r="I84" i="1" s="1"/>
  <c r="H62" i="1"/>
  <c r="H84" i="1" s="1"/>
  <c r="G62" i="1"/>
  <c r="G84" i="1" s="1"/>
  <c r="F62" i="1"/>
  <c r="F84" i="1" s="1"/>
  <c r="E62" i="1"/>
  <c r="E84" i="1" s="1"/>
  <c r="D62" i="1"/>
  <c r="D84" i="1" s="1"/>
  <c r="C62" i="1"/>
  <c r="C84" i="1" s="1"/>
  <c r="B62" i="1"/>
  <c r="B84" i="1" s="1"/>
  <c r="Y61" i="1"/>
  <c r="X61" i="1"/>
  <c r="W61" i="1"/>
  <c r="V61" i="1"/>
  <c r="V83" i="1" s="1"/>
  <c r="U61" i="1"/>
  <c r="U83" i="1" s="1"/>
  <c r="T61" i="1"/>
  <c r="T83" i="1" s="1"/>
  <c r="S61" i="1"/>
  <c r="S83" i="1" s="1"/>
  <c r="R61" i="1"/>
  <c r="R83" i="1" s="1"/>
  <c r="Q61" i="1"/>
  <c r="Q83" i="1" s="1"/>
  <c r="P61" i="1"/>
  <c r="P83" i="1" s="1"/>
  <c r="O61" i="1"/>
  <c r="O83" i="1" s="1"/>
  <c r="N61" i="1"/>
  <c r="N83" i="1" s="1"/>
  <c r="M61" i="1"/>
  <c r="L61" i="1"/>
  <c r="K61" i="1"/>
  <c r="J61" i="1"/>
  <c r="J83" i="1" s="1"/>
  <c r="I61" i="1"/>
  <c r="I83" i="1" s="1"/>
  <c r="H61" i="1"/>
  <c r="H83" i="1" s="1"/>
  <c r="G61" i="1"/>
  <c r="G83" i="1" s="1"/>
  <c r="F61" i="1"/>
  <c r="F83" i="1" s="1"/>
  <c r="E61" i="1"/>
  <c r="E83" i="1" s="1"/>
  <c r="D61" i="1"/>
  <c r="D83" i="1" s="1"/>
  <c r="C61" i="1"/>
  <c r="C83" i="1" s="1"/>
  <c r="B61" i="1"/>
  <c r="B83" i="1" s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AA59" i="1" s="1"/>
  <c r="I59" i="1"/>
  <c r="H59" i="1"/>
  <c r="G59" i="1"/>
  <c r="F59" i="1"/>
  <c r="E59" i="1"/>
  <c r="D59" i="1"/>
  <c r="C59" i="1"/>
  <c r="B59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AB57" i="1" s="1"/>
  <c r="G57" i="1"/>
  <c r="F57" i="1"/>
  <c r="E57" i="1"/>
  <c r="D57" i="1"/>
  <c r="C57" i="1"/>
  <c r="B57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AB56" i="1" s="1"/>
  <c r="G56" i="1"/>
  <c r="F56" i="1"/>
  <c r="E56" i="1"/>
  <c r="D56" i="1"/>
  <c r="C56" i="1"/>
  <c r="B56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AB55" i="1" s="1"/>
  <c r="G55" i="1"/>
  <c r="F55" i="1"/>
  <c r="E55" i="1"/>
  <c r="D55" i="1"/>
  <c r="C55" i="1"/>
  <c r="B55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A63" i="1"/>
  <c r="AA62" i="1"/>
  <c r="AA61" i="1"/>
  <c r="AA60" i="1"/>
  <c r="P180" i="1" l="1"/>
  <c r="E72" i="1"/>
  <c r="Q72" i="1"/>
  <c r="Q77" i="1"/>
  <c r="E78" i="1"/>
  <c r="Q78" i="1"/>
  <c r="B75" i="1"/>
  <c r="B78" i="1"/>
  <c r="B180" i="1"/>
  <c r="R76" i="1"/>
  <c r="F77" i="1"/>
  <c r="R77" i="1"/>
  <c r="R181" i="1"/>
  <c r="N75" i="1"/>
  <c r="N79" i="1"/>
  <c r="G181" i="1"/>
  <c r="S181" i="1"/>
  <c r="N73" i="1"/>
  <c r="O76" i="1"/>
  <c r="C181" i="1"/>
  <c r="P73" i="1"/>
  <c r="U75" i="1"/>
  <c r="U77" i="1"/>
  <c r="I79" i="1"/>
  <c r="N80" i="1"/>
  <c r="C75" i="1"/>
  <c r="C79" i="1"/>
  <c r="I77" i="1"/>
  <c r="V72" i="1"/>
  <c r="V74" i="1"/>
  <c r="D74" i="1"/>
  <c r="P78" i="1"/>
  <c r="R74" i="1"/>
  <c r="K173" i="1"/>
  <c r="W173" i="1"/>
  <c r="K179" i="1"/>
  <c r="W179" i="1"/>
  <c r="W184" i="1"/>
  <c r="C73" i="1"/>
  <c r="C76" i="1"/>
  <c r="T181" i="1"/>
  <c r="U73" i="1"/>
  <c r="I75" i="1"/>
  <c r="J80" i="1"/>
  <c r="J181" i="1"/>
  <c r="X171" i="1"/>
  <c r="L179" i="1"/>
  <c r="X179" i="1"/>
  <c r="L180" i="1"/>
  <c r="N72" i="1"/>
  <c r="B76" i="1"/>
  <c r="N78" i="1"/>
  <c r="O73" i="1"/>
  <c r="H72" i="1"/>
  <c r="H73" i="1"/>
  <c r="V73" i="1"/>
  <c r="J75" i="1"/>
  <c r="J76" i="1"/>
  <c r="X175" i="1"/>
  <c r="M171" i="1"/>
  <c r="Y171" i="1"/>
  <c r="Y176" i="1"/>
  <c r="M177" i="1"/>
  <c r="Y177" i="1"/>
  <c r="Y182" i="1"/>
  <c r="Y183" i="1"/>
  <c r="Y184" i="1"/>
  <c r="W72" i="1"/>
  <c r="W75" i="1"/>
  <c r="K76" i="1"/>
  <c r="W76" i="1"/>
  <c r="K83" i="1"/>
  <c r="W83" i="1"/>
  <c r="K84" i="1"/>
  <c r="W84" i="1"/>
  <c r="K85" i="1"/>
  <c r="W85" i="1"/>
  <c r="AB58" i="1"/>
  <c r="M179" i="1" s="1"/>
  <c r="B174" i="1"/>
  <c r="N174" i="1"/>
  <c r="B175" i="1"/>
  <c r="B182" i="1"/>
  <c r="N182" i="1"/>
  <c r="B183" i="1"/>
  <c r="B184" i="1"/>
  <c r="L72" i="1"/>
  <c r="L75" i="1"/>
  <c r="X75" i="1"/>
  <c r="L76" i="1"/>
  <c r="L83" i="1"/>
  <c r="X83" i="1"/>
  <c r="L84" i="1"/>
  <c r="X84" i="1"/>
  <c r="L85" i="1"/>
  <c r="X85" i="1"/>
  <c r="AB59" i="1"/>
  <c r="D180" i="1" s="1"/>
  <c r="O173" i="1"/>
  <c r="C174" i="1"/>
  <c r="O174" i="1"/>
  <c r="O179" i="1"/>
  <c r="C182" i="1"/>
  <c r="O182" i="1"/>
  <c r="O184" i="1"/>
  <c r="AA50" i="1"/>
  <c r="C72" i="1" s="1"/>
  <c r="M72" i="1"/>
  <c r="Y72" i="1"/>
  <c r="M74" i="1"/>
  <c r="Y74" i="1"/>
  <c r="M75" i="1"/>
  <c r="M80" i="1"/>
  <c r="Y80" i="1"/>
  <c r="M83" i="1"/>
  <c r="Y83" i="1"/>
  <c r="M84" i="1"/>
  <c r="Y84" i="1"/>
  <c r="M85" i="1"/>
  <c r="Y85" i="1"/>
  <c r="AB60" i="1"/>
  <c r="B181" i="1" s="1"/>
  <c r="D173" i="1"/>
  <c r="P173" i="1"/>
  <c r="D179" i="1"/>
  <c r="P179" i="1"/>
  <c r="D184" i="1"/>
  <c r="P184" i="1"/>
  <c r="AB61" i="1"/>
  <c r="D182" i="1" s="1"/>
  <c r="E173" i="1"/>
  <c r="Q178" i="1"/>
  <c r="E179" i="1"/>
  <c r="E184" i="1"/>
  <c r="Q184" i="1"/>
  <c r="AA51" i="1"/>
  <c r="E73" i="1" s="1"/>
  <c r="AA52" i="1"/>
  <c r="B74" i="1" s="1"/>
  <c r="AB50" i="1"/>
  <c r="R171" i="1" s="1"/>
  <c r="AB62" i="1"/>
  <c r="N183" i="1" s="1"/>
  <c r="F171" i="1"/>
  <c r="F173" i="1"/>
  <c r="R173" i="1"/>
  <c r="F174" i="1"/>
  <c r="F176" i="1"/>
  <c r="R176" i="1"/>
  <c r="F177" i="1"/>
  <c r="F182" i="1"/>
  <c r="R182" i="1"/>
  <c r="F184" i="1"/>
  <c r="R184" i="1"/>
  <c r="AB51" i="1"/>
  <c r="M172" i="1" s="1"/>
  <c r="AB63" i="1"/>
  <c r="M184" i="1" s="1"/>
  <c r="G173" i="1"/>
  <c r="S173" i="1"/>
  <c r="G174" i="1"/>
  <c r="G175" i="1"/>
  <c r="S175" i="1"/>
  <c r="G176" i="1"/>
  <c r="G182" i="1"/>
  <c r="S183" i="1"/>
  <c r="G184" i="1"/>
  <c r="S184" i="1"/>
  <c r="AA53" i="1"/>
  <c r="G75" i="1" s="1"/>
  <c r="AB52" i="1"/>
  <c r="L173" i="1" s="1"/>
  <c r="H173" i="1"/>
  <c r="T173" i="1"/>
  <c r="H174" i="1"/>
  <c r="T174" i="1"/>
  <c r="H175" i="1"/>
  <c r="H179" i="1"/>
  <c r="H182" i="1"/>
  <c r="T182" i="1"/>
  <c r="H183" i="1"/>
  <c r="H184" i="1"/>
  <c r="T184" i="1"/>
  <c r="AA55" i="1"/>
  <c r="V77" i="1" s="1"/>
  <c r="AB53" i="1"/>
  <c r="K174" i="1" s="1"/>
  <c r="I173" i="1"/>
  <c r="U173" i="1"/>
  <c r="I174" i="1"/>
  <c r="I179" i="1"/>
  <c r="U179" i="1"/>
  <c r="I182" i="1"/>
  <c r="I184" i="1"/>
  <c r="U184" i="1"/>
  <c r="AA56" i="1"/>
  <c r="F78" i="1" s="1"/>
  <c r="AB54" i="1"/>
  <c r="N175" i="1" s="1"/>
  <c r="J173" i="1"/>
  <c r="J174" i="1"/>
  <c r="J176" i="1"/>
  <c r="V176" i="1"/>
  <c r="J177" i="1"/>
  <c r="V178" i="1"/>
  <c r="J179" i="1"/>
  <c r="J180" i="1"/>
  <c r="V182" i="1"/>
  <c r="J184" i="1"/>
  <c r="V184" i="1"/>
  <c r="AA54" i="1"/>
  <c r="V76" i="1" s="1"/>
  <c r="AA57" i="1"/>
  <c r="E79" i="1" s="1"/>
  <c r="H77" i="1"/>
  <c r="H78" i="1"/>
  <c r="AA58" i="1"/>
  <c r="Q179" i="1" s="1"/>
  <c r="V172" i="1" l="1"/>
  <c r="C193" i="1"/>
  <c r="M183" i="1"/>
  <c r="E172" i="1"/>
  <c r="Y198" i="1"/>
  <c r="Y193" i="1"/>
  <c r="W172" i="1"/>
  <c r="V177" i="1"/>
  <c r="V171" i="1"/>
  <c r="U178" i="1"/>
  <c r="U172" i="1"/>
  <c r="T179" i="1"/>
  <c r="S182" i="1"/>
  <c r="S174" i="1"/>
  <c r="R183" i="1"/>
  <c r="R175" i="1"/>
  <c r="Q177" i="1"/>
  <c r="Q171" i="1"/>
  <c r="D178" i="1"/>
  <c r="D172" i="1"/>
  <c r="Y79" i="1"/>
  <c r="Y73" i="1"/>
  <c r="C179" i="1"/>
  <c r="C173" i="1"/>
  <c r="X80" i="1"/>
  <c r="X74" i="1"/>
  <c r="N179" i="1"/>
  <c r="N173" i="1"/>
  <c r="K75" i="1"/>
  <c r="M182" i="1"/>
  <c r="M176" i="1"/>
  <c r="X174" i="1"/>
  <c r="X190" i="1" s="1"/>
  <c r="U78" i="1"/>
  <c r="S77" i="1"/>
  <c r="X184" i="1"/>
  <c r="X178" i="1"/>
  <c r="J79" i="1"/>
  <c r="G79" i="1"/>
  <c r="K184" i="1"/>
  <c r="K178" i="1"/>
  <c r="K172" i="1"/>
  <c r="C80" i="1"/>
  <c r="I74" i="1"/>
  <c r="N77" i="1"/>
  <c r="H80" i="1"/>
  <c r="N76" i="1"/>
  <c r="S180" i="1"/>
  <c r="F181" i="1"/>
  <c r="F76" i="1"/>
  <c r="B72" i="1"/>
  <c r="E77" i="1"/>
  <c r="D80" i="1"/>
  <c r="J197" i="1"/>
  <c r="J192" i="1"/>
  <c r="P192" i="1"/>
  <c r="Y195" i="1"/>
  <c r="J172" i="1"/>
  <c r="I178" i="1"/>
  <c r="F183" i="1"/>
  <c r="F175" i="1"/>
  <c r="E177" i="1"/>
  <c r="E171" i="1"/>
  <c r="P177" i="1"/>
  <c r="P171" i="1"/>
  <c r="M79" i="1"/>
  <c r="M73" i="1"/>
  <c r="O178" i="1"/>
  <c r="O172" i="1"/>
  <c r="L80" i="1"/>
  <c r="L74" i="1"/>
  <c r="B179" i="1"/>
  <c r="B173" i="1"/>
  <c r="W80" i="1"/>
  <c r="W74" i="1"/>
  <c r="Y181" i="1"/>
  <c r="Y175" i="1"/>
  <c r="X173" i="1"/>
  <c r="I76" i="1"/>
  <c r="S75" i="1"/>
  <c r="L184" i="1"/>
  <c r="L178" i="1"/>
  <c r="J78" i="1"/>
  <c r="G77" i="1"/>
  <c r="W183" i="1"/>
  <c r="W177" i="1"/>
  <c r="K171" i="1"/>
  <c r="O75" i="1"/>
  <c r="I72" i="1"/>
  <c r="B73" i="1"/>
  <c r="T77" i="1"/>
  <c r="T180" i="1"/>
  <c r="G180" i="1"/>
  <c r="R180" i="1"/>
  <c r="R75" i="1"/>
  <c r="Q181" i="1"/>
  <c r="Q76" i="1"/>
  <c r="P77" i="1"/>
  <c r="I197" i="1"/>
  <c r="U177" i="1"/>
  <c r="U171" i="1"/>
  <c r="T178" i="1"/>
  <c r="T172" i="1"/>
  <c r="S179" i="1"/>
  <c r="R193" i="1"/>
  <c r="R198" i="1"/>
  <c r="R174" i="1"/>
  <c r="R190" i="1" s="1"/>
  <c r="Q176" i="1"/>
  <c r="D177" i="1"/>
  <c r="D171" i="1"/>
  <c r="Y78" i="1"/>
  <c r="C178" i="1"/>
  <c r="C172" i="1"/>
  <c r="X79" i="1"/>
  <c r="X73" i="1"/>
  <c r="N178" i="1"/>
  <c r="N172" i="1"/>
  <c r="K80" i="1"/>
  <c r="K74" i="1"/>
  <c r="M181" i="1"/>
  <c r="M175" i="1"/>
  <c r="M191" i="1" s="1"/>
  <c r="X172" i="1"/>
  <c r="U74" i="1"/>
  <c r="G72" i="1"/>
  <c r="X183" i="1"/>
  <c r="X177" i="1"/>
  <c r="J77" i="1"/>
  <c r="S74" i="1"/>
  <c r="K183" i="1"/>
  <c r="K177" i="1"/>
  <c r="I73" i="1"/>
  <c r="N181" i="1"/>
  <c r="T80" i="1"/>
  <c r="U181" i="1"/>
  <c r="T75" i="1"/>
  <c r="H76" i="1"/>
  <c r="S78" i="1"/>
  <c r="F180" i="1"/>
  <c r="F75" i="1"/>
  <c r="E181" i="1"/>
  <c r="E76" i="1"/>
  <c r="D75" i="1"/>
  <c r="O197" i="1"/>
  <c r="O192" i="1"/>
  <c r="W178" i="1"/>
  <c r="I177" i="1"/>
  <c r="H172" i="1"/>
  <c r="F193" i="1"/>
  <c r="F198" i="1"/>
  <c r="E176" i="1"/>
  <c r="E197" i="1" s="1"/>
  <c r="P176" i="1"/>
  <c r="P197" i="1" s="1"/>
  <c r="M78" i="1"/>
  <c r="O177" i="1"/>
  <c r="O171" i="1"/>
  <c r="L79" i="1"/>
  <c r="L73" i="1"/>
  <c r="B178" i="1"/>
  <c r="B172" i="1"/>
  <c r="W79" i="1"/>
  <c r="W73" i="1"/>
  <c r="Y180" i="1"/>
  <c r="Y174" i="1"/>
  <c r="Y190" i="1" s="1"/>
  <c r="L172" i="1"/>
  <c r="U72" i="1"/>
  <c r="F73" i="1"/>
  <c r="L183" i="1"/>
  <c r="L177" i="1"/>
  <c r="V75" i="1"/>
  <c r="F74" i="1"/>
  <c r="W182" i="1"/>
  <c r="W176" i="1"/>
  <c r="H181" i="1"/>
  <c r="B79" i="1"/>
  <c r="S72" i="1"/>
  <c r="I181" i="1"/>
  <c r="H74" i="1"/>
  <c r="G76" i="1"/>
  <c r="G74" i="1"/>
  <c r="R80" i="1"/>
  <c r="R72" i="1"/>
  <c r="Q180" i="1"/>
  <c r="Q75" i="1"/>
  <c r="P72" i="1"/>
  <c r="F195" i="1"/>
  <c r="F190" i="1"/>
  <c r="H193" i="1"/>
  <c r="H198" i="1"/>
  <c r="I171" i="1"/>
  <c r="G179" i="1"/>
  <c r="G197" i="1" s="1"/>
  <c r="J183" i="1"/>
  <c r="V175" i="1"/>
  <c r="U176" i="1"/>
  <c r="T177" i="1"/>
  <c r="T171" i="1"/>
  <c r="S178" i="1"/>
  <c r="S172" i="1"/>
  <c r="R179" i="1"/>
  <c r="R197" i="1"/>
  <c r="R192" i="1"/>
  <c r="Q183" i="1"/>
  <c r="Q175" i="1"/>
  <c r="D176" i="1"/>
  <c r="D197" i="1" s="1"/>
  <c r="Y77" i="1"/>
  <c r="C177" i="1"/>
  <c r="C171" i="1"/>
  <c r="X78" i="1"/>
  <c r="X72" i="1"/>
  <c r="N177" i="1"/>
  <c r="N171" i="1"/>
  <c r="K79" i="1"/>
  <c r="K73" i="1"/>
  <c r="M180" i="1"/>
  <c r="M174" i="1"/>
  <c r="M190" i="1" s="1"/>
  <c r="L171" i="1"/>
  <c r="H180" i="1"/>
  <c r="P76" i="1"/>
  <c r="X182" i="1"/>
  <c r="X176" i="1"/>
  <c r="J74" i="1"/>
  <c r="F72" i="1"/>
  <c r="K182" i="1"/>
  <c r="K176" i="1"/>
  <c r="K197" i="1" s="1"/>
  <c r="T79" i="1"/>
  <c r="N74" i="1"/>
  <c r="R73" i="1"/>
  <c r="U180" i="1"/>
  <c r="T72" i="1"/>
  <c r="G73" i="1"/>
  <c r="P181" i="1"/>
  <c r="F80" i="1"/>
  <c r="P79" i="1"/>
  <c r="E180" i="1"/>
  <c r="E75" i="1"/>
  <c r="O78" i="1"/>
  <c r="T193" i="1"/>
  <c r="Q172" i="1"/>
  <c r="J178" i="1"/>
  <c r="G183" i="1"/>
  <c r="G193" i="1" s="1"/>
  <c r="P178" i="1"/>
  <c r="B198" i="1"/>
  <c r="B193" i="1"/>
  <c r="S79" i="1"/>
  <c r="I172" i="1"/>
  <c r="J175" i="1"/>
  <c r="I176" i="1"/>
  <c r="I192" i="1" s="1"/>
  <c r="H177" i="1"/>
  <c r="H171" i="1"/>
  <c r="G172" i="1"/>
  <c r="F179" i="1"/>
  <c r="E183" i="1"/>
  <c r="P183" i="1"/>
  <c r="M77" i="1"/>
  <c r="B177" i="1"/>
  <c r="B171" i="1"/>
  <c r="B190" i="1" s="1"/>
  <c r="W78" i="1"/>
  <c r="Y179" i="1"/>
  <c r="Y173" i="1"/>
  <c r="W171" i="1"/>
  <c r="T78" i="1"/>
  <c r="O180" i="1"/>
  <c r="L176" i="1"/>
  <c r="L197" i="1" s="1"/>
  <c r="J73" i="1"/>
  <c r="D79" i="1"/>
  <c r="W181" i="1"/>
  <c r="W175" i="1"/>
  <c r="T73" i="1"/>
  <c r="V181" i="1"/>
  <c r="D181" i="1"/>
  <c r="I180" i="1"/>
  <c r="G80" i="1"/>
  <c r="P80" i="1"/>
  <c r="D77" i="1"/>
  <c r="R79" i="1"/>
  <c r="D76" i="1"/>
  <c r="Q80" i="1"/>
  <c r="Q74" i="1"/>
  <c r="O74" i="1"/>
  <c r="P172" i="1"/>
  <c r="H197" i="1"/>
  <c r="H192" i="1"/>
  <c r="V183" i="1"/>
  <c r="V193" i="1" s="1"/>
  <c r="H178" i="1"/>
  <c r="G178" i="1"/>
  <c r="F197" i="1"/>
  <c r="F192" i="1"/>
  <c r="E175" i="1"/>
  <c r="P175" i="1"/>
  <c r="O176" i="1"/>
  <c r="L78" i="1"/>
  <c r="L182" i="1"/>
  <c r="J182" i="1"/>
  <c r="V174" i="1"/>
  <c r="U183" i="1"/>
  <c r="U175" i="1"/>
  <c r="T176" i="1"/>
  <c r="T197" i="1" s="1"/>
  <c r="S177" i="1"/>
  <c r="S171" i="1"/>
  <c r="R178" i="1"/>
  <c r="R172" i="1"/>
  <c r="Q182" i="1"/>
  <c r="Q174" i="1"/>
  <c r="D183" i="1"/>
  <c r="D193" i="1" s="1"/>
  <c r="D175" i="1"/>
  <c r="Y76" i="1"/>
  <c r="C184" i="1"/>
  <c r="C176" i="1"/>
  <c r="X77" i="1"/>
  <c r="N184" i="1"/>
  <c r="N193" i="1" s="1"/>
  <c r="N176" i="1"/>
  <c r="K78" i="1"/>
  <c r="K72" i="1"/>
  <c r="M173" i="1"/>
  <c r="V180" i="1"/>
  <c r="T76" i="1"/>
  <c r="O77" i="1"/>
  <c r="X181" i="1"/>
  <c r="L175" i="1"/>
  <c r="J72" i="1"/>
  <c r="P74" i="1"/>
  <c r="K181" i="1"/>
  <c r="K175" i="1"/>
  <c r="S80" i="1"/>
  <c r="V80" i="1"/>
  <c r="D78" i="1"/>
  <c r="U80" i="1"/>
  <c r="S76" i="1"/>
  <c r="C180" i="1"/>
  <c r="D72" i="1"/>
  <c r="F79" i="1"/>
  <c r="O80" i="1"/>
  <c r="E80" i="1"/>
  <c r="E74" i="1"/>
  <c r="B80" i="1"/>
  <c r="L181" i="1"/>
  <c r="L174" i="1"/>
  <c r="I78" i="1"/>
  <c r="O181" i="1"/>
  <c r="W180" i="1"/>
  <c r="W174" i="1"/>
  <c r="G78" i="1"/>
  <c r="V78" i="1"/>
  <c r="P75" i="1"/>
  <c r="I80" i="1"/>
  <c r="S73" i="1"/>
  <c r="O72" i="1"/>
  <c r="C78" i="1"/>
  <c r="R78" i="1"/>
  <c r="C77" i="1"/>
  <c r="Q79" i="1"/>
  <c r="Q73" i="1"/>
  <c r="B77" i="1"/>
  <c r="O193" i="1"/>
  <c r="O198" i="1"/>
  <c r="W197" i="1"/>
  <c r="W192" i="1"/>
  <c r="U197" i="1"/>
  <c r="U192" i="1"/>
  <c r="E178" i="1"/>
  <c r="J171" i="1"/>
  <c r="I183" i="1"/>
  <c r="I198" i="1" s="1"/>
  <c r="I175" i="1"/>
  <c r="H176" i="1"/>
  <c r="G177" i="1"/>
  <c r="G171" i="1"/>
  <c r="F178" i="1"/>
  <c r="F172" i="1"/>
  <c r="E182" i="1"/>
  <c r="E174" i="1"/>
  <c r="P182" i="1"/>
  <c r="P174" i="1"/>
  <c r="M76" i="1"/>
  <c r="O183" i="1"/>
  <c r="O175" i="1"/>
  <c r="L77" i="1"/>
  <c r="B176" i="1"/>
  <c r="W77" i="1"/>
  <c r="Y178" i="1"/>
  <c r="Y172" i="1"/>
  <c r="V79" i="1"/>
  <c r="H75" i="1"/>
  <c r="H79" i="1"/>
  <c r="V179" i="1"/>
  <c r="V173" i="1"/>
  <c r="U182" i="1"/>
  <c r="U174" i="1"/>
  <c r="T183" i="1"/>
  <c r="T198" i="1" s="1"/>
  <c r="T175" i="1"/>
  <c r="S176" i="1"/>
  <c r="S197" i="1" s="1"/>
  <c r="R177" i="1"/>
  <c r="Q173" i="1"/>
  <c r="D174" i="1"/>
  <c r="Y75" i="1"/>
  <c r="C183" i="1"/>
  <c r="C198" i="1" s="1"/>
  <c r="C175" i="1"/>
  <c r="X76" i="1"/>
  <c r="K77" i="1"/>
  <c r="M178" i="1"/>
  <c r="T74" i="1"/>
  <c r="N180" i="1"/>
  <c r="X180" i="1"/>
  <c r="U76" i="1"/>
  <c r="O79" i="1"/>
  <c r="K180" i="1"/>
  <c r="D73" i="1"/>
  <c r="U79" i="1"/>
  <c r="C74" i="1"/>
  <c r="V197" i="1" l="1"/>
  <c r="V192" i="1"/>
  <c r="V191" i="1"/>
  <c r="V196" i="1"/>
  <c r="P193" i="1"/>
  <c r="P198" i="1"/>
  <c r="D192" i="1"/>
  <c r="Y197" i="1"/>
  <c r="Y192" i="1"/>
  <c r="I195" i="1"/>
  <c r="I190" i="1"/>
  <c r="B197" i="1"/>
  <c r="B192" i="1"/>
  <c r="V190" i="1"/>
  <c r="V195" i="1"/>
  <c r="I193" i="1"/>
  <c r="L198" i="1"/>
  <c r="L193" i="1"/>
  <c r="Q193" i="1"/>
  <c r="Q198" i="1"/>
  <c r="P191" i="1"/>
  <c r="P196" i="1"/>
  <c r="L191" i="1"/>
  <c r="L196" i="1"/>
  <c r="N191" i="1"/>
  <c r="N196" i="1"/>
  <c r="M198" i="1"/>
  <c r="M193" i="1"/>
  <c r="Q195" i="1"/>
  <c r="Q190" i="1"/>
  <c r="G192" i="1"/>
  <c r="S192" i="1"/>
  <c r="K191" i="1"/>
  <c r="K196" i="1"/>
  <c r="W191" i="1"/>
  <c r="W196" i="1"/>
  <c r="R195" i="1"/>
  <c r="H190" i="1"/>
  <c r="H195" i="1"/>
  <c r="W190" i="1"/>
  <c r="W195" i="1"/>
  <c r="Q197" i="1"/>
  <c r="Q192" i="1"/>
  <c r="M195" i="1"/>
  <c r="K198" i="1"/>
  <c r="K193" i="1"/>
  <c r="N195" i="1"/>
  <c r="N190" i="1"/>
  <c r="B195" i="1"/>
  <c r="N197" i="1"/>
  <c r="N192" i="1"/>
  <c r="Q196" i="1"/>
  <c r="Q191" i="1"/>
  <c r="M197" i="1"/>
  <c r="M192" i="1"/>
  <c r="S195" i="1"/>
  <c r="S190" i="1"/>
  <c r="I191" i="1"/>
  <c r="I196" i="1"/>
  <c r="S196" i="1"/>
  <c r="S191" i="1"/>
  <c r="O191" i="1"/>
  <c r="O196" i="1"/>
  <c r="J191" i="1"/>
  <c r="J196" i="1"/>
  <c r="M196" i="1"/>
  <c r="J193" i="1"/>
  <c r="J198" i="1"/>
  <c r="K195" i="1"/>
  <c r="K190" i="1"/>
  <c r="H191" i="1"/>
  <c r="H196" i="1"/>
  <c r="C196" i="1"/>
  <c r="C191" i="1"/>
  <c r="T191" i="1"/>
  <c r="T196" i="1"/>
  <c r="N198" i="1"/>
  <c r="E196" i="1"/>
  <c r="E191" i="1"/>
  <c r="J190" i="1"/>
  <c r="J195" i="1"/>
  <c r="O195" i="1"/>
  <c r="O190" i="1"/>
  <c r="U191" i="1"/>
  <c r="U196" i="1"/>
  <c r="R191" i="1"/>
  <c r="R196" i="1"/>
  <c r="Y191" i="1"/>
  <c r="Y196" i="1"/>
  <c r="T190" i="1"/>
  <c r="T195" i="1"/>
  <c r="W193" i="1"/>
  <c r="W198" i="1"/>
  <c r="B191" i="1"/>
  <c r="B196" i="1"/>
  <c r="S193" i="1"/>
  <c r="S198" i="1"/>
  <c r="K192" i="1"/>
  <c r="L192" i="1"/>
  <c r="E193" i="1"/>
  <c r="E198" i="1"/>
  <c r="V198" i="1"/>
  <c r="X193" i="1"/>
  <c r="X198" i="1"/>
  <c r="C195" i="1"/>
  <c r="C190" i="1"/>
  <c r="G198" i="1"/>
  <c r="U190" i="1"/>
  <c r="U195" i="1"/>
  <c r="X197" i="1"/>
  <c r="X192" i="1"/>
  <c r="X195" i="1"/>
  <c r="C197" i="1"/>
  <c r="C192" i="1"/>
  <c r="T192" i="1"/>
  <c r="E195" i="1"/>
  <c r="E190" i="1"/>
  <c r="G195" i="1"/>
  <c r="G190" i="1"/>
  <c r="E192" i="1"/>
  <c r="X191" i="1"/>
  <c r="X196" i="1"/>
  <c r="D195" i="1"/>
  <c r="D190" i="1"/>
  <c r="P190" i="1"/>
  <c r="P195" i="1"/>
  <c r="D198" i="1"/>
  <c r="L195" i="1"/>
  <c r="L190" i="1"/>
  <c r="D196" i="1"/>
  <c r="D191" i="1"/>
  <c r="F196" i="1"/>
  <c r="F191" i="1"/>
  <c r="U193" i="1"/>
  <c r="U198" i="1"/>
  <c r="G196" i="1"/>
  <c r="G191" i="1"/>
</calcChain>
</file>

<file path=xl/sharedStrings.xml><?xml version="1.0" encoding="utf-8"?>
<sst xmlns="http://schemas.openxmlformats.org/spreadsheetml/2006/main" count="145" uniqueCount="18">
  <si>
    <t>RFP</t>
  </si>
  <si>
    <t>hours</t>
  </si>
  <si>
    <t>Time</t>
  </si>
  <si>
    <t>1.j2</t>
  </si>
  <si>
    <t>2.j2</t>
  </si>
  <si>
    <t>1.j2.119</t>
  </si>
  <si>
    <t>off</t>
  </si>
  <si>
    <t>RR2</t>
  </si>
  <si>
    <t>OD</t>
  </si>
  <si>
    <t>max after 2H</t>
  </si>
  <si>
    <t>same as above/max after 2H</t>
  </si>
  <si>
    <t>(RFP-B/OD)</t>
  </si>
  <si>
    <t>Average(RFP-B/OD)/post 2hrmax)</t>
  </si>
  <si>
    <t>stdev(RFP-B/OD)/post 2hrmax)</t>
  </si>
  <si>
    <t>((RFP-B)-post2hrmin)/post2hr max</t>
  </si>
  <si>
    <t>AV</t>
  </si>
  <si>
    <t>STDEV</t>
  </si>
  <si>
    <t>((RFP-B)-post2hrmin)/(post2hr max-post2hr 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</si>
</sst>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and analysis'!$A$56</c:f>
              <c:strCache>
                <c:ptCount val="1"/>
                <c:pt idx="0">
                  <c:v>1.j2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and analysis'!$B$49:$Y$49</c:f>
              <c:numCache>
                <c:formatCode>General</c:formatCode>
                <c:ptCount val="24"/>
                <c:pt idx="0">
                  <c:v>0</c:v>
                </c:pt>
                <c:pt idx="1">
                  <c:v>0.33333333333333198</c:v>
                </c:pt>
                <c:pt idx="2">
                  <c:v>0.66666666666666596</c:v>
                </c:pt>
                <c:pt idx="3">
                  <c:v>1.0166666666666699</c:v>
                </c:pt>
                <c:pt idx="4">
                  <c:v>1.35</c:v>
                </c:pt>
                <c:pt idx="5">
                  <c:v>1.7666666666666699</c:v>
                </c:pt>
                <c:pt idx="6">
                  <c:v>2.1</c:v>
                </c:pt>
                <c:pt idx="7">
                  <c:v>2.4166666666666701</c:v>
                </c:pt>
                <c:pt idx="8">
                  <c:v>2.75</c:v>
                </c:pt>
                <c:pt idx="9">
                  <c:v>3.0833333333333299</c:v>
                </c:pt>
                <c:pt idx="10">
                  <c:v>3.4666666666666699</c:v>
                </c:pt>
                <c:pt idx="11">
                  <c:v>3.8333333333333299</c:v>
                </c:pt>
                <c:pt idx="12">
                  <c:v>4.1500000000000004</c:v>
                </c:pt>
                <c:pt idx="13">
                  <c:v>4.5166666666666702</c:v>
                </c:pt>
                <c:pt idx="14">
                  <c:v>4.8833333333333302</c:v>
                </c:pt>
                <c:pt idx="15">
                  <c:v>5.2333333333333396</c:v>
                </c:pt>
                <c:pt idx="16">
                  <c:v>5.55</c:v>
                </c:pt>
                <c:pt idx="17">
                  <c:v>5.85</c:v>
                </c:pt>
                <c:pt idx="18">
                  <c:v>5.9</c:v>
                </c:pt>
                <c:pt idx="19">
                  <c:v>6.2</c:v>
                </c:pt>
                <c:pt idx="20">
                  <c:v>6.5166666666666702</c:v>
                </c:pt>
                <c:pt idx="21">
                  <c:v>7.05</c:v>
                </c:pt>
                <c:pt idx="22">
                  <c:v>7.4</c:v>
                </c:pt>
                <c:pt idx="23">
                  <c:v>7.7</c:v>
                </c:pt>
              </c:numCache>
            </c:numRef>
          </c:xVal>
          <c:yVal>
            <c:numRef>
              <c:f>'Raw and analysis'!$B$56:$Y$56</c:f>
              <c:numCache>
                <c:formatCode>General</c:formatCode>
                <c:ptCount val="24"/>
                <c:pt idx="0">
                  <c:v>258.70453219218052</c:v>
                </c:pt>
                <c:pt idx="1">
                  <c:v>977.22263041880967</c:v>
                </c:pt>
                <c:pt idx="2">
                  <c:v>181.32975151108127</c:v>
                </c:pt>
                <c:pt idx="3">
                  <c:v>146.34146341463415</c:v>
                </c:pt>
                <c:pt idx="4">
                  <c:v>139.62765957446808</c:v>
                </c:pt>
                <c:pt idx="5">
                  <c:v>73.28447701532312</c:v>
                </c:pt>
                <c:pt idx="6">
                  <c:v>66.991473812423862</c:v>
                </c:pt>
                <c:pt idx="7">
                  <c:v>83.870967741935488</c:v>
                </c:pt>
                <c:pt idx="8">
                  <c:v>71.770334928229673</c:v>
                </c:pt>
                <c:pt idx="9">
                  <c:v>150.86206896551724</c:v>
                </c:pt>
                <c:pt idx="10">
                  <c:v>177.42730409068506</c:v>
                </c:pt>
                <c:pt idx="11">
                  <c:v>187.55718206770356</c:v>
                </c:pt>
                <c:pt idx="12">
                  <c:v>210.63189568706119</c:v>
                </c:pt>
                <c:pt idx="13">
                  <c:v>199.69278033794163</c:v>
                </c:pt>
                <c:pt idx="14">
                  <c:v>184.69656992084433</c:v>
                </c:pt>
                <c:pt idx="15">
                  <c:v>216.36506687647523</c:v>
                </c:pt>
                <c:pt idx="16">
                  <c:v>200.94562647754134</c:v>
                </c:pt>
                <c:pt idx="17">
                  <c:v>144.23076923076923</c:v>
                </c:pt>
                <c:pt idx="18">
                  <c:v>126.84989429175477</c:v>
                </c:pt>
                <c:pt idx="19">
                  <c:v>122.5114854517611</c:v>
                </c:pt>
                <c:pt idx="20">
                  <c:v>117.48633879781421</c:v>
                </c:pt>
                <c:pt idx="21">
                  <c:v>115.14104778353483</c:v>
                </c:pt>
                <c:pt idx="22">
                  <c:v>95.087163232963547</c:v>
                </c:pt>
                <c:pt idx="23">
                  <c:v>92.137592137592137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5-734F-8AF9-A20012E9E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133071"/>
        <c:axId val="1944134703"/>
      </c:scatterChart>
      <c:valAx>
        <c:axId val="194413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34703"/>
        <c:crosses val="autoZero"/>
        <c:crossBetween val="midCat"/>
      </c:valAx>
      <c:valAx>
        <c:axId val="19441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3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and analysis'!$A$76</c:f>
              <c:strCache>
                <c:ptCount val="1"/>
                <c:pt idx="0">
                  <c:v>2.j2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and analysis'!$G$49:$Y$49</c:f>
              <c:numCache>
                <c:formatCode>General</c:formatCode>
                <c:ptCount val="19"/>
                <c:pt idx="0">
                  <c:v>1.7666666666666699</c:v>
                </c:pt>
                <c:pt idx="1">
                  <c:v>2.1</c:v>
                </c:pt>
                <c:pt idx="2">
                  <c:v>2.4166666666666701</c:v>
                </c:pt>
                <c:pt idx="3">
                  <c:v>2.75</c:v>
                </c:pt>
                <c:pt idx="4">
                  <c:v>3.0833333333333299</c:v>
                </c:pt>
                <c:pt idx="5">
                  <c:v>3.4666666666666699</c:v>
                </c:pt>
                <c:pt idx="6">
                  <c:v>3.8333333333333299</c:v>
                </c:pt>
                <c:pt idx="7">
                  <c:v>4.1500000000000004</c:v>
                </c:pt>
                <c:pt idx="8">
                  <c:v>4.5166666666666702</c:v>
                </c:pt>
                <c:pt idx="9">
                  <c:v>4.8833333333333302</c:v>
                </c:pt>
                <c:pt idx="10">
                  <c:v>5.2333333333333396</c:v>
                </c:pt>
                <c:pt idx="11">
                  <c:v>5.55</c:v>
                </c:pt>
                <c:pt idx="12">
                  <c:v>5.85</c:v>
                </c:pt>
                <c:pt idx="13">
                  <c:v>5.9</c:v>
                </c:pt>
                <c:pt idx="14">
                  <c:v>6.2</c:v>
                </c:pt>
                <c:pt idx="15">
                  <c:v>6.5166666666666702</c:v>
                </c:pt>
                <c:pt idx="16">
                  <c:v>7.05</c:v>
                </c:pt>
                <c:pt idx="17">
                  <c:v>7.4</c:v>
                </c:pt>
                <c:pt idx="18">
                  <c:v>7.7</c:v>
                </c:pt>
              </c:numCache>
            </c:numRef>
          </c:xVal>
          <c:yVal>
            <c:numRef>
              <c:f>'Raw and analysis'!$G$76:$Y$76</c:f>
              <c:numCache>
                <c:formatCode>General</c:formatCode>
                <c:ptCount val="19"/>
                <c:pt idx="0">
                  <c:v>0.58826046906808904</c:v>
                </c:pt>
                <c:pt idx="1">
                  <c:v>0.41737933815673173</c:v>
                </c:pt>
                <c:pt idx="2">
                  <c:v>0.36718114466349649</c:v>
                </c:pt>
                <c:pt idx="3">
                  <c:v>0.39835792772684697</c:v>
                </c:pt>
                <c:pt idx="4">
                  <c:v>0.48293743614826623</c:v>
                </c:pt>
                <c:pt idx="5">
                  <c:v>0.59718339886157468</c:v>
                </c:pt>
                <c:pt idx="6">
                  <c:v>0.71031865774967351</c:v>
                </c:pt>
                <c:pt idx="7">
                  <c:v>0.60992860783857838</c:v>
                </c:pt>
                <c:pt idx="8">
                  <c:v>0.78996659912021805</c:v>
                </c:pt>
                <c:pt idx="9">
                  <c:v>0.86269641795216667</c:v>
                </c:pt>
                <c:pt idx="10">
                  <c:v>0.83504501261240072</c:v>
                </c:pt>
                <c:pt idx="11">
                  <c:v>0.83691176212640095</c:v>
                </c:pt>
                <c:pt idx="12">
                  <c:v>0.76626258715467732</c:v>
                </c:pt>
                <c:pt idx="13">
                  <c:v>0.89462790652588753</c:v>
                </c:pt>
                <c:pt idx="14">
                  <c:v>0.89184360206774638</c:v>
                </c:pt>
                <c:pt idx="15">
                  <c:v>0.96133469003548722</c:v>
                </c:pt>
                <c:pt idx="16">
                  <c:v>0.98371022297064492</c:v>
                </c:pt>
                <c:pt idx="17">
                  <c:v>0.95544258941950266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B-0A49-A90A-922C87E15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133071"/>
        <c:axId val="1944134703"/>
      </c:scatterChart>
      <c:valAx>
        <c:axId val="194413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34703"/>
        <c:crosses val="autoZero"/>
        <c:crossBetween val="midCat"/>
      </c:valAx>
      <c:valAx>
        <c:axId val="19441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3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and analysis'!$A$133</c:f>
              <c:strCache>
                <c:ptCount val="1"/>
                <c:pt idx="0">
                  <c:v>1.j2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'Raw and analysis'!$B$141:$Y$141</c:f>
                <c:numCache>
                  <c:formatCode>General</c:formatCode>
                  <c:ptCount val="24"/>
                  <c:pt idx="0">
                    <c:v>0.13319910515053973</c:v>
                  </c:pt>
                  <c:pt idx="1">
                    <c:v>1.3057949150781367</c:v>
                  </c:pt>
                  <c:pt idx="2">
                    <c:v>0.16826338324400356</c:v>
                  </c:pt>
                  <c:pt idx="3">
                    <c:v>9.9473292112853606E-2</c:v>
                  </c:pt>
                  <c:pt idx="4">
                    <c:v>7.6403709708053977E-2</c:v>
                  </c:pt>
                  <c:pt idx="5">
                    <c:v>7.9092913825416861E-2</c:v>
                  </c:pt>
                  <c:pt idx="6">
                    <c:v>6.236529447962437E-2</c:v>
                  </c:pt>
                  <c:pt idx="7">
                    <c:v>7.5213646701161763E-2</c:v>
                  </c:pt>
                  <c:pt idx="8">
                    <c:v>0.1206752583759146</c:v>
                  </c:pt>
                  <c:pt idx="9">
                    <c:v>2.158844558757245E-2</c:v>
                  </c:pt>
                  <c:pt idx="10">
                    <c:v>6.6561528321179939E-2</c:v>
                  </c:pt>
                  <c:pt idx="11">
                    <c:v>4.743592452126412E-2</c:v>
                  </c:pt>
                  <c:pt idx="12">
                    <c:v>4.8279929752769103E-2</c:v>
                  </c:pt>
                  <c:pt idx="13">
                    <c:v>1.9417416222764661E-2</c:v>
                  </c:pt>
                  <c:pt idx="14">
                    <c:v>7.3323308085441533E-2</c:v>
                  </c:pt>
                  <c:pt idx="15">
                    <c:v>9.7519273273358853E-2</c:v>
                  </c:pt>
                  <c:pt idx="16">
                    <c:v>9.8069943940610069E-2</c:v>
                  </c:pt>
                  <c:pt idx="17">
                    <c:v>7.8400437604691352E-3</c:v>
                  </c:pt>
                  <c:pt idx="18">
                    <c:v>4.0337635045756597E-2</c:v>
                  </c:pt>
                  <c:pt idx="19">
                    <c:v>6.6435361665101875E-2</c:v>
                  </c:pt>
                  <c:pt idx="20">
                    <c:v>8.4927282990821876E-3</c:v>
                  </c:pt>
                  <c:pt idx="21">
                    <c:v>4.443571261722689E-2</c:v>
                  </c:pt>
                  <c:pt idx="22">
                    <c:v>2.0091360119267133E-2</c:v>
                  </c:pt>
                  <c:pt idx="23">
                    <c:v>4.3938916784530394E-2</c:v>
                  </c:pt>
                </c:numCache>
              </c:numRef>
            </c:plus>
            <c:minus>
              <c:numRef>
                <c:f>'Raw and analysis'!$B$141:$Y$141</c:f>
                <c:numCache>
                  <c:formatCode>General</c:formatCode>
                  <c:ptCount val="24"/>
                  <c:pt idx="0">
                    <c:v>0.13319910515053973</c:v>
                  </c:pt>
                  <c:pt idx="1">
                    <c:v>1.3057949150781367</c:v>
                  </c:pt>
                  <c:pt idx="2">
                    <c:v>0.16826338324400356</c:v>
                  </c:pt>
                  <c:pt idx="3">
                    <c:v>9.9473292112853606E-2</c:v>
                  </c:pt>
                  <c:pt idx="4">
                    <c:v>7.6403709708053977E-2</c:v>
                  </c:pt>
                  <c:pt idx="5">
                    <c:v>7.9092913825416861E-2</c:v>
                  </c:pt>
                  <c:pt idx="6">
                    <c:v>6.236529447962437E-2</c:v>
                  </c:pt>
                  <c:pt idx="7">
                    <c:v>7.5213646701161763E-2</c:v>
                  </c:pt>
                  <c:pt idx="8">
                    <c:v>0.1206752583759146</c:v>
                  </c:pt>
                  <c:pt idx="9">
                    <c:v>2.158844558757245E-2</c:v>
                  </c:pt>
                  <c:pt idx="10">
                    <c:v>6.6561528321179939E-2</c:v>
                  </c:pt>
                  <c:pt idx="11">
                    <c:v>4.743592452126412E-2</c:v>
                  </c:pt>
                  <c:pt idx="12">
                    <c:v>4.8279929752769103E-2</c:v>
                  </c:pt>
                  <c:pt idx="13">
                    <c:v>1.9417416222764661E-2</c:v>
                  </c:pt>
                  <c:pt idx="14">
                    <c:v>7.3323308085441533E-2</c:v>
                  </c:pt>
                  <c:pt idx="15">
                    <c:v>9.7519273273358853E-2</c:v>
                  </c:pt>
                  <c:pt idx="16">
                    <c:v>9.8069943940610069E-2</c:v>
                  </c:pt>
                  <c:pt idx="17">
                    <c:v>7.8400437604691352E-3</c:v>
                  </c:pt>
                  <c:pt idx="18">
                    <c:v>4.0337635045756597E-2</c:v>
                  </c:pt>
                  <c:pt idx="19">
                    <c:v>6.6435361665101875E-2</c:v>
                  </c:pt>
                  <c:pt idx="20">
                    <c:v>8.4927282990821876E-3</c:v>
                  </c:pt>
                  <c:pt idx="21">
                    <c:v>4.443571261722689E-2</c:v>
                  </c:pt>
                  <c:pt idx="22">
                    <c:v>2.0091360119267133E-2</c:v>
                  </c:pt>
                  <c:pt idx="23">
                    <c:v>4.3938916784530394E-2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'Raw and analysis'!$B$132:$Y$132</c:f>
              <c:numCache>
                <c:formatCode>General</c:formatCode>
                <c:ptCount val="24"/>
                <c:pt idx="0">
                  <c:v>0</c:v>
                </c:pt>
                <c:pt idx="1">
                  <c:v>0.33333333333333198</c:v>
                </c:pt>
                <c:pt idx="2">
                  <c:v>0.66666666666666596</c:v>
                </c:pt>
                <c:pt idx="3">
                  <c:v>1.0166666666666699</c:v>
                </c:pt>
                <c:pt idx="4">
                  <c:v>1.35</c:v>
                </c:pt>
                <c:pt idx="5">
                  <c:v>1.7666666666666699</c:v>
                </c:pt>
                <c:pt idx="6">
                  <c:v>2.1</c:v>
                </c:pt>
                <c:pt idx="7">
                  <c:v>2.4166666666666701</c:v>
                </c:pt>
                <c:pt idx="8">
                  <c:v>2.75</c:v>
                </c:pt>
                <c:pt idx="9">
                  <c:v>3.0833333333333299</c:v>
                </c:pt>
                <c:pt idx="10">
                  <c:v>3.4666666666666699</c:v>
                </c:pt>
                <c:pt idx="11">
                  <c:v>3.8333333333333299</c:v>
                </c:pt>
                <c:pt idx="12">
                  <c:v>4.1500000000000004</c:v>
                </c:pt>
                <c:pt idx="13">
                  <c:v>4.5166666666666702</c:v>
                </c:pt>
                <c:pt idx="14">
                  <c:v>4.8833333333333302</c:v>
                </c:pt>
                <c:pt idx="15">
                  <c:v>5.2333333333333396</c:v>
                </c:pt>
                <c:pt idx="16">
                  <c:v>5.55</c:v>
                </c:pt>
                <c:pt idx="17">
                  <c:v>5.85</c:v>
                </c:pt>
                <c:pt idx="18">
                  <c:v>5.9</c:v>
                </c:pt>
                <c:pt idx="19">
                  <c:v>6.2</c:v>
                </c:pt>
                <c:pt idx="20">
                  <c:v>6.5166666666666702</c:v>
                </c:pt>
                <c:pt idx="21">
                  <c:v>7.05</c:v>
                </c:pt>
                <c:pt idx="22">
                  <c:v>7.4</c:v>
                </c:pt>
                <c:pt idx="23">
                  <c:v>7.7</c:v>
                </c:pt>
              </c:numCache>
            </c:numRef>
          </c:xVal>
          <c:yVal>
            <c:numRef>
              <c:f>'Raw and analysis'!$B$133:$Y$133</c:f>
              <c:numCache>
                <c:formatCode>General</c:formatCode>
                <c:ptCount val="24"/>
                <c:pt idx="0">
                  <c:v>1.346868005631773</c:v>
                </c:pt>
                <c:pt idx="1">
                  <c:v>3.1628524793113524</c:v>
                </c:pt>
                <c:pt idx="2">
                  <c:v>1.0281270855661508</c:v>
                </c:pt>
                <c:pt idx="3">
                  <c:v>0.7693765604186944</c:v>
                </c:pt>
                <c:pt idx="4">
                  <c:v>0.71801570617429267</c:v>
                </c:pt>
                <c:pt idx="5">
                  <c:v>0.36859692639369879</c:v>
                </c:pt>
                <c:pt idx="6">
                  <c:v>0.38086087403958263</c:v>
                </c:pt>
                <c:pt idx="7">
                  <c:v>0.43304273000993859</c:v>
                </c:pt>
                <c:pt idx="8">
                  <c:v>0.47012179639762541</c:v>
                </c:pt>
                <c:pt idx="9">
                  <c:v>0.68753286117413304</c:v>
                </c:pt>
                <c:pt idx="10">
                  <c:v>0.78511559099176276</c:v>
                </c:pt>
                <c:pt idx="11">
                  <c:v>0.86339402797615072</c:v>
                </c:pt>
                <c:pt idx="12">
                  <c:v>0.93949466647718261</c:v>
                </c:pt>
                <c:pt idx="13">
                  <c:v>0.90684735551977358</c:v>
                </c:pt>
                <c:pt idx="14">
                  <c:v>0.92419951191084515</c:v>
                </c:pt>
                <c:pt idx="15">
                  <c:v>0.94369722132444966</c:v>
                </c:pt>
                <c:pt idx="16">
                  <c:v>0.8765387526807541</c:v>
                </c:pt>
                <c:pt idx="17">
                  <c:v>0.66934919152977035</c:v>
                </c:pt>
                <c:pt idx="18">
                  <c:v>0.59147490581347695</c:v>
                </c:pt>
                <c:pt idx="19">
                  <c:v>0.62830190526693486</c:v>
                </c:pt>
                <c:pt idx="20">
                  <c:v>0.55270198710288032</c:v>
                </c:pt>
                <c:pt idx="21">
                  <c:v>0.52912900475243396</c:v>
                </c:pt>
                <c:pt idx="22">
                  <c:v>0.45903551887401983</c:v>
                </c:pt>
                <c:pt idx="23">
                  <c:v>0.47655749880218234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E-2D44-808B-0803C8EFFF3C}"/>
            </c:ext>
          </c:extLst>
        </c:ser>
        <c:ser>
          <c:idx val="1"/>
          <c:order val="1"/>
          <c:tx>
            <c:strRef>
              <c:f>'Raw and analysis'!$A$134</c:f>
              <c:strCache>
                <c:ptCount val="1"/>
                <c:pt idx="0">
                  <c:v>2.j2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'Raw and analysis'!$B$142:$Y$142</c:f>
                <c:numCache>
                  <c:formatCode>General</c:formatCode>
                  <c:ptCount val="24"/>
                  <c:pt idx="0">
                    <c:v>9.1058968514781388E-2</c:v>
                  </c:pt>
                  <c:pt idx="1">
                    <c:v>0.78240217082651475</c:v>
                  </c:pt>
                  <c:pt idx="2">
                    <c:v>6.2877905343018362E-2</c:v>
                  </c:pt>
                  <c:pt idx="3">
                    <c:v>5.5835115546002421E-2</c:v>
                  </c:pt>
                  <c:pt idx="4">
                    <c:v>2.0742800387155935E-2</c:v>
                  </c:pt>
                  <c:pt idx="5">
                    <c:v>2.7358934621845951E-2</c:v>
                  </c:pt>
                  <c:pt idx="6">
                    <c:v>9.0886093789087578E-3</c:v>
                  </c:pt>
                  <c:pt idx="7">
                    <c:v>1.320719296023448E-2</c:v>
                  </c:pt>
                  <c:pt idx="8">
                    <c:v>7.3564152706335918E-3</c:v>
                  </c:pt>
                  <c:pt idx="9">
                    <c:v>1.3442039859513404E-2</c:v>
                  </c:pt>
                  <c:pt idx="10">
                    <c:v>5.9526878740913287E-2</c:v>
                  </c:pt>
                  <c:pt idx="11">
                    <c:v>7.6873410683186372E-2</c:v>
                  </c:pt>
                  <c:pt idx="12">
                    <c:v>2.8134301125461909E-2</c:v>
                  </c:pt>
                  <c:pt idx="13">
                    <c:v>4.6239901757203737E-2</c:v>
                  </c:pt>
                  <c:pt idx="14">
                    <c:v>8.4663753170886716E-2</c:v>
                  </c:pt>
                  <c:pt idx="15">
                    <c:v>8.8670820225748556E-2</c:v>
                  </c:pt>
                  <c:pt idx="16">
                    <c:v>5.8852480448614512E-2</c:v>
                  </c:pt>
                  <c:pt idx="17">
                    <c:v>1.4934725614596947E-2</c:v>
                  </c:pt>
                  <c:pt idx="18">
                    <c:v>1.3098716764660382E-2</c:v>
                  </c:pt>
                  <c:pt idx="19">
                    <c:v>4.2592833296365505E-2</c:v>
                  </c:pt>
                  <c:pt idx="20">
                    <c:v>2.4605817911393234E-2</c:v>
                  </c:pt>
                  <c:pt idx="21">
                    <c:v>3.8562648396369519E-2</c:v>
                  </c:pt>
                  <c:pt idx="22">
                    <c:v>1.3859279249076973E-2</c:v>
                  </c:pt>
                  <c:pt idx="23">
                    <c:v>2.0981780614279855E-2</c:v>
                  </c:pt>
                </c:numCache>
              </c:numRef>
            </c:plus>
            <c:minus>
              <c:numRef>
                <c:f>'Raw and analysis'!$B$142:$Y$142</c:f>
                <c:numCache>
                  <c:formatCode>General</c:formatCode>
                  <c:ptCount val="24"/>
                  <c:pt idx="0">
                    <c:v>9.1058968514781388E-2</c:v>
                  </c:pt>
                  <c:pt idx="1">
                    <c:v>0.78240217082651475</c:v>
                  </c:pt>
                  <c:pt idx="2">
                    <c:v>6.2877905343018362E-2</c:v>
                  </c:pt>
                  <c:pt idx="3">
                    <c:v>5.5835115546002421E-2</c:v>
                  </c:pt>
                  <c:pt idx="4">
                    <c:v>2.0742800387155935E-2</c:v>
                  </c:pt>
                  <c:pt idx="5">
                    <c:v>2.7358934621845951E-2</c:v>
                  </c:pt>
                  <c:pt idx="6">
                    <c:v>9.0886093789087578E-3</c:v>
                  </c:pt>
                  <c:pt idx="7">
                    <c:v>1.320719296023448E-2</c:v>
                  </c:pt>
                  <c:pt idx="8">
                    <c:v>7.3564152706335918E-3</c:v>
                  </c:pt>
                  <c:pt idx="9">
                    <c:v>1.3442039859513404E-2</c:v>
                  </c:pt>
                  <c:pt idx="10">
                    <c:v>5.9526878740913287E-2</c:v>
                  </c:pt>
                  <c:pt idx="11">
                    <c:v>7.6873410683186372E-2</c:v>
                  </c:pt>
                  <c:pt idx="12">
                    <c:v>2.8134301125461909E-2</c:v>
                  </c:pt>
                  <c:pt idx="13">
                    <c:v>4.6239901757203737E-2</c:v>
                  </c:pt>
                  <c:pt idx="14">
                    <c:v>8.4663753170886716E-2</c:v>
                  </c:pt>
                  <c:pt idx="15">
                    <c:v>8.8670820225748556E-2</c:v>
                  </c:pt>
                  <c:pt idx="16">
                    <c:v>5.8852480448614512E-2</c:v>
                  </c:pt>
                  <c:pt idx="17">
                    <c:v>1.4934725614596947E-2</c:v>
                  </c:pt>
                  <c:pt idx="18">
                    <c:v>1.3098716764660382E-2</c:v>
                  </c:pt>
                  <c:pt idx="19">
                    <c:v>4.2592833296365505E-2</c:v>
                  </c:pt>
                  <c:pt idx="20">
                    <c:v>2.4605817911393234E-2</c:v>
                  </c:pt>
                  <c:pt idx="21">
                    <c:v>3.8562648396369519E-2</c:v>
                  </c:pt>
                  <c:pt idx="22">
                    <c:v>1.3859279249076973E-2</c:v>
                  </c:pt>
                  <c:pt idx="23">
                    <c:v>2.0981780614279855E-2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'Raw and analysis'!$B$132:$Y$132</c:f>
              <c:numCache>
                <c:formatCode>General</c:formatCode>
                <c:ptCount val="24"/>
                <c:pt idx="0">
                  <c:v>0</c:v>
                </c:pt>
                <c:pt idx="1">
                  <c:v>0.33333333333333198</c:v>
                </c:pt>
                <c:pt idx="2">
                  <c:v>0.66666666666666596</c:v>
                </c:pt>
                <c:pt idx="3">
                  <c:v>1.0166666666666699</c:v>
                </c:pt>
                <c:pt idx="4">
                  <c:v>1.35</c:v>
                </c:pt>
                <c:pt idx="5">
                  <c:v>1.7666666666666699</c:v>
                </c:pt>
                <c:pt idx="6">
                  <c:v>2.1</c:v>
                </c:pt>
                <c:pt idx="7">
                  <c:v>2.4166666666666701</c:v>
                </c:pt>
                <c:pt idx="8">
                  <c:v>2.75</c:v>
                </c:pt>
                <c:pt idx="9">
                  <c:v>3.0833333333333299</c:v>
                </c:pt>
                <c:pt idx="10">
                  <c:v>3.4666666666666699</c:v>
                </c:pt>
                <c:pt idx="11">
                  <c:v>3.8333333333333299</c:v>
                </c:pt>
                <c:pt idx="12">
                  <c:v>4.1500000000000004</c:v>
                </c:pt>
                <c:pt idx="13">
                  <c:v>4.5166666666666702</c:v>
                </c:pt>
                <c:pt idx="14">
                  <c:v>4.8833333333333302</c:v>
                </c:pt>
                <c:pt idx="15">
                  <c:v>5.2333333333333396</c:v>
                </c:pt>
                <c:pt idx="16">
                  <c:v>5.55</c:v>
                </c:pt>
                <c:pt idx="17">
                  <c:v>5.85</c:v>
                </c:pt>
                <c:pt idx="18">
                  <c:v>5.9</c:v>
                </c:pt>
                <c:pt idx="19">
                  <c:v>6.2</c:v>
                </c:pt>
                <c:pt idx="20">
                  <c:v>6.5166666666666702</c:v>
                </c:pt>
                <c:pt idx="21">
                  <c:v>7.05</c:v>
                </c:pt>
                <c:pt idx="22">
                  <c:v>7.4</c:v>
                </c:pt>
                <c:pt idx="23">
                  <c:v>7.7</c:v>
                </c:pt>
              </c:numCache>
            </c:numRef>
          </c:xVal>
          <c:yVal>
            <c:numRef>
              <c:f>'Raw and analysis'!$B$134:$Y$134</c:f>
              <c:numCache>
                <c:formatCode>General</c:formatCode>
                <c:ptCount val="24"/>
                <c:pt idx="0">
                  <c:v>0.69542588339470957</c:v>
                </c:pt>
                <c:pt idx="1">
                  <c:v>1.6735393541626313</c:v>
                </c:pt>
                <c:pt idx="2">
                  <c:v>0.78171891062190235</c:v>
                </c:pt>
                <c:pt idx="3">
                  <c:v>0.91634416621711978</c:v>
                </c:pt>
                <c:pt idx="4">
                  <c:v>0.8028266348932146</c:v>
                </c:pt>
                <c:pt idx="5">
                  <c:v>0.58059222402486788</c:v>
                </c:pt>
                <c:pt idx="6">
                  <c:v>0.40737645072808815</c:v>
                </c:pt>
                <c:pt idx="7">
                  <c:v>0.35819849145897081</c:v>
                </c:pt>
                <c:pt idx="8">
                  <c:v>0.40652372492768513</c:v>
                </c:pt>
                <c:pt idx="9">
                  <c:v>0.46941932912440903</c:v>
                </c:pt>
                <c:pt idx="10">
                  <c:v>0.55190855585512755</c:v>
                </c:pt>
                <c:pt idx="11">
                  <c:v>0.62362365496613992</c:v>
                </c:pt>
                <c:pt idx="12">
                  <c:v>0.63756600559044296</c:v>
                </c:pt>
                <c:pt idx="13">
                  <c:v>0.74979386414564164</c:v>
                </c:pt>
                <c:pt idx="14">
                  <c:v>0.81855128079246919</c:v>
                </c:pt>
                <c:pt idx="15">
                  <c:v>0.83587212250999698</c:v>
                </c:pt>
                <c:pt idx="16">
                  <c:v>0.79854604437380605</c:v>
                </c:pt>
                <c:pt idx="17">
                  <c:v>0.78074605475470227</c:v>
                </c:pt>
                <c:pt idx="18">
                  <c:v>0.87950493228765902</c:v>
                </c:pt>
                <c:pt idx="19">
                  <c:v>0.88101621195194502</c:v>
                </c:pt>
                <c:pt idx="20">
                  <c:v>0.97187919529921774</c:v>
                </c:pt>
                <c:pt idx="21">
                  <c:v>0.96273158684624105</c:v>
                </c:pt>
                <c:pt idx="22">
                  <c:v>0.96848227173410917</c:v>
                </c:pt>
                <c:pt idx="23">
                  <c:v>0.98788616331426782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7E-2D44-808B-0803C8EFFF3C}"/>
            </c:ext>
          </c:extLst>
        </c:ser>
        <c:ser>
          <c:idx val="2"/>
          <c:order val="2"/>
          <c:tx>
            <c:strRef>
              <c:f>'Raw and analysis'!$A$135</c:f>
              <c:strCache>
                <c:ptCount val="1"/>
                <c:pt idx="0">
                  <c:v>1.j2.119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'Raw and analysis'!$B$143:$Y$143</c:f>
                <c:numCache>
                  <c:formatCode>General</c:formatCode>
                  <c:ptCount val="24"/>
                  <c:pt idx="0">
                    <c:v>0.39380944627825659</c:v>
                  </c:pt>
                  <c:pt idx="1">
                    <c:v>1.7822867802526459</c:v>
                  </c:pt>
                  <c:pt idx="2">
                    <c:v>0.18273869682305877</c:v>
                  </c:pt>
                  <c:pt idx="3">
                    <c:v>0.44166821714384191</c:v>
                  </c:pt>
                  <c:pt idx="4">
                    <c:v>0.17220809618486729</c:v>
                  </c:pt>
                  <c:pt idx="5">
                    <c:v>0.10697414859757479</c:v>
                  </c:pt>
                  <c:pt idx="6">
                    <c:v>6.7857589548881769E-2</c:v>
                  </c:pt>
                  <c:pt idx="7">
                    <c:v>8.8695548426143841E-2</c:v>
                  </c:pt>
                  <c:pt idx="8">
                    <c:v>0.11363072722538607</c:v>
                  </c:pt>
                  <c:pt idx="9">
                    <c:v>2.8441066232174884E-2</c:v>
                  </c:pt>
                  <c:pt idx="10">
                    <c:v>6.5454932037668404E-2</c:v>
                  </c:pt>
                  <c:pt idx="11">
                    <c:v>2.9437779098956621E-2</c:v>
                  </c:pt>
                  <c:pt idx="12">
                    <c:v>1.7851256081352615E-2</c:v>
                  </c:pt>
                  <c:pt idx="13">
                    <c:v>6.4493718851163492E-2</c:v>
                  </c:pt>
                  <c:pt idx="14">
                    <c:v>2.7102063326759584E-2</c:v>
                  </c:pt>
                  <c:pt idx="15">
                    <c:v>2.1298388712079543E-2</c:v>
                  </c:pt>
                  <c:pt idx="16">
                    <c:v>3.300352469058325E-2</c:v>
                  </c:pt>
                  <c:pt idx="17">
                    <c:v>1.9449455440353935E-2</c:v>
                  </c:pt>
                  <c:pt idx="18">
                    <c:v>4.1253300854499499E-2</c:v>
                  </c:pt>
                  <c:pt idx="19">
                    <c:v>3.1302506589202021E-2</c:v>
                  </c:pt>
                  <c:pt idx="20">
                    <c:v>1.2056611290374422E-2</c:v>
                  </c:pt>
                  <c:pt idx="21">
                    <c:v>1.4336198223387994E-2</c:v>
                  </c:pt>
                  <c:pt idx="22">
                    <c:v>3.568970718954112E-2</c:v>
                  </c:pt>
                  <c:pt idx="23">
                    <c:v>3.6389045373593748E-2</c:v>
                  </c:pt>
                </c:numCache>
              </c:numRef>
            </c:plus>
            <c:minus>
              <c:numRef>
                <c:f>'Raw and analysis'!$B$143:$Y$143</c:f>
                <c:numCache>
                  <c:formatCode>General</c:formatCode>
                  <c:ptCount val="24"/>
                  <c:pt idx="0">
                    <c:v>0.39380944627825659</c:v>
                  </c:pt>
                  <c:pt idx="1">
                    <c:v>1.7822867802526459</c:v>
                  </c:pt>
                  <c:pt idx="2">
                    <c:v>0.18273869682305877</c:v>
                  </c:pt>
                  <c:pt idx="3">
                    <c:v>0.44166821714384191</c:v>
                  </c:pt>
                  <c:pt idx="4">
                    <c:v>0.17220809618486729</c:v>
                  </c:pt>
                  <c:pt idx="5">
                    <c:v>0.10697414859757479</c:v>
                  </c:pt>
                  <c:pt idx="6">
                    <c:v>6.7857589548881769E-2</c:v>
                  </c:pt>
                  <c:pt idx="7">
                    <c:v>8.8695548426143841E-2</c:v>
                  </c:pt>
                  <c:pt idx="8">
                    <c:v>0.11363072722538607</c:v>
                  </c:pt>
                  <c:pt idx="9">
                    <c:v>2.8441066232174884E-2</c:v>
                  </c:pt>
                  <c:pt idx="10">
                    <c:v>6.5454932037668404E-2</c:v>
                  </c:pt>
                  <c:pt idx="11">
                    <c:v>2.9437779098956621E-2</c:v>
                  </c:pt>
                  <c:pt idx="12">
                    <c:v>1.7851256081352615E-2</c:v>
                  </c:pt>
                  <c:pt idx="13">
                    <c:v>6.4493718851163492E-2</c:v>
                  </c:pt>
                  <c:pt idx="14">
                    <c:v>2.7102063326759584E-2</c:v>
                  </c:pt>
                  <c:pt idx="15">
                    <c:v>2.1298388712079543E-2</c:v>
                  </c:pt>
                  <c:pt idx="16">
                    <c:v>3.300352469058325E-2</c:v>
                  </c:pt>
                  <c:pt idx="17">
                    <c:v>1.9449455440353935E-2</c:v>
                  </c:pt>
                  <c:pt idx="18">
                    <c:v>4.1253300854499499E-2</c:v>
                  </c:pt>
                  <c:pt idx="19">
                    <c:v>3.1302506589202021E-2</c:v>
                  </c:pt>
                  <c:pt idx="20">
                    <c:v>1.2056611290374422E-2</c:v>
                  </c:pt>
                  <c:pt idx="21">
                    <c:v>1.4336198223387994E-2</c:v>
                  </c:pt>
                  <c:pt idx="22">
                    <c:v>3.568970718954112E-2</c:v>
                  </c:pt>
                  <c:pt idx="23">
                    <c:v>3.6389045373593748E-2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'Raw and analysis'!$B$132:$Y$132</c:f>
              <c:numCache>
                <c:formatCode>General</c:formatCode>
                <c:ptCount val="24"/>
                <c:pt idx="0">
                  <c:v>0</c:v>
                </c:pt>
                <c:pt idx="1">
                  <c:v>0.33333333333333198</c:v>
                </c:pt>
                <c:pt idx="2">
                  <c:v>0.66666666666666596</c:v>
                </c:pt>
                <c:pt idx="3">
                  <c:v>1.0166666666666699</c:v>
                </c:pt>
                <c:pt idx="4">
                  <c:v>1.35</c:v>
                </c:pt>
                <c:pt idx="5">
                  <c:v>1.7666666666666699</c:v>
                </c:pt>
                <c:pt idx="6">
                  <c:v>2.1</c:v>
                </c:pt>
                <c:pt idx="7">
                  <c:v>2.4166666666666701</c:v>
                </c:pt>
                <c:pt idx="8">
                  <c:v>2.75</c:v>
                </c:pt>
                <c:pt idx="9">
                  <c:v>3.0833333333333299</c:v>
                </c:pt>
                <c:pt idx="10">
                  <c:v>3.4666666666666699</c:v>
                </c:pt>
                <c:pt idx="11">
                  <c:v>3.8333333333333299</c:v>
                </c:pt>
                <c:pt idx="12">
                  <c:v>4.1500000000000004</c:v>
                </c:pt>
                <c:pt idx="13">
                  <c:v>4.5166666666666702</c:v>
                </c:pt>
                <c:pt idx="14">
                  <c:v>4.8833333333333302</c:v>
                </c:pt>
                <c:pt idx="15">
                  <c:v>5.2333333333333396</c:v>
                </c:pt>
                <c:pt idx="16">
                  <c:v>5.55</c:v>
                </c:pt>
                <c:pt idx="17">
                  <c:v>5.85</c:v>
                </c:pt>
                <c:pt idx="18">
                  <c:v>5.9</c:v>
                </c:pt>
                <c:pt idx="19">
                  <c:v>6.2</c:v>
                </c:pt>
                <c:pt idx="20">
                  <c:v>6.5166666666666702</c:v>
                </c:pt>
                <c:pt idx="21">
                  <c:v>7.05</c:v>
                </c:pt>
                <c:pt idx="22">
                  <c:v>7.4</c:v>
                </c:pt>
                <c:pt idx="23">
                  <c:v>7.7</c:v>
                </c:pt>
              </c:numCache>
            </c:numRef>
          </c:xVal>
          <c:yVal>
            <c:numRef>
              <c:f>'Raw and analysis'!$B$135:$Y$135</c:f>
              <c:numCache>
                <c:formatCode>General</c:formatCode>
                <c:ptCount val="24"/>
                <c:pt idx="0">
                  <c:v>2.0669749694649835</c:v>
                </c:pt>
                <c:pt idx="1">
                  <c:v>5.0095838305056022</c:v>
                </c:pt>
                <c:pt idx="2">
                  <c:v>1.3301293505297713</c:v>
                </c:pt>
                <c:pt idx="3">
                  <c:v>0.79532943600646366</c:v>
                </c:pt>
                <c:pt idx="4">
                  <c:v>0.96313375071034779</c:v>
                </c:pt>
                <c:pt idx="5">
                  <c:v>0.79214348052301675</c:v>
                </c:pt>
                <c:pt idx="6">
                  <c:v>0.77407246865368917</c:v>
                </c:pt>
                <c:pt idx="7">
                  <c:v>0.79235715042092858</c:v>
                </c:pt>
                <c:pt idx="8">
                  <c:v>0.88754335182034083</c:v>
                </c:pt>
                <c:pt idx="9">
                  <c:v>0.88167087989936432</c:v>
                </c:pt>
                <c:pt idx="10">
                  <c:v>0.92110627358356234</c:v>
                </c:pt>
                <c:pt idx="11">
                  <c:v>0.96672626360201541</c:v>
                </c:pt>
                <c:pt idx="12">
                  <c:v>0.93599457039966361</c:v>
                </c:pt>
                <c:pt idx="13">
                  <c:v>0.9266868921214334</c:v>
                </c:pt>
                <c:pt idx="14">
                  <c:v>0.96983754086990093</c:v>
                </c:pt>
                <c:pt idx="15">
                  <c:v>0.89412353590349236</c:v>
                </c:pt>
                <c:pt idx="16">
                  <c:v>0.82249300896043598</c:v>
                </c:pt>
                <c:pt idx="17">
                  <c:v>0.75277059302199933</c:v>
                </c:pt>
                <c:pt idx="18">
                  <c:v>0.74023715744275964</c:v>
                </c:pt>
                <c:pt idx="19">
                  <c:v>0.67208162273281236</c:v>
                </c:pt>
                <c:pt idx="20">
                  <c:v>0.67059049705770424</c:v>
                </c:pt>
                <c:pt idx="21">
                  <c:v>0.61744223528180431</c:v>
                </c:pt>
                <c:pt idx="22">
                  <c:v>0.57553222393045866</c:v>
                </c:pt>
                <c:pt idx="23">
                  <c:v>0.56929588059307268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7E-2D44-808B-0803C8EFF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574591"/>
        <c:axId val="1943825119"/>
      </c:scatterChart>
      <c:valAx>
        <c:axId val="1943574591"/>
        <c:scaling>
          <c:orientation val="minMax"/>
          <c:max val="9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825119"/>
        <c:crosses val="autoZero"/>
        <c:crossBetween val="midCat"/>
      </c:valAx>
      <c:valAx>
        <c:axId val="1943825119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57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and analysis'!$A$100</c:f>
              <c:strCache>
                <c:ptCount val="1"/>
                <c:pt idx="0">
                  <c:v>1.j2.119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and analysis'!$F$49:$X$49</c:f>
              <c:numCache>
                <c:formatCode>General</c:formatCode>
                <c:ptCount val="19"/>
                <c:pt idx="0">
                  <c:v>1.35</c:v>
                </c:pt>
                <c:pt idx="1">
                  <c:v>1.7666666666666699</c:v>
                </c:pt>
                <c:pt idx="2">
                  <c:v>2.1</c:v>
                </c:pt>
                <c:pt idx="3">
                  <c:v>2.4166666666666701</c:v>
                </c:pt>
                <c:pt idx="4">
                  <c:v>2.75</c:v>
                </c:pt>
                <c:pt idx="5">
                  <c:v>3.0833333333333299</c:v>
                </c:pt>
                <c:pt idx="6">
                  <c:v>3.4666666666666699</c:v>
                </c:pt>
                <c:pt idx="7">
                  <c:v>3.8333333333333299</c:v>
                </c:pt>
                <c:pt idx="8">
                  <c:v>4.1500000000000004</c:v>
                </c:pt>
                <c:pt idx="9">
                  <c:v>4.5166666666666702</c:v>
                </c:pt>
                <c:pt idx="10">
                  <c:v>4.8833333333333302</c:v>
                </c:pt>
                <c:pt idx="11">
                  <c:v>5.2333333333333396</c:v>
                </c:pt>
                <c:pt idx="12">
                  <c:v>5.55</c:v>
                </c:pt>
                <c:pt idx="13">
                  <c:v>5.85</c:v>
                </c:pt>
                <c:pt idx="14">
                  <c:v>5.9</c:v>
                </c:pt>
                <c:pt idx="15">
                  <c:v>6.2</c:v>
                </c:pt>
                <c:pt idx="16">
                  <c:v>6.5166666666666702</c:v>
                </c:pt>
                <c:pt idx="17">
                  <c:v>7.05</c:v>
                </c:pt>
                <c:pt idx="18">
                  <c:v>7.4</c:v>
                </c:pt>
              </c:numCache>
            </c:numRef>
          </c:xVal>
          <c:yVal>
            <c:numRef>
              <c:f>'Raw and analysis'!$F$100:$X$100</c:f>
              <c:numCache>
                <c:formatCode>General</c:formatCode>
                <c:ptCount val="19"/>
                <c:pt idx="0">
                  <c:v>1.1046872667107472</c:v>
                </c:pt>
                <c:pt idx="1">
                  <c:v>0.83477639859087083</c:v>
                </c:pt>
                <c:pt idx="2">
                  <c:v>0.80417378122251582</c:v>
                </c:pt>
                <c:pt idx="3">
                  <c:v>0.85015088387867288</c:v>
                </c:pt>
                <c:pt idx="4">
                  <c:v>1</c:v>
                </c:pt>
                <c:pt idx="5">
                  <c:v>0.90693380629206699</c:v>
                </c:pt>
                <c:pt idx="6">
                  <c:v>0.93894077945667753</c:v>
                </c:pt>
                <c:pt idx="7">
                  <c:v>0.94407053439224653</c:v>
                </c:pt>
                <c:pt idx="8">
                  <c:v>0.93412988368248129</c:v>
                </c:pt>
                <c:pt idx="9">
                  <c:v>0.90135866246874119</c:v>
                </c:pt>
                <c:pt idx="10">
                  <c:v>0.94326762258658214</c:v>
                </c:pt>
                <c:pt idx="11">
                  <c:v>0.91162371862467351</c:v>
                </c:pt>
                <c:pt idx="12">
                  <c:v>0.84064594853897778</c:v>
                </c:pt>
                <c:pt idx="13">
                  <c:v>0.73954149975631178</c:v>
                </c:pt>
                <c:pt idx="14">
                  <c:v>0.78723843191844134</c:v>
                </c:pt>
                <c:pt idx="15">
                  <c:v>0.70821574985243108</c:v>
                </c:pt>
                <c:pt idx="16">
                  <c:v>0.68300803158792123</c:v>
                </c:pt>
                <c:pt idx="17">
                  <c:v>0.63159662355395918</c:v>
                </c:pt>
                <c:pt idx="18">
                  <c:v>0.61598840886353967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2-2944-AEB5-3FA982916731}"/>
            </c:ext>
          </c:extLst>
        </c:ser>
        <c:ser>
          <c:idx val="1"/>
          <c:order val="1"/>
          <c:tx>
            <c:strRef>
              <c:f>'Raw and analysis'!$A$101</c:f>
              <c:strCache>
                <c:ptCount val="1"/>
                <c:pt idx="0">
                  <c:v>1.j2.119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and analysis'!$F$49:$X$49</c:f>
              <c:numCache>
                <c:formatCode>General</c:formatCode>
                <c:ptCount val="19"/>
                <c:pt idx="0">
                  <c:v>1.35</c:v>
                </c:pt>
                <c:pt idx="1">
                  <c:v>1.7666666666666699</c:v>
                </c:pt>
                <c:pt idx="2">
                  <c:v>2.1</c:v>
                </c:pt>
                <c:pt idx="3">
                  <c:v>2.4166666666666701</c:v>
                </c:pt>
                <c:pt idx="4">
                  <c:v>2.75</c:v>
                </c:pt>
                <c:pt idx="5">
                  <c:v>3.0833333333333299</c:v>
                </c:pt>
                <c:pt idx="6">
                  <c:v>3.4666666666666699</c:v>
                </c:pt>
                <c:pt idx="7">
                  <c:v>3.8333333333333299</c:v>
                </c:pt>
                <c:pt idx="8">
                  <c:v>4.1500000000000004</c:v>
                </c:pt>
                <c:pt idx="9">
                  <c:v>4.5166666666666702</c:v>
                </c:pt>
                <c:pt idx="10">
                  <c:v>4.8833333333333302</c:v>
                </c:pt>
                <c:pt idx="11">
                  <c:v>5.2333333333333396</c:v>
                </c:pt>
                <c:pt idx="12">
                  <c:v>5.55</c:v>
                </c:pt>
                <c:pt idx="13">
                  <c:v>5.85</c:v>
                </c:pt>
                <c:pt idx="14">
                  <c:v>5.9</c:v>
                </c:pt>
                <c:pt idx="15">
                  <c:v>6.2</c:v>
                </c:pt>
                <c:pt idx="16">
                  <c:v>6.5166666666666702</c:v>
                </c:pt>
                <c:pt idx="17">
                  <c:v>7.05</c:v>
                </c:pt>
                <c:pt idx="18">
                  <c:v>7.4</c:v>
                </c:pt>
              </c:numCache>
            </c:numRef>
          </c:xVal>
          <c:yVal>
            <c:numRef>
              <c:f>'Raw and analysis'!$F$101:$X$101</c:f>
              <c:numCache>
                <c:formatCode>General</c:formatCode>
                <c:ptCount val="19"/>
                <c:pt idx="0">
                  <c:v>1.01330152533796</c:v>
                </c:pt>
                <c:pt idx="1">
                  <c:v>0.87122768976844289</c:v>
                </c:pt>
                <c:pt idx="2">
                  <c:v>0.82167231672167385</c:v>
                </c:pt>
                <c:pt idx="3">
                  <c:v>0.83668468939381568</c:v>
                </c:pt>
                <c:pt idx="4">
                  <c:v>0.88985620024966361</c:v>
                </c:pt>
                <c:pt idx="5">
                  <c:v>0.88721172148200622</c:v>
                </c:pt>
                <c:pt idx="6">
                  <c:v>0.97579559207049948</c:v>
                </c:pt>
                <c:pt idx="7">
                  <c:v>1</c:v>
                </c:pt>
                <c:pt idx="8">
                  <c:v>0.95470497752423067</c:v>
                </c:pt>
                <c:pt idx="9">
                  <c:v>0.87870201389555913</c:v>
                </c:pt>
                <c:pt idx="10">
                  <c:v>0.96880288345311094</c:v>
                </c:pt>
                <c:pt idx="11">
                  <c:v>0.90033770413951397</c:v>
                </c:pt>
                <c:pt idx="12">
                  <c:v>0.78439782571768302</c:v>
                </c:pt>
                <c:pt idx="13">
                  <c:v>0.74366812227074242</c:v>
                </c:pt>
                <c:pt idx="14">
                  <c:v>0.72344434993129625</c:v>
                </c:pt>
                <c:pt idx="15">
                  <c:v>0.65324607902071152</c:v>
                </c:pt>
                <c:pt idx="16">
                  <c:v>0.66983292259328975</c:v>
                </c:pt>
                <c:pt idx="17">
                  <c:v>0.61779918864097361</c:v>
                </c:pt>
                <c:pt idx="18">
                  <c:v>0.56210325087531565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52-2944-AEB5-3FA982916731}"/>
            </c:ext>
          </c:extLst>
        </c:ser>
        <c:ser>
          <c:idx val="2"/>
          <c:order val="2"/>
          <c:tx>
            <c:strRef>
              <c:f>'Raw and analysis'!$A$102</c:f>
              <c:strCache>
                <c:ptCount val="1"/>
                <c:pt idx="0">
                  <c:v>1.j2.119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and analysis'!$F$49:$X$49</c:f>
              <c:numCache>
                <c:formatCode>General</c:formatCode>
                <c:ptCount val="19"/>
                <c:pt idx="0">
                  <c:v>1.35</c:v>
                </c:pt>
                <c:pt idx="1">
                  <c:v>1.7666666666666699</c:v>
                </c:pt>
                <c:pt idx="2">
                  <c:v>2.1</c:v>
                </c:pt>
                <c:pt idx="3">
                  <c:v>2.4166666666666701</c:v>
                </c:pt>
                <c:pt idx="4">
                  <c:v>2.75</c:v>
                </c:pt>
                <c:pt idx="5">
                  <c:v>3.0833333333333299</c:v>
                </c:pt>
                <c:pt idx="6">
                  <c:v>3.4666666666666699</c:v>
                </c:pt>
                <c:pt idx="7">
                  <c:v>3.8333333333333299</c:v>
                </c:pt>
                <c:pt idx="8">
                  <c:v>4.1500000000000004</c:v>
                </c:pt>
                <c:pt idx="9">
                  <c:v>4.5166666666666702</c:v>
                </c:pt>
                <c:pt idx="10">
                  <c:v>4.8833333333333302</c:v>
                </c:pt>
                <c:pt idx="11">
                  <c:v>5.2333333333333396</c:v>
                </c:pt>
                <c:pt idx="12">
                  <c:v>5.55</c:v>
                </c:pt>
                <c:pt idx="13">
                  <c:v>5.85</c:v>
                </c:pt>
                <c:pt idx="14">
                  <c:v>5.9</c:v>
                </c:pt>
                <c:pt idx="15">
                  <c:v>6.2</c:v>
                </c:pt>
                <c:pt idx="16">
                  <c:v>6.5166666666666702</c:v>
                </c:pt>
                <c:pt idx="17">
                  <c:v>7.05</c:v>
                </c:pt>
                <c:pt idx="18">
                  <c:v>7.4</c:v>
                </c:pt>
              </c:numCache>
            </c:numRef>
          </c:xVal>
          <c:yVal>
            <c:numRef>
              <c:f>'Raw and analysis'!$F$102:$X$102</c:f>
              <c:numCache>
                <c:formatCode>General</c:formatCode>
                <c:ptCount val="19"/>
                <c:pt idx="0">
                  <c:v>0.77141246008233622</c:v>
                </c:pt>
                <c:pt idx="1">
                  <c:v>0.67042635320973654</c:v>
                </c:pt>
                <c:pt idx="2">
                  <c:v>0.69637130801687763</c:v>
                </c:pt>
                <c:pt idx="3">
                  <c:v>0.69023587799029718</c:v>
                </c:pt>
                <c:pt idx="4">
                  <c:v>0.77277385521135911</c:v>
                </c:pt>
                <c:pt idx="5">
                  <c:v>0.85086711192401965</c:v>
                </c:pt>
                <c:pt idx="6">
                  <c:v>0.84858244922350978</c:v>
                </c:pt>
                <c:pt idx="7">
                  <c:v>0.95610825641379993</c:v>
                </c:pt>
                <c:pt idx="8">
                  <c:v>0.91914884999227908</c:v>
                </c:pt>
                <c:pt idx="9">
                  <c:v>1</c:v>
                </c:pt>
                <c:pt idx="10">
                  <c:v>0.99744211657000936</c:v>
                </c:pt>
                <c:pt idx="11">
                  <c:v>0.87040918494628994</c:v>
                </c:pt>
                <c:pt idx="12">
                  <c:v>0.84243525262464691</c:v>
                </c:pt>
                <c:pt idx="13">
                  <c:v>0.77510215703894358</c:v>
                </c:pt>
                <c:pt idx="14">
                  <c:v>0.71002869047854134</c:v>
                </c:pt>
                <c:pt idx="15">
                  <c:v>0.65478303932529469</c:v>
                </c:pt>
                <c:pt idx="16">
                  <c:v>0.65893053699190196</c:v>
                </c:pt>
                <c:pt idx="17">
                  <c:v>0.60293089365047992</c:v>
                </c:pt>
                <c:pt idx="18">
                  <c:v>0.54850501205252056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52-2944-AEB5-3FA982916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133071"/>
        <c:axId val="1944134703"/>
      </c:scatterChart>
      <c:valAx>
        <c:axId val="194413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34703"/>
        <c:crosses val="autoZero"/>
        <c:crossBetween val="midCat"/>
      </c:valAx>
      <c:valAx>
        <c:axId val="19441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3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and analysis'!$A$190</c:f>
              <c:strCache>
                <c:ptCount val="1"/>
                <c:pt idx="0">
                  <c:v>1.j2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and analysis'!$G$49:$Y$49</c:f>
              <c:numCache>
                <c:formatCode>General</c:formatCode>
                <c:ptCount val="19"/>
                <c:pt idx="0">
                  <c:v>1.7666666666666699</c:v>
                </c:pt>
                <c:pt idx="1">
                  <c:v>2.1</c:v>
                </c:pt>
                <c:pt idx="2">
                  <c:v>2.4166666666666701</c:v>
                </c:pt>
                <c:pt idx="3">
                  <c:v>2.75</c:v>
                </c:pt>
                <c:pt idx="4">
                  <c:v>3.0833333333333299</c:v>
                </c:pt>
                <c:pt idx="5">
                  <c:v>3.4666666666666699</c:v>
                </c:pt>
                <c:pt idx="6">
                  <c:v>3.8333333333333299</c:v>
                </c:pt>
                <c:pt idx="7">
                  <c:v>4.1500000000000004</c:v>
                </c:pt>
                <c:pt idx="8">
                  <c:v>4.5166666666666702</c:v>
                </c:pt>
                <c:pt idx="9">
                  <c:v>4.8833333333333302</c:v>
                </c:pt>
                <c:pt idx="10">
                  <c:v>5.2333333333333396</c:v>
                </c:pt>
                <c:pt idx="11">
                  <c:v>5.55</c:v>
                </c:pt>
                <c:pt idx="12">
                  <c:v>5.85</c:v>
                </c:pt>
                <c:pt idx="13">
                  <c:v>5.9</c:v>
                </c:pt>
                <c:pt idx="14">
                  <c:v>6.2</c:v>
                </c:pt>
                <c:pt idx="15">
                  <c:v>6.5166666666666702</c:v>
                </c:pt>
                <c:pt idx="16">
                  <c:v>7.05</c:v>
                </c:pt>
                <c:pt idx="17">
                  <c:v>7.4</c:v>
                </c:pt>
                <c:pt idx="18">
                  <c:v>7.7</c:v>
                </c:pt>
              </c:numCache>
            </c:numRef>
          </c:xVal>
          <c:yVal>
            <c:numRef>
              <c:f>'Raw and analysis'!$G$190:$Y$190</c:f>
              <c:numCache>
                <c:formatCode>General</c:formatCode>
                <c:ptCount val="19"/>
                <c:pt idx="0">
                  <c:v>-1.2376363053439912E-2</c:v>
                </c:pt>
                <c:pt idx="1">
                  <c:v>8.6164590557640652E-3</c:v>
                </c:pt>
                <c:pt idx="2">
                  <c:v>9.2366802936143036E-2</c:v>
                </c:pt>
                <c:pt idx="3">
                  <c:v>0.1571345126035987</c:v>
                </c:pt>
                <c:pt idx="4">
                  <c:v>0.49645051835035342</c:v>
                </c:pt>
                <c:pt idx="5">
                  <c:v>0.64904816220934869</c:v>
                </c:pt>
                <c:pt idx="6">
                  <c:v>0.77810409659899094</c:v>
                </c:pt>
                <c:pt idx="7">
                  <c:v>0.89851809212110823</c:v>
                </c:pt>
                <c:pt idx="8">
                  <c:v>0.84905513415268297</c:v>
                </c:pt>
                <c:pt idx="9">
                  <c:v>0.8849301093721561</c:v>
                </c:pt>
                <c:pt idx="10">
                  <c:v>0.9019792005850088</c:v>
                </c:pt>
                <c:pt idx="11">
                  <c:v>0.79967409127892475</c:v>
                </c:pt>
                <c:pt idx="12">
                  <c:v>0.46728246532835649</c:v>
                </c:pt>
                <c:pt idx="13">
                  <c:v>0.34096516208542083</c:v>
                </c:pt>
                <c:pt idx="14">
                  <c:v>0.40495332307691129</c:v>
                </c:pt>
                <c:pt idx="15">
                  <c:v>0.28020500992284658</c:v>
                </c:pt>
                <c:pt idx="16">
                  <c:v>0.23971475765425646</c:v>
                </c:pt>
                <c:pt idx="17">
                  <c:v>0.12971382552072516</c:v>
                </c:pt>
                <c:pt idx="18">
                  <c:v>0.16086730403176841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B-0A4B-BFA7-95771EB7398F}"/>
            </c:ext>
          </c:extLst>
        </c:ser>
        <c:ser>
          <c:idx val="1"/>
          <c:order val="1"/>
          <c:tx>
            <c:strRef>
              <c:f>'Raw and analysis'!$A$191</c:f>
              <c:strCache>
                <c:ptCount val="1"/>
                <c:pt idx="0">
                  <c:v>2.j2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and analysis'!$G$49:$Y$49</c:f>
              <c:numCache>
                <c:formatCode>General</c:formatCode>
                <c:ptCount val="19"/>
                <c:pt idx="0">
                  <c:v>1.7666666666666699</c:v>
                </c:pt>
                <c:pt idx="1">
                  <c:v>2.1</c:v>
                </c:pt>
                <c:pt idx="2">
                  <c:v>2.4166666666666701</c:v>
                </c:pt>
                <c:pt idx="3">
                  <c:v>2.75</c:v>
                </c:pt>
                <c:pt idx="4">
                  <c:v>3.0833333333333299</c:v>
                </c:pt>
                <c:pt idx="5">
                  <c:v>3.4666666666666699</c:v>
                </c:pt>
                <c:pt idx="6">
                  <c:v>3.8333333333333299</c:v>
                </c:pt>
                <c:pt idx="7">
                  <c:v>4.1500000000000004</c:v>
                </c:pt>
                <c:pt idx="8">
                  <c:v>4.5166666666666702</c:v>
                </c:pt>
                <c:pt idx="9">
                  <c:v>4.8833333333333302</c:v>
                </c:pt>
                <c:pt idx="10">
                  <c:v>5.2333333333333396</c:v>
                </c:pt>
                <c:pt idx="11">
                  <c:v>5.55</c:v>
                </c:pt>
                <c:pt idx="12">
                  <c:v>5.85</c:v>
                </c:pt>
                <c:pt idx="13">
                  <c:v>5.9</c:v>
                </c:pt>
                <c:pt idx="14">
                  <c:v>6.2</c:v>
                </c:pt>
                <c:pt idx="15">
                  <c:v>6.5166666666666702</c:v>
                </c:pt>
                <c:pt idx="16">
                  <c:v>7.05</c:v>
                </c:pt>
                <c:pt idx="17">
                  <c:v>7.4</c:v>
                </c:pt>
                <c:pt idx="18">
                  <c:v>7.7</c:v>
                </c:pt>
              </c:numCache>
            </c:numRef>
          </c:xVal>
          <c:yVal>
            <c:numRef>
              <c:f>'Raw and analysis'!$G$191:$Y$191</c:f>
              <c:numCache>
                <c:formatCode>General</c:formatCode>
                <c:ptCount val="19"/>
                <c:pt idx="0">
                  <c:v>0.3459632260673024</c:v>
                </c:pt>
                <c:pt idx="1">
                  <c:v>7.6522316522515205E-2</c:v>
                </c:pt>
                <c:pt idx="2">
                  <c:v>0</c:v>
                </c:pt>
                <c:pt idx="3">
                  <c:v>7.4984017365648595E-2</c:v>
                </c:pt>
                <c:pt idx="4">
                  <c:v>0.17309789915458781</c:v>
                </c:pt>
                <c:pt idx="5">
                  <c:v>0.30288143674511431</c:v>
                </c:pt>
                <c:pt idx="6">
                  <c:v>0.41405750923718898</c:v>
                </c:pt>
                <c:pt idx="7">
                  <c:v>0.43508113580545066</c:v>
                </c:pt>
                <c:pt idx="8">
                  <c:v>0.61099593369661653</c:v>
                </c:pt>
                <c:pt idx="9">
                  <c:v>0.71896898401755316</c:v>
                </c:pt>
                <c:pt idx="10">
                  <c:v>0.74570051443029606</c:v>
                </c:pt>
                <c:pt idx="11">
                  <c:v>0.68726773083806725</c:v>
                </c:pt>
                <c:pt idx="12">
                  <c:v>0.65826305309102173</c:v>
                </c:pt>
                <c:pt idx="13">
                  <c:v>0.81236271466405474</c:v>
                </c:pt>
                <c:pt idx="14">
                  <c:v>0.81538324306426124</c:v>
                </c:pt>
                <c:pt idx="15">
                  <c:v>0.95644735754433519</c:v>
                </c:pt>
                <c:pt idx="16">
                  <c:v>0.94156317737996709</c:v>
                </c:pt>
                <c:pt idx="17">
                  <c:v>0.95087361244048996</c:v>
                </c:pt>
                <c:pt idx="18">
                  <c:v>0.98094169362780936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3B-0A4B-BFA7-95771EB7398F}"/>
            </c:ext>
          </c:extLst>
        </c:ser>
        <c:ser>
          <c:idx val="2"/>
          <c:order val="2"/>
          <c:tx>
            <c:strRef>
              <c:f>'Raw and analysis'!$A$192</c:f>
              <c:strCache>
                <c:ptCount val="1"/>
                <c:pt idx="0">
                  <c:v>1.j2.119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and analysis'!$G$49:$Y$49</c:f>
              <c:numCache>
                <c:formatCode>General</c:formatCode>
                <c:ptCount val="19"/>
                <c:pt idx="0">
                  <c:v>1.7666666666666699</c:v>
                </c:pt>
                <c:pt idx="1">
                  <c:v>2.1</c:v>
                </c:pt>
                <c:pt idx="2">
                  <c:v>2.4166666666666701</c:v>
                </c:pt>
                <c:pt idx="3">
                  <c:v>2.75</c:v>
                </c:pt>
                <c:pt idx="4">
                  <c:v>3.0833333333333299</c:v>
                </c:pt>
                <c:pt idx="5">
                  <c:v>3.4666666666666699</c:v>
                </c:pt>
                <c:pt idx="6">
                  <c:v>3.8333333333333299</c:v>
                </c:pt>
                <c:pt idx="7">
                  <c:v>4.1500000000000004</c:v>
                </c:pt>
                <c:pt idx="8">
                  <c:v>4.5166666666666702</c:v>
                </c:pt>
                <c:pt idx="9">
                  <c:v>4.8833333333333302</c:v>
                </c:pt>
                <c:pt idx="10">
                  <c:v>5.2333333333333396</c:v>
                </c:pt>
                <c:pt idx="11">
                  <c:v>5.55</c:v>
                </c:pt>
                <c:pt idx="12">
                  <c:v>5.85</c:v>
                </c:pt>
                <c:pt idx="13">
                  <c:v>5.9</c:v>
                </c:pt>
                <c:pt idx="14">
                  <c:v>6.2</c:v>
                </c:pt>
                <c:pt idx="15">
                  <c:v>6.5166666666666702</c:v>
                </c:pt>
                <c:pt idx="16">
                  <c:v>7.05</c:v>
                </c:pt>
                <c:pt idx="17">
                  <c:v>7.4</c:v>
                </c:pt>
                <c:pt idx="18">
                  <c:v>7.7</c:v>
                </c:pt>
              </c:numCache>
            </c:numRef>
          </c:xVal>
          <c:yVal>
            <c:numRef>
              <c:f>'Raw and analysis'!$G$192:$Y$192</c:f>
              <c:numCache>
                <c:formatCode>General</c:formatCode>
                <c:ptCount val="19"/>
                <c:pt idx="0">
                  <c:v>0.53688314276824067</c:v>
                </c:pt>
                <c:pt idx="1">
                  <c:v>0.49294978915092491</c:v>
                </c:pt>
                <c:pt idx="2">
                  <c:v>0.53689586160921543</c:v>
                </c:pt>
                <c:pt idx="3">
                  <c:v>0.75574178615974485</c:v>
                </c:pt>
                <c:pt idx="4">
                  <c:v>0.73426938597776947</c:v>
                </c:pt>
                <c:pt idx="5">
                  <c:v>0.82574085327610547</c:v>
                </c:pt>
                <c:pt idx="6">
                  <c:v>0.92418715650290262</c:v>
                </c:pt>
                <c:pt idx="7">
                  <c:v>0.85564838198982207</c:v>
                </c:pt>
                <c:pt idx="8">
                  <c:v>0.8286068447162348</c:v>
                </c:pt>
                <c:pt idx="9">
                  <c:v>0.92897646377444543</c:v>
                </c:pt>
                <c:pt idx="10">
                  <c:v>0.76181610447221326</c:v>
                </c:pt>
                <c:pt idx="11">
                  <c:v>0.59692470645994511</c:v>
                </c:pt>
                <c:pt idx="12">
                  <c:v>0.43735190947004793</c:v>
                </c:pt>
                <c:pt idx="13">
                  <c:v>0.41424556487276343</c:v>
                </c:pt>
                <c:pt idx="14">
                  <c:v>0.25847242385483454</c:v>
                </c:pt>
                <c:pt idx="15">
                  <c:v>0.25382302080439123</c:v>
                </c:pt>
                <c:pt idx="16">
                  <c:v>0.13347466330670857</c:v>
                </c:pt>
                <c:pt idx="17">
                  <c:v>4.0145272319223713E-2</c:v>
                </c:pt>
                <c:pt idx="18">
                  <c:v>2.5761503863041615E-2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3B-0A4B-BFA7-95771EB73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133071"/>
        <c:axId val="1944134703"/>
      </c:scatterChart>
      <c:valAx>
        <c:axId val="194413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34703"/>
        <c:crosses val="autoZero"/>
        <c:crossBetween val="midCat"/>
      </c:valAx>
      <c:valAx>
        <c:axId val="19441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3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and analysis'!$A$173</c:f>
              <c:strCache>
                <c:ptCount val="1"/>
                <c:pt idx="0">
                  <c:v>1.j2.119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and analysis'!$G$49:$Y$49</c:f>
              <c:numCache>
                <c:formatCode>General</c:formatCode>
                <c:ptCount val="19"/>
                <c:pt idx="0">
                  <c:v>1.7666666666666699</c:v>
                </c:pt>
                <c:pt idx="1">
                  <c:v>2.1</c:v>
                </c:pt>
                <c:pt idx="2">
                  <c:v>2.4166666666666701</c:v>
                </c:pt>
                <c:pt idx="3">
                  <c:v>2.75</c:v>
                </c:pt>
                <c:pt idx="4">
                  <c:v>3.0833333333333299</c:v>
                </c:pt>
                <c:pt idx="5">
                  <c:v>3.4666666666666699</c:v>
                </c:pt>
                <c:pt idx="6">
                  <c:v>3.8333333333333299</c:v>
                </c:pt>
                <c:pt idx="7">
                  <c:v>4.1500000000000004</c:v>
                </c:pt>
                <c:pt idx="8">
                  <c:v>4.5166666666666702</c:v>
                </c:pt>
                <c:pt idx="9">
                  <c:v>4.8833333333333302</c:v>
                </c:pt>
                <c:pt idx="10">
                  <c:v>5.2333333333333396</c:v>
                </c:pt>
                <c:pt idx="11">
                  <c:v>5.55</c:v>
                </c:pt>
                <c:pt idx="12">
                  <c:v>5.85</c:v>
                </c:pt>
                <c:pt idx="13">
                  <c:v>5.9</c:v>
                </c:pt>
                <c:pt idx="14">
                  <c:v>6.2</c:v>
                </c:pt>
                <c:pt idx="15">
                  <c:v>6.5166666666666702</c:v>
                </c:pt>
                <c:pt idx="16">
                  <c:v>7.05</c:v>
                </c:pt>
                <c:pt idx="17">
                  <c:v>7.4</c:v>
                </c:pt>
                <c:pt idx="18">
                  <c:v>7.7</c:v>
                </c:pt>
              </c:numCache>
            </c:numRef>
          </c:xVal>
          <c:yVal>
            <c:numRef>
              <c:f>'Raw and analysis'!$G$173:$Y$173</c:f>
              <c:numCache>
                <c:formatCode>General</c:formatCode>
                <c:ptCount val="19"/>
                <c:pt idx="0">
                  <c:v>0.60272817482928709</c:v>
                </c:pt>
                <c:pt idx="1">
                  <c:v>0.52914572321075215</c:v>
                </c:pt>
                <c:pt idx="2">
                  <c:v>0.63969535009513223</c:v>
                </c:pt>
                <c:pt idx="3">
                  <c:v>1</c:v>
                </c:pt>
                <c:pt idx="4">
                  <c:v>0.7762270261589953</c:v>
                </c:pt>
                <c:pt idx="5">
                  <c:v>0.85318618053433559</c:v>
                </c:pt>
                <c:pt idx="6">
                  <c:v>0.86552041782580869</c:v>
                </c:pt>
                <c:pt idx="7">
                  <c:v>0.84161862403138543</c:v>
                </c:pt>
                <c:pt idx="8">
                  <c:v>0.76282187372682286</c:v>
                </c:pt>
                <c:pt idx="9">
                  <c:v>0.8635898568419843</c:v>
                </c:pt>
                <c:pt idx="10">
                  <c:v>0.78750368407212001</c:v>
                </c:pt>
                <c:pt idx="11">
                  <c:v>0.61684121195550889</c:v>
                </c:pt>
                <c:pt idx="12">
                  <c:v>0.37374065877661378</c:v>
                </c:pt>
                <c:pt idx="13">
                  <c:v>0.48842552905838399</c:v>
                </c:pt>
                <c:pt idx="14">
                  <c:v>0.29841947140980485</c:v>
                </c:pt>
                <c:pt idx="15">
                  <c:v>0.2378087828766737</c:v>
                </c:pt>
                <c:pt idx="16">
                  <c:v>0.11419264250654952</c:v>
                </c:pt>
                <c:pt idx="17">
                  <c:v>7.6663476668038313E-2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7-624B-8D21-6ADAA8707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133071"/>
        <c:axId val="1944134703"/>
      </c:scatterChart>
      <c:valAx>
        <c:axId val="194413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34703"/>
        <c:crosses val="autoZero"/>
        <c:crossBetween val="midCat"/>
      </c:valAx>
      <c:valAx>
        <c:axId val="19441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3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and analysis'!$A$216</c:f>
              <c:strCache>
                <c:ptCount val="1"/>
                <c:pt idx="0">
                  <c:v>1.j2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and analysis'!$G$49:$Y$49</c:f>
              <c:numCache>
                <c:formatCode>General</c:formatCode>
                <c:ptCount val="19"/>
                <c:pt idx="0">
                  <c:v>1.7666666666666699</c:v>
                </c:pt>
                <c:pt idx="1">
                  <c:v>2.1</c:v>
                </c:pt>
                <c:pt idx="2">
                  <c:v>2.4166666666666701</c:v>
                </c:pt>
                <c:pt idx="3">
                  <c:v>2.75</c:v>
                </c:pt>
                <c:pt idx="4">
                  <c:v>3.0833333333333299</c:v>
                </c:pt>
                <c:pt idx="5">
                  <c:v>3.4666666666666699</c:v>
                </c:pt>
                <c:pt idx="6">
                  <c:v>3.8333333333333299</c:v>
                </c:pt>
                <c:pt idx="7">
                  <c:v>4.1500000000000004</c:v>
                </c:pt>
                <c:pt idx="8">
                  <c:v>4.5166666666666702</c:v>
                </c:pt>
                <c:pt idx="9">
                  <c:v>4.8833333333333302</c:v>
                </c:pt>
                <c:pt idx="10">
                  <c:v>5.2333333333333396</c:v>
                </c:pt>
                <c:pt idx="11">
                  <c:v>5.55</c:v>
                </c:pt>
                <c:pt idx="12">
                  <c:v>5.85</c:v>
                </c:pt>
                <c:pt idx="13">
                  <c:v>5.9</c:v>
                </c:pt>
                <c:pt idx="14">
                  <c:v>6.2</c:v>
                </c:pt>
                <c:pt idx="15">
                  <c:v>6.5166666666666702</c:v>
                </c:pt>
                <c:pt idx="16">
                  <c:v>7.05</c:v>
                </c:pt>
                <c:pt idx="17">
                  <c:v>7.4</c:v>
                </c:pt>
                <c:pt idx="18">
                  <c:v>7.7</c:v>
                </c:pt>
              </c:numCache>
            </c:numRef>
          </c:xVal>
          <c:yVal>
            <c:numRef>
              <c:f>'Raw and analysis'!$G$216:$Y$216</c:f>
              <c:numCache>
                <c:formatCode>General</c:formatCode>
                <c:ptCount val="19"/>
                <c:pt idx="0">
                  <c:v>-7.0219565661630836E-3</c:v>
                </c:pt>
                <c:pt idx="1">
                  <c:v>5.2419910797206577E-3</c:v>
                </c:pt>
                <c:pt idx="2">
                  <c:v>5.7423847050076665E-2</c:v>
                </c:pt>
                <c:pt idx="3">
                  <c:v>9.4502913437763458E-2</c:v>
                </c:pt>
                <c:pt idx="4">
                  <c:v>0.31191397821427119</c:v>
                </c:pt>
                <c:pt idx="5">
                  <c:v>0.4094967080319008</c:v>
                </c:pt>
                <c:pt idx="6">
                  <c:v>0.48777514501628882</c:v>
                </c:pt>
                <c:pt idx="7">
                  <c:v>0.56387578351732082</c:v>
                </c:pt>
                <c:pt idx="8">
                  <c:v>0.53122847255991157</c:v>
                </c:pt>
                <c:pt idx="9">
                  <c:v>0.54858062895098325</c:v>
                </c:pt>
                <c:pt idx="10">
                  <c:v>0.56807833836458776</c:v>
                </c:pt>
                <c:pt idx="11">
                  <c:v>0.5009198697208922</c:v>
                </c:pt>
                <c:pt idx="12">
                  <c:v>0.29373030856990839</c:v>
                </c:pt>
                <c:pt idx="13">
                  <c:v>0.21585602285361502</c:v>
                </c:pt>
                <c:pt idx="14">
                  <c:v>0.25268302230707285</c:v>
                </c:pt>
                <c:pt idx="15">
                  <c:v>0.17708310414301845</c:v>
                </c:pt>
                <c:pt idx="16">
                  <c:v>0.15351012179257204</c:v>
                </c:pt>
                <c:pt idx="17">
                  <c:v>8.3416635914157891E-2</c:v>
                </c:pt>
                <c:pt idx="18">
                  <c:v>0.10093861584232051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0-8840-B5B5-95C41443FE57}"/>
            </c:ext>
          </c:extLst>
        </c:ser>
        <c:ser>
          <c:idx val="1"/>
          <c:order val="1"/>
          <c:tx>
            <c:strRef>
              <c:f>'Raw and analysis'!$A$217</c:f>
              <c:strCache>
                <c:ptCount val="1"/>
                <c:pt idx="0">
                  <c:v>2.j2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and analysis'!$G$49:$Y$49</c:f>
              <c:numCache>
                <c:formatCode>General</c:formatCode>
                <c:ptCount val="19"/>
                <c:pt idx="0">
                  <c:v>1.7666666666666699</c:v>
                </c:pt>
                <c:pt idx="1">
                  <c:v>2.1</c:v>
                </c:pt>
                <c:pt idx="2">
                  <c:v>2.4166666666666701</c:v>
                </c:pt>
                <c:pt idx="3">
                  <c:v>2.75</c:v>
                </c:pt>
                <c:pt idx="4">
                  <c:v>3.0833333333333299</c:v>
                </c:pt>
                <c:pt idx="5">
                  <c:v>3.4666666666666699</c:v>
                </c:pt>
                <c:pt idx="6">
                  <c:v>3.8333333333333299</c:v>
                </c:pt>
                <c:pt idx="7">
                  <c:v>4.1500000000000004</c:v>
                </c:pt>
                <c:pt idx="8">
                  <c:v>4.5166666666666702</c:v>
                </c:pt>
                <c:pt idx="9">
                  <c:v>4.8833333333333302</c:v>
                </c:pt>
                <c:pt idx="10">
                  <c:v>5.2333333333333396</c:v>
                </c:pt>
                <c:pt idx="11">
                  <c:v>5.55</c:v>
                </c:pt>
                <c:pt idx="12">
                  <c:v>5.85</c:v>
                </c:pt>
                <c:pt idx="13">
                  <c:v>5.9</c:v>
                </c:pt>
                <c:pt idx="14">
                  <c:v>6.2</c:v>
                </c:pt>
                <c:pt idx="15">
                  <c:v>6.5166666666666702</c:v>
                </c:pt>
                <c:pt idx="16">
                  <c:v>7.05</c:v>
                </c:pt>
                <c:pt idx="17">
                  <c:v>7.4</c:v>
                </c:pt>
                <c:pt idx="18">
                  <c:v>7.7</c:v>
                </c:pt>
              </c:numCache>
            </c:numRef>
          </c:xVal>
          <c:yVal>
            <c:numRef>
              <c:f>'Raw and analysis'!$G$217:$Y$217</c:f>
              <c:numCache>
                <c:formatCode>General</c:formatCode>
                <c:ptCount val="19"/>
                <c:pt idx="0">
                  <c:v>0.22239373256589712</c:v>
                </c:pt>
                <c:pt idx="1">
                  <c:v>4.9177959269117409E-2</c:v>
                </c:pt>
                <c:pt idx="2">
                  <c:v>0</c:v>
                </c:pt>
                <c:pt idx="3">
                  <c:v>4.8325233468714292E-2</c:v>
                </c:pt>
                <c:pt idx="4">
                  <c:v>0.11122083766543829</c:v>
                </c:pt>
                <c:pt idx="5">
                  <c:v>0.19371006439615679</c:v>
                </c:pt>
                <c:pt idx="6">
                  <c:v>0.26542516350716922</c:v>
                </c:pt>
                <c:pt idx="7">
                  <c:v>0.27936751413147226</c:v>
                </c:pt>
                <c:pt idx="8">
                  <c:v>0.39159537268667094</c:v>
                </c:pt>
                <c:pt idx="9">
                  <c:v>0.46035278933349849</c:v>
                </c:pt>
                <c:pt idx="10">
                  <c:v>0.47767363105102634</c:v>
                </c:pt>
                <c:pt idx="11">
                  <c:v>0.44034755291483529</c:v>
                </c:pt>
                <c:pt idx="12">
                  <c:v>0.42254756329573145</c:v>
                </c:pt>
                <c:pt idx="13">
                  <c:v>0.52130644082868838</c:v>
                </c:pt>
                <c:pt idx="14">
                  <c:v>0.52281772049297415</c:v>
                </c:pt>
                <c:pt idx="15">
                  <c:v>0.61368070384024709</c:v>
                </c:pt>
                <c:pt idx="16">
                  <c:v>0.60453309538727018</c:v>
                </c:pt>
                <c:pt idx="17">
                  <c:v>0.6102837802751383</c:v>
                </c:pt>
                <c:pt idx="18">
                  <c:v>0.62968767185529717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B0-8840-B5B5-95C41443FE57}"/>
            </c:ext>
          </c:extLst>
        </c:ser>
        <c:ser>
          <c:idx val="2"/>
          <c:order val="2"/>
          <c:tx>
            <c:strRef>
              <c:f>'Raw and analysis'!$A$218</c:f>
              <c:strCache>
                <c:ptCount val="1"/>
                <c:pt idx="0">
                  <c:v>1.j2.119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and analysis'!$G$49:$Y$49</c:f>
              <c:numCache>
                <c:formatCode>General</c:formatCode>
                <c:ptCount val="19"/>
                <c:pt idx="0">
                  <c:v>1.7666666666666699</c:v>
                </c:pt>
                <c:pt idx="1">
                  <c:v>2.1</c:v>
                </c:pt>
                <c:pt idx="2">
                  <c:v>2.4166666666666701</c:v>
                </c:pt>
                <c:pt idx="3">
                  <c:v>2.75</c:v>
                </c:pt>
                <c:pt idx="4">
                  <c:v>3.0833333333333299</c:v>
                </c:pt>
                <c:pt idx="5">
                  <c:v>3.4666666666666699</c:v>
                </c:pt>
                <c:pt idx="6">
                  <c:v>3.8333333333333299</c:v>
                </c:pt>
                <c:pt idx="7">
                  <c:v>4.1500000000000004</c:v>
                </c:pt>
                <c:pt idx="8">
                  <c:v>4.5166666666666702</c:v>
                </c:pt>
                <c:pt idx="9">
                  <c:v>4.8833333333333302</c:v>
                </c:pt>
                <c:pt idx="10">
                  <c:v>5.2333333333333396</c:v>
                </c:pt>
                <c:pt idx="11">
                  <c:v>5.55</c:v>
                </c:pt>
                <c:pt idx="12">
                  <c:v>5.85</c:v>
                </c:pt>
                <c:pt idx="13">
                  <c:v>5.9</c:v>
                </c:pt>
                <c:pt idx="14">
                  <c:v>6.2</c:v>
                </c:pt>
                <c:pt idx="15">
                  <c:v>6.5166666666666702</c:v>
                </c:pt>
                <c:pt idx="16">
                  <c:v>7.05</c:v>
                </c:pt>
                <c:pt idx="17">
                  <c:v>7.4</c:v>
                </c:pt>
                <c:pt idx="18">
                  <c:v>7.7</c:v>
                </c:pt>
              </c:numCache>
            </c:numRef>
          </c:xVal>
          <c:yVal>
            <c:numRef>
              <c:f>'Raw and analysis'!$G$218:$Y$218</c:f>
              <c:numCache>
                <c:formatCode>General</c:formatCode>
                <c:ptCount val="19"/>
                <c:pt idx="0">
                  <c:v>0.23412847872413303</c:v>
                </c:pt>
                <c:pt idx="1">
                  <c:v>0.21605746685480542</c:v>
                </c:pt>
                <c:pt idx="2">
                  <c:v>0.23434214862204492</c:v>
                </c:pt>
                <c:pt idx="3">
                  <c:v>0.32952835002145725</c:v>
                </c:pt>
                <c:pt idx="4">
                  <c:v>0.32365587810048058</c:v>
                </c:pt>
                <c:pt idx="5">
                  <c:v>0.36309127178467859</c:v>
                </c:pt>
                <c:pt idx="6">
                  <c:v>0.40871126180313183</c:v>
                </c:pt>
                <c:pt idx="7">
                  <c:v>0.37797956860078002</c:v>
                </c:pt>
                <c:pt idx="8">
                  <c:v>0.36867189032254971</c:v>
                </c:pt>
                <c:pt idx="9">
                  <c:v>0.41182253907101712</c:v>
                </c:pt>
                <c:pt idx="10">
                  <c:v>0.33610853410460878</c:v>
                </c:pt>
                <c:pt idx="11">
                  <c:v>0.26447800716155218</c:v>
                </c:pt>
                <c:pt idx="12">
                  <c:v>0.19475559122311556</c:v>
                </c:pt>
                <c:pt idx="13">
                  <c:v>0.18222215564387598</c:v>
                </c:pt>
                <c:pt idx="14">
                  <c:v>0.11406662093392873</c:v>
                </c:pt>
                <c:pt idx="15">
                  <c:v>0.1125754952588206</c:v>
                </c:pt>
                <c:pt idx="16">
                  <c:v>5.9427233482920526E-2</c:v>
                </c:pt>
                <c:pt idx="17">
                  <c:v>1.7517222131574903E-2</c:v>
                </c:pt>
                <c:pt idx="18">
                  <c:v>1.1280878794188922E-2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B0-8840-B5B5-95C41443F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133071"/>
        <c:axId val="1944134703"/>
      </c:scatterChart>
      <c:valAx>
        <c:axId val="194413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34703"/>
        <c:crosses val="autoZero"/>
        <c:crossBetween val="midCat"/>
      </c:valAx>
      <c:valAx>
        <c:axId val="19441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3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and analysis'!$A$190</c:f>
              <c:strCache>
                <c:ptCount val="1"/>
                <c:pt idx="0">
                  <c:v>1.j2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and analysis'!$G$49:$Y$49</c:f>
              <c:numCache>
                <c:formatCode>General</c:formatCode>
                <c:ptCount val="19"/>
                <c:pt idx="0">
                  <c:v>1.7666666666666699</c:v>
                </c:pt>
                <c:pt idx="1">
                  <c:v>2.1</c:v>
                </c:pt>
                <c:pt idx="2">
                  <c:v>2.4166666666666701</c:v>
                </c:pt>
                <c:pt idx="3">
                  <c:v>2.75</c:v>
                </c:pt>
                <c:pt idx="4">
                  <c:v>3.0833333333333299</c:v>
                </c:pt>
                <c:pt idx="5">
                  <c:v>3.4666666666666699</c:v>
                </c:pt>
                <c:pt idx="6">
                  <c:v>3.8333333333333299</c:v>
                </c:pt>
                <c:pt idx="7">
                  <c:v>4.1500000000000004</c:v>
                </c:pt>
                <c:pt idx="8">
                  <c:v>4.5166666666666702</c:v>
                </c:pt>
                <c:pt idx="9">
                  <c:v>4.8833333333333302</c:v>
                </c:pt>
                <c:pt idx="10">
                  <c:v>5.2333333333333396</c:v>
                </c:pt>
                <c:pt idx="11">
                  <c:v>5.55</c:v>
                </c:pt>
                <c:pt idx="12">
                  <c:v>5.85</c:v>
                </c:pt>
                <c:pt idx="13">
                  <c:v>5.9</c:v>
                </c:pt>
                <c:pt idx="14">
                  <c:v>6.2</c:v>
                </c:pt>
                <c:pt idx="15">
                  <c:v>6.5166666666666702</c:v>
                </c:pt>
                <c:pt idx="16">
                  <c:v>7.05</c:v>
                </c:pt>
                <c:pt idx="17">
                  <c:v>7.4</c:v>
                </c:pt>
                <c:pt idx="18">
                  <c:v>7.7</c:v>
                </c:pt>
              </c:numCache>
            </c:numRef>
          </c:xVal>
          <c:yVal>
            <c:numRef>
              <c:f>'Raw and analysis'!$G$190:$Y$190</c:f>
              <c:numCache>
                <c:formatCode>General</c:formatCode>
                <c:ptCount val="19"/>
                <c:pt idx="0">
                  <c:v>-1.2376363053439912E-2</c:v>
                </c:pt>
                <c:pt idx="1">
                  <c:v>8.6164590557640652E-3</c:v>
                </c:pt>
                <c:pt idx="2">
                  <c:v>9.2366802936143036E-2</c:v>
                </c:pt>
                <c:pt idx="3">
                  <c:v>0.1571345126035987</c:v>
                </c:pt>
                <c:pt idx="4">
                  <c:v>0.49645051835035342</c:v>
                </c:pt>
                <c:pt idx="5">
                  <c:v>0.64904816220934869</c:v>
                </c:pt>
                <c:pt idx="6">
                  <c:v>0.77810409659899094</c:v>
                </c:pt>
                <c:pt idx="7">
                  <c:v>0.89851809212110823</c:v>
                </c:pt>
                <c:pt idx="8">
                  <c:v>0.84905513415268297</c:v>
                </c:pt>
                <c:pt idx="9">
                  <c:v>0.8849301093721561</c:v>
                </c:pt>
                <c:pt idx="10">
                  <c:v>0.9019792005850088</c:v>
                </c:pt>
                <c:pt idx="11">
                  <c:v>0.79967409127892475</c:v>
                </c:pt>
                <c:pt idx="12">
                  <c:v>0.46728246532835649</c:v>
                </c:pt>
                <c:pt idx="13">
                  <c:v>0.34096516208542083</c:v>
                </c:pt>
                <c:pt idx="14">
                  <c:v>0.40495332307691129</c:v>
                </c:pt>
                <c:pt idx="15">
                  <c:v>0.28020500992284658</c:v>
                </c:pt>
                <c:pt idx="16">
                  <c:v>0.23971475765425646</c:v>
                </c:pt>
                <c:pt idx="17">
                  <c:v>0.12971382552072516</c:v>
                </c:pt>
                <c:pt idx="18">
                  <c:v>0.16086730403176841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0-394A-BEFB-79DB901D27E0}"/>
            </c:ext>
          </c:extLst>
        </c:ser>
        <c:ser>
          <c:idx val="1"/>
          <c:order val="1"/>
          <c:tx>
            <c:strRef>
              <c:f>'Raw and analysis'!$A$191</c:f>
              <c:strCache>
                <c:ptCount val="1"/>
                <c:pt idx="0">
                  <c:v>2.j2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and analysis'!$G$49:$Y$49</c:f>
              <c:numCache>
                <c:formatCode>General</c:formatCode>
                <c:ptCount val="19"/>
                <c:pt idx="0">
                  <c:v>1.7666666666666699</c:v>
                </c:pt>
                <c:pt idx="1">
                  <c:v>2.1</c:v>
                </c:pt>
                <c:pt idx="2">
                  <c:v>2.4166666666666701</c:v>
                </c:pt>
                <c:pt idx="3">
                  <c:v>2.75</c:v>
                </c:pt>
                <c:pt idx="4">
                  <c:v>3.0833333333333299</c:v>
                </c:pt>
                <c:pt idx="5">
                  <c:v>3.4666666666666699</c:v>
                </c:pt>
                <c:pt idx="6">
                  <c:v>3.8333333333333299</c:v>
                </c:pt>
                <c:pt idx="7">
                  <c:v>4.1500000000000004</c:v>
                </c:pt>
                <c:pt idx="8">
                  <c:v>4.5166666666666702</c:v>
                </c:pt>
                <c:pt idx="9">
                  <c:v>4.8833333333333302</c:v>
                </c:pt>
                <c:pt idx="10">
                  <c:v>5.2333333333333396</c:v>
                </c:pt>
                <c:pt idx="11">
                  <c:v>5.55</c:v>
                </c:pt>
                <c:pt idx="12">
                  <c:v>5.85</c:v>
                </c:pt>
                <c:pt idx="13">
                  <c:v>5.9</c:v>
                </c:pt>
                <c:pt idx="14">
                  <c:v>6.2</c:v>
                </c:pt>
                <c:pt idx="15">
                  <c:v>6.5166666666666702</c:v>
                </c:pt>
                <c:pt idx="16">
                  <c:v>7.05</c:v>
                </c:pt>
                <c:pt idx="17">
                  <c:v>7.4</c:v>
                </c:pt>
                <c:pt idx="18">
                  <c:v>7.7</c:v>
                </c:pt>
              </c:numCache>
            </c:numRef>
          </c:xVal>
          <c:yVal>
            <c:numRef>
              <c:f>'Raw and analysis'!$G$191:$Y$191</c:f>
              <c:numCache>
                <c:formatCode>General</c:formatCode>
                <c:ptCount val="19"/>
                <c:pt idx="0">
                  <c:v>0.3459632260673024</c:v>
                </c:pt>
                <c:pt idx="1">
                  <c:v>7.6522316522515205E-2</c:v>
                </c:pt>
                <c:pt idx="2">
                  <c:v>0</c:v>
                </c:pt>
                <c:pt idx="3">
                  <c:v>7.4984017365648595E-2</c:v>
                </c:pt>
                <c:pt idx="4">
                  <c:v>0.17309789915458781</c:v>
                </c:pt>
                <c:pt idx="5">
                  <c:v>0.30288143674511431</c:v>
                </c:pt>
                <c:pt idx="6">
                  <c:v>0.41405750923718898</c:v>
                </c:pt>
                <c:pt idx="7">
                  <c:v>0.43508113580545066</c:v>
                </c:pt>
                <c:pt idx="8">
                  <c:v>0.61099593369661653</c:v>
                </c:pt>
                <c:pt idx="9">
                  <c:v>0.71896898401755316</c:v>
                </c:pt>
                <c:pt idx="10">
                  <c:v>0.74570051443029606</c:v>
                </c:pt>
                <c:pt idx="11">
                  <c:v>0.68726773083806725</c:v>
                </c:pt>
                <c:pt idx="12">
                  <c:v>0.65826305309102173</c:v>
                </c:pt>
                <c:pt idx="13">
                  <c:v>0.81236271466405474</c:v>
                </c:pt>
                <c:pt idx="14">
                  <c:v>0.81538324306426124</c:v>
                </c:pt>
                <c:pt idx="15">
                  <c:v>0.95644735754433519</c:v>
                </c:pt>
                <c:pt idx="16">
                  <c:v>0.94156317737996709</c:v>
                </c:pt>
                <c:pt idx="17">
                  <c:v>0.95087361244048996</c:v>
                </c:pt>
                <c:pt idx="18">
                  <c:v>0.98094169362780936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0-394A-BEFB-79DB901D27E0}"/>
            </c:ext>
          </c:extLst>
        </c:ser>
        <c:ser>
          <c:idx val="2"/>
          <c:order val="2"/>
          <c:tx>
            <c:strRef>
              <c:f>'Raw and analysis'!$A$192</c:f>
              <c:strCache>
                <c:ptCount val="1"/>
                <c:pt idx="0">
                  <c:v>1.j2.119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and analysis'!$G$49:$Y$49</c:f>
              <c:numCache>
                <c:formatCode>General</c:formatCode>
                <c:ptCount val="19"/>
                <c:pt idx="0">
                  <c:v>1.7666666666666699</c:v>
                </c:pt>
                <c:pt idx="1">
                  <c:v>2.1</c:v>
                </c:pt>
                <c:pt idx="2">
                  <c:v>2.4166666666666701</c:v>
                </c:pt>
                <c:pt idx="3">
                  <c:v>2.75</c:v>
                </c:pt>
                <c:pt idx="4">
                  <c:v>3.0833333333333299</c:v>
                </c:pt>
                <c:pt idx="5">
                  <c:v>3.4666666666666699</c:v>
                </c:pt>
                <c:pt idx="6">
                  <c:v>3.8333333333333299</c:v>
                </c:pt>
                <c:pt idx="7">
                  <c:v>4.1500000000000004</c:v>
                </c:pt>
                <c:pt idx="8">
                  <c:v>4.5166666666666702</c:v>
                </c:pt>
                <c:pt idx="9">
                  <c:v>4.8833333333333302</c:v>
                </c:pt>
                <c:pt idx="10">
                  <c:v>5.2333333333333396</c:v>
                </c:pt>
                <c:pt idx="11">
                  <c:v>5.55</c:v>
                </c:pt>
                <c:pt idx="12">
                  <c:v>5.85</c:v>
                </c:pt>
                <c:pt idx="13">
                  <c:v>5.9</c:v>
                </c:pt>
                <c:pt idx="14">
                  <c:v>6.2</c:v>
                </c:pt>
                <c:pt idx="15">
                  <c:v>6.5166666666666702</c:v>
                </c:pt>
                <c:pt idx="16">
                  <c:v>7.05</c:v>
                </c:pt>
                <c:pt idx="17">
                  <c:v>7.4</c:v>
                </c:pt>
                <c:pt idx="18">
                  <c:v>7.7</c:v>
                </c:pt>
              </c:numCache>
            </c:numRef>
          </c:xVal>
          <c:yVal>
            <c:numRef>
              <c:f>'Raw and analysis'!$G$192:$Y$192</c:f>
              <c:numCache>
                <c:formatCode>General</c:formatCode>
                <c:ptCount val="19"/>
                <c:pt idx="0">
                  <c:v>0.53688314276824067</c:v>
                </c:pt>
                <c:pt idx="1">
                  <c:v>0.49294978915092491</c:v>
                </c:pt>
                <c:pt idx="2">
                  <c:v>0.53689586160921543</c:v>
                </c:pt>
                <c:pt idx="3">
                  <c:v>0.75574178615974485</c:v>
                </c:pt>
                <c:pt idx="4">
                  <c:v>0.73426938597776947</c:v>
                </c:pt>
                <c:pt idx="5">
                  <c:v>0.82574085327610547</c:v>
                </c:pt>
                <c:pt idx="6">
                  <c:v>0.92418715650290262</c:v>
                </c:pt>
                <c:pt idx="7">
                  <c:v>0.85564838198982207</c:v>
                </c:pt>
                <c:pt idx="8">
                  <c:v>0.8286068447162348</c:v>
                </c:pt>
                <c:pt idx="9">
                  <c:v>0.92897646377444543</c:v>
                </c:pt>
                <c:pt idx="10">
                  <c:v>0.76181610447221326</c:v>
                </c:pt>
                <c:pt idx="11">
                  <c:v>0.59692470645994511</c:v>
                </c:pt>
                <c:pt idx="12">
                  <c:v>0.43735190947004793</c:v>
                </c:pt>
                <c:pt idx="13">
                  <c:v>0.41424556487276343</c:v>
                </c:pt>
                <c:pt idx="14">
                  <c:v>0.25847242385483454</c:v>
                </c:pt>
                <c:pt idx="15">
                  <c:v>0.25382302080439123</c:v>
                </c:pt>
                <c:pt idx="16">
                  <c:v>0.13347466330670857</c:v>
                </c:pt>
                <c:pt idx="17">
                  <c:v>4.0145272319223713E-2</c:v>
                </c:pt>
                <c:pt idx="18">
                  <c:v>2.5761503863041615E-2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40-394A-BEFB-79DB901D2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133071"/>
        <c:axId val="1944134703"/>
      </c:scatterChart>
      <c:valAx>
        <c:axId val="194413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34703"/>
        <c:crosses val="autoZero"/>
        <c:crossBetween val="midCat"/>
      </c:valAx>
      <c:valAx>
        <c:axId val="19441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3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51</xdr:row>
      <xdr:rowOff>152400</xdr:rowOff>
    </xdr:from>
    <xdr:to>
      <xdr:col>15</xdr:col>
      <xdr:colOff>203200</xdr:colOff>
      <xdr:row>65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A17B75-E334-0C45-BED9-5A2A17F86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524934</xdr:colOff>
      <xdr:row>68</xdr:row>
      <xdr:rowOff>33867</xdr:rowOff>
    </xdr:from>
    <xdr:to>
      <xdr:col>15</xdr:col>
      <xdr:colOff>118534</xdr:colOff>
      <xdr:row>81</xdr:row>
      <xdr:rowOff>135467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3AC60E-C6B0-394C-B283-6917B9A17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355600</xdr:colOff>
      <xdr:row>150</xdr:row>
      <xdr:rowOff>0</xdr:rowOff>
    </xdr:from>
    <xdr:to>
      <xdr:col>16</xdr:col>
      <xdr:colOff>778934</xdr:colOff>
      <xdr:row>163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4F08D4-F6A0-FE47-8902-5D0AFE2FD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92</xdr:row>
      <xdr:rowOff>0</xdr:rowOff>
    </xdr:from>
    <xdr:to>
      <xdr:col>12</xdr:col>
      <xdr:colOff>423333</xdr:colOff>
      <xdr:row>105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F77146-4D3D-A547-A2D8-6E83F0D48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809456</xdr:colOff>
      <xdr:row>197</xdr:row>
      <xdr:rowOff>93124</xdr:rowOff>
    </xdr:from>
    <xdr:to>
      <xdr:col>14</xdr:col>
      <xdr:colOff>409006</xdr:colOff>
      <xdr:row>210</xdr:row>
      <xdr:rowOff>187560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D65350-70AA-4041-A0B1-87BE44457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774516</xdr:colOff>
      <xdr:row>173</xdr:row>
      <xdr:rowOff>201728</xdr:rowOff>
    </xdr:from>
    <xdr:to>
      <xdr:col>19</xdr:col>
      <xdr:colOff>372593</xdr:colOff>
      <xdr:row>187</xdr:row>
      <xdr:rowOff>92964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83E69E-EA9B-5949-BAFF-0D8AC8419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372533</xdr:colOff>
      <xdr:row>218</xdr:row>
      <xdr:rowOff>169333</xdr:rowOff>
    </xdr:from>
    <xdr:to>
      <xdr:col>12</xdr:col>
      <xdr:colOff>801816</xdr:colOff>
      <xdr:row>232</xdr:row>
      <xdr:rowOff>60569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689D74-6AC2-3C43-AB8B-A433220E7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261</xdr:row>
      <xdr:rowOff>0</xdr:rowOff>
    </xdr:from>
    <xdr:to>
      <xdr:col>10</xdr:col>
      <xdr:colOff>429284</xdr:colOff>
      <xdr:row>274</xdr:row>
      <xdr:rowOff>94436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D3C6D0-C5C3-BC41-89A3-A63308262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87D2D-4CEE-0041-8427-9FFA002D5884}">
  <dimension ref="A1:AB254"/>
  <sheetViews>
    <sheetView topLeftCell="A182" zoomScale="75" workbookViewId="0">
      <selection activeCell="Q47" sqref="Q47"/>
    </sheetView>
  </sheetViews>
  <sheetFormatPr baseColWidth="10" defaultColWidth="11" defaultRowHeight="16" x14ac:dyDescent="0.2"/>
  <sheetData>
    <row r="1" spans="1:25" x14ac:dyDescent="0.2">
      <c r="A1" t="s">
        <v>0</v>
      </c>
      <c r="B1" t="s">
        <v>1</v>
      </c>
    </row>
    <row r="2" spans="1:25" x14ac:dyDescent="0.2">
      <c r="A2" t="s">
        <v>2</v>
      </c>
      <c r="B2">
        <v>0</v>
      </c>
      <c r="C2">
        <v>0.33333333333333198</v>
      </c>
      <c r="D2">
        <v>0.66666666666666596</v>
      </c>
      <c r="E2">
        <v>1.0166666666666699</v>
      </c>
      <c r="F2">
        <v>1.35</v>
      </c>
      <c r="G2">
        <v>1.7666666666666699</v>
      </c>
      <c r="H2">
        <v>2.1</v>
      </c>
      <c r="I2">
        <v>2.4166666666666701</v>
      </c>
      <c r="J2">
        <v>2.75</v>
      </c>
      <c r="K2">
        <v>3.0833333333333299</v>
      </c>
      <c r="L2">
        <v>3.4666666666666699</v>
      </c>
      <c r="M2">
        <v>3.8333333333333299</v>
      </c>
      <c r="N2">
        <v>4.1500000000000004</v>
      </c>
      <c r="O2">
        <v>4.5166666666666702</v>
      </c>
      <c r="P2">
        <v>4.8833333333333302</v>
      </c>
      <c r="Q2">
        <v>5.2333333333333396</v>
      </c>
      <c r="R2">
        <v>5.55</v>
      </c>
      <c r="S2">
        <v>5.85</v>
      </c>
      <c r="T2">
        <v>5.9</v>
      </c>
      <c r="U2">
        <v>6.2</v>
      </c>
      <c r="V2">
        <v>6.5166666666666702</v>
      </c>
      <c r="W2">
        <v>7.05</v>
      </c>
      <c r="X2">
        <v>7.4</v>
      </c>
      <c r="Y2">
        <v>7.7</v>
      </c>
    </row>
    <row r="3" spans="1:25" x14ac:dyDescent="0.2">
      <c r="A3" t="s">
        <v>3</v>
      </c>
      <c r="B3">
        <v>102</v>
      </c>
      <c r="C3">
        <v>102</v>
      </c>
      <c r="D3">
        <v>64</v>
      </c>
      <c r="E3">
        <v>49</v>
      </c>
      <c r="F3">
        <v>41</v>
      </c>
      <c r="G3">
        <v>30</v>
      </c>
      <c r="H3">
        <v>31</v>
      </c>
      <c r="I3">
        <v>26</v>
      </c>
      <c r="J3">
        <v>38</v>
      </c>
      <c r="K3">
        <v>42</v>
      </c>
      <c r="L3">
        <v>51</v>
      </c>
      <c r="M3">
        <v>52</v>
      </c>
      <c r="N3">
        <v>54</v>
      </c>
      <c r="O3">
        <v>49</v>
      </c>
      <c r="P3">
        <v>67</v>
      </c>
      <c r="Q3">
        <v>62</v>
      </c>
      <c r="R3">
        <v>48</v>
      </c>
      <c r="S3">
        <v>44</v>
      </c>
      <c r="T3">
        <v>50</v>
      </c>
      <c r="U3">
        <v>49</v>
      </c>
      <c r="V3">
        <v>53</v>
      </c>
      <c r="W3">
        <v>49</v>
      </c>
      <c r="X3">
        <v>49</v>
      </c>
      <c r="Y3">
        <v>46</v>
      </c>
    </row>
    <row r="4" spans="1:25" x14ac:dyDescent="0.2">
      <c r="A4" t="s">
        <v>4</v>
      </c>
      <c r="B4">
        <v>1574</v>
      </c>
      <c r="C4">
        <v>1574</v>
      </c>
      <c r="D4">
        <v>1273</v>
      </c>
      <c r="E4">
        <v>1426</v>
      </c>
      <c r="F4">
        <v>1382</v>
      </c>
      <c r="G4">
        <v>1036</v>
      </c>
      <c r="H4">
        <v>717</v>
      </c>
      <c r="I4">
        <v>559</v>
      </c>
      <c r="J4">
        <v>602</v>
      </c>
      <c r="K4">
        <v>764</v>
      </c>
      <c r="L4">
        <v>930</v>
      </c>
      <c r="M4">
        <v>1108</v>
      </c>
      <c r="N4">
        <v>1199</v>
      </c>
      <c r="O4">
        <v>1233</v>
      </c>
      <c r="P4">
        <v>2139</v>
      </c>
      <c r="Q4">
        <v>1747</v>
      </c>
      <c r="R4">
        <v>1411</v>
      </c>
      <c r="S4">
        <v>1482</v>
      </c>
      <c r="T4">
        <v>1694</v>
      </c>
      <c r="U4">
        <v>1601</v>
      </c>
      <c r="V4">
        <v>2385</v>
      </c>
      <c r="W4">
        <v>2312</v>
      </c>
      <c r="X4">
        <v>2278</v>
      </c>
      <c r="Y4">
        <v>2216</v>
      </c>
    </row>
    <row r="5" spans="1:25" x14ac:dyDescent="0.2">
      <c r="A5" t="s">
        <v>5</v>
      </c>
      <c r="B5">
        <v>1501</v>
      </c>
      <c r="C5">
        <v>1501</v>
      </c>
      <c r="D5">
        <v>748</v>
      </c>
      <c r="E5">
        <v>686</v>
      </c>
      <c r="F5">
        <v>637</v>
      </c>
      <c r="G5">
        <v>524</v>
      </c>
      <c r="H5">
        <v>461</v>
      </c>
      <c r="I5">
        <v>438</v>
      </c>
      <c r="J5">
        <v>452</v>
      </c>
      <c r="K5">
        <v>477</v>
      </c>
      <c r="L5">
        <v>499</v>
      </c>
      <c r="M5">
        <v>521</v>
      </c>
      <c r="N5">
        <v>541</v>
      </c>
      <c r="O5">
        <v>500</v>
      </c>
      <c r="P5">
        <v>709</v>
      </c>
      <c r="Q5">
        <v>568</v>
      </c>
      <c r="R5">
        <v>476</v>
      </c>
      <c r="S5">
        <v>428</v>
      </c>
      <c r="T5">
        <v>463</v>
      </c>
      <c r="U5">
        <v>415</v>
      </c>
      <c r="V5">
        <v>537</v>
      </c>
      <c r="W5">
        <v>504</v>
      </c>
      <c r="X5">
        <v>476</v>
      </c>
      <c r="Y5">
        <v>426</v>
      </c>
    </row>
    <row r="6" spans="1:25" x14ac:dyDescent="0.2">
      <c r="A6" t="s">
        <v>3</v>
      </c>
      <c r="B6">
        <v>89</v>
      </c>
      <c r="C6">
        <v>89</v>
      </c>
      <c r="D6">
        <v>55</v>
      </c>
      <c r="E6">
        <v>45</v>
      </c>
      <c r="F6">
        <v>45</v>
      </c>
      <c r="G6">
        <v>36</v>
      </c>
      <c r="H6">
        <v>31</v>
      </c>
      <c r="I6">
        <v>29</v>
      </c>
      <c r="J6">
        <v>37</v>
      </c>
      <c r="K6">
        <v>43</v>
      </c>
      <c r="L6">
        <v>47</v>
      </c>
      <c r="M6">
        <v>46</v>
      </c>
      <c r="N6">
        <v>50</v>
      </c>
      <c r="O6">
        <v>50</v>
      </c>
      <c r="P6">
        <v>71</v>
      </c>
      <c r="Q6">
        <v>55</v>
      </c>
      <c r="R6">
        <v>56</v>
      </c>
      <c r="S6">
        <v>44</v>
      </c>
      <c r="T6">
        <v>43</v>
      </c>
      <c r="U6">
        <v>45</v>
      </c>
      <c r="V6">
        <v>56</v>
      </c>
      <c r="W6">
        <v>45</v>
      </c>
      <c r="X6">
        <v>45</v>
      </c>
      <c r="Y6">
        <v>44</v>
      </c>
    </row>
    <row r="7" spans="1:25" x14ac:dyDescent="0.2">
      <c r="A7" t="s">
        <v>4</v>
      </c>
      <c r="B7">
        <v>1358</v>
      </c>
      <c r="C7">
        <v>1358</v>
      </c>
      <c r="D7">
        <v>1140</v>
      </c>
      <c r="E7">
        <v>1195</v>
      </c>
      <c r="F7">
        <v>1438</v>
      </c>
      <c r="G7">
        <v>1113</v>
      </c>
      <c r="H7">
        <v>747</v>
      </c>
      <c r="I7">
        <v>582</v>
      </c>
      <c r="J7">
        <v>646</v>
      </c>
      <c r="K7">
        <v>813</v>
      </c>
      <c r="L7">
        <v>869</v>
      </c>
      <c r="M7">
        <v>1129</v>
      </c>
      <c r="N7">
        <v>1269</v>
      </c>
      <c r="O7">
        <v>1327</v>
      </c>
      <c r="P7">
        <v>2008</v>
      </c>
      <c r="Q7">
        <v>1785</v>
      </c>
      <c r="R7">
        <v>1602</v>
      </c>
      <c r="S7">
        <v>1513</v>
      </c>
      <c r="T7">
        <v>1914</v>
      </c>
      <c r="U7">
        <v>1701</v>
      </c>
      <c r="V7">
        <v>2703</v>
      </c>
      <c r="W7">
        <v>2539</v>
      </c>
      <c r="X7">
        <v>2480</v>
      </c>
      <c r="Y7">
        <v>2438</v>
      </c>
    </row>
    <row r="8" spans="1:25" x14ac:dyDescent="0.2">
      <c r="A8" t="s">
        <v>5</v>
      </c>
      <c r="B8">
        <v>1224</v>
      </c>
      <c r="C8">
        <v>1224</v>
      </c>
      <c r="D8">
        <v>600</v>
      </c>
      <c r="E8">
        <v>149</v>
      </c>
      <c r="F8">
        <v>548</v>
      </c>
      <c r="G8">
        <v>426</v>
      </c>
      <c r="H8">
        <v>433</v>
      </c>
      <c r="I8">
        <v>401</v>
      </c>
      <c r="J8">
        <v>434</v>
      </c>
      <c r="K8">
        <v>471</v>
      </c>
      <c r="L8">
        <v>452</v>
      </c>
      <c r="M8">
        <v>449</v>
      </c>
      <c r="N8">
        <v>499</v>
      </c>
      <c r="O8">
        <v>432</v>
      </c>
      <c r="P8">
        <v>686</v>
      </c>
      <c r="Q8">
        <v>532</v>
      </c>
      <c r="R8">
        <v>433</v>
      </c>
      <c r="S8">
        <v>388</v>
      </c>
      <c r="T8">
        <v>434</v>
      </c>
      <c r="U8">
        <v>378</v>
      </c>
      <c r="V8">
        <v>540</v>
      </c>
      <c r="W8">
        <v>477</v>
      </c>
      <c r="X8">
        <v>428</v>
      </c>
      <c r="Y8">
        <v>431</v>
      </c>
    </row>
    <row r="9" spans="1:25" x14ac:dyDescent="0.2">
      <c r="A9" t="s">
        <v>3</v>
      </c>
      <c r="B9">
        <v>145</v>
      </c>
      <c r="C9">
        <v>145</v>
      </c>
      <c r="D9">
        <v>42</v>
      </c>
      <c r="E9">
        <v>36</v>
      </c>
      <c r="F9">
        <v>34</v>
      </c>
      <c r="G9">
        <v>26</v>
      </c>
      <c r="H9">
        <v>24</v>
      </c>
      <c r="I9">
        <v>23</v>
      </c>
      <c r="J9">
        <v>27</v>
      </c>
      <c r="K9">
        <v>40</v>
      </c>
      <c r="L9">
        <v>51</v>
      </c>
      <c r="M9">
        <v>55</v>
      </c>
      <c r="N9">
        <v>53</v>
      </c>
      <c r="O9">
        <v>52</v>
      </c>
      <c r="P9">
        <v>69</v>
      </c>
      <c r="Q9">
        <v>66</v>
      </c>
      <c r="R9">
        <v>61</v>
      </c>
      <c r="S9">
        <v>47</v>
      </c>
      <c r="T9">
        <v>48</v>
      </c>
      <c r="U9">
        <v>45</v>
      </c>
      <c r="V9">
        <v>56</v>
      </c>
      <c r="W9">
        <v>52</v>
      </c>
      <c r="X9">
        <v>45</v>
      </c>
      <c r="Y9">
        <v>42</v>
      </c>
    </row>
    <row r="10" spans="1:25" x14ac:dyDescent="0.2">
      <c r="A10" t="s">
        <v>4</v>
      </c>
      <c r="B10">
        <v>2426</v>
      </c>
      <c r="C10">
        <v>2426</v>
      </c>
      <c r="D10">
        <v>816</v>
      </c>
      <c r="E10">
        <v>969</v>
      </c>
      <c r="F10">
        <v>885</v>
      </c>
      <c r="G10">
        <v>638</v>
      </c>
      <c r="H10">
        <v>471</v>
      </c>
      <c r="I10">
        <v>370</v>
      </c>
      <c r="J10">
        <v>503</v>
      </c>
      <c r="K10">
        <v>537</v>
      </c>
      <c r="L10">
        <v>575</v>
      </c>
      <c r="M10">
        <v>835</v>
      </c>
      <c r="N10">
        <v>889</v>
      </c>
      <c r="O10">
        <v>1020</v>
      </c>
      <c r="P10">
        <v>1506</v>
      </c>
      <c r="Q10">
        <v>1263</v>
      </c>
      <c r="R10">
        <v>1154</v>
      </c>
      <c r="S10">
        <v>1287</v>
      </c>
      <c r="T10">
        <v>1624</v>
      </c>
      <c r="U10">
        <v>1408</v>
      </c>
      <c r="V10">
        <v>2169</v>
      </c>
      <c r="W10">
        <v>2109</v>
      </c>
      <c r="X10">
        <v>2050</v>
      </c>
      <c r="Y10">
        <v>2001</v>
      </c>
    </row>
    <row r="11" spans="1:25" x14ac:dyDescent="0.2">
      <c r="A11" t="s">
        <v>5</v>
      </c>
      <c r="B11">
        <v>2040</v>
      </c>
      <c r="C11">
        <v>2040</v>
      </c>
      <c r="D11">
        <v>449</v>
      </c>
      <c r="E11">
        <v>365</v>
      </c>
      <c r="F11">
        <v>324</v>
      </c>
      <c r="G11">
        <v>302</v>
      </c>
      <c r="H11">
        <v>321</v>
      </c>
      <c r="I11">
        <v>304</v>
      </c>
      <c r="J11">
        <v>386</v>
      </c>
      <c r="K11">
        <v>410</v>
      </c>
      <c r="L11">
        <v>386</v>
      </c>
      <c r="M11">
        <v>564</v>
      </c>
      <c r="N11">
        <v>539</v>
      </c>
      <c r="O11">
        <v>566</v>
      </c>
      <c r="P11">
        <v>798</v>
      </c>
      <c r="Q11">
        <v>539</v>
      </c>
      <c r="R11">
        <v>547</v>
      </c>
      <c r="S11">
        <v>519</v>
      </c>
      <c r="T11">
        <v>500</v>
      </c>
      <c r="U11">
        <v>436</v>
      </c>
      <c r="V11">
        <v>598</v>
      </c>
      <c r="W11">
        <v>519</v>
      </c>
      <c r="X11">
        <v>468</v>
      </c>
      <c r="Y11">
        <v>426</v>
      </c>
    </row>
    <row r="12" spans="1:25" x14ac:dyDescent="0.2">
      <c r="A12" t="s">
        <v>6</v>
      </c>
      <c r="B12">
        <v>12</v>
      </c>
      <c r="C12">
        <v>12</v>
      </c>
      <c r="D12">
        <v>15</v>
      </c>
      <c r="E12">
        <v>15</v>
      </c>
      <c r="F12">
        <v>13</v>
      </c>
      <c r="G12">
        <v>15</v>
      </c>
      <c r="H12">
        <v>13</v>
      </c>
      <c r="I12">
        <v>10</v>
      </c>
      <c r="J12">
        <v>15</v>
      </c>
      <c r="K12">
        <v>12</v>
      </c>
      <c r="L12">
        <v>15</v>
      </c>
      <c r="M12">
        <v>14</v>
      </c>
      <c r="N12">
        <v>11</v>
      </c>
      <c r="O12">
        <v>13</v>
      </c>
      <c r="P12">
        <v>13</v>
      </c>
      <c r="Q12">
        <v>11</v>
      </c>
      <c r="R12">
        <v>10</v>
      </c>
      <c r="S12">
        <v>11</v>
      </c>
      <c r="T12">
        <v>12</v>
      </c>
      <c r="U12">
        <v>13</v>
      </c>
      <c r="V12">
        <v>13</v>
      </c>
      <c r="W12">
        <v>12</v>
      </c>
      <c r="X12">
        <v>15</v>
      </c>
      <c r="Y12">
        <v>12</v>
      </c>
    </row>
    <row r="14" spans="1:25" x14ac:dyDescent="0.2">
      <c r="A14" t="s">
        <v>7</v>
      </c>
      <c r="B14">
        <v>10195</v>
      </c>
      <c r="C14">
        <v>10195</v>
      </c>
      <c r="D14">
        <v>3711</v>
      </c>
      <c r="E14">
        <v>3965</v>
      </c>
      <c r="F14">
        <v>4291</v>
      </c>
      <c r="G14">
        <v>4194</v>
      </c>
      <c r="H14">
        <v>3737</v>
      </c>
      <c r="I14">
        <v>3508</v>
      </c>
      <c r="J14">
        <v>2321</v>
      </c>
      <c r="K14">
        <v>1465</v>
      </c>
      <c r="L14">
        <v>1114</v>
      </c>
      <c r="M14">
        <v>907</v>
      </c>
      <c r="N14">
        <v>697</v>
      </c>
      <c r="O14">
        <v>556</v>
      </c>
      <c r="P14">
        <v>663</v>
      </c>
      <c r="Q14">
        <v>514</v>
      </c>
      <c r="R14">
        <v>462</v>
      </c>
      <c r="S14">
        <v>415</v>
      </c>
      <c r="T14">
        <v>423</v>
      </c>
      <c r="U14">
        <v>505</v>
      </c>
      <c r="V14">
        <v>607</v>
      </c>
      <c r="W14">
        <v>533</v>
      </c>
      <c r="X14">
        <v>464</v>
      </c>
      <c r="Y14">
        <v>506</v>
      </c>
    </row>
    <row r="15" spans="1:25" x14ac:dyDescent="0.2">
      <c r="A15" t="s">
        <v>7</v>
      </c>
      <c r="B15">
        <v>13641</v>
      </c>
      <c r="C15">
        <v>13641</v>
      </c>
      <c r="D15">
        <v>3895</v>
      </c>
      <c r="E15">
        <v>4855</v>
      </c>
      <c r="F15">
        <v>4502</v>
      </c>
      <c r="G15">
        <v>4312</v>
      </c>
      <c r="H15">
        <v>3959</v>
      </c>
      <c r="I15">
        <v>3566</v>
      </c>
      <c r="J15">
        <v>2269</v>
      </c>
      <c r="K15">
        <v>1572</v>
      </c>
      <c r="L15">
        <v>1121</v>
      </c>
      <c r="M15">
        <v>882</v>
      </c>
      <c r="N15">
        <v>709</v>
      </c>
      <c r="O15">
        <v>534</v>
      </c>
      <c r="P15">
        <v>634</v>
      </c>
      <c r="Q15">
        <v>485</v>
      </c>
      <c r="R15">
        <v>440</v>
      </c>
      <c r="S15">
        <v>398</v>
      </c>
      <c r="T15">
        <v>437</v>
      </c>
      <c r="U15">
        <v>200</v>
      </c>
      <c r="V15">
        <v>479</v>
      </c>
      <c r="W15">
        <v>462</v>
      </c>
      <c r="X15">
        <v>441</v>
      </c>
      <c r="Y15">
        <v>430</v>
      </c>
    </row>
    <row r="16" spans="1:25" x14ac:dyDescent="0.2">
      <c r="A16" t="s">
        <v>7</v>
      </c>
      <c r="B16">
        <v>13491</v>
      </c>
      <c r="C16">
        <v>13491</v>
      </c>
      <c r="D16">
        <v>4139</v>
      </c>
      <c r="E16">
        <v>4552</v>
      </c>
      <c r="F16">
        <v>4834</v>
      </c>
      <c r="G16">
        <v>4348</v>
      </c>
      <c r="H16">
        <v>3827</v>
      </c>
      <c r="I16">
        <v>3378</v>
      </c>
      <c r="J16">
        <v>2345</v>
      </c>
      <c r="K16">
        <v>1521</v>
      </c>
      <c r="L16">
        <v>1109</v>
      </c>
      <c r="M16">
        <v>882</v>
      </c>
      <c r="N16">
        <v>746</v>
      </c>
      <c r="O16">
        <v>551</v>
      </c>
      <c r="P16">
        <v>682</v>
      </c>
      <c r="Q16">
        <v>529</v>
      </c>
      <c r="R16">
        <v>448</v>
      </c>
      <c r="S16">
        <v>388</v>
      </c>
      <c r="T16">
        <v>465</v>
      </c>
      <c r="U16">
        <v>344</v>
      </c>
      <c r="V16">
        <v>482</v>
      </c>
      <c r="W16">
        <v>455</v>
      </c>
      <c r="X16">
        <v>424</v>
      </c>
      <c r="Y16">
        <v>395</v>
      </c>
    </row>
    <row r="23" spans="1:25" x14ac:dyDescent="0.2">
      <c r="A23" t="s">
        <v>8</v>
      </c>
      <c r="B23" t="s">
        <v>1</v>
      </c>
    </row>
    <row r="24" spans="1:25" x14ac:dyDescent="0.2">
      <c r="B24">
        <v>0</v>
      </c>
      <c r="C24">
        <v>0.33333333333333198</v>
      </c>
      <c r="D24">
        <v>0.66666666666666596</v>
      </c>
      <c r="E24">
        <v>1.0166666666666699</v>
      </c>
      <c r="F24">
        <v>1.35</v>
      </c>
      <c r="G24">
        <v>1.7666666666666699</v>
      </c>
      <c r="H24">
        <v>2.1</v>
      </c>
      <c r="I24">
        <v>2.4166666666666701</v>
      </c>
      <c r="J24">
        <v>2.75</v>
      </c>
      <c r="K24">
        <v>3.0833333333333299</v>
      </c>
      <c r="L24">
        <v>3.4666666666666699</v>
      </c>
      <c r="M24">
        <v>3.8333333333333299</v>
      </c>
      <c r="N24">
        <v>4.1500000000000004</v>
      </c>
      <c r="O24">
        <v>4.5166666666666702</v>
      </c>
      <c r="P24">
        <v>4.8833333333333302</v>
      </c>
      <c r="Q24">
        <v>5.2333333333333396</v>
      </c>
      <c r="R24">
        <v>5.55</v>
      </c>
      <c r="S24">
        <v>5.85</v>
      </c>
      <c r="T24">
        <v>5.9</v>
      </c>
      <c r="U24">
        <v>6.2</v>
      </c>
      <c r="V24">
        <v>6.5166666666666702</v>
      </c>
      <c r="W24">
        <v>7.05</v>
      </c>
      <c r="X24">
        <v>7.4</v>
      </c>
      <c r="Y24">
        <v>7.7</v>
      </c>
    </row>
    <row r="25" spans="1:25" x14ac:dyDescent="0.2">
      <c r="A25" t="s">
        <v>3</v>
      </c>
      <c r="B25">
        <v>0.2949</v>
      </c>
      <c r="C25">
        <v>0.2233</v>
      </c>
      <c r="D25">
        <v>0.2006</v>
      </c>
      <c r="E25">
        <v>0.21279999999999999</v>
      </c>
      <c r="F25">
        <v>0.1867</v>
      </c>
      <c r="G25">
        <v>0.2303</v>
      </c>
      <c r="H25">
        <v>0.20949999999999999</v>
      </c>
      <c r="I25">
        <v>0.19370000000000001</v>
      </c>
      <c r="J25">
        <v>0.1971</v>
      </c>
      <c r="K25">
        <v>0.21460000000000001</v>
      </c>
      <c r="L25">
        <v>0.2064</v>
      </c>
      <c r="M25">
        <v>0.19819999999999999</v>
      </c>
      <c r="N25">
        <v>0.2122</v>
      </c>
      <c r="O25">
        <v>0.1928</v>
      </c>
      <c r="P25">
        <v>0.27860000000000001</v>
      </c>
      <c r="Q25">
        <v>0.24179999999999999</v>
      </c>
      <c r="R25">
        <v>0.23599999999999999</v>
      </c>
      <c r="S25">
        <v>0.23069999999999999</v>
      </c>
      <c r="T25">
        <v>0.28410000000000002</v>
      </c>
      <c r="U25">
        <v>0.24440000000000001</v>
      </c>
      <c r="V25">
        <v>0.34089999999999998</v>
      </c>
      <c r="W25">
        <v>0.30669999999999997</v>
      </c>
      <c r="X25">
        <v>0.33610000000000001</v>
      </c>
      <c r="Y25">
        <v>0.32200000000000001</v>
      </c>
    </row>
    <row r="26" spans="1:25" x14ac:dyDescent="0.2">
      <c r="A26" t="s">
        <v>4</v>
      </c>
      <c r="B26">
        <v>0.26340000000000002</v>
      </c>
      <c r="C26">
        <v>0.2132</v>
      </c>
      <c r="D26">
        <v>0.18920000000000001</v>
      </c>
      <c r="E26">
        <v>0.1835</v>
      </c>
      <c r="F26">
        <v>0.22109999999999999</v>
      </c>
      <c r="G26">
        <v>0.2361</v>
      </c>
      <c r="H26">
        <v>0.22109999999999999</v>
      </c>
      <c r="I26">
        <v>0.19170000000000001</v>
      </c>
      <c r="J26">
        <v>0.18099999999999999</v>
      </c>
      <c r="K26">
        <v>0.20979999999999999</v>
      </c>
      <c r="L26">
        <v>0.20280000000000001</v>
      </c>
      <c r="M26">
        <v>0.24690000000000001</v>
      </c>
      <c r="N26">
        <v>0.22689999999999999</v>
      </c>
      <c r="O26">
        <v>0.20419999999999999</v>
      </c>
      <c r="P26">
        <v>0.31019999999999998</v>
      </c>
      <c r="Q26">
        <v>0.23880000000000001</v>
      </c>
      <c r="R26">
        <v>0.21529999999999999</v>
      </c>
      <c r="S26">
        <v>0.2351</v>
      </c>
      <c r="T26">
        <v>0.2455</v>
      </c>
      <c r="U26">
        <v>0.2203</v>
      </c>
      <c r="V26">
        <v>0.30180000000000001</v>
      </c>
      <c r="W26">
        <v>0.31869999999999998</v>
      </c>
      <c r="X26">
        <v>0.29289999999999999</v>
      </c>
      <c r="Y26">
        <v>0.29099999999999998</v>
      </c>
    </row>
    <row r="27" spans="1:25" x14ac:dyDescent="0.2">
      <c r="A27" t="s">
        <v>5</v>
      </c>
      <c r="B27">
        <v>0.24629999999999999</v>
      </c>
      <c r="C27">
        <v>0.20119999999999999</v>
      </c>
      <c r="D27">
        <v>0.1943</v>
      </c>
      <c r="E27">
        <v>0.22559999999999999</v>
      </c>
      <c r="F27">
        <v>0.2253</v>
      </c>
      <c r="G27">
        <v>0.2432</v>
      </c>
      <c r="H27">
        <v>0.22220000000000001</v>
      </c>
      <c r="I27">
        <v>0.20080000000000001</v>
      </c>
      <c r="J27">
        <v>0.17430000000000001</v>
      </c>
      <c r="K27">
        <v>0.20449999999999999</v>
      </c>
      <c r="L27">
        <v>0.2056</v>
      </c>
      <c r="M27">
        <v>0.2142</v>
      </c>
      <c r="N27">
        <v>0.2263</v>
      </c>
      <c r="O27">
        <v>0.2155</v>
      </c>
      <c r="P27">
        <v>0.29430000000000001</v>
      </c>
      <c r="Q27">
        <v>0.2437</v>
      </c>
      <c r="R27">
        <v>0.22109999999999999</v>
      </c>
      <c r="S27">
        <v>0.22489999999999999</v>
      </c>
      <c r="T27">
        <v>0.22850000000000001</v>
      </c>
      <c r="U27">
        <v>0.22639999999999999</v>
      </c>
      <c r="V27">
        <v>0.30599999999999999</v>
      </c>
      <c r="W27">
        <v>0.31069999999999998</v>
      </c>
      <c r="X27">
        <v>0.29849999999999999</v>
      </c>
      <c r="Y27">
        <v>0.28270000000000001</v>
      </c>
    </row>
    <row r="28" spans="1:25" x14ac:dyDescent="0.2">
      <c r="A28" t="s">
        <v>3</v>
      </c>
      <c r="B28">
        <v>0.28860000000000002</v>
      </c>
      <c r="C28">
        <v>0.1318</v>
      </c>
      <c r="D28">
        <v>0.19259999999999999</v>
      </c>
      <c r="E28">
        <v>0.17979999999999999</v>
      </c>
      <c r="F28">
        <v>0.2102</v>
      </c>
      <c r="G28">
        <v>0.24010000000000001</v>
      </c>
      <c r="H28">
        <v>0.22159999999999999</v>
      </c>
      <c r="I28">
        <v>0.1915</v>
      </c>
      <c r="J28">
        <v>0.21940000000000001</v>
      </c>
      <c r="K28">
        <v>0.23119999999999999</v>
      </c>
      <c r="L28">
        <v>0.23669999999999999</v>
      </c>
      <c r="M28">
        <v>0.2059</v>
      </c>
      <c r="N28">
        <v>0.2311</v>
      </c>
      <c r="O28">
        <v>0.21249999999999999</v>
      </c>
      <c r="P28">
        <v>0.3039</v>
      </c>
      <c r="Q28">
        <v>0.27739999999999998</v>
      </c>
      <c r="R28">
        <v>0.2571</v>
      </c>
      <c r="S28">
        <v>0.26069999999999999</v>
      </c>
      <c r="T28">
        <v>0.29320000000000002</v>
      </c>
      <c r="U28">
        <v>0.27029999999999998</v>
      </c>
      <c r="V28">
        <v>0.4032</v>
      </c>
      <c r="W28">
        <v>0.35780000000000001</v>
      </c>
      <c r="X28">
        <v>0.34320000000000001</v>
      </c>
      <c r="Y28">
        <v>0.3332</v>
      </c>
    </row>
    <row r="29" spans="1:25" x14ac:dyDescent="0.2">
      <c r="A29" t="s">
        <v>4</v>
      </c>
      <c r="B29">
        <v>0.28720000000000001</v>
      </c>
      <c r="C29">
        <v>0.1062</v>
      </c>
      <c r="D29">
        <v>0.1968</v>
      </c>
      <c r="E29">
        <v>0.1709</v>
      </c>
      <c r="F29">
        <v>0.2261</v>
      </c>
      <c r="G29">
        <v>0.23519999999999999</v>
      </c>
      <c r="H29">
        <v>0.22159999999999999</v>
      </c>
      <c r="I29">
        <v>0.1963</v>
      </c>
      <c r="J29">
        <v>0.1996</v>
      </c>
      <c r="K29">
        <v>0.20899999999999999</v>
      </c>
      <c r="L29">
        <v>0.1802</v>
      </c>
      <c r="M29">
        <v>0.1978</v>
      </c>
      <c r="N29">
        <v>0.25990000000000002</v>
      </c>
      <c r="O29">
        <v>0.20960000000000001</v>
      </c>
      <c r="P29">
        <v>0.29139999999999999</v>
      </c>
      <c r="Q29">
        <v>0.26769999999999999</v>
      </c>
      <c r="R29">
        <v>0.2397</v>
      </c>
      <c r="S29">
        <v>0.247</v>
      </c>
      <c r="T29">
        <v>0.26790000000000003</v>
      </c>
      <c r="U29">
        <v>0.23849999999999999</v>
      </c>
      <c r="V29">
        <v>0.35260000000000002</v>
      </c>
      <c r="W29">
        <v>0.32369999999999999</v>
      </c>
      <c r="X29">
        <v>0.3251</v>
      </c>
      <c r="Y29">
        <v>0.30570000000000003</v>
      </c>
    </row>
    <row r="30" spans="1:25" x14ac:dyDescent="0.2">
      <c r="A30" t="s">
        <v>5</v>
      </c>
      <c r="B30">
        <v>0.25440000000000002</v>
      </c>
      <c r="C30">
        <v>9.0300000000000005E-2</v>
      </c>
      <c r="D30">
        <v>0.19639999999999999</v>
      </c>
      <c r="E30">
        <v>0.19139999999999999</v>
      </c>
      <c r="F30">
        <v>0.23849999999999999</v>
      </c>
      <c r="G30">
        <v>0.21310000000000001</v>
      </c>
      <c r="H30">
        <v>0.23089999999999999</v>
      </c>
      <c r="I30">
        <v>0.21110000000000001</v>
      </c>
      <c r="J30">
        <v>0.2127</v>
      </c>
      <c r="K30">
        <v>0.23369999999999999</v>
      </c>
      <c r="L30">
        <v>0.20230000000000001</v>
      </c>
      <c r="M30">
        <v>0.19650000000000001</v>
      </c>
      <c r="N30">
        <v>0.23089999999999999</v>
      </c>
      <c r="O30">
        <v>0.21540000000000001</v>
      </c>
      <c r="P30">
        <v>0.31380000000000002</v>
      </c>
      <c r="Q30">
        <v>0.26140000000000002</v>
      </c>
      <c r="R30">
        <v>0.24360000000000001</v>
      </c>
      <c r="S30">
        <v>0.22900000000000001</v>
      </c>
      <c r="T30">
        <v>0.26350000000000001</v>
      </c>
      <c r="U30">
        <v>0.25240000000000001</v>
      </c>
      <c r="V30">
        <v>0.35539999999999999</v>
      </c>
      <c r="W30">
        <v>0.34</v>
      </c>
      <c r="X30">
        <v>0.33189999999999997</v>
      </c>
      <c r="Y30">
        <v>0.31759999999999999</v>
      </c>
    </row>
    <row r="31" spans="1:25" x14ac:dyDescent="0.2">
      <c r="A31" t="s">
        <v>3</v>
      </c>
      <c r="B31">
        <v>0.5141</v>
      </c>
      <c r="C31">
        <v>0.1361</v>
      </c>
      <c r="D31">
        <v>0.1489</v>
      </c>
      <c r="E31">
        <v>0.14349999999999999</v>
      </c>
      <c r="F31">
        <v>0.15040000000000001</v>
      </c>
      <c r="G31">
        <v>0.15010000000000001</v>
      </c>
      <c r="H31">
        <v>0.16420000000000001</v>
      </c>
      <c r="I31">
        <v>0.155</v>
      </c>
      <c r="J31">
        <v>0.16719999999999999</v>
      </c>
      <c r="K31">
        <v>0.18559999999999999</v>
      </c>
      <c r="L31">
        <v>0.2029</v>
      </c>
      <c r="M31">
        <v>0.21859999999999999</v>
      </c>
      <c r="N31">
        <v>0.19939999999999999</v>
      </c>
      <c r="O31">
        <v>0.1953</v>
      </c>
      <c r="P31">
        <v>0.30320000000000003</v>
      </c>
      <c r="Q31">
        <v>0.25419999999999998</v>
      </c>
      <c r="R31">
        <v>0.25380000000000003</v>
      </c>
      <c r="S31">
        <v>0.24959999999999999</v>
      </c>
      <c r="T31">
        <v>0.2838</v>
      </c>
      <c r="U31">
        <v>0.26119999999999999</v>
      </c>
      <c r="V31">
        <v>0.36599999999999999</v>
      </c>
      <c r="W31">
        <v>0.34739999999999999</v>
      </c>
      <c r="X31">
        <v>0.3155</v>
      </c>
      <c r="Y31">
        <v>0.3256</v>
      </c>
    </row>
    <row r="32" spans="1:25" x14ac:dyDescent="0.2">
      <c r="A32" t="s">
        <v>4</v>
      </c>
      <c r="B32">
        <v>0.4652</v>
      </c>
      <c r="C32">
        <v>0.1384</v>
      </c>
      <c r="D32">
        <v>0.1469</v>
      </c>
      <c r="E32">
        <v>0.15129999999999999</v>
      </c>
      <c r="F32">
        <v>0.1507</v>
      </c>
      <c r="G32">
        <v>0.14749999999999999</v>
      </c>
      <c r="H32">
        <v>0.16370000000000001</v>
      </c>
      <c r="I32">
        <v>0.14990000000000001</v>
      </c>
      <c r="J32">
        <v>0.1706</v>
      </c>
      <c r="K32">
        <v>0.1598</v>
      </c>
      <c r="L32">
        <v>0.1651</v>
      </c>
      <c r="M32">
        <v>0.19650000000000001</v>
      </c>
      <c r="N32">
        <v>0.19700000000000001</v>
      </c>
      <c r="O32">
        <v>0.20569999999999999</v>
      </c>
      <c r="P32">
        <v>0.29580000000000001</v>
      </c>
      <c r="Q32">
        <v>0.2392</v>
      </c>
      <c r="R32">
        <v>0.22359999999999999</v>
      </c>
      <c r="S32">
        <v>0.23369999999999999</v>
      </c>
      <c r="T32">
        <v>0.26400000000000001</v>
      </c>
      <c r="U32">
        <v>0.2389</v>
      </c>
      <c r="V32">
        <v>0.32269999999999999</v>
      </c>
      <c r="W32">
        <v>0.30370000000000003</v>
      </c>
      <c r="X32">
        <v>0.30059999999999998</v>
      </c>
      <c r="Y32">
        <v>0.28410000000000002</v>
      </c>
    </row>
    <row r="33" spans="1:25" x14ac:dyDescent="0.2">
      <c r="A33" t="s">
        <v>5</v>
      </c>
      <c r="B33">
        <v>0.46200000000000002</v>
      </c>
      <c r="C33">
        <v>0.1258</v>
      </c>
      <c r="D33">
        <v>0.14199999999999999</v>
      </c>
      <c r="E33">
        <v>0.14779999999999999</v>
      </c>
      <c r="F33">
        <v>0.15040000000000001</v>
      </c>
      <c r="G33">
        <v>0.15970000000000001</v>
      </c>
      <c r="H33">
        <v>0.16500000000000001</v>
      </c>
      <c r="I33">
        <v>0.15890000000000001</v>
      </c>
      <c r="J33">
        <v>0.17910000000000001</v>
      </c>
      <c r="K33">
        <v>0.17449999999999999</v>
      </c>
      <c r="L33">
        <v>0.16309999999999999</v>
      </c>
      <c r="M33">
        <v>0.21460000000000001</v>
      </c>
      <c r="N33">
        <v>0.21429999999999999</v>
      </c>
      <c r="O33">
        <v>0.20630000000000001</v>
      </c>
      <c r="P33">
        <v>0.29360000000000003</v>
      </c>
      <c r="Q33">
        <v>0.2263</v>
      </c>
      <c r="R33">
        <v>0.23780000000000001</v>
      </c>
      <c r="S33">
        <v>0.2445</v>
      </c>
      <c r="T33">
        <v>0.25640000000000002</v>
      </c>
      <c r="U33">
        <v>0.24099999999999999</v>
      </c>
      <c r="V33">
        <v>0.33119999999999999</v>
      </c>
      <c r="W33">
        <v>0.31369999999999998</v>
      </c>
      <c r="X33">
        <v>0.30809999999999998</v>
      </c>
      <c r="Y33">
        <v>0.29260000000000003</v>
      </c>
    </row>
    <row r="34" spans="1:25" x14ac:dyDescent="0.2">
      <c r="A34" t="s">
        <v>6</v>
      </c>
      <c r="B34">
        <v>0.66790000000000005</v>
      </c>
      <c r="C34">
        <v>0.15859999999999999</v>
      </c>
      <c r="D34">
        <v>0.1668</v>
      </c>
      <c r="E34">
        <v>0.18190000000000001</v>
      </c>
      <c r="F34">
        <v>0.18390000000000001</v>
      </c>
      <c r="G34">
        <v>0.17829999999999999</v>
      </c>
      <c r="H34">
        <v>0.17380000000000001</v>
      </c>
      <c r="I34">
        <v>0.19520000000000001</v>
      </c>
      <c r="J34">
        <v>0.20810000000000001</v>
      </c>
      <c r="K34">
        <v>0.1865</v>
      </c>
      <c r="L34">
        <v>0.2402</v>
      </c>
      <c r="M34">
        <v>0.2069</v>
      </c>
      <c r="N34">
        <v>0.22950000000000001</v>
      </c>
      <c r="O34">
        <v>0.24660000000000001</v>
      </c>
      <c r="P34">
        <v>0.34010000000000001</v>
      </c>
      <c r="Q34">
        <v>0.29820000000000002</v>
      </c>
      <c r="R34">
        <v>0.27539999999999998</v>
      </c>
      <c r="S34">
        <v>0.27810000000000001</v>
      </c>
      <c r="T34">
        <v>0.3095</v>
      </c>
      <c r="U34">
        <v>0.26939999999999997</v>
      </c>
      <c r="V34">
        <v>0.37840000000000001</v>
      </c>
      <c r="W34">
        <v>0.38009999999999999</v>
      </c>
      <c r="X34">
        <v>0.38190000000000002</v>
      </c>
      <c r="Y34">
        <v>0.37059999999999998</v>
      </c>
    </row>
    <row r="36" spans="1:25" x14ac:dyDescent="0.2">
      <c r="A36" t="s">
        <v>7</v>
      </c>
      <c r="B36">
        <v>0.39610000000000001</v>
      </c>
      <c r="C36">
        <v>0.1416</v>
      </c>
      <c r="D36">
        <v>0.14699999999999999</v>
      </c>
      <c r="E36">
        <v>0.13569999999999999</v>
      </c>
      <c r="F36">
        <v>0.13969999999999999</v>
      </c>
      <c r="G36">
        <v>0.1386</v>
      </c>
      <c r="H36">
        <v>0.1522</v>
      </c>
      <c r="I36">
        <v>0.13250000000000001</v>
      </c>
      <c r="J36">
        <v>0.16250000000000001</v>
      </c>
      <c r="K36">
        <v>0.1603</v>
      </c>
      <c r="L36">
        <v>0.15379999999999999</v>
      </c>
      <c r="M36">
        <v>0.17710000000000001</v>
      </c>
      <c r="N36">
        <v>0.1825</v>
      </c>
      <c r="O36">
        <v>0.17979999999999999</v>
      </c>
      <c r="P36">
        <v>0.21290000000000001</v>
      </c>
      <c r="Q36">
        <v>0.18310000000000001</v>
      </c>
      <c r="R36">
        <v>0.19769999999999999</v>
      </c>
      <c r="S36">
        <v>0.19500000000000001</v>
      </c>
      <c r="T36">
        <v>0.21249999999999999</v>
      </c>
      <c r="U36">
        <v>0.21640000000000001</v>
      </c>
      <c r="V36">
        <v>0.26919999999999999</v>
      </c>
      <c r="W36">
        <v>0.2596</v>
      </c>
      <c r="X36">
        <v>0.2366</v>
      </c>
      <c r="Y36">
        <v>0.23369999999999999</v>
      </c>
    </row>
    <row r="37" spans="1:25" x14ac:dyDescent="0.2">
      <c r="A37" t="s">
        <v>7</v>
      </c>
      <c r="B37">
        <v>0.41039999999999999</v>
      </c>
      <c r="C37">
        <v>0.13869999999999999</v>
      </c>
      <c r="D37">
        <v>0.1226</v>
      </c>
      <c r="E37">
        <v>0.1411</v>
      </c>
      <c r="F37">
        <v>0.12709999999999999</v>
      </c>
      <c r="G37">
        <v>0.12590000000000001</v>
      </c>
      <c r="H37">
        <v>0.12970000000000001</v>
      </c>
      <c r="I37">
        <v>0.1482</v>
      </c>
      <c r="J37">
        <v>0.1668</v>
      </c>
      <c r="K37">
        <v>0.14019999999999999</v>
      </c>
      <c r="L37">
        <v>0.1678</v>
      </c>
      <c r="M37">
        <v>0.16600000000000001</v>
      </c>
      <c r="N37">
        <v>0.1661</v>
      </c>
      <c r="O37">
        <v>0.1767</v>
      </c>
      <c r="P37">
        <v>0.20119999999999999</v>
      </c>
      <c r="Q37">
        <v>0.17929999999999999</v>
      </c>
      <c r="R37">
        <v>0.19109999999999999</v>
      </c>
      <c r="S37">
        <v>0.19109999999999999</v>
      </c>
      <c r="T37">
        <v>0.1991</v>
      </c>
      <c r="U37">
        <v>0.10979999999999999</v>
      </c>
      <c r="V37">
        <v>0.2366</v>
      </c>
      <c r="W37">
        <v>0.24060000000000001</v>
      </c>
      <c r="X37">
        <v>0.25340000000000001</v>
      </c>
      <c r="Y37">
        <v>0.27500000000000002</v>
      </c>
    </row>
    <row r="38" spans="1:25" x14ac:dyDescent="0.2">
      <c r="A38" t="s">
        <v>7</v>
      </c>
      <c r="B38">
        <v>0.42299999999999999</v>
      </c>
      <c r="C38">
        <v>0.13739999999999999</v>
      </c>
      <c r="D38">
        <v>0.13850000000000001</v>
      </c>
      <c r="E38">
        <v>0.1386</v>
      </c>
      <c r="F38">
        <v>0.13750000000000001</v>
      </c>
      <c r="G38">
        <v>0.1303</v>
      </c>
      <c r="H38">
        <v>0.13239999999999999</v>
      </c>
      <c r="I38">
        <v>0.15679999999999999</v>
      </c>
      <c r="J38">
        <v>0.16789999999999999</v>
      </c>
      <c r="K38">
        <v>0.13969999999999999</v>
      </c>
      <c r="L38">
        <v>0.16900000000000001</v>
      </c>
      <c r="M38">
        <v>0.158</v>
      </c>
      <c r="N38">
        <v>0.1782</v>
      </c>
      <c r="O38">
        <v>0.18559999999999999</v>
      </c>
      <c r="P38">
        <v>0.22750000000000001</v>
      </c>
      <c r="Q38">
        <v>0.19420000000000001</v>
      </c>
      <c r="R38">
        <v>0.21240000000000001</v>
      </c>
      <c r="S38">
        <v>0.1893</v>
      </c>
      <c r="T38">
        <v>0.21390000000000001</v>
      </c>
      <c r="U38">
        <v>0.22159999999999999</v>
      </c>
      <c r="V38">
        <v>0.24990000000000001</v>
      </c>
      <c r="W38">
        <v>0.25190000000000001</v>
      </c>
      <c r="X38">
        <v>0.252</v>
      </c>
      <c r="Y38">
        <v>0.29010000000000002</v>
      </c>
    </row>
    <row r="43" spans="1:25" s="1" customFormat="1" x14ac:dyDescent="0.2"/>
    <row r="44" spans="1:25" x14ac:dyDescent="0.2">
      <c r="A44" t="s">
        <v>11</v>
      </c>
    </row>
    <row r="49" spans="1:28" x14ac:dyDescent="0.2">
      <c r="B49">
        <v>0</v>
      </c>
      <c r="C49">
        <v>0.33333333333333198</v>
      </c>
      <c r="D49">
        <v>0.66666666666666596</v>
      </c>
      <c r="E49">
        <v>1.0166666666666699</v>
      </c>
      <c r="F49">
        <v>1.35</v>
      </c>
      <c r="G49">
        <v>1.7666666666666699</v>
      </c>
      <c r="H49">
        <v>2.1</v>
      </c>
      <c r="I49">
        <v>2.4166666666666701</v>
      </c>
      <c r="J49">
        <v>2.75</v>
      </c>
      <c r="K49">
        <v>3.0833333333333299</v>
      </c>
      <c r="L49">
        <v>3.4666666666666699</v>
      </c>
      <c r="M49">
        <v>3.8333333333333299</v>
      </c>
      <c r="N49">
        <v>4.1500000000000004</v>
      </c>
      <c r="O49">
        <v>4.5166666666666702</v>
      </c>
      <c r="P49">
        <v>4.8833333333333302</v>
      </c>
      <c r="Q49">
        <v>5.2333333333333396</v>
      </c>
      <c r="R49">
        <v>5.55</v>
      </c>
      <c r="S49">
        <v>5.85</v>
      </c>
      <c r="T49">
        <v>5.9</v>
      </c>
      <c r="U49">
        <v>6.2</v>
      </c>
      <c r="V49">
        <v>6.5166666666666702</v>
      </c>
      <c r="W49">
        <v>7.05</v>
      </c>
      <c r="X49">
        <v>7.4</v>
      </c>
      <c r="Y49">
        <v>7.7</v>
      </c>
      <c r="AA49" t="s">
        <v>9</v>
      </c>
    </row>
    <row r="50" spans="1:28" x14ac:dyDescent="0.2">
      <c r="A50" t="s">
        <v>3</v>
      </c>
      <c r="B50">
        <f>((B3-B$12)/B25)</f>
        <v>305.18819938962361</v>
      </c>
      <c r="C50">
        <f t="shared" ref="C50:Y50" si="0">((C3-C$12)/C25)</f>
        <v>403.04523063143751</v>
      </c>
      <c r="D50">
        <f t="shared" si="0"/>
        <v>244.26719840478563</v>
      </c>
      <c r="E50">
        <f t="shared" si="0"/>
        <v>159.77443609022558</v>
      </c>
      <c r="F50">
        <f t="shared" si="0"/>
        <v>149.97321906802355</v>
      </c>
      <c r="G50">
        <f t="shared" si="0"/>
        <v>65.132435953104647</v>
      </c>
      <c r="H50">
        <f t="shared" si="0"/>
        <v>85.918854415274467</v>
      </c>
      <c r="I50">
        <f t="shared" si="0"/>
        <v>82.601961796592661</v>
      </c>
      <c r="J50">
        <f t="shared" si="0"/>
        <v>116.69203450025368</v>
      </c>
      <c r="K50">
        <f t="shared" si="0"/>
        <v>139.79496738117427</v>
      </c>
      <c r="L50">
        <f t="shared" si="0"/>
        <v>174.41860465116278</v>
      </c>
      <c r="M50">
        <f t="shared" si="0"/>
        <v>191.72552976791121</v>
      </c>
      <c r="N50">
        <f t="shared" si="0"/>
        <v>202.63901979264844</v>
      </c>
      <c r="O50">
        <f t="shared" si="0"/>
        <v>186.7219917012448</v>
      </c>
      <c r="P50">
        <f t="shared" si="0"/>
        <v>193.82627422828426</v>
      </c>
      <c r="Q50">
        <f t="shared" si="0"/>
        <v>210.9181141439206</v>
      </c>
      <c r="R50">
        <f t="shared" si="0"/>
        <v>161.0169491525424</v>
      </c>
      <c r="S50">
        <f t="shared" si="0"/>
        <v>143.04291287386218</v>
      </c>
      <c r="T50">
        <f t="shared" si="0"/>
        <v>133.75571981696584</v>
      </c>
      <c r="U50">
        <f t="shared" si="0"/>
        <v>147.29950900163666</v>
      </c>
      <c r="V50">
        <f t="shared" si="0"/>
        <v>117.33646230566148</v>
      </c>
      <c r="W50">
        <f t="shared" si="0"/>
        <v>120.63906097163353</v>
      </c>
      <c r="X50">
        <f t="shared" si="0"/>
        <v>101.16036893781612</v>
      </c>
      <c r="Y50">
        <f t="shared" si="0"/>
        <v>105.59006211180125</v>
      </c>
      <c r="AA50">
        <f>MAX(H50:Y50)</f>
        <v>210.9181141439206</v>
      </c>
      <c r="AB50">
        <f>MIN(H50:Y50)</f>
        <v>82.601961796592661</v>
      </c>
    </row>
    <row r="51" spans="1:28" x14ac:dyDescent="0.2">
      <c r="A51" t="s">
        <v>4</v>
      </c>
      <c r="B51">
        <f t="shared" ref="B51:Y51" si="1">((B4-B$12)/B26)</f>
        <v>5930.1442672741077</v>
      </c>
      <c r="C51">
        <f t="shared" si="1"/>
        <v>7326.4540337711069</v>
      </c>
      <c r="D51">
        <f t="shared" si="1"/>
        <v>6649.0486257928114</v>
      </c>
      <c r="E51">
        <f t="shared" si="1"/>
        <v>7689.3732970027249</v>
      </c>
      <c r="F51">
        <f t="shared" si="1"/>
        <v>6191.7684305744006</v>
      </c>
      <c r="G51">
        <f t="shared" si="1"/>
        <v>4324.4387971198648</v>
      </c>
      <c r="H51">
        <f t="shared" si="1"/>
        <v>3184.0796019900499</v>
      </c>
      <c r="I51">
        <f t="shared" si="1"/>
        <v>2863.8497652582159</v>
      </c>
      <c r="J51">
        <f t="shared" si="1"/>
        <v>3243.093922651934</v>
      </c>
      <c r="K51">
        <f t="shared" si="1"/>
        <v>3584.366062917064</v>
      </c>
      <c r="L51">
        <f t="shared" si="1"/>
        <v>4511.834319526627</v>
      </c>
      <c r="M51">
        <f t="shared" si="1"/>
        <v>4430.943701903605</v>
      </c>
      <c r="N51">
        <f t="shared" si="1"/>
        <v>5235.7866901718817</v>
      </c>
      <c r="O51">
        <f t="shared" si="1"/>
        <v>5974.5347698334972</v>
      </c>
      <c r="P51">
        <f t="shared" si="1"/>
        <v>6853.6428110896204</v>
      </c>
      <c r="Q51">
        <f t="shared" si="1"/>
        <v>7269.6817420435509</v>
      </c>
      <c r="R51">
        <f t="shared" si="1"/>
        <v>6507.1992568509058</v>
      </c>
      <c r="S51">
        <f t="shared" si="1"/>
        <v>6256.9119523606978</v>
      </c>
      <c r="T51">
        <f t="shared" si="1"/>
        <v>6851.3238289205701</v>
      </c>
      <c r="U51">
        <f t="shared" si="1"/>
        <v>7208.3522469359968</v>
      </c>
      <c r="V51">
        <f t="shared" si="1"/>
        <v>7859.5096090125908</v>
      </c>
      <c r="W51">
        <f t="shared" si="1"/>
        <v>7216.8183244430502</v>
      </c>
      <c r="X51">
        <f t="shared" si="1"/>
        <v>7726.186411744623</v>
      </c>
      <c r="Y51">
        <f t="shared" si="1"/>
        <v>7573.883161512028</v>
      </c>
      <c r="AA51">
        <f t="shared" ref="AA51:AA63" si="2">MAX(H51:Y51)</f>
        <v>7859.5096090125908</v>
      </c>
      <c r="AB51">
        <f t="shared" ref="AB51:AB63" si="3">MIN(H51:Y51)</f>
        <v>2863.8497652582159</v>
      </c>
    </row>
    <row r="52" spans="1:28" x14ac:dyDescent="0.2">
      <c r="A52" t="s">
        <v>5</v>
      </c>
      <c r="B52">
        <f t="shared" ref="B52:Y52" si="4">((B5-B$12)/B27)</f>
        <v>6045.4730004060093</v>
      </c>
      <c r="C52">
        <f t="shared" si="4"/>
        <v>7400.596421471173</v>
      </c>
      <c r="D52">
        <f t="shared" si="4"/>
        <v>3772.5167267112711</v>
      </c>
      <c r="E52">
        <f t="shared" si="4"/>
        <v>2974.2907801418442</v>
      </c>
      <c r="F52">
        <f t="shared" si="4"/>
        <v>2769.6404793608522</v>
      </c>
      <c r="G52">
        <f t="shared" si="4"/>
        <v>2092.9276315789475</v>
      </c>
      <c r="H52">
        <f t="shared" si="4"/>
        <v>2016.2016201620161</v>
      </c>
      <c r="I52">
        <f t="shared" si="4"/>
        <v>2131.4741035856573</v>
      </c>
      <c r="J52">
        <f t="shared" si="4"/>
        <v>2507.1715433161216</v>
      </c>
      <c r="K52">
        <f t="shared" si="4"/>
        <v>2273.8386308068461</v>
      </c>
      <c r="L52">
        <f t="shared" si="4"/>
        <v>2354.0856031128405</v>
      </c>
      <c r="M52">
        <f t="shared" si="4"/>
        <v>2366.9467787114845</v>
      </c>
      <c r="N52">
        <f t="shared" si="4"/>
        <v>2342.0238621299159</v>
      </c>
      <c r="O52">
        <f t="shared" si="4"/>
        <v>2259.8607888631091</v>
      </c>
      <c r="P52">
        <f t="shared" si="4"/>
        <v>2364.9337410805301</v>
      </c>
      <c r="Q52">
        <f t="shared" si="4"/>
        <v>2285.5970455478046</v>
      </c>
      <c r="R52">
        <f t="shared" si="4"/>
        <v>2107.6436001809138</v>
      </c>
      <c r="S52">
        <f t="shared" si="4"/>
        <v>1854.1574032903513</v>
      </c>
      <c r="T52">
        <f t="shared" si="4"/>
        <v>1973.7417943107221</v>
      </c>
      <c r="U52">
        <f t="shared" si="4"/>
        <v>1775.6183745583039</v>
      </c>
      <c r="V52">
        <f t="shared" si="4"/>
        <v>1712.4183006535948</v>
      </c>
      <c r="W52">
        <f t="shared" si="4"/>
        <v>1583.5210814290313</v>
      </c>
      <c r="X52">
        <f t="shared" si="4"/>
        <v>1544.3886097152429</v>
      </c>
      <c r="Y52">
        <f t="shared" si="4"/>
        <v>1464.4499469402192</v>
      </c>
      <c r="AA52">
        <f t="shared" si="2"/>
        <v>2507.1715433161216</v>
      </c>
      <c r="AB52">
        <f t="shared" si="3"/>
        <v>1464.4499469402192</v>
      </c>
    </row>
    <row r="53" spans="1:28" x14ac:dyDescent="0.2">
      <c r="A53" t="s">
        <v>3</v>
      </c>
      <c r="B53">
        <f t="shared" ref="B53:Y53" si="5">((B6-B$12)/B28)</f>
        <v>266.8052668052668</v>
      </c>
      <c r="C53">
        <f t="shared" si="5"/>
        <v>584.2185128983308</v>
      </c>
      <c r="D53">
        <f t="shared" si="5"/>
        <v>207.68431983385256</v>
      </c>
      <c r="E53">
        <f t="shared" si="5"/>
        <v>166.85205784204672</v>
      </c>
      <c r="F53">
        <f t="shared" si="5"/>
        <v>152.23596574690771</v>
      </c>
      <c r="G53">
        <f t="shared" si="5"/>
        <v>87.463556851311949</v>
      </c>
      <c r="H53">
        <f t="shared" si="5"/>
        <v>81.227436823104696</v>
      </c>
      <c r="I53">
        <f t="shared" si="5"/>
        <v>99.216710182767628</v>
      </c>
      <c r="J53">
        <f t="shared" si="5"/>
        <v>100.27347310847766</v>
      </c>
      <c r="K53">
        <f t="shared" si="5"/>
        <v>134.08304498269896</v>
      </c>
      <c r="L53">
        <f t="shared" si="5"/>
        <v>135.1922264469793</v>
      </c>
      <c r="M53">
        <f t="shared" si="5"/>
        <v>155.41525012141815</v>
      </c>
      <c r="N53">
        <f t="shared" si="5"/>
        <v>168.75811337083513</v>
      </c>
      <c r="O53">
        <f t="shared" si="5"/>
        <v>174.11764705882354</v>
      </c>
      <c r="P53">
        <f t="shared" si="5"/>
        <v>190.85225403093122</v>
      </c>
      <c r="Q53">
        <f t="shared" si="5"/>
        <v>158.61571737563088</v>
      </c>
      <c r="R53">
        <f t="shared" si="5"/>
        <v>178.91870867366785</v>
      </c>
      <c r="S53">
        <f t="shared" si="5"/>
        <v>126.58227848101266</v>
      </c>
      <c r="T53">
        <f t="shared" si="5"/>
        <v>105.72987721691678</v>
      </c>
      <c r="U53">
        <f t="shared" si="5"/>
        <v>118.38697743248244</v>
      </c>
      <c r="V53">
        <f t="shared" si="5"/>
        <v>106.64682539682539</v>
      </c>
      <c r="W53">
        <f t="shared" si="5"/>
        <v>92.230296254891002</v>
      </c>
      <c r="X53">
        <f t="shared" si="5"/>
        <v>87.412587412587413</v>
      </c>
      <c r="Y53">
        <f t="shared" si="5"/>
        <v>96.038415366146467</v>
      </c>
      <c r="AA53">
        <f t="shared" si="2"/>
        <v>190.85225403093122</v>
      </c>
      <c r="AB53">
        <f t="shared" si="3"/>
        <v>81.227436823104696</v>
      </c>
    </row>
    <row r="54" spans="1:28" x14ac:dyDescent="0.2">
      <c r="A54" t="s">
        <v>4</v>
      </c>
      <c r="B54">
        <f t="shared" ref="B54:Y54" si="6">((B7-B$12)/B29)</f>
        <v>4686.629526462395</v>
      </c>
      <c r="C54">
        <f t="shared" si="6"/>
        <v>12674.199623352166</v>
      </c>
      <c r="D54">
        <f t="shared" si="6"/>
        <v>5716.4634146341459</v>
      </c>
      <c r="E54">
        <f t="shared" si="6"/>
        <v>6904.6225863077825</v>
      </c>
      <c r="F54">
        <f t="shared" si="6"/>
        <v>6302.5210084033615</v>
      </c>
      <c r="G54">
        <f t="shared" si="6"/>
        <v>4668.3673469387759</v>
      </c>
      <c r="H54">
        <f t="shared" si="6"/>
        <v>3312.274368231047</v>
      </c>
      <c r="I54">
        <f t="shared" si="6"/>
        <v>2913.9072847682119</v>
      </c>
      <c r="J54">
        <f t="shared" si="6"/>
        <v>3161.322645290581</v>
      </c>
      <c r="K54">
        <f t="shared" si="6"/>
        <v>3832.5358851674641</v>
      </c>
      <c r="L54">
        <f t="shared" si="6"/>
        <v>4739.1786903440625</v>
      </c>
      <c r="M54">
        <f t="shared" si="6"/>
        <v>5637.0070778564204</v>
      </c>
      <c r="N54">
        <f t="shared" si="6"/>
        <v>4840.3232012312428</v>
      </c>
      <c r="O54">
        <f t="shared" si="6"/>
        <v>6269.0839694656488</v>
      </c>
      <c r="P54">
        <f t="shared" si="6"/>
        <v>6846.2594371997257</v>
      </c>
      <c r="Q54">
        <f t="shared" si="6"/>
        <v>6626.8210683601046</v>
      </c>
      <c r="R54">
        <f t="shared" si="6"/>
        <v>6641.635377555278</v>
      </c>
      <c r="S54">
        <f t="shared" si="6"/>
        <v>6080.9716599190288</v>
      </c>
      <c r="T54">
        <f t="shared" si="6"/>
        <v>7099.6640537513995</v>
      </c>
      <c r="U54">
        <f t="shared" si="6"/>
        <v>7077.5681341719082</v>
      </c>
      <c r="V54">
        <f t="shared" si="6"/>
        <v>7629.0414066931362</v>
      </c>
      <c r="W54">
        <f t="shared" si="6"/>
        <v>7806.6110596231083</v>
      </c>
      <c r="X54">
        <f t="shared" si="6"/>
        <v>7582.2823746539525</v>
      </c>
      <c r="Y54">
        <f t="shared" si="6"/>
        <v>7935.8848544324492</v>
      </c>
      <c r="AA54">
        <f t="shared" si="2"/>
        <v>7935.8848544324492</v>
      </c>
      <c r="AB54">
        <f t="shared" si="3"/>
        <v>2913.9072847682119</v>
      </c>
    </row>
    <row r="55" spans="1:28" x14ac:dyDescent="0.2">
      <c r="A55" t="s">
        <v>5</v>
      </c>
      <c r="B55">
        <f t="shared" ref="B55:Y55" si="7">((B8-B$12)/B30)</f>
        <v>4764.1509433962265</v>
      </c>
      <c r="C55">
        <f t="shared" si="7"/>
        <v>13421.926910299002</v>
      </c>
      <c r="D55">
        <f t="shared" si="7"/>
        <v>2978.6150712830959</v>
      </c>
      <c r="E55">
        <f t="shared" si="7"/>
        <v>700.10449320794157</v>
      </c>
      <c r="F55">
        <f t="shared" si="7"/>
        <v>2243.1865828092245</v>
      </c>
      <c r="G55">
        <f t="shared" si="7"/>
        <v>1928.6719849835756</v>
      </c>
      <c r="H55">
        <f t="shared" si="7"/>
        <v>1818.9692507579039</v>
      </c>
      <c r="I55">
        <f t="shared" si="7"/>
        <v>1852.2027475130269</v>
      </c>
      <c r="J55">
        <f t="shared" si="7"/>
        <v>1969.9106723084155</v>
      </c>
      <c r="K55">
        <f t="shared" si="7"/>
        <v>1964.05648267009</v>
      </c>
      <c r="L55">
        <f t="shared" si="7"/>
        <v>2160.1581809194263</v>
      </c>
      <c r="M55">
        <f t="shared" si="7"/>
        <v>2213.740458015267</v>
      </c>
      <c r="N55">
        <f t="shared" si="7"/>
        <v>2113.4690342139456</v>
      </c>
      <c r="O55">
        <f t="shared" si="7"/>
        <v>1945.2181987000927</v>
      </c>
      <c r="P55">
        <f t="shared" si="7"/>
        <v>2144.6781389420012</v>
      </c>
      <c r="Q55">
        <f t="shared" si="7"/>
        <v>1993.1140015302217</v>
      </c>
      <c r="R55">
        <f t="shared" si="7"/>
        <v>1736.4532019704432</v>
      </c>
      <c r="S55">
        <f t="shared" si="7"/>
        <v>1646.2882096069868</v>
      </c>
      <c r="T55">
        <f t="shared" si="7"/>
        <v>1601.5180265654649</v>
      </c>
      <c r="U55">
        <f t="shared" si="7"/>
        <v>1446.1172741679873</v>
      </c>
      <c r="V55">
        <f t="shared" si="7"/>
        <v>1482.8362408553742</v>
      </c>
      <c r="W55">
        <f t="shared" si="7"/>
        <v>1367.6470588235293</v>
      </c>
      <c r="X55">
        <f t="shared" si="7"/>
        <v>1244.3507080445918</v>
      </c>
      <c r="Y55">
        <f t="shared" si="7"/>
        <v>1319.2695214105793</v>
      </c>
      <c r="AA55">
        <f t="shared" si="2"/>
        <v>2213.740458015267</v>
      </c>
      <c r="AB55">
        <f t="shared" si="3"/>
        <v>1244.3507080445918</v>
      </c>
    </row>
    <row r="56" spans="1:28" x14ac:dyDescent="0.2">
      <c r="A56" t="s">
        <v>3</v>
      </c>
      <c r="B56">
        <f t="shared" ref="B56:Y56" si="8">((B9-B$12)/B31)</f>
        <v>258.70453219218052</v>
      </c>
      <c r="C56">
        <f t="shared" si="8"/>
        <v>977.22263041880967</v>
      </c>
      <c r="D56">
        <f t="shared" si="8"/>
        <v>181.32975151108127</v>
      </c>
      <c r="E56">
        <f t="shared" si="8"/>
        <v>146.34146341463415</v>
      </c>
      <c r="F56">
        <f t="shared" si="8"/>
        <v>139.62765957446808</v>
      </c>
      <c r="G56">
        <f t="shared" si="8"/>
        <v>73.28447701532312</v>
      </c>
      <c r="H56">
        <f t="shared" si="8"/>
        <v>66.991473812423862</v>
      </c>
      <c r="I56">
        <f t="shared" si="8"/>
        <v>83.870967741935488</v>
      </c>
      <c r="J56">
        <f t="shared" si="8"/>
        <v>71.770334928229673</v>
      </c>
      <c r="K56">
        <f t="shared" si="8"/>
        <v>150.86206896551724</v>
      </c>
      <c r="L56">
        <f t="shared" si="8"/>
        <v>177.42730409068506</v>
      </c>
      <c r="M56">
        <f t="shared" si="8"/>
        <v>187.55718206770356</v>
      </c>
      <c r="N56">
        <f t="shared" si="8"/>
        <v>210.63189568706119</v>
      </c>
      <c r="O56">
        <f t="shared" si="8"/>
        <v>199.69278033794163</v>
      </c>
      <c r="P56">
        <f t="shared" si="8"/>
        <v>184.69656992084433</v>
      </c>
      <c r="Q56">
        <f t="shared" si="8"/>
        <v>216.36506687647523</v>
      </c>
      <c r="R56">
        <f t="shared" si="8"/>
        <v>200.94562647754134</v>
      </c>
      <c r="S56">
        <f t="shared" si="8"/>
        <v>144.23076923076923</v>
      </c>
      <c r="T56">
        <f t="shared" si="8"/>
        <v>126.84989429175477</v>
      </c>
      <c r="U56">
        <f t="shared" si="8"/>
        <v>122.5114854517611</v>
      </c>
      <c r="V56">
        <f t="shared" si="8"/>
        <v>117.48633879781421</v>
      </c>
      <c r="W56">
        <f t="shared" si="8"/>
        <v>115.14104778353483</v>
      </c>
      <c r="X56">
        <f t="shared" si="8"/>
        <v>95.087163232963547</v>
      </c>
      <c r="Y56">
        <f t="shared" si="8"/>
        <v>92.137592137592137</v>
      </c>
      <c r="AA56">
        <f t="shared" si="2"/>
        <v>216.36506687647523</v>
      </c>
      <c r="AB56">
        <f t="shared" si="3"/>
        <v>66.991473812423862</v>
      </c>
    </row>
    <row r="57" spans="1:28" x14ac:dyDescent="0.2">
      <c r="A57" t="s">
        <v>4</v>
      </c>
      <c r="B57">
        <f t="shared" ref="B57:Y57" si="9">((B10-B$12)/B32)</f>
        <v>5189.1659501289769</v>
      </c>
      <c r="C57">
        <f t="shared" si="9"/>
        <v>17442.196531791909</v>
      </c>
      <c r="D57">
        <f t="shared" si="9"/>
        <v>5452.6889040163378</v>
      </c>
      <c r="E57">
        <f t="shared" si="9"/>
        <v>6305.3536021150039</v>
      </c>
      <c r="F57">
        <f t="shared" si="9"/>
        <v>5786.3304578633042</v>
      </c>
      <c r="G57">
        <f t="shared" si="9"/>
        <v>4223.7288135593226</v>
      </c>
      <c r="H57">
        <f t="shared" si="9"/>
        <v>2797.8008552229685</v>
      </c>
      <c r="I57">
        <f t="shared" si="9"/>
        <v>2401.6010673782521</v>
      </c>
      <c r="J57">
        <f t="shared" si="9"/>
        <v>2860.4923798358732</v>
      </c>
      <c r="K57">
        <f t="shared" si="9"/>
        <v>3285.3566958698375</v>
      </c>
      <c r="L57">
        <f t="shared" si="9"/>
        <v>3391.8837068443368</v>
      </c>
      <c r="M57">
        <f t="shared" si="9"/>
        <v>4178.1170483460555</v>
      </c>
      <c r="N57">
        <f t="shared" si="9"/>
        <v>4456.852791878172</v>
      </c>
      <c r="O57">
        <f t="shared" si="9"/>
        <v>4895.4788526981038</v>
      </c>
      <c r="P57">
        <f t="shared" si="9"/>
        <v>5047.3292765382012</v>
      </c>
      <c r="Q57">
        <f t="shared" si="9"/>
        <v>5234.1137123745821</v>
      </c>
      <c r="R57">
        <f t="shared" si="9"/>
        <v>5116.2790697674418</v>
      </c>
      <c r="S57">
        <f t="shared" si="9"/>
        <v>5459.9914420196837</v>
      </c>
      <c r="T57">
        <f t="shared" si="9"/>
        <v>6106.060606060606</v>
      </c>
      <c r="U57">
        <f t="shared" si="9"/>
        <v>5839.2632900795315</v>
      </c>
      <c r="V57">
        <f t="shared" si="9"/>
        <v>6681.1279826464215</v>
      </c>
      <c r="W57">
        <f t="shared" si="9"/>
        <v>6904.8403029305227</v>
      </c>
      <c r="X57">
        <f t="shared" si="9"/>
        <v>6769.7937458416509</v>
      </c>
      <c r="Y57">
        <f t="shared" si="9"/>
        <v>7001.0559662090809</v>
      </c>
      <c r="AA57">
        <f t="shared" si="2"/>
        <v>7001.0559662090809</v>
      </c>
      <c r="AB57">
        <f t="shared" si="3"/>
        <v>2401.6010673782521</v>
      </c>
    </row>
    <row r="58" spans="1:28" x14ac:dyDescent="0.2">
      <c r="A58" t="s">
        <v>5</v>
      </c>
      <c r="B58">
        <f t="shared" ref="B58:Y58" si="10">((B11-B$12)/B33)</f>
        <v>4389.6103896103896</v>
      </c>
      <c r="C58">
        <f t="shared" si="10"/>
        <v>16120.826709062003</v>
      </c>
      <c r="D58">
        <f t="shared" si="10"/>
        <v>3056.3380281690143</v>
      </c>
      <c r="E58">
        <f t="shared" si="10"/>
        <v>2368.064952638701</v>
      </c>
      <c r="F58">
        <f t="shared" si="10"/>
        <v>2067.8191489361702</v>
      </c>
      <c r="G58">
        <f t="shared" si="10"/>
        <v>1797.1195992485909</v>
      </c>
      <c r="H58">
        <f t="shared" si="10"/>
        <v>1866.6666666666665</v>
      </c>
      <c r="I58">
        <f t="shared" si="10"/>
        <v>1850.2202643171804</v>
      </c>
      <c r="J58">
        <f t="shared" si="10"/>
        <v>2071.468453378001</v>
      </c>
      <c r="K58">
        <f t="shared" si="10"/>
        <v>2280.8022922636105</v>
      </c>
      <c r="L58">
        <f t="shared" si="10"/>
        <v>2274.678111587983</v>
      </c>
      <c r="M58">
        <f t="shared" si="10"/>
        <v>2562.9077353215284</v>
      </c>
      <c r="N58">
        <f t="shared" si="10"/>
        <v>2463.8357442837146</v>
      </c>
      <c r="O58">
        <f t="shared" si="10"/>
        <v>2680.5622879301986</v>
      </c>
      <c r="P58">
        <f t="shared" si="10"/>
        <v>2673.7057220708443</v>
      </c>
      <c r="Q58">
        <f t="shared" si="10"/>
        <v>2333.1860362350862</v>
      </c>
      <c r="R58">
        <f t="shared" si="10"/>
        <v>2258.2001682085784</v>
      </c>
      <c r="S58">
        <f t="shared" si="10"/>
        <v>2077.7096114519427</v>
      </c>
      <c r="T58">
        <f t="shared" si="10"/>
        <v>1903.2761310452418</v>
      </c>
      <c r="U58">
        <f t="shared" si="10"/>
        <v>1755.1867219917012</v>
      </c>
      <c r="V58">
        <f t="shared" si="10"/>
        <v>1766.304347826087</v>
      </c>
      <c r="W58">
        <f t="shared" si="10"/>
        <v>1616.1938157475297</v>
      </c>
      <c r="X58">
        <f t="shared" si="10"/>
        <v>1470.3018500486855</v>
      </c>
      <c r="Y58">
        <f t="shared" si="10"/>
        <v>1414.900888585099</v>
      </c>
      <c r="AA58">
        <f t="shared" si="2"/>
        <v>2680.5622879301986</v>
      </c>
      <c r="AB58">
        <f t="shared" si="3"/>
        <v>1414.900888585099</v>
      </c>
    </row>
    <row r="59" spans="1:28" x14ac:dyDescent="0.2">
      <c r="A59" t="s">
        <v>6</v>
      </c>
      <c r="B59">
        <f t="shared" ref="B59:Y59" si="11">((B12-B$12)/B34)</f>
        <v>0</v>
      </c>
      <c r="C59">
        <f t="shared" si="11"/>
        <v>0</v>
      </c>
      <c r="D59">
        <f t="shared" si="11"/>
        <v>0</v>
      </c>
      <c r="E59">
        <f t="shared" si="11"/>
        <v>0</v>
      </c>
      <c r="F59">
        <f t="shared" si="11"/>
        <v>0</v>
      </c>
      <c r="G59">
        <f t="shared" si="11"/>
        <v>0</v>
      </c>
      <c r="H59">
        <f t="shared" si="11"/>
        <v>0</v>
      </c>
      <c r="I59">
        <f t="shared" si="11"/>
        <v>0</v>
      </c>
      <c r="J59">
        <f t="shared" si="11"/>
        <v>0</v>
      </c>
      <c r="K59">
        <f t="shared" si="11"/>
        <v>0</v>
      </c>
      <c r="L59">
        <f t="shared" si="11"/>
        <v>0</v>
      </c>
      <c r="M59">
        <f t="shared" si="11"/>
        <v>0</v>
      </c>
      <c r="N59">
        <f t="shared" si="11"/>
        <v>0</v>
      </c>
      <c r="O59">
        <f t="shared" si="11"/>
        <v>0</v>
      </c>
      <c r="P59">
        <f t="shared" si="11"/>
        <v>0</v>
      </c>
      <c r="Q59">
        <f t="shared" si="11"/>
        <v>0</v>
      </c>
      <c r="R59">
        <f t="shared" si="11"/>
        <v>0</v>
      </c>
      <c r="S59">
        <f t="shared" si="11"/>
        <v>0</v>
      </c>
      <c r="T59">
        <f t="shared" si="11"/>
        <v>0</v>
      </c>
      <c r="U59">
        <f t="shared" si="11"/>
        <v>0</v>
      </c>
      <c r="V59">
        <f t="shared" si="11"/>
        <v>0</v>
      </c>
      <c r="W59">
        <f t="shared" si="11"/>
        <v>0</v>
      </c>
      <c r="X59">
        <f t="shared" si="11"/>
        <v>0</v>
      </c>
      <c r="Y59">
        <f t="shared" si="11"/>
        <v>0</v>
      </c>
      <c r="AA59">
        <f t="shared" si="2"/>
        <v>0</v>
      </c>
      <c r="AB59">
        <f t="shared" si="3"/>
        <v>0</v>
      </c>
    </row>
    <row r="60" spans="1:28" x14ac:dyDescent="0.2">
      <c r="B60" t="e">
        <f t="shared" ref="B60:Y60" si="12">((B13-B$12)/B35)</f>
        <v>#DIV/0!</v>
      </c>
      <c r="C60" t="e">
        <f t="shared" si="12"/>
        <v>#DIV/0!</v>
      </c>
      <c r="D60" t="e">
        <f t="shared" si="12"/>
        <v>#DIV/0!</v>
      </c>
      <c r="E60" t="e">
        <f t="shared" si="12"/>
        <v>#DIV/0!</v>
      </c>
      <c r="F60" t="e">
        <f t="shared" si="12"/>
        <v>#DIV/0!</v>
      </c>
      <c r="G60" t="e">
        <f t="shared" si="12"/>
        <v>#DIV/0!</v>
      </c>
      <c r="H60" t="e">
        <f t="shared" si="12"/>
        <v>#DIV/0!</v>
      </c>
      <c r="I60" t="e">
        <f t="shared" si="12"/>
        <v>#DIV/0!</v>
      </c>
      <c r="J60" t="e">
        <f t="shared" si="12"/>
        <v>#DIV/0!</v>
      </c>
      <c r="K60" t="e">
        <f t="shared" si="12"/>
        <v>#DIV/0!</v>
      </c>
      <c r="L60" t="e">
        <f t="shared" si="12"/>
        <v>#DIV/0!</v>
      </c>
      <c r="M60" t="e">
        <f t="shared" si="12"/>
        <v>#DIV/0!</v>
      </c>
      <c r="N60" t="e">
        <f t="shared" si="12"/>
        <v>#DIV/0!</v>
      </c>
      <c r="O60" t="e">
        <f t="shared" si="12"/>
        <v>#DIV/0!</v>
      </c>
      <c r="P60" t="e">
        <f t="shared" si="12"/>
        <v>#DIV/0!</v>
      </c>
      <c r="Q60" t="e">
        <f t="shared" si="12"/>
        <v>#DIV/0!</v>
      </c>
      <c r="R60" t="e">
        <f t="shared" si="12"/>
        <v>#DIV/0!</v>
      </c>
      <c r="S60" t="e">
        <f t="shared" si="12"/>
        <v>#DIV/0!</v>
      </c>
      <c r="T60" t="e">
        <f t="shared" si="12"/>
        <v>#DIV/0!</v>
      </c>
      <c r="U60" t="e">
        <f t="shared" si="12"/>
        <v>#DIV/0!</v>
      </c>
      <c r="V60" t="e">
        <f t="shared" si="12"/>
        <v>#DIV/0!</v>
      </c>
      <c r="W60" t="e">
        <f t="shared" si="12"/>
        <v>#DIV/0!</v>
      </c>
      <c r="X60" t="e">
        <f t="shared" si="12"/>
        <v>#DIV/0!</v>
      </c>
      <c r="Y60" t="e">
        <f t="shared" si="12"/>
        <v>#DIV/0!</v>
      </c>
      <c r="AA60" t="e">
        <f t="shared" si="2"/>
        <v>#DIV/0!</v>
      </c>
      <c r="AB60" t="e">
        <f t="shared" si="3"/>
        <v>#DIV/0!</v>
      </c>
    </row>
    <row r="61" spans="1:28" x14ac:dyDescent="0.2">
      <c r="A61" t="s">
        <v>7</v>
      </c>
      <c r="B61">
        <f t="shared" ref="B61:Y61" si="13">((B14-B$12)/B36)</f>
        <v>25708.154506437768</v>
      </c>
      <c r="C61">
        <f t="shared" si="13"/>
        <v>71913.841807909601</v>
      </c>
      <c r="D61">
        <f t="shared" si="13"/>
        <v>25142.857142857145</v>
      </c>
      <c r="E61">
        <f t="shared" si="13"/>
        <v>29108.327192336037</v>
      </c>
      <c r="F61">
        <f t="shared" si="13"/>
        <v>30622.763063707949</v>
      </c>
      <c r="G61">
        <f t="shared" si="13"/>
        <v>30151.515151515152</v>
      </c>
      <c r="H61">
        <f t="shared" si="13"/>
        <v>24467.805519053876</v>
      </c>
      <c r="I61">
        <f t="shared" si="13"/>
        <v>26400</v>
      </c>
      <c r="J61">
        <f t="shared" si="13"/>
        <v>14190.76923076923</v>
      </c>
      <c r="K61">
        <f t="shared" si="13"/>
        <v>9064.2545227698065</v>
      </c>
      <c r="L61">
        <f t="shared" si="13"/>
        <v>7145.6436931079324</v>
      </c>
      <c r="M61">
        <f t="shared" si="13"/>
        <v>5042.3489553924337</v>
      </c>
      <c r="N61">
        <f t="shared" si="13"/>
        <v>3758.9041095890411</v>
      </c>
      <c r="O61">
        <f t="shared" si="13"/>
        <v>3020.022246941046</v>
      </c>
      <c r="P61">
        <f t="shared" si="13"/>
        <v>3053.0765617660873</v>
      </c>
      <c r="Q61">
        <f t="shared" si="13"/>
        <v>2747.1327143637354</v>
      </c>
      <c r="R61">
        <f t="shared" si="13"/>
        <v>2286.2923621648965</v>
      </c>
      <c r="S61">
        <f t="shared" si="13"/>
        <v>2071.7948717948716</v>
      </c>
      <c r="T61">
        <f t="shared" si="13"/>
        <v>1934.1176470588236</v>
      </c>
      <c r="U61">
        <f t="shared" si="13"/>
        <v>2273.5674676524955</v>
      </c>
      <c r="V61">
        <f t="shared" si="13"/>
        <v>2206.5378900445767</v>
      </c>
      <c r="W61">
        <f t="shared" si="13"/>
        <v>2006.9337442218798</v>
      </c>
      <c r="X61">
        <f t="shared" si="13"/>
        <v>1897.7176669484361</v>
      </c>
      <c r="Y61">
        <f t="shared" si="13"/>
        <v>2113.8211382113823</v>
      </c>
      <c r="AA61">
        <f t="shared" si="2"/>
        <v>26400</v>
      </c>
      <c r="AB61">
        <f t="shared" si="3"/>
        <v>1897.7176669484361</v>
      </c>
    </row>
    <row r="62" spans="1:28" x14ac:dyDescent="0.2">
      <c r="A62" t="s">
        <v>7</v>
      </c>
      <c r="B62">
        <f t="shared" ref="B62:Y62" si="14">((B15-B$12)/B37)</f>
        <v>33209.064327485379</v>
      </c>
      <c r="C62">
        <f t="shared" si="14"/>
        <v>98262.436914203325</v>
      </c>
      <c r="D62">
        <f t="shared" si="14"/>
        <v>31647.634584013049</v>
      </c>
      <c r="E62">
        <f t="shared" si="14"/>
        <v>34301.913536498934</v>
      </c>
      <c r="F62">
        <f t="shared" si="14"/>
        <v>35318.646734854447</v>
      </c>
      <c r="G62">
        <f t="shared" si="14"/>
        <v>34130.262112787925</v>
      </c>
      <c r="H62">
        <f t="shared" si="14"/>
        <v>30424.055512721665</v>
      </c>
      <c r="I62">
        <f t="shared" si="14"/>
        <v>23994.60188933873</v>
      </c>
      <c r="J62">
        <f t="shared" si="14"/>
        <v>13513.189448441246</v>
      </c>
      <c r="K62">
        <f t="shared" si="14"/>
        <v>11126.961483594865</v>
      </c>
      <c r="L62">
        <f t="shared" si="14"/>
        <v>6591.1799761620978</v>
      </c>
      <c r="M62">
        <f t="shared" si="14"/>
        <v>5228.9156626506019</v>
      </c>
      <c r="N62">
        <f t="shared" si="14"/>
        <v>4202.2877784467191</v>
      </c>
      <c r="O62">
        <f t="shared" si="14"/>
        <v>2948.5002829654782</v>
      </c>
      <c r="P62">
        <f t="shared" si="14"/>
        <v>3086.4811133200797</v>
      </c>
      <c r="Q62">
        <f t="shared" si="14"/>
        <v>2643.6140546569995</v>
      </c>
      <c r="R62">
        <f t="shared" si="14"/>
        <v>2250.1308215593931</v>
      </c>
      <c r="S62">
        <f t="shared" si="14"/>
        <v>2025.1177394034537</v>
      </c>
      <c r="T62">
        <f t="shared" si="14"/>
        <v>2134.6057257659468</v>
      </c>
      <c r="U62">
        <f t="shared" si="14"/>
        <v>1703.096539162113</v>
      </c>
      <c r="V62">
        <f t="shared" si="14"/>
        <v>1969.5688926458156</v>
      </c>
      <c r="W62">
        <f t="shared" si="14"/>
        <v>1870.3241895261845</v>
      </c>
      <c r="X62">
        <f t="shared" si="14"/>
        <v>1681.1365430149961</v>
      </c>
      <c r="Y62">
        <f t="shared" si="14"/>
        <v>1519.9999999999998</v>
      </c>
      <c r="AA62">
        <f t="shared" si="2"/>
        <v>30424.055512721665</v>
      </c>
      <c r="AB62">
        <f t="shared" si="3"/>
        <v>1519.9999999999998</v>
      </c>
    </row>
    <row r="63" spans="1:28" x14ac:dyDescent="0.2">
      <c r="A63" t="s">
        <v>7</v>
      </c>
      <c r="B63">
        <f t="shared" ref="B63:Y63" si="15">((B16-B$12)/B38)</f>
        <v>31865.248226950356</v>
      </c>
      <c r="C63">
        <f t="shared" si="15"/>
        <v>98100.436681222709</v>
      </c>
      <c r="D63">
        <f t="shared" si="15"/>
        <v>29776.173285198554</v>
      </c>
      <c r="E63">
        <f t="shared" si="15"/>
        <v>32734.487734487735</v>
      </c>
      <c r="F63">
        <f t="shared" si="15"/>
        <v>35061.818181818177</v>
      </c>
      <c r="G63">
        <f t="shared" si="15"/>
        <v>33254.02916346892</v>
      </c>
      <c r="H63">
        <f t="shared" si="15"/>
        <v>28806.64652567976</v>
      </c>
      <c r="I63">
        <f t="shared" si="15"/>
        <v>21479.591836734693</v>
      </c>
      <c r="J63">
        <f t="shared" si="15"/>
        <v>13877.307921381775</v>
      </c>
      <c r="K63">
        <f t="shared" si="15"/>
        <v>10801.717967072298</v>
      </c>
      <c r="L63">
        <f t="shared" si="15"/>
        <v>6473.372781065088</v>
      </c>
      <c r="M63">
        <f t="shared" si="15"/>
        <v>5493.6708860759491</v>
      </c>
      <c r="N63">
        <f t="shared" si="15"/>
        <v>4124.5791245791243</v>
      </c>
      <c r="O63">
        <f t="shared" si="15"/>
        <v>2898.7068965517242</v>
      </c>
      <c r="P63">
        <f t="shared" si="15"/>
        <v>2940.6593406593406</v>
      </c>
      <c r="Q63">
        <f t="shared" si="15"/>
        <v>2667.3532440782697</v>
      </c>
      <c r="R63">
        <f t="shared" si="15"/>
        <v>2062.1468926553671</v>
      </c>
      <c r="S63">
        <f t="shared" si="15"/>
        <v>1991.5478077126254</v>
      </c>
      <c r="T63">
        <f t="shared" si="15"/>
        <v>2117.8120617110799</v>
      </c>
      <c r="U63">
        <f t="shared" si="15"/>
        <v>1493.6823104693142</v>
      </c>
      <c r="V63">
        <f t="shared" si="15"/>
        <v>1876.7507002801119</v>
      </c>
      <c r="W63">
        <f t="shared" si="15"/>
        <v>1758.6343787217149</v>
      </c>
      <c r="X63">
        <f t="shared" si="15"/>
        <v>1623.015873015873</v>
      </c>
      <c r="Y63">
        <f t="shared" si="15"/>
        <v>1320.2344019303687</v>
      </c>
      <c r="AA63">
        <f t="shared" si="2"/>
        <v>28806.64652567976</v>
      </c>
      <c r="AB63">
        <f t="shared" si="3"/>
        <v>1320.2344019303687</v>
      </c>
    </row>
    <row r="66" spans="1:25" s="1" customFormat="1" x14ac:dyDescent="0.2"/>
    <row r="68" spans="1:25" x14ac:dyDescent="0.2">
      <c r="A68" t="s">
        <v>10</v>
      </c>
    </row>
    <row r="72" spans="1:25" x14ac:dyDescent="0.2">
      <c r="A72" t="s">
        <v>3</v>
      </c>
      <c r="B72">
        <f t="shared" ref="B72:Y73" si="16">B50/$AA50</f>
        <v>1.4469511100472743</v>
      </c>
      <c r="C72">
        <f t="shared" ref="C72:Y72" si="17">C50/$AA50</f>
        <v>1.91090856405258</v>
      </c>
      <c r="D72">
        <f t="shared" si="17"/>
        <v>1.1581138936132778</v>
      </c>
      <c r="E72">
        <f t="shared" si="17"/>
        <v>0.75751879699248126</v>
      </c>
      <c r="F72">
        <f t="shared" si="17"/>
        <v>0.71104949746368806</v>
      </c>
      <c r="G72">
        <f t="shared" si="17"/>
        <v>0.30880437281295497</v>
      </c>
      <c r="H72">
        <f t="shared" si="17"/>
        <v>0.4073564509335954</v>
      </c>
      <c r="I72">
        <f t="shared" si="17"/>
        <v>0.39163047769443343</v>
      </c>
      <c r="J72">
        <f t="shared" si="17"/>
        <v>0.55325752827767327</v>
      </c>
      <c r="K72">
        <f t="shared" si="17"/>
        <v>0.66279261005427326</v>
      </c>
      <c r="L72">
        <f t="shared" si="17"/>
        <v>0.82694938440492471</v>
      </c>
      <c r="M72">
        <f t="shared" si="17"/>
        <v>0.90900457054668493</v>
      </c>
      <c r="N72">
        <f t="shared" si="17"/>
        <v>0.96074735266396849</v>
      </c>
      <c r="O72">
        <f t="shared" si="17"/>
        <v>0.88528191359531361</v>
      </c>
      <c r="P72">
        <f t="shared" si="17"/>
        <v>0.91896457075292415</v>
      </c>
      <c r="Q72">
        <f t="shared" si="17"/>
        <v>1</v>
      </c>
      <c r="R72">
        <f t="shared" si="17"/>
        <v>0.76340977068793625</v>
      </c>
      <c r="S72">
        <f t="shared" si="17"/>
        <v>0.67819169280195835</v>
      </c>
      <c r="T72">
        <f t="shared" si="17"/>
        <v>0.63415947160279096</v>
      </c>
      <c r="U72">
        <f t="shared" si="17"/>
        <v>0.69837296620775968</v>
      </c>
      <c r="V72">
        <f t="shared" si="17"/>
        <v>0.55631287422566555</v>
      </c>
      <c r="W72">
        <f t="shared" si="17"/>
        <v>0.57197107731256835</v>
      </c>
      <c r="X72">
        <f t="shared" si="17"/>
        <v>0.47961916096399876</v>
      </c>
      <c r="Y72">
        <f t="shared" si="17"/>
        <v>0.50062111801242237</v>
      </c>
    </row>
    <row r="73" spans="1:25" x14ac:dyDescent="0.2">
      <c r="A73" t="s">
        <v>4</v>
      </c>
      <c r="B73">
        <f t="shared" si="16"/>
        <v>0.75451835576025539</v>
      </c>
      <c r="C73">
        <f t="shared" si="16"/>
        <v>0.93217699299836432</v>
      </c>
      <c r="D73">
        <f t="shared" si="16"/>
        <v>0.84598772144362167</v>
      </c>
      <c r="E73">
        <f t="shared" si="16"/>
        <v>0.97835280819368575</v>
      </c>
      <c r="F73">
        <f t="shared" si="16"/>
        <v>0.78780594955622019</v>
      </c>
      <c r="G73">
        <f t="shared" si="16"/>
        <v>0.5502173815222493</v>
      </c>
      <c r="H73">
        <f t="shared" si="16"/>
        <v>0.40512446200699709</v>
      </c>
      <c r="I73">
        <f t="shared" si="16"/>
        <v>0.36438021043631097</v>
      </c>
      <c r="J73">
        <f t="shared" si="16"/>
        <v>0.41263311376743411</v>
      </c>
      <c r="K73">
        <f t="shared" si="16"/>
        <v>0.45605467023118462</v>
      </c>
      <c r="L73">
        <f t="shared" si="16"/>
        <v>0.57406053863117035</v>
      </c>
      <c r="M73">
        <f t="shared" si="16"/>
        <v>0.56376846932314839</v>
      </c>
      <c r="N73">
        <f t="shared" si="16"/>
        <v>0.66617218511546117</v>
      </c>
      <c r="O73">
        <f t="shared" si="16"/>
        <v>0.76016635477898375</v>
      </c>
      <c r="P73">
        <f t="shared" si="16"/>
        <v>0.87201914012936232</v>
      </c>
      <c r="Q73">
        <f t="shared" si="16"/>
        <v>0.92495360444719388</v>
      </c>
      <c r="R73">
        <f t="shared" si="16"/>
        <v>0.82793960190455462</v>
      </c>
      <c r="S73">
        <f t="shared" si="16"/>
        <v>0.79609444655246997</v>
      </c>
      <c r="T73">
        <f t="shared" si="16"/>
        <v>0.87172408582134409</v>
      </c>
      <c r="U73">
        <f t="shared" si="16"/>
        <v>0.91715038285214334</v>
      </c>
      <c r="V73">
        <f t="shared" si="16"/>
        <v>1</v>
      </c>
      <c r="W73">
        <f t="shared" si="16"/>
        <v>0.91822755915552812</v>
      </c>
      <c r="X73">
        <f t="shared" si="16"/>
        <v>0.98303670280966582</v>
      </c>
      <c r="Y73">
        <f t="shared" si="16"/>
        <v>0.96365848994280356</v>
      </c>
    </row>
    <row r="74" spans="1:25" x14ac:dyDescent="0.2">
      <c r="A74" t="s">
        <v>5</v>
      </c>
      <c r="B74">
        <f t="shared" ref="B74:Y74" si="18">B52/$AA52</f>
        <v>2.4112721829994679</v>
      </c>
      <c r="C74">
        <f t="shared" si="18"/>
        <v>2.9517710669620718</v>
      </c>
      <c r="D74">
        <f t="shared" si="18"/>
        <v>1.5046903099903308</v>
      </c>
      <c r="E74">
        <f t="shared" si="18"/>
        <v>1.1863132333609232</v>
      </c>
      <c r="F74">
        <f t="shared" si="18"/>
        <v>1.1046872667107472</v>
      </c>
      <c r="G74">
        <f t="shared" si="18"/>
        <v>0.83477639859087083</v>
      </c>
      <c r="H74">
        <f t="shared" si="18"/>
        <v>0.80417378122251582</v>
      </c>
      <c r="I74">
        <f t="shared" si="18"/>
        <v>0.85015088387867288</v>
      </c>
      <c r="J74">
        <f t="shared" si="18"/>
        <v>1</v>
      </c>
      <c r="K74">
        <f t="shared" si="18"/>
        <v>0.90693380629206699</v>
      </c>
      <c r="L74">
        <f t="shared" si="18"/>
        <v>0.93894077945667753</v>
      </c>
      <c r="M74">
        <f t="shared" si="18"/>
        <v>0.94407053439224653</v>
      </c>
      <c r="N74">
        <f t="shared" si="18"/>
        <v>0.93412988368248129</v>
      </c>
      <c r="O74">
        <f t="shared" si="18"/>
        <v>0.90135866246874119</v>
      </c>
      <c r="P74">
        <f t="shared" si="18"/>
        <v>0.94326762258658214</v>
      </c>
      <c r="Q74">
        <f t="shared" si="18"/>
        <v>0.91162371862467351</v>
      </c>
      <c r="R74">
        <f t="shared" si="18"/>
        <v>0.84064594853897778</v>
      </c>
      <c r="S74">
        <f t="shared" si="18"/>
        <v>0.73954149975631178</v>
      </c>
      <c r="T74">
        <f t="shared" si="18"/>
        <v>0.78723843191844134</v>
      </c>
      <c r="U74">
        <f t="shared" si="18"/>
        <v>0.70821574985243108</v>
      </c>
      <c r="V74">
        <f t="shared" si="18"/>
        <v>0.68300803158792123</v>
      </c>
      <c r="W74">
        <f t="shared" si="18"/>
        <v>0.63159662355395918</v>
      </c>
      <c r="X74">
        <f t="shared" si="18"/>
        <v>0.61598840886353967</v>
      </c>
      <c r="Y74">
        <f t="shared" si="18"/>
        <v>0.58410440675441699</v>
      </c>
    </row>
    <row r="75" spans="1:25" x14ac:dyDescent="0.2">
      <c r="A75" t="s">
        <v>3</v>
      </c>
      <c r="B75">
        <f t="shared" ref="B75:Y75" si="19">B53/$AA53</f>
        <v>1.3979675962434583</v>
      </c>
      <c r="C75">
        <f t="shared" si="19"/>
        <v>3.0611035529276336</v>
      </c>
      <c r="D75">
        <f t="shared" si="19"/>
        <v>1.0881942206466861</v>
      </c>
      <c r="E75">
        <f t="shared" si="19"/>
        <v>0.87424724789996555</v>
      </c>
      <c r="F75">
        <f t="shared" si="19"/>
        <v>0.79766396535319406</v>
      </c>
      <c r="G75">
        <f t="shared" si="19"/>
        <v>0.4582788780536845</v>
      </c>
      <c r="H75">
        <f t="shared" si="19"/>
        <v>0.42560375949209511</v>
      </c>
      <c r="I75">
        <f t="shared" si="19"/>
        <v>0.51986134869901868</v>
      </c>
      <c r="J75">
        <f t="shared" si="19"/>
        <v>0.52539842202873033</v>
      </c>
      <c r="K75">
        <f t="shared" si="19"/>
        <v>0.70254892017658999</v>
      </c>
      <c r="L75">
        <f t="shared" si="19"/>
        <v>0.70836064857305192</v>
      </c>
      <c r="M75">
        <f t="shared" si="19"/>
        <v>0.81432231917067199</v>
      </c>
      <c r="N75">
        <f t="shared" si="19"/>
        <v>0.88423432161028959</v>
      </c>
      <c r="O75">
        <f t="shared" si="19"/>
        <v>0.91231643002028406</v>
      </c>
      <c r="P75">
        <f t="shared" si="19"/>
        <v>1</v>
      </c>
      <c r="Q75">
        <f t="shared" si="19"/>
        <v>0.83109166397334877</v>
      </c>
      <c r="R75">
        <f t="shared" si="19"/>
        <v>0.93747233734358038</v>
      </c>
      <c r="S75">
        <f t="shared" si="19"/>
        <v>0.66324749017896123</v>
      </c>
      <c r="T75">
        <f t="shared" si="19"/>
        <v>0.5539880980382933</v>
      </c>
      <c r="U75">
        <f t="shared" si="19"/>
        <v>0.62030693865054165</v>
      </c>
      <c r="V75">
        <f t="shared" si="19"/>
        <v>0.5587925903119868</v>
      </c>
      <c r="W75">
        <f t="shared" si="19"/>
        <v>0.48325494882519615</v>
      </c>
      <c r="X75">
        <f t="shared" si="19"/>
        <v>0.45801181577043648</v>
      </c>
      <c r="Y75">
        <f t="shared" si="19"/>
        <v>0.50320817982365362</v>
      </c>
    </row>
    <row r="76" spans="1:25" x14ac:dyDescent="0.2">
      <c r="A76" t="s">
        <v>4</v>
      </c>
      <c r="B76">
        <f t="shared" ref="B76:Y76" si="20">B54/$AA54</f>
        <v>0.59056168435266043</v>
      </c>
      <c r="C76">
        <f t="shared" si="20"/>
        <v>1.5970745362154812</v>
      </c>
      <c r="D76">
        <f t="shared" si="20"/>
        <v>0.72033094223151628</v>
      </c>
      <c r="E76">
        <f t="shared" si="20"/>
        <v>0.87005075211635996</v>
      </c>
      <c r="F76">
        <f t="shared" si="20"/>
        <v>0.79417999681323492</v>
      </c>
      <c r="G76">
        <f t="shared" si="20"/>
        <v>0.58826046906808904</v>
      </c>
      <c r="H76">
        <f t="shared" si="20"/>
        <v>0.41737933815673173</v>
      </c>
      <c r="I76">
        <f t="shared" si="20"/>
        <v>0.36718114466349649</v>
      </c>
      <c r="J76">
        <f t="shared" si="20"/>
        <v>0.39835792772684697</v>
      </c>
      <c r="K76">
        <f t="shared" si="20"/>
        <v>0.48293743614826623</v>
      </c>
      <c r="L76">
        <f t="shared" si="20"/>
        <v>0.59718339886157468</v>
      </c>
      <c r="M76">
        <f t="shared" si="20"/>
        <v>0.71031865774967351</v>
      </c>
      <c r="N76">
        <f t="shared" si="20"/>
        <v>0.60992860783857838</v>
      </c>
      <c r="O76">
        <f t="shared" si="20"/>
        <v>0.78996659912021805</v>
      </c>
      <c r="P76">
        <f t="shared" si="20"/>
        <v>0.86269641795216667</v>
      </c>
      <c r="Q76">
        <f t="shared" si="20"/>
        <v>0.83504501261240072</v>
      </c>
      <c r="R76">
        <f t="shared" si="20"/>
        <v>0.83691176212640095</v>
      </c>
      <c r="S76">
        <f t="shared" si="20"/>
        <v>0.76626258715467732</v>
      </c>
      <c r="T76">
        <f t="shared" si="20"/>
        <v>0.89462790652588753</v>
      </c>
      <c r="U76">
        <f t="shared" si="20"/>
        <v>0.89184360206774638</v>
      </c>
      <c r="V76">
        <f t="shared" si="20"/>
        <v>0.96133469003548722</v>
      </c>
      <c r="W76">
        <f t="shared" si="20"/>
        <v>0.98371022297064492</v>
      </c>
      <c r="X76">
        <f t="shared" si="20"/>
        <v>0.95544258941950266</v>
      </c>
      <c r="Y76">
        <f t="shared" si="20"/>
        <v>1</v>
      </c>
    </row>
    <row r="77" spans="1:25" x14ac:dyDescent="0.2">
      <c r="A77" t="s">
        <v>5</v>
      </c>
      <c r="B77">
        <f t="shared" ref="B77:Y77" si="21">B55/$AA55</f>
        <v>2.1520819778789853</v>
      </c>
      <c r="C77">
        <f t="shared" si="21"/>
        <v>6.0630083629281701</v>
      </c>
      <c r="D77">
        <f t="shared" si="21"/>
        <v>1.3455123253037433</v>
      </c>
      <c r="E77">
        <f t="shared" si="21"/>
        <v>0.31625409865600124</v>
      </c>
      <c r="F77">
        <f t="shared" si="21"/>
        <v>1.01330152533796</v>
      </c>
      <c r="G77">
        <f t="shared" si="21"/>
        <v>0.87122768976844289</v>
      </c>
      <c r="H77">
        <f t="shared" si="21"/>
        <v>0.82167231672167385</v>
      </c>
      <c r="I77">
        <f t="shared" si="21"/>
        <v>0.83668468939381568</v>
      </c>
      <c r="J77">
        <f t="shared" si="21"/>
        <v>0.88985620024966361</v>
      </c>
      <c r="K77">
        <f t="shared" si="21"/>
        <v>0.88721172148200622</v>
      </c>
      <c r="L77">
        <f t="shared" si="21"/>
        <v>0.97579559207049948</v>
      </c>
      <c r="M77">
        <f t="shared" si="21"/>
        <v>1</v>
      </c>
      <c r="N77">
        <f t="shared" si="21"/>
        <v>0.95470497752423067</v>
      </c>
      <c r="O77">
        <f t="shared" si="21"/>
        <v>0.87870201389555913</v>
      </c>
      <c r="P77">
        <f t="shared" si="21"/>
        <v>0.96880288345311094</v>
      </c>
      <c r="Q77">
        <f t="shared" si="21"/>
        <v>0.90033770413951397</v>
      </c>
      <c r="R77">
        <f t="shared" si="21"/>
        <v>0.78439782571768302</v>
      </c>
      <c r="S77">
        <f t="shared" si="21"/>
        <v>0.74366812227074242</v>
      </c>
      <c r="T77">
        <f t="shared" si="21"/>
        <v>0.72344434993129625</v>
      </c>
      <c r="U77">
        <f t="shared" si="21"/>
        <v>0.65324607902071152</v>
      </c>
      <c r="V77">
        <f t="shared" si="21"/>
        <v>0.66983292259328975</v>
      </c>
      <c r="W77">
        <f t="shared" si="21"/>
        <v>0.61779918864097361</v>
      </c>
      <c r="X77">
        <f t="shared" si="21"/>
        <v>0.56210325087531565</v>
      </c>
      <c r="Y77">
        <f t="shared" si="21"/>
        <v>0.59594588725788245</v>
      </c>
    </row>
    <row r="78" spans="1:25" x14ac:dyDescent="0.2">
      <c r="A78" t="s">
        <v>3</v>
      </c>
      <c r="B78">
        <f t="shared" ref="B78:Y78" si="22">B56/$AA56</f>
        <v>1.195685310604587</v>
      </c>
      <c r="C78">
        <f t="shared" si="22"/>
        <v>4.5165453209538438</v>
      </c>
      <c r="D78">
        <f t="shared" si="22"/>
        <v>0.83807314243848829</v>
      </c>
      <c r="E78">
        <f t="shared" si="22"/>
        <v>0.67636363636363639</v>
      </c>
      <c r="F78">
        <f t="shared" si="22"/>
        <v>0.6453336557059961</v>
      </c>
      <c r="G78">
        <f t="shared" si="22"/>
        <v>0.338707528314457</v>
      </c>
      <c r="H78">
        <f t="shared" si="22"/>
        <v>0.30962241169305721</v>
      </c>
      <c r="I78">
        <f t="shared" si="22"/>
        <v>0.38763636363636361</v>
      </c>
      <c r="J78">
        <f t="shared" si="22"/>
        <v>0.33170943888647242</v>
      </c>
      <c r="K78">
        <f t="shared" si="22"/>
        <v>0.69725705329153598</v>
      </c>
      <c r="L78">
        <f t="shared" si="22"/>
        <v>0.82003673999731164</v>
      </c>
      <c r="M78">
        <f t="shared" si="22"/>
        <v>0.86685519421109536</v>
      </c>
      <c r="N78">
        <f t="shared" si="22"/>
        <v>0.97350232515729007</v>
      </c>
      <c r="O78">
        <f t="shared" si="22"/>
        <v>0.92294372294372296</v>
      </c>
      <c r="P78">
        <f t="shared" si="22"/>
        <v>0.85363396497961141</v>
      </c>
      <c r="Q78">
        <f t="shared" si="22"/>
        <v>1</v>
      </c>
      <c r="R78">
        <f t="shared" si="22"/>
        <v>0.92873415001074555</v>
      </c>
      <c r="S78">
        <f t="shared" si="22"/>
        <v>0.66660839160839158</v>
      </c>
      <c r="T78">
        <f t="shared" si="22"/>
        <v>0.58627714779934659</v>
      </c>
      <c r="U78">
        <f t="shared" si="22"/>
        <v>0.56622581094250313</v>
      </c>
      <c r="V78">
        <f t="shared" si="22"/>
        <v>0.54300049677098861</v>
      </c>
      <c r="W78">
        <f t="shared" si="22"/>
        <v>0.53216098811953727</v>
      </c>
      <c r="X78">
        <f t="shared" si="22"/>
        <v>0.43947557988762426</v>
      </c>
      <c r="Y78">
        <f t="shared" si="22"/>
        <v>0.42584319857047126</v>
      </c>
    </row>
    <row r="79" spans="1:25" x14ac:dyDescent="0.2">
      <c r="A79" t="s">
        <v>4</v>
      </c>
      <c r="B79">
        <f t="shared" ref="B79:Y79" si="23">B57/$AA57</f>
        <v>0.74119761007121288</v>
      </c>
      <c r="C79">
        <f t="shared" si="23"/>
        <v>2.4913665332740482</v>
      </c>
      <c r="D79">
        <f t="shared" si="23"/>
        <v>0.778838068190569</v>
      </c>
      <c r="E79">
        <f t="shared" si="23"/>
        <v>0.90062893834131363</v>
      </c>
      <c r="F79">
        <f t="shared" si="23"/>
        <v>0.82649395831018846</v>
      </c>
      <c r="G79">
        <f t="shared" si="23"/>
        <v>0.60329882148426528</v>
      </c>
      <c r="H79">
        <f t="shared" si="23"/>
        <v>0.39962555202053562</v>
      </c>
      <c r="I79">
        <f t="shared" si="23"/>
        <v>0.34303411927710481</v>
      </c>
      <c r="J79">
        <f t="shared" si="23"/>
        <v>0.40858013328877407</v>
      </c>
      <c r="K79">
        <f t="shared" si="23"/>
        <v>0.4692658809937762</v>
      </c>
      <c r="L79">
        <f t="shared" si="23"/>
        <v>0.48448173007263756</v>
      </c>
      <c r="M79">
        <f t="shared" si="23"/>
        <v>0.59678383782559796</v>
      </c>
      <c r="N79">
        <f t="shared" si="23"/>
        <v>0.63659722381728945</v>
      </c>
      <c r="O79">
        <f t="shared" si="23"/>
        <v>0.69924863853772312</v>
      </c>
      <c r="P79">
        <f t="shared" si="23"/>
        <v>0.72093828429587881</v>
      </c>
      <c r="Q79">
        <f t="shared" si="23"/>
        <v>0.74761775047039658</v>
      </c>
      <c r="R79">
        <f t="shared" si="23"/>
        <v>0.7307867690904627</v>
      </c>
      <c r="S79">
        <f t="shared" si="23"/>
        <v>0.7798811305569594</v>
      </c>
      <c r="T79">
        <f t="shared" si="23"/>
        <v>0.87216280451574568</v>
      </c>
      <c r="U79">
        <f t="shared" si="23"/>
        <v>0.83405465093594522</v>
      </c>
      <c r="V79">
        <f t="shared" si="23"/>
        <v>0.9543028958621661</v>
      </c>
      <c r="W79">
        <f t="shared" si="23"/>
        <v>0.98625697841254989</v>
      </c>
      <c r="X79">
        <f t="shared" si="23"/>
        <v>0.96696752297315891</v>
      </c>
      <c r="Y79">
        <f t="shared" si="23"/>
        <v>1</v>
      </c>
    </row>
    <row r="80" spans="1:25" x14ac:dyDescent="0.2">
      <c r="A80" t="s">
        <v>5</v>
      </c>
      <c r="B80">
        <f t="shared" ref="B80:Y80" si="24">B58/$AA58</f>
        <v>1.637570747516498</v>
      </c>
      <c r="C80">
        <f t="shared" si="24"/>
        <v>6.0139720616265668</v>
      </c>
      <c r="D80">
        <f t="shared" si="24"/>
        <v>1.1401854162952398</v>
      </c>
      <c r="E80">
        <f t="shared" si="24"/>
        <v>0.88342097600246661</v>
      </c>
      <c r="F80">
        <f t="shared" si="24"/>
        <v>0.77141246008233622</v>
      </c>
      <c r="G80">
        <f t="shared" si="24"/>
        <v>0.67042635320973654</v>
      </c>
      <c r="H80">
        <f t="shared" si="24"/>
        <v>0.69637130801687763</v>
      </c>
      <c r="I80">
        <f t="shared" si="24"/>
        <v>0.69023587799029718</v>
      </c>
      <c r="J80">
        <f t="shared" si="24"/>
        <v>0.77277385521135911</v>
      </c>
      <c r="K80">
        <f t="shared" si="24"/>
        <v>0.85086711192401965</v>
      </c>
      <c r="L80">
        <f t="shared" si="24"/>
        <v>0.84858244922350978</v>
      </c>
      <c r="M80">
        <f t="shared" si="24"/>
        <v>0.95610825641379993</v>
      </c>
      <c r="N80">
        <f t="shared" si="24"/>
        <v>0.91914884999227908</v>
      </c>
      <c r="O80">
        <f t="shared" si="24"/>
        <v>1</v>
      </c>
      <c r="P80">
        <f t="shared" si="24"/>
        <v>0.99744211657000936</v>
      </c>
      <c r="Q80">
        <f t="shared" si="24"/>
        <v>0.87040918494628994</v>
      </c>
      <c r="R80">
        <f t="shared" si="24"/>
        <v>0.84243525262464691</v>
      </c>
      <c r="S80">
        <f t="shared" si="24"/>
        <v>0.77510215703894358</v>
      </c>
      <c r="T80">
        <f t="shared" si="24"/>
        <v>0.71002869047854134</v>
      </c>
      <c r="U80">
        <f t="shared" si="24"/>
        <v>0.65478303932529469</v>
      </c>
      <c r="V80">
        <f t="shared" si="24"/>
        <v>0.65893053699190196</v>
      </c>
      <c r="W80">
        <f t="shared" si="24"/>
        <v>0.60293089365047992</v>
      </c>
      <c r="X80">
        <f t="shared" si="24"/>
        <v>0.54850501205252056</v>
      </c>
      <c r="Y80">
        <f t="shared" si="24"/>
        <v>0.52783734776691849</v>
      </c>
    </row>
    <row r="83" spans="1:25" x14ac:dyDescent="0.2">
      <c r="A83" t="s">
        <v>7</v>
      </c>
      <c r="B83">
        <f t="shared" ref="B83:Y83" si="25">B61/$AA61</f>
        <v>0.9737937313044609</v>
      </c>
      <c r="C83">
        <f t="shared" si="25"/>
        <v>2.7240091593905151</v>
      </c>
      <c r="D83">
        <f t="shared" si="25"/>
        <v>0.95238095238095244</v>
      </c>
      <c r="E83">
        <f t="shared" si="25"/>
        <v>1.1025881512248499</v>
      </c>
      <c r="F83">
        <f t="shared" si="25"/>
        <v>1.1599531463525738</v>
      </c>
      <c r="G83">
        <f t="shared" si="25"/>
        <v>1.1421028466483012</v>
      </c>
      <c r="H83">
        <f t="shared" si="25"/>
        <v>0.92681081511567709</v>
      </c>
      <c r="I83">
        <f t="shared" si="25"/>
        <v>1</v>
      </c>
      <c r="J83">
        <f t="shared" si="25"/>
        <v>0.53752913752913756</v>
      </c>
      <c r="K83">
        <f t="shared" si="25"/>
        <v>0.34334297434734118</v>
      </c>
      <c r="L83">
        <f t="shared" si="25"/>
        <v>0.27066832170863381</v>
      </c>
      <c r="M83">
        <f t="shared" si="25"/>
        <v>0.19099806649213763</v>
      </c>
      <c r="N83">
        <f t="shared" si="25"/>
        <v>0.14238273142382732</v>
      </c>
      <c r="O83">
        <f t="shared" si="25"/>
        <v>0.11439478208110022</v>
      </c>
      <c r="P83">
        <f t="shared" si="25"/>
        <v>0.11564683946083663</v>
      </c>
      <c r="Q83">
        <f t="shared" si="25"/>
        <v>0.1040580573622627</v>
      </c>
      <c r="R83">
        <f t="shared" si="25"/>
        <v>8.6601983415336994E-2</v>
      </c>
      <c r="S83">
        <f t="shared" si="25"/>
        <v>7.8477078477078466E-2</v>
      </c>
      <c r="T83">
        <f t="shared" si="25"/>
        <v>7.3262032085561507E-2</v>
      </c>
      <c r="U83">
        <f t="shared" si="25"/>
        <v>8.6119979835321797E-2</v>
      </c>
      <c r="V83">
        <f t="shared" si="25"/>
        <v>8.3580980683506695E-2</v>
      </c>
      <c r="W83">
        <f t="shared" si="25"/>
        <v>7.6020217584162109E-2</v>
      </c>
      <c r="X83">
        <f t="shared" si="25"/>
        <v>7.1883244960168027E-2</v>
      </c>
      <c r="Y83">
        <f t="shared" si="25"/>
        <v>8.0068982508006911E-2</v>
      </c>
    </row>
    <row r="84" spans="1:25" x14ac:dyDescent="0.2">
      <c r="A84" t="s">
        <v>7</v>
      </c>
      <c r="B84">
        <f t="shared" ref="B84:Y84" si="26">B62/$AA62</f>
        <v>1.0915396967244941</v>
      </c>
      <c r="C84">
        <f t="shared" si="26"/>
        <v>3.2297612944176817</v>
      </c>
      <c r="D84">
        <f t="shared" si="26"/>
        <v>1.0402174874674335</v>
      </c>
      <c r="E84">
        <f t="shared" si="26"/>
        <v>1.1274602599300334</v>
      </c>
      <c r="F84">
        <f t="shared" si="26"/>
        <v>1.1608789866980795</v>
      </c>
      <c r="G84">
        <f t="shared" si="26"/>
        <v>1.1218182960031915</v>
      </c>
      <c r="H84">
        <f t="shared" si="26"/>
        <v>1</v>
      </c>
      <c r="I84">
        <f t="shared" si="26"/>
        <v>0.78867203878541137</v>
      </c>
      <c r="J84">
        <f t="shared" si="26"/>
        <v>0.44416134603720975</v>
      </c>
      <c r="K84">
        <f t="shared" si="26"/>
        <v>0.36572906853072834</v>
      </c>
      <c r="L84">
        <f t="shared" si="26"/>
        <v>0.21664370068632136</v>
      </c>
      <c r="M84">
        <f t="shared" si="26"/>
        <v>0.17186780573892121</v>
      </c>
      <c r="N84">
        <f t="shared" si="26"/>
        <v>0.13812385323480472</v>
      </c>
      <c r="O84">
        <f t="shared" si="26"/>
        <v>9.6913453294633176E-2</v>
      </c>
      <c r="P84">
        <f t="shared" si="26"/>
        <v>0.10144870765271524</v>
      </c>
      <c r="Q84">
        <f t="shared" si="26"/>
        <v>8.6892230838573961E-2</v>
      </c>
      <c r="R84">
        <f t="shared" si="26"/>
        <v>7.3958937545933426E-2</v>
      </c>
      <c r="S84">
        <f t="shared" si="26"/>
        <v>6.6563043791340079E-2</v>
      </c>
      <c r="T84">
        <f t="shared" si="26"/>
        <v>7.0161774615266931E-2</v>
      </c>
      <c r="U84">
        <f t="shared" si="26"/>
        <v>5.5978616606519531E-2</v>
      </c>
      <c r="V84">
        <f t="shared" si="26"/>
        <v>6.4737223866234747E-2</v>
      </c>
      <c r="W84">
        <f t="shared" si="26"/>
        <v>6.1475176731258525E-2</v>
      </c>
      <c r="X84">
        <f t="shared" si="26"/>
        <v>5.5256819470107701E-2</v>
      </c>
      <c r="Y84">
        <f t="shared" si="26"/>
        <v>4.9960466294982256E-2</v>
      </c>
    </row>
    <row r="85" spans="1:25" x14ac:dyDescent="0.2">
      <c r="A85" t="s">
        <v>7</v>
      </c>
      <c r="B85">
        <f t="shared" ref="B85:Y85" si="27">B63/$AA63</f>
        <v>1.1061769442182032</v>
      </c>
      <c r="C85">
        <f t="shared" si="27"/>
        <v>3.4054792387503632</v>
      </c>
      <c r="D85">
        <f t="shared" si="27"/>
        <v>1.0336563563084133</v>
      </c>
      <c r="E85">
        <f t="shared" si="27"/>
        <v>1.1363519077205495</v>
      </c>
      <c r="F85">
        <f t="shared" si="27"/>
        <v>1.2171433474758067</v>
      </c>
      <c r="G85">
        <f t="shared" si="27"/>
        <v>1.1543873784067344</v>
      </c>
      <c r="H85">
        <f t="shared" si="27"/>
        <v>1</v>
      </c>
      <c r="I85">
        <f t="shared" si="27"/>
        <v>0.74564707896792692</v>
      </c>
      <c r="J85">
        <f t="shared" si="27"/>
        <v>0.48173979255137567</v>
      </c>
      <c r="K85">
        <f t="shared" si="27"/>
        <v>0.37497311453601789</v>
      </c>
      <c r="L85">
        <f t="shared" si="27"/>
        <v>0.22471802732381163</v>
      </c>
      <c r="M85">
        <f t="shared" si="27"/>
        <v>0.19070844921773875</v>
      </c>
      <c r="N85">
        <f t="shared" si="27"/>
        <v>0.14318150920143577</v>
      </c>
      <c r="O85">
        <f t="shared" si="27"/>
        <v>0.10062632226099849</v>
      </c>
      <c r="P85">
        <f t="shared" si="27"/>
        <v>0.1020826682494223</v>
      </c>
      <c r="Q85">
        <f t="shared" si="27"/>
        <v>9.2595062799151251E-2</v>
      </c>
      <c r="R85">
        <f t="shared" si="27"/>
        <v>7.1585801936961346E-2</v>
      </c>
      <c r="S85">
        <f t="shared" si="27"/>
        <v>6.9135010419809018E-2</v>
      </c>
      <c r="T85">
        <f t="shared" si="27"/>
        <v>7.3518174349907442E-2</v>
      </c>
      <c r="U85">
        <f t="shared" si="27"/>
        <v>5.1852002597309176E-2</v>
      </c>
      <c r="V85">
        <f t="shared" si="27"/>
        <v>6.5149919432901632E-2</v>
      </c>
      <c r="W85">
        <f t="shared" si="27"/>
        <v>6.1049604547130321E-2</v>
      </c>
      <c r="X85">
        <f t="shared" si="27"/>
        <v>5.6341715151363811E-2</v>
      </c>
      <c r="Y85">
        <f t="shared" si="27"/>
        <v>4.5830895337068904E-2</v>
      </c>
    </row>
    <row r="91" spans="1:25" s="1" customFormat="1" x14ac:dyDescent="0.2"/>
    <row r="94" spans="1:25" x14ac:dyDescent="0.2">
      <c r="A94" t="s">
        <v>3</v>
      </c>
      <c r="B94">
        <v>1.4469511100472743</v>
      </c>
      <c r="C94">
        <v>1.91090856405258</v>
      </c>
      <c r="D94">
        <v>1.1581138936132778</v>
      </c>
      <c r="E94">
        <v>0.75751879699248126</v>
      </c>
      <c r="F94">
        <v>0.71104949746368806</v>
      </c>
      <c r="G94">
        <v>0.30880437281295497</v>
      </c>
      <c r="H94">
        <v>0.4073564509335954</v>
      </c>
      <c r="I94">
        <v>0.39163047769443343</v>
      </c>
      <c r="J94">
        <v>0.55325752827767327</v>
      </c>
      <c r="K94">
        <v>0.66279261005427326</v>
      </c>
      <c r="L94">
        <v>0.82694938440492471</v>
      </c>
      <c r="M94">
        <v>0.90900457054668493</v>
      </c>
      <c r="N94">
        <v>0.96074735266396849</v>
      </c>
      <c r="O94">
        <v>0.88528191359531361</v>
      </c>
      <c r="P94">
        <v>0.91896457075292415</v>
      </c>
      <c r="Q94">
        <v>1</v>
      </c>
      <c r="R94">
        <v>0.76340977068793625</v>
      </c>
      <c r="S94">
        <v>0.67819169280195835</v>
      </c>
      <c r="T94">
        <v>0.63415947160279096</v>
      </c>
      <c r="U94">
        <v>0.69837296620775968</v>
      </c>
      <c r="V94">
        <v>0.55631287422566555</v>
      </c>
      <c r="W94">
        <v>0.57197107731256835</v>
      </c>
      <c r="X94">
        <v>0.47961916096399876</v>
      </c>
      <c r="Y94">
        <v>0.50062111801242237</v>
      </c>
    </row>
    <row r="95" spans="1:25" x14ac:dyDescent="0.2">
      <c r="A95" t="s">
        <v>3</v>
      </c>
      <c r="B95">
        <v>1.3979675962434583</v>
      </c>
      <c r="C95">
        <v>3.0611035529276336</v>
      </c>
      <c r="D95">
        <v>1.0881942206466861</v>
      </c>
      <c r="E95">
        <v>0.87424724789996555</v>
      </c>
      <c r="F95">
        <v>0.79766396535319406</v>
      </c>
      <c r="G95">
        <v>0.4582788780536845</v>
      </c>
      <c r="H95">
        <v>0.42560375949209511</v>
      </c>
      <c r="I95">
        <v>0.51986134869901868</v>
      </c>
      <c r="J95">
        <v>0.52539842202873033</v>
      </c>
      <c r="K95">
        <v>0.70254892017658999</v>
      </c>
      <c r="L95">
        <v>0.70836064857305192</v>
      </c>
      <c r="M95">
        <v>0.81432231917067199</v>
      </c>
      <c r="N95">
        <v>0.88423432161028959</v>
      </c>
      <c r="O95">
        <v>0.91231643002028406</v>
      </c>
      <c r="P95">
        <v>1</v>
      </c>
      <c r="Q95">
        <v>0.83109166397334877</v>
      </c>
      <c r="R95">
        <v>0.93747233734358038</v>
      </c>
      <c r="S95">
        <v>0.66324749017896123</v>
      </c>
      <c r="T95">
        <v>0.5539880980382933</v>
      </c>
      <c r="U95">
        <v>0.62030693865054165</v>
      </c>
      <c r="V95">
        <v>0.5587925903119868</v>
      </c>
      <c r="W95">
        <v>0.48325494882519615</v>
      </c>
      <c r="X95">
        <v>0.45801181577043648</v>
      </c>
      <c r="Y95">
        <v>0.50320817982365362</v>
      </c>
    </row>
    <row r="96" spans="1:25" x14ac:dyDescent="0.2">
      <c r="A96" t="s">
        <v>3</v>
      </c>
      <c r="B96">
        <v>1.195685310604587</v>
      </c>
      <c r="C96">
        <v>4.5165453209538438</v>
      </c>
      <c r="D96">
        <v>0.83807314243848829</v>
      </c>
      <c r="E96">
        <v>0.67636363636363639</v>
      </c>
      <c r="F96">
        <v>0.6453336557059961</v>
      </c>
      <c r="G96">
        <v>0.338707528314457</v>
      </c>
      <c r="H96">
        <v>0.30962241169305721</v>
      </c>
      <c r="I96">
        <v>0.38763636363636361</v>
      </c>
      <c r="J96">
        <v>0.33170943888647242</v>
      </c>
      <c r="K96">
        <v>0.69725705329153598</v>
      </c>
      <c r="L96">
        <v>0.82003673999731164</v>
      </c>
      <c r="M96">
        <v>0.86685519421109536</v>
      </c>
      <c r="N96">
        <v>0.97350232515729007</v>
      </c>
      <c r="O96">
        <v>0.92294372294372296</v>
      </c>
      <c r="P96">
        <v>0.85363396497961141</v>
      </c>
      <c r="Q96">
        <v>1</v>
      </c>
      <c r="R96">
        <v>0.92873415001074555</v>
      </c>
      <c r="S96">
        <v>0.66660839160839158</v>
      </c>
      <c r="T96">
        <v>0.58627714779934659</v>
      </c>
      <c r="U96">
        <v>0.56622581094250313</v>
      </c>
      <c r="V96">
        <v>0.54300049677098861</v>
      </c>
      <c r="W96">
        <v>0.53216098811953727</v>
      </c>
      <c r="X96">
        <v>0.43947557988762426</v>
      </c>
      <c r="Y96">
        <v>0.42584319857047126</v>
      </c>
    </row>
    <row r="97" spans="1:25" x14ac:dyDescent="0.2">
      <c r="A97" t="s">
        <v>4</v>
      </c>
      <c r="B97">
        <v>0.75451835576025539</v>
      </c>
      <c r="C97">
        <v>0.93217699299836432</v>
      </c>
      <c r="D97">
        <v>0.84598772144362167</v>
      </c>
      <c r="E97">
        <v>0.97835280819368575</v>
      </c>
      <c r="F97">
        <v>0.78780594955622019</v>
      </c>
      <c r="G97">
        <v>0.5502173815222493</v>
      </c>
      <c r="H97">
        <v>0.40512446200699709</v>
      </c>
      <c r="I97">
        <v>0.36438021043631097</v>
      </c>
      <c r="J97">
        <v>0.41263311376743411</v>
      </c>
      <c r="K97">
        <v>0.45605467023118462</v>
      </c>
      <c r="L97">
        <v>0.57406053863117035</v>
      </c>
      <c r="M97">
        <v>0.56376846932314839</v>
      </c>
      <c r="N97">
        <v>0.66617218511546117</v>
      </c>
      <c r="O97">
        <v>0.76016635477898375</v>
      </c>
      <c r="P97">
        <v>0.87201914012936232</v>
      </c>
      <c r="Q97">
        <v>0.92495360444719388</v>
      </c>
      <c r="R97">
        <v>0.82793960190455462</v>
      </c>
      <c r="S97">
        <v>0.79609444655246997</v>
      </c>
      <c r="T97">
        <v>0.87172408582134409</v>
      </c>
      <c r="U97">
        <v>0.91715038285214334</v>
      </c>
      <c r="V97">
        <v>1</v>
      </c>
      <c r="W97">
        <v>0.91822755915552812</v>
      </c>
      <c r="X97">
        <v>0.98303670280966582</v>
      </c>
      <c r="Y97">
        <v>0.96365848994280356</v>
      </c>
    </row>
    <row r="98" spans="1:25" x14ac:dyDescent="0.2">
      <c r="A98" t="s">
        <v>4</v>
      </c>
      <c r="B98">
        <v>0.59056168435266043</v>
      </c>
      <c r="C98">
        <v>1.5970745362154812</v>
      </c>
      <c r="D98">
        <v>0.72033094223151628</v>
      </c>
      <c r="E98">
        <v>0.87005075211635996</v>
      </c>
      <c r="F98">
        <v>0.79417999681323492</v>
      </c>
      <c r="G98">
        <v>0.58826046906808904</v>
      </c>
      <c r="H98">
        <v>0.41737933815673173</v>
      </c>
      <c r="I98">
        <v>0.36718114466349649</v>
      </c>
      <c r="J98">
        <v>0.39835792772684697</v>
      </c>
      <c r="K98">
        <v>0.48293743614826623</v>
      </c>
      <c r="L98">
        <v>0.59718339886157468</v>
      </c>
      <c r="M98">
        <v>0.71031865774967351</v>
      </c>
      <c r="N98">
        <v>0.60992860783857838</v>
      </c>
      <c r="O98">
        <v>0.78996659912021805</v>
      </c>
      <c r="P98">
        <v>0.86269641795216667</v>
      </c>
      <c r="Q98">
        <v>0.83504501261240072</v>
      </c>
      <c r="R98">
        <v>0.83691176212640095</v>
      </c>
      <c r="S98">
        <v>0.76626258715467732</v>
      </c>
      <c r="T98">
        <v>0.89462790652588753</v>
      </c>
      <c r="U98">
        <v>0.89184360206774638</v>
      </c>
      <c r="V98">
        <v>0.96133469003548722</v>
      </c>
      <c r="W98">
        <v>0.98371022297064492</v>
      </c>
      <c r="X98">
        <v>0.95544258941950266</v>
      </c>
      <c r="Y98">
        <v>1</v>
      </c>
    </row>
    <row r="99" spans="1:25" x14ac:dyDescent="0.2">
      <c r="A99" t="s">
        <v>4</v>
      </c>
      <c r="B99">
        <v>0.74119761007121288</v>
      </c>
      <c r="C99">
        <v>2.4913665332740482</v>
      </c>
      <c r="D99">
        <v>0.778838068190569</v>
      </c>
      <c r="E99">
        <v>0.90062893834131363</v>
      </c>
      <c r="F99">
        <v>0.82649395831018846</v>
      </c>
      <c r="G99">
        <v>0.60329882148426528</v>
      </c>
      <c r="H99">
        <v>0.39962555202053562</v>
      </c>
      <c r="I99">
        <v>0.34303411927710481</v>
      </c>
      <c r="J99">
        <v>0.40858013328877407</v>
      </c>
      <c r="K99">
        <v>0.4692658809937762</v>
      </c>
      <c r="L99">
        <v>0.48448173007263756</v>
      </c>
      <c r="M99">
        <v>0.59678383782559796</v>
      </c>
      <c r="N99">
        <v>0.63659722381728945</v>
      </c>
      <c r="O99">
        <v>0.69924863853772312</v>
      </c>
      <c r="P99">
        <v>0.72093828429587881</v>
      </c>
      <c r="Q99">
        <v>0.74761775047039658</v>
      </c>
      <c r="R99">
        <v>0.7307867690904627</v>
      </c>
      <c r="S99">
        <v>0.7798811305569594</v>
      </c>
      <c r="T99">
        <v>0.87216280451574568</v>
      </c>
      <c r="U99">
        <v>0.83405465093594522</v>
      </c>
      <c r="V99">
        <v>0.9543028958621661</v>
      </c>
      <c r="W99">
        <v>0.98625697841254989</v>
      </c>
      <c r="X99">
        <v>0.96696752297315891</v>
      </c>
      <c r="Y99">
        <v>1</v>
      </c>
    </row>
    <row r="100" spans="1:25" x14ac:dyDescent="0.2">
      <c r="A100" t="s">
        <v>5</v>
      </c>
      <c r="B100">
        <v>2.4112721829994679</v>
      </c>
      <c r="C100">
        <v>2.9517710669620718</v>
      </c>
      <c r="D100">
        <v>1.5046903099903308</v>
      </c>
      <c r="E100">
        <v>1.1863132333609232</v>
      </c>
      <c r="F100">
        <v>1.1046872667107472</v>
      </c>
      <c r="G100">
        <v>0.83477639859087083</v>
      </c>
      <c r="H100">
        <v>0.80417378122251582</v>
      </c>
      <c r="I100">
        <v>0.85015088387867288</v>
      </c>
      <c r="J100">
        <v>1</v>
      </c>
      <c r="K100">
        <v>0.90693380629206699</v>
      </c>
      <c r="L100">
        <v>0.93894077945667753</v>
      </c>
      <c r="M100">
        <v>0.94407053439224653</v>
      </c>
      <c r="N100">
        <v>0.93412988368248129</v>
      </c>
      <c r="O100">
        <v>0.90135866246874119</v>
      </c>
      <c r="P100">
        <v>0.94326762258658214</v>
      </c>
      <c r="Q100">
        <v>0.91162371862467351</v>
      </c>
      <c r="R100">
        <v>0.84064594853897778</v>
      </c>
      <c r="S100">
        <v>0.73954149975631178</v>
      </c>
      <c r="T100">
        <v>0.78723843191844134</v>
      </c>
      <c r="U100">
        <v>0.70821574985243108</v>
      </c>
      <c r="V100">
        <v>0.68300803158792123</v>
      </c>
      <c r="W100">
        <v>0.63159662355395918</v>
      </c>
      <c r="X100">
        <v>0.61598840886353967</v>
      </c>
      <c r="Y100">
        <v>0.58410440675441699</v>
      </c>
    </row>
    <row r="101" spans="1:25" x14ac:dyDescent="0.2">
      <c r="A101" t="s">
        <v>5</v>
      </c>
      <c r="B101">
        <v>2.1520819778789853</v>
      </c>
      <c r="C101">
        <v>6.0630083629281701</v>
      </c>
      <c r="D101">
        <v>1.3455123253037433</v>
      </c>
      <c r="E101">
        <v>0.31625409865600124</v>
      </c>
      <c r="F101">
        <v>1.01330152533796</v>
      </c>
      <c r="G101">
        <v>0.87122768976844289</v>
      </c>
      <c r="H101">
        <v>0.82167231672167385</v>
      </c>
      <c r="I101">
        <v>0.83668468939381568</v>
      </c>
      <c r="J101">
        <v>0.88985620024966361</v>
      </c>
      <c r="K101">
        <v>0.88721172148200622</v>
      </c>
      <c r="L101">
        <v>0.97579559207049948</v>
      </c>
      <c r="M101">
        <v>1</v>
      </c>
      <c r="N101">
        <v>0.95470497752423067</v>
      </c>
      <c r="O101">
        <v>0.87870201389555913</v>
      </c>
      <c r="P101">
        <v>0.96880288345311094</v>
      </c>
      <c r="Q101">
        <v>0.90033770413951397</v>
      </c>
      <c r="R101">
        <v>0.78439782571768302</v>
      </c>
      <c r="S101">
        <v>0.74366812227074242</v>
      </c>
      <c r="T101">
        <v>0.72344434993129625</v>
      </c>
      <c r="U101">
        <v>0.65324607902071152</v>
      </c>
      <c r="V101">
        <v>0.66983292259328975</v>
      </c>
      <c r="W101">
        <v>0.61779918864097361</v>
      </c>
      <c r="X101">
        <v>0.56210325087531565</v>
      </c>
      <c r="Y101">
        <v>0.59594588725788245</v>
      </c>
    </row>
    <row r="102" spans="1:25" x14ac:dyDescent="0.2">
      <c r="A102" t="s">
        <v>5</v>
      </c>
      <c r="B102">
        <v>1.637570747516498</v>
      </c>
      <c r="C102">
        <v>6.0139720616265668</v>
      </c>
      <c r="D102">
        <v>1.1401854162952398</v>
      </c>
      <c r="E102">
        <v>0.88342097600246661</v>
      </c>
      <c r="F102">
        <v>0.77141246008233622</v>
      </c>
      <c r="G102">
        <v>0.67042635320973654</v>
      </c>
      <c r="H102">
        <v>0.69637130801687763</v>
      </c>
      <c r="I102">
        <v>0.69023587799029718</v>
      </c>
      <c r="J102">
        <v>0.77277385521135911</v>
      </c>
      <c r="K102">
        <v>0.85086711192401965</v>
      </c>
      <c r="L102">
        <v>0.84858244922350978</v>
      </c>
      <c r="M102">
        <v>0.95610825641379993</v>
      </c>
      <c r="N102">
        <v>0.91914884999227908</v>
      </c>
      <c r="O102">
        <v>1</v>
      </c>
      <c r="P102">
        <v>0.99744211657000936</v>
      </c>
      <c r="Q102">
        <v>0.87040918494628994</v>
      </c>
      <c r="R102">
        <v>0.84243525262464691</v>
      </c>
      <c r="S102">
        <v>0.77510215703894358</v>
      </c>
      <c r="T102">
        <v>0.71002869047854134</v>
      </c>
      <c r="U102">
        <v>0.65478303932529469</v>
      </c>
      <c r="V102">
        <v>0.65893053699190196</v>
      </c>
      <c r="W102">
        <v>0.60293089365047992</v>
      </c>
      <c r="X102">
        <v>0.54850501205252056</v>
      </c>
      <c r="Y102">
        <v>0.52783734776691849</v>
      </c>
    </row>
    <row r="103" spans="1:25" x14ac:dyDescent="0.2">
      <c r="A103" t="s">
        <v>7</v>
      </c>
      <c r="B103">
        <v>0.9737937313044609</v>
      </c>
      <c r="C103">
        <v>2.7240091593905151</v>
      </c>
      <c r="D103">
        <v>0.95238095238095244</v>
      </c>
      <c r="E103">
        <v>1.1025881512248499</v>
      </c>
      <c r="F103">
        <v>1.1599531463525738</v>
      </c>
      <c r="G103">
        <v>1.1421028466483012</v>
      </c>
      <c r="H103">
        <v>0.92681081511567709</v>
      </c>
      <c r="I103">
        <v>1</v>
      </c>
      <c r="J103">
        <v>0.53752913752913756</v>
      </c>
      <c r="K103">
        <v>0.34334297434734118</v>
      </c>
      <c r="L103">
        <v>0.27066832170863381</v>
      </c>
      <c r="M103">
        <v>0.19099806649213763</v>
      </c>
      <c r="N103">
        <v>0.14238273142382732</v>
      </c>
      <c r="O103">
        <v>0.11439478208110022</v>
      </c>
      <c r="P103">
        <v>0.11564683946083663</v>
      </c>
      <c r="Q103">
        <v>0.1040580573622627</v>
      </c>
      <c r="R103">
        <v>8.6601983415336994E-2</v>
      </c>
      <c r="S103">
        <v>7.8477078477078466E-2</v>
      </c>
      <c r="T103">
        <v>7.3262032085561507E-2</v>
      </c>
      <c r="U103">
        <v>8.6119979835321797E-2</v>
      </c>
      <c r="V103">
        <v>8.3580980683506695E-2</v>
      </c>
      <c r="W103">
        <v>7.6020217584162109E-2</v>
      </c>
      <c r="X103">
        <v>7.1883244960168027E-2</v>
      </c>
      <c r="Y103">
        <v>8.0068982508006911E-2</v>
      </c>
    </row>
    <row r="104" spans="1:25" x14ac:dyDescent="0.2">
      <c r="A104" t="s">
        <v>7</v>
      </c>
      <c r="B104">
        <v>1.0915396967244941</v>
      </c>
      <c r="C104">
        <v>3.2297612944176817</v>
      </c>
      <c r="D104">
        <v>1.0402174874674335</v>
      </c>
      <c r="E104">
        <v>1.1274602599300334</v>
      </c>
      <c r="F104">
        <v>1.1608789866980795</v>
      </c>
      <c r="G104">
        <v>1.1218182960031915</v>
      </c>
      <c r="H104">
        <v>1</v>
      </c>
      <c r="I104">
        <v>0.78867203878541137</v>
      </c>
      <c r="J104">
        <v>0.44416134603720975</v>
      </c>
      <c r="K104">
        <v>0.36572906853072834</v>
      </c>
      <c r="L104">
        <v>0.21664370068632136</v>
      </c>
      <c r="M104">
        <v>0.17186780573892121</v>
      </c>
      <c r="N104">
        <v>0.13812385323480472</v>
      </c>
      <c r="O104">
        <v>9.6913453294633176E-2</v>
      </c>
      <c r="P104">
        <v>0.10144870765271524</v>
      </c>
      <c r="Q104">
        <v>8.6892230838573961E-2</v>
      </c>
      <c r="R104">
        <v>7.3958937545933426E-2</v>
      </c>
      <c r="S104">
        <v>6.6563043791340079E-2</v>
      </c>
      <c r="T104">
        <v>7.0161774615266931E-2</v>
      </c>
      <c r="U104">
        <v>5.5978616606519531E-2</v>
      </c>
      <c r="V104">
        <v>6.4737223866234747E-2</v>
      </c>
      <c r="W104">
        <v>6.1475176731258525E-2</v>
      </c>
      <c r="X104">
        <v>5.5256819470107701E-2</v>
      </c>
      <c r="Y104">
        <v>4.9960466294982256E-2</v>
      </c>
    </row>
    <row r="105" spans="1:25" x14ac:dyDescent="0.2">
      <c r="A105" t="s">
        <v>7</v>
      </c>
      <c r="B105">
        <v>1.1061769442182032</v>
      </c>
      <c r="C105">
        <v>3.4054792387503632</v>
      </c>
      <c r="D105">
        <v>1.0336563563084133</v>
      </c>
      <c r="E105">
        <v>1.1363519077205495</v>
      </c>
      <c r="F105">
        <v>1.2171433474758067</v>
      </c>
      <c r="G105">
        <v>1.1543873784067344</v>
      </c>
      <c r="H105">
        <v>1</v>
      </c>
      <c r="I105">
        <v>0.74564707896792692</v>
      </c>
      <c r="J105">
        <v>0.48173979255137567</v>
      </c>
      <c r="K105">
        <v>0.37497311453601789</v>
      </c>
      <c r="L105">
        <v>0.22471802732381163</v>
      </c>
      <c r="M105">
        <v>0.19070844921773875</v>
      </c>
      <c r="N105">
        <v>0.14318150920143577</v>
      </c>
      <c r="O105">
        <v>0.10062632226099849</v>
      </c>
      <c r="P105">
        <v>0.1020826682494223</v>
      </c>
      <c r="Q105">
        <v>9.2595062799151251E-2</v>
      </c>
      <c r="R105">
        <v>7.1585801936961346E-2</v>
      </c>
      <c r="S105">
        <v>6.9135010419809018E-2</v>
      </c>
      <c r="T105">
        <v>7.3518174349907442E-2</v>
      </c>
      <c r="U105">
        <v>5.1852002597309176E-2</v>
      </c>
      <c r="V105">
        <v>6.5149919432901632E-2</v>
      </c>
      <c r="W105">
        <v>6.1049604547130321E-2</v>
      </c>
      <c r="X105">
        <v>5.6341715151363811E-2</v>
      </c>
      <c r="Y105">
        <v>4.5830895337068904E-2</v>
      </c>
    </row>
    <row r="111" spans="1:25" x14ac:dyDescent="0.2">
      <c r="A111" t="s">
        <v>3</v>
      </c>
      <c r="B111">
        <f>AVERAGE(B94:B96)</f>
        <v>1.346868005631773</v>
      </c>
      <c r="C111">
        <f t="shared" ref="C111:Y111" si="28">AVERAGE(C94:C96)</f>
        <v>3.1628524793113524</v>
      </c>
      <c r="D111">
        <f t="shared" si="28"/>
        <v>1.0281270855661508</v>
      </c>
      <c r="E111">
        <f t="shared" si="28"/>
        <v>0.7693765604186944</v>
      </c>
      <c r="F111">
        <f t="shared" si="28"/>
        <v>0.71801570617429267</v>
      </c>
      <c r="G111">
        <f t="shared" si="28"/>
        <v>0.36859692639369879</v>
      </c>
      <c r="H111">
        <f t="shared" si="28"/>
        <v>0.38086087403958263</v>
      </c>
      <c r="I111">
        <f t="shared" si="28"/>
        <v>0.43304273000993859</v>
      </c>
      <c r="J111">
        <f t="shared" si="28"/>
        <v>0.47012179639762541</v>
      </c>
      <c r="K111">
        <f t="shared" si="28"/>
        <v>0.68753286117413304</v>
      </c>
      <c r="L111">
        <f t="shared" si="28"/>
        <v>0.78511559099176276</v>
      </c>
      <c r="M111">
        <f t="shared" si="28"/>
        <v>0.86339402797615072</v>
      </c>
      <c r="N111">
        <f t="shared" si="28"/>
        <v>0.93949466647718261</v>
      </c>
      <c r="O111">
        <f t="shared" si="28"/>
        <v>0.90684735551977358</v>
      </c>
      <c r="P111">
        <f t="shared" si="28"/>
        <v>0.92419951191084515</v>
      </c>
      <c r="Q111">
        <f t="shared" si="28"/>
        <v>0.94369722132444966</v>
      </c>
      <c r="R111">
        <f t="shared" si="28"/>
        <v>0.8765387526807541</v>
      </c>
      <c r="S111">
        <f t="shared" si="28"/>
        <v>0.66934919152977035</v>
      </c>
      <c r="T111">
        <f t="shared" si="28"/>
        <v>0.59147490581347695</v>
      </c>
      <c r="U111">
        <f t="shared" si="28"/>
        <v>0.62830190526693486</v>
      </c>
      <c r="V111">
        <f t="shared" si="28"/>
        <v>0.55270198710288032</v>
      </c>
      <c r="W111">
        <f t="shared" si="28"/>
        <v>0.52912900475243396</v>
      </c>
      <c r="X111">
        <f t="shared" si="28"/>
        <v>0.45903551887401983</v>
      </c>
      <c r="Y111">
        <f t="shared" si="28"/>
        <v>0.47655749880218234</v>
      </c>
    </row>
    <row r="112" spans="1:25" x14ac:dyDescent="0.2">
      <c r="A112" t="s">
        <v>3</v>
      </c>
      <c r="B112">
        <f>STDEV(B94:B96)</f>
        <v>0.13319910515053973</v>
      </c>
      <c r="C112">
        <f t="shared" ref="C112:Y112" si="29">STDEV(C94:C96)</f>
        <v>1.3057949150781367</v>
      </c>
      <c r="D112">
        <f t="shared" si="29"/>
        <v>0.16826338324400356</v>
      </c>
      <c r="E112">
        <f t="shared" si="29"/>
        <v>9.9473292112853606E-2</v>
      </c>
      <c r="F112">
        <f t="shared" si="29"/>
        <v>7.6403709708053977E-2</v>
      </c>
      <c r="G112">
        <f t="shared" si="29"/>
        <v>7.9092913825416861E-2</v>
      </c>
      <c r="H112">
        <f t="shared" si="29"/>
        <v>6.236529447962437E-2</v>
      </c>
      <c r="I112">
        <f t="shared" si="29"/>
        <v>7.5213646701161763E-2</v>
      </c>
      <c r="J112">
        <f t="shared" si="29"/>
        <v>0.1206752583759146</v>
      </c>
      <c r="K112">
        <f t="shared" si="29"/>
        <v>2.158844558757245E-2</v>
      </c>
      <c r="L112">
        <f t="shared" si="29"/>
        <v>6.6561528321179939E-2</v>
      </c>
      <c r="M112">
        <f t="shared" si="29"/>
        <v>4.743592452126412E-2</v>
      </c>
      <c r="N112">
        <f t="shared" si="29"/>
        <v>4.8279929752769103E-2</v>
      </c>
      <c r="O112">
        <f t="shared" si="29"/>
        <v>1.9417416222764661E-2</v>
      </c>
      <c r="P112">
        <f t="shared" si="29"/>
        <v>7.3323308085441533E-2</v>
      </c>
      <c r="Q112">
        <f t="shared" si="29"/>
        <v>9.7519273273358853E-2</v>
      </c>
      <c r="R112">
        <f t="shared" si="29"/>
        <v>9.8069943940610069E-2</v>
      </c>
      <c r="S112">
        <f t="shared" si="29"/>
        <v>7.8400437604691352E-3</v>
      </c>
      <c r="T112">
        <f t="shared" si="29"/>
        <v>4.0337635045756597E-2</v>
      </c>
      <c r="U112">
        <f t="shared" si="29"/>
        <v>6.6435361665101875E-2</v>
      </c>
      <c r="V112">
        <f t="shared" si="29"/>
        <v>8.4927282990821876E-3</v>
      </c>
      <c r="W112">
        <f t="shared" si="29"/>
        <v>4.443571261722689E-2</v>
      </c>
      <c r="X112">
        <f t="shared" si="29"/>
        <v>2.0091360119267133E-2</v>
      </c>
      <c r="Y112">
        <f t="shared" si="29"/>
        <v>4.3938916784530394E-2</v>
      </c>
    </row>
    <row r="115" spans="1:25" x14ac:dyDescent="0.2">
      <c r="A115" t="s">
        <v>4</v>
      </c>
      <c r="B115">
        <f>AVERAGE(B97:B99)</f>
        <v>0.69542588339470957</v>
      </c>
      <c r="C115">
        <f t="shared" ref="C115:Y115" si="30">AVERAGE(C97:C99)</f>
        <v>1.6735393541626313</v>
      </c>
      <c r="D115">
        <f t="shared" si="30"/>
        <v>0.78171891062190235</v>
      </c>
      <c r="E115">
        <f t="shared" si="30"/>
        <v>0.91634416621711978</v>
      </c>
      <c r="F115">
        <f t="shared" si="30"/>
        <v>0.8028266348932146</v>
      </c>
      <c r="G115">
        <f t="shared" si="30"/>
        <v>0.58059222402486788</v>
      </c>
      <c r="H115">
        <f t="shared" si="30"/>
        <v>0.40737645072808815</v>
      </c>
      <c r="I115">
        <f t="shared" si="30"/>
        <v>0.35819849145897081</v>
      </c>
      <c r="J115">
        <f t="shared" si="30"/>
        <v>0.40652372492768513</v>
      </c>
      <c r="K115">
        <f t="shared" si="30"/>
        <v>0.46941932912440903</v>
      </c>
      <c r="L115">
        <f t="shared" si="30"/>
        <v>0.55190855585512755</v>
      </c>
      <c r="M115">
        <f t="shared" si="30"/>
        <v>0.62362365496613992</v>
      </c>
      <c r="N115">
        <f t="shared" si="30"/>
        <v>0.63756600559044296</v>
      </c>
      <c r="O115">
        <f t="shared" si="30"/>
        <v>0.74979386414564164</v>
      </c>
      <c r="P115">
        <f t="shared" si="30"/>
        <v>0.81855128079246919</v>
      </c>
      <c r="Q115">
        <f t="shared" si="30"/>
        <v>0.83587212250999698</v>
      </c>
      <c r="R115">
        <f t="shared" si="30"/>
        <v>0.79854604437380605</v>
      </c>
      <c r="S115">
        <f t="shared" si="30"/>
        <v>0.78074605475470227</v>
      </c>
      <c r="T115">
        <f t="shared" si="30"/>
        <v>0.87950493228765902</v>
      </c>
      <c r="U115">
        <f t="shared" si="30"/>
        <v>0.88101621195194502</v>
      </c>
      <c r="V115">
        <f t="shared" si="30"/>
        <v>0.97187919529921774</v>
      </c>
      <c r="W115">
        <f t="shared" si="30"/>
        <v>0.96273158684624105</v>
      </c>
      <c r="X115">
        <f t="shared" si="30"/>
        <v>0.96848227173410917</v>
      </c>
      <c r="Y115">
        <f t="shared" si="30"/>
        <v>0.98788616331426782</v>
      </c>
    </row>
    <row r="116" spans="1:25" x14ac:dyDescent="0.2">
      <c r="A116" t="s">
        <v>4</v>
      </c>
      <c r="B116">
        <f>STDEV(B97:B99)</f>
        <v>9.1058968514781388E-2</v>
      </c>
      <c r="C116">
        <f t="shared" ref="C116:Y116" si="31">STDEV(C97:C99)</f>
        <v>0.78240217082651475</v>
      </c>
      <c r="D116">
        <f t="shared" si="31"/>
        <v>6.2877905343018362E-2</v>
      </c>
      <c r="E116">
        <f t="shared" si="31"/>
        <v>5.5835115546002421E-2</v>
      </c>
      <c r="F116">
        <f t="shared" si="31"/>
        <v>2.0742800387155935E-2</v>
      </c>
      <c r="G116">
        <f t="shared" si="31"/>
        <v>2.7358934621845951E-2</v>
      </c>
      <c r="H116">
        <f t="shared" si="31"/>
        <v>9.0886093789087578E-3</v>
      </c>
      <c r="I116">
        <f t="shared" si="31"/>
        <v>1.320719296023448E-2</v>
      </c>
      <c r="J116">
        <f t="shared" si="31"/>
        <v>7.3564152706335918E-3</v>
      </c>
      <c r="K116">
        <f t="shared" si="31"/>
        <v>1.3442039859513404E-2</v>
      </c>
      <c r="L116">
        <f t="shared" si="31"/>
        <v>5.9526878740913287E-2</v>
      </c>
      <c r="M116">
        <f t="shared" si="31"/>
        <v>7.6873410683186372E-2</v>
      </c>
      <c r="N116">
        <f t="shared" si="31"/>
        <v>2.8134301125461909E-2</v>
      </c>
      <c r="O116">
        <f t="shared" si="31"/>
        <v>4.6239901757203737E-2</v>
      </c>
      <c r="P116">
        <f t="shared" si="31"/>
        <v>8.4663753170886716E-2</v>
      </c>
      <c r="Q116">
        <f t="shared" si="31"/>
        <v>8.8670820225748556E-2</v>
      </c>
      <c r="R116">
        <f t="shared" si="31"/>
        <v>5.8852480448614512E-2</v>
      </c>
      <c r="S116">
        <f t="shared" si="31"/>
        <v>1.4934725614596947E-2</v>
      </c>
      <c r="T116">
        <f t="shared" si="31"/>
        <v>1.3098716764660382E-2</v>
      </c>
      <c r="U116">
        <f t="shared" si="31"/>
        <v>4.2592833296365505E-2</v>
      </c>
      <c r="V116">
        <f t="shared" si="31"/>
        <v>2.4605817911393234E-2</v>
      </c>
      <c r="W116">
        <f t="shared" si="31"/>
        <v>3.8562648396369519E-2</v>
      </c>
      <c r="X116">
        <f t="shared" si="31"/>
        <v>1.3859279249076973E-2</v>
      </c>
      <c r="Y116">
        <f t="shared" si="31"/>
        <v>2.0981780614279855E-2</v>
      </c>
    </row>
    <row r="119" spans="1:25" x14ac:dyDescent="0.2">
      <c r="A119" t="s">
        <v>5</v>
      </c>
      <c r="B119">
        <f>AVERAGE(B100:B102)</f>
        <v>2.0669749694649835</v>
      </c>
      <c r="C119">
        <f t="shared" ref="C119:Y119" si="32">AVERAGE(C100:C102)</f>
        <v>5.0095838305056022</v>
      </c>
      <c r="D119">
        <f t="shared" si="32"/>
        <v>1.3301293505297713</v>
      </c>
      <c r="E119">
        <f t="shared" si="32"/>
        <v>0.79532943600646366</v>
      </c>
      <c r="F119">
        <f t="shared" si="32"/>
        <v>0.96313375071034779</v>
      </c>
      <c r="G119">
        <f t="shared" si="32"/>
        <v>0.79214348052301675</v>
      </c>
      <c r="H119">
        <f t="shared" si="32"/>
        <v>0.77407246865368917</v>
      </c>
      <c r="I119">
        <f t="shared" si="32"/>
        <v>0.79235715042092858</v>
      </c>
      <c r="J119">
        <f t="shared" si="32"/>
        <v>0.88754335182034083</v>
      </c>
      <c r="K119">
        <f t="shared" si="32"/>
        <v>0.88167087989936432</v>
      </c>
      <c r="L119">
        <f t="shared" si="32"/>
        <v>0.92110627358356234</v>
      </c>
      <c r="M119">
        <f t="shared" si="32"/>
        <v>0.96672626360201541</v>
      </c>
      <c r="N119">
        <f t="shared" si="32"/>
        <v>0.93599457039966361</v>
      </c>
      <c r="O119">
        <f t="shared" si="32"/>
        <v>0.9266868921214334</v>
      </c>
      <c r="P119">
        <f t="shared" si="32"/>
        <v>0.96983754086990093</v>
      </c>
      <c r="Q119">
        <f t="shared" si="32"/>
        <v>0.89412353590349236</v>
      </c>
      <c r="R119">
        <f t="shared" si="32"/>
        <v>0.82249300896043598</v>
      </c>
      <c r="S119">
        <f t="shared" si="32"/>
        <v>0.75277059302199933</v>
      </c>
      <c r="T119">
        <f t="shared" si="32"/>
        <v>0.74023715744275964</v>
      </c>
      <c r="U119">
        <f t="shared" si="32"/>
        <v>0.67208162273281236</v>
      </c>
      <c r="V119">
        <f t="shared" si="32"/>
        <v>0.67059049705770424</v>
      </c>
      <c r="W119">
        <f t="shared" si="32"/>
        <v>0.61744223528180431</v>
      </c>
      <c r="X119">
        <f t="shared" si="32"/>
        <v>0.57553222393045866</v>
      </c>
      <c r="Y119">
        <f t="shared" si="32"/>
        <v>0.56929588059307268</v>
      </c>
    </row>
    <row r="120" spans="1:25" x14ac:dyDescent="0.2">
      <c r="A120" t="s">
        <v>5</v>
      </c>
      <c r="B120">
        <f>STDEV(B100:B102)</f>
        <v>0.39380944627825659</v>
      </c>
      <c r="C120">
        <f t="shared" ref="C120:Y120" si="33">STDEV(C100:C102)</f>
        <v>1.7822867802526459</v>
      </c>
      <c r="D120">
        <f t="shared" si="33"/>
        <v>0.18273869682305877</v>
      </c>
      <c r="E120">
        <f t="shared" si="33"/>
        <v>0.44166821714384191</v>
      </c>
      <c r="F120">
        <f t="shared" si="33"/>
        <v>0.17220809618486729</v>
      </c>
      <c r="G120">
        <f t="shared" si="33"/>
        <v>0.10697414859757479</v>
      </c>
      <c r="H120">
        <f t="shared" si="33"/>
        <v>6.7857589548881769E-2</v>
      </c>
      <c r="I120">
        <f t="shared" si="33"/>
        <v>8.8695548426143841E-2</v>
      </c>
      <c r="J120">
        <f t="shared" si="33"/>
        <v>0.11363072722538607</v>
      </c>
      <c r="K120">
        <f t="shared" si="33"/>
        <v>2.8441066232174884E-2</v>
      </c>
      <c r="L120">
        <f t="shared" si="33"/>
        <v>6.5454932037668404E-2</v>
      </c>
      <c r="M120">
        <f t="shared" si="33"/>
        <v>2.9437779098956621E-2</v>
      </c>
      <c r="N120">
        <f t="shared" si="33"/>
        <v>1.7851256081352615E-2</v>
      </c>
      <c r="O120">
        <f t="shared" si="33"/>
        <v>6.4493718851163492E-2</v>
      </c>
      <c r="P120">
        <f t="shared" si="33"/>
        <v>2.7102063326759584E-2</v>
      </c>
      <c r="Q120">
        <f t="shared" si="33"/>
        <v>2.1298388712079543E-2</v>
      </c>
      <c r="R120">
        <f t="shared" si="33"/>
        <v>3.300352469058325E-2</v>
      </c>
      <c r="S120">
        <f t="shared" si="33"/>
        <v>1.9449455440353935E-2</v>
      </c>
      <c r="T120">
        <f t="shared" si="33"/>
        <v>4.1253300854499499E-2</v>
      </c>
      <c r="U120">
        <f t="shared" si="33"/>
        <v>3.1302506589202021E-2</v>
      </c>
      <c r="V120">
        <f t="shared" si="33"/>
        <v>1.2056611290374422E-2</v>
      </c>
      <c r="W120">
        <f t="shared" si="33"/>
        <v>1.4336198223387994E-2</v>
      </c>
      <c r="X120">
        <f t="shared" si="33"/>
        <v>3.568970718954112E-2</v>
      </c>
      <c r="Y120">
        <f t="shared" si="33"/>
        <v>3.6389045373593748E-2</v>
      </c>
    </row>
    <row r="123" spans="1:25" x14ac:dyDescent="0.2">
      <c r="A123" t="s">
        <v>7</v>
      </c>
      <c r="B123">
        <f>AVERAGE(B103:B105)</f>
        <v>1.0571701240823861</v>
      </c>
      <c r="C123">
        <f t="shared" ref="C123:Y123" si="34">AVERAGE(C103:C105)</f>
        <v>3.1197498975195201</v>
      </c>
      <c r="D123">
        <f t="shared" si="34"/>
        <v>1.0087515987189331</v>
      </c>
      <c r="E123">
        <f t="shared" si="34"/>
        <v>1.1221334396251443</v>
      </c>
      <c r="F123">
        <f t="shared" si="34"/>
        <v>1.1793251601754866</v>
      </c>
      <c r="G123">
        <f t="shared" si="34"/>
        <v>1.1394361736860759</v>
      </c>
      <c r="H123">
        <f t="shared" si="34"/>
        <v>0.97560360503855892</v>
      </c>
      <c r="I123">
        <f t="shared" si="34"/>
        <v>0.84477303925111269</v>
      </c>
      <c r="J123">
        <f t="shared" si="34"/>
        <v>0.48781009203924103</v>
      </c>
      <c r="K123">
        <f t="shared" si="34"/>
        <v>0.36134838580469575</v>
      </c>
      <c r="L123">
        <f t="shared" si="34"/>
        <v>0.23734334990625561</v>
      </c>
      <c r="M123">
        <f t="shared" si="34"/>
        <v>0.18452477381626586</v>
      </c>
      <c r="N123">
        <f t="shared" si="34"/>
        <v>0.14122936462002258</v>
      </c>
      <c r="O123">
        <f t="shared" si="34"/>
        <v>0.10397818587891063</v>
      </c>
      <c r="P123">
        <f t="shared" si="34"/>
        <v>0.10639273845432473</v>
      </c>
      <c r="Q123">
        <f t="shared" si="34"/>
        <v>9.4515116999995971E-2</v>
      </c>
      <c r="R123">
        <f t="shared" si="34"/>
        <v>7.7382240966077251E-2</v>
      </c>
      <c r="S123">
        <f t="shared" si="34"/>
        <v>7.1391710896075863E-2</v>
      </c>
      <c r="T123">
        <f t="shared" si="34"/>
        <v>7.2313993683578617E-2</v>
      </c>
      <c r="U123">
        <f t="shared" si="34"/>
        <v>6.4650199679716844E-2</v>
      </c>
      <c r="V123">
        <f t="shared" si="34"/>
        <v>7.1156041327547687E-2</v>
      </c>
      <c r="W123">
        <f t="shared" si="34"/>
        <v>6.6181666287516983E-2</v>
      </c>
      <c r="X123">
        <f t="shared" si="34"/>
        <v>6.1160593193879842E-2</v>
      </c>
      <c r="Y123">
        <f t="shared" si="34"/>
        <v>5.862011471335269E-2</v>
      </c>
    </row>
    <row r="124" spans="1:25" x14ac:dyDescent="0.2">
      <c r="A124" t="s">
        <v>7</v>
      </c>
      <c r="B124">
        <f>STDEV(B103:B105)</f>
        <v>7.2576025022332027E-2</v>
      </c>
      <c r="C124">
        <f t="shared" ref="C124:Y124" si="35">STDEV(C103:C105)</f>
        <v>0.35380396811128761</v>
      </c>
      <c r="D124">
        <f t="shared" si="35"/>
        <v>4.8928513537023939E-2</v>
      </c>
      <c r="E124">
        <f t="shared" si="35"/>
        <v>1.7500830668732814E-2</v>
      </c>
      <c r="F124">
        <f t="shared" si="35"/>
        <v>3.2754782293550722E-2</v>
      </c>
      <c r="G124">
        <f t="shared" si="35"/>
        <v>1.644748128643991E-2</v>
      </c>
      <c r="H124">
        <f t="shared" si="35"/>
        <v>4.2255795594733123E-2</v>
      </c>
      <c r="I124">
        <f t="shared" si="35"/>
        <v>0.1361408968654409</v>
      </c>
      <c r="J124">
        <f t="shared" si="35"/>
        <v>4.6978958310336237E-2</v>
      </c>
      <c r="K124">
        <f t="shared" si="35"/>
        <v>1.6263739666769614E-2</v>
      </c>
      <c r="L124">
        <f t="shared" si="35"/>
        <v>2.9141276514322401E-2</v>
      </c>
      <c r="M124">
        <f t="shared" si="35"/>
        <v>1.0962212378192582E-2</v>
      </c>
      <c r="N124">
        <f t="shared" si="35"/>
        <v>2.7189450541135777E-3</v>
      </c>
      <c r="O124">
        <f t="shared" si="35"/>
        <v>9.2100736327106886E-3</v>
      </c>
      <c r="P124">
        <f t="shared" si="35"/>
        <v>8.0205526984483931E-3</v>
      </c>
      <c r="Q124">
        <f t="shared" si="35"/>
        <v>8.7425028545022529E-3</v>
      </c>
      <c r="R124">
        <f t="shared" si="35"/>
        <v>8.0722166272749578E-3</v>
      </c>
      <c r="S124">
        <f t="shared" si="35"/>
        <v>6.2694161133977676E-3</v>
      </c>
      <c r="T124">
        <f t="shared" si="35"/>
        <v>1.8682712338949647E-3</v>
      </c>
      <c r="U124">
        <f t="shared" si="35"/>
        <v>1.8707507336434701E-2</v>
      </c>
      <c r="V124">
        <f t="shared" si="35"/>
        <v>1.0762291480308999E-2</v>
      </c>
      <c r="W124">
        <f t="shared" si="35"/>
        <v>8.5230919643937628E-3</v>
      </c>
      <c r="X124">
        <f t="shared" si="35"/>
        <v>9.3019189060975522E-3</v>
      </c>
      <c r="Y124">
        <f t="shared" si="35"/>
        <v>1.8689670578384342E-2</v>
      </c>
    </row>
    <row r="132" spans="1:25" x14ac:dyDescent="0.2">
      <c r="A132" t="s">
        <v>12</v>
      </c>
      <c r="B132">
        <v>0</v>
      </c>
      <c r="C132">
        <v>0.33333333333333198</v>
      </c>
      <c r="D132">
        <v>0.66666666666666596</v>
      </c>
      <c r="E132">
        <v>1.0166666666666699</v>
      </c>
      <c r="F132">
        <v>1.35</v>
      </c>
      <c r="G132">
        <v>1.7666666666666699</v>
      </c>
      <c r="H132">
        <v>2.1</v>
      </c>
      <c r="I132">
        <v>2.4166666666666701</v>
      </c>
      <c r="J132">
        <v>2.75</v>
      </c>
      <c r="K132">
        <v>3.0833333333333299</v>
      </c>
      <c r="L132">
        <v>3.4666666666666699</v>
      </c>
      <c r="M132">
        <v>3.8333333333333299</v>
      </c>
      <c r="N132">
        <v>4.1500000000000004</v>
      </c>
      <c r="O132">
        <v>4.5166666666666702</v>
      </c>
      <c r="P132">
        <v>4.8833333333333302</v>
      </c>
      <c r="Q132">
        <v>5.2333333333333396</v>
      </c>
      <c r="R132">
        <v>5.55</v>
      </c>
      <c r="S132">
        <v>5.85</v>
      </c>
      <c r="T132">
        <v>5.9</v>
      </c>
      <c r="U132">
        <v>6.2</v>
      </c>
      <c r="V132">
        <v>6.5166666666666702</v>
      </c>
      <c r="W132">
        <v>7.05</v>
      </c>
      <c r="X132">
        <v>7.4</v>
      </c>
      <c r="Y132">
        <v>7.7</v>
      </c>
    </row>
    <row r="133" spans="1:25" x14ac:dyDescent="0.2">
      <c r="A133" t="s">
        <v>3</v>
      </c>
      <c r="B133">
        <v>1.346868005631773</v>
      </c>
      <c r="C133">
        <v>3.1628524793113524</v>
      </c>
      <c r="D133">
        <v>1.0281270855661508</v>
      </c>
      <c r="E133">
        <v>0.7693765604186944</v>
      </c>
      <c r="F133">
        <v>0.71801570617429267</v>
      </c>
      <c r="G133">
        <v>0.36859692639369879</v>
      </c>
      <c r="H133">
        <v>0.38086087403958263</v>
      </c>
      <c r="I133">
        <v>0.43304273000993859</v>
      </c>
      <c r="J133">
        <v>0.47012179639762541</v>
      </c>
      <c r="K133">
        <v>0.68753286117413304</v>
      </c>
      <c r="L133">
        <v>0.78511559099176276</v>
      </c>
      <c r="M133">
        <v>0.86339402797615072</v>
      </c>
      <c r="N133">
        <v>0.93949466647718261</v>
      </c>
      <c r="O133">
        <v>0.90684735551977358</v>
      </c>
      <c r="P133">
        <v>0.92419951191084515</v>
      </c>
      <c r="Q133">
        <v>0.94369722132444966</v>
      </c>
      <c r="R133">
        <v>0.8765387526807541</v>
      </c>
      <c r="S133">
        <v>0.66934919152977035</v>
      </c>
      <c r="T133">
        <v>0.59147490581347695</v>
      </c>
      <c r="U133">
        <v>0.62830190526693486</v>
      </c>
      <c r="V133">
        <v>0.55270198710288032</v>
      </c>
      <c r="W133">
        <v>0.52912900475243396</v>
      </c>
      <c r="X133">
        <v>0.45903551887401983</v>
      </c>
      <c r="Y133">
        <v>0.47655749880218234</v>
      </c>
    </row>
    <row r="134" spans="1:25" x14ac:dyDescent="0.2">
      <c r="A134" t="s">
        <v>4</v>
      </c>
      <c r="B134">
        <v>0.69542588339470957</v>
      </c>
      <c r="C134">
        <v>1.6735393541626313</v>
      </c>
      <c r="D134">
        <v>0.78171891062190235</v>
      </c>
      <c r="E134">
        <v>0.91634416621711978</v>
      </c>
      <c r="F134">
        <v>0.8028266348932146</v>
      </c>
      <c r="G134">
        <v>0.58059222402486788</v>
      </c>
      <c r="H134">
        <v>0.40737645072808815</v>
      </c>
      <c r="I134">
        <v>0.35819849145897081</v>
      </c>
      <c r="J134">
        <v>0.40652372492768513</v>
      </c>
      <c r="K134">
        <v>0.46941932912440903</v>
      </c>
      <c r="L134">
        <v>0.55190855585512755</v>
      </c>
      <c r="M134">
        <v>0.62362365496613992</v>
      </c>
      <c r="N134">
        <v>0.63756600559044296</v>
      </c>
      <c r="O134">
        <v>0.74979386414564164</v>
      </c>
      <c r="P134">
        <v>0.81855128079246919</v>
      </c>
      <c r="Q134">
        <v>0.83587212250999698</v>
      </c>
      <c r="R134">
        <v>0.79854604437380605</v>
      </c>
      <c r="S134">
        <v>0.78074605475470227</v>
      </c>
      <c r="T134">
        <v>0.87950493228765902</v>
      </c>
      <c r="U134">
        <v>0.88101621195194502</v>
      </c>
      <c r="V134">
        <v>0.97187919529921774</v>
      </c>
      <c r="W134">
        <v>0.96273158684624105</v>
      </c>
      <c r="X134">
        <v>0.96848227173410917</v>
      </c>
      <c r="Y134">
        <v>0.98788616331426782</v>
      </c>
    </row>
    <row r="135" spans="1:25" x14ac:dyDescent="0.2">
      <c r="A135" t="s">
        <v>5</v>
      </c>
      <c r="B135">
        <v>2.0669749694649835</v>
      </c>
      <c r="C135">
        <v>5.0095838305056022</v>
      </c>
      <c r="D135">
        <v>1.3301293505297713</v>
      </c>
      <c r="E135">
        <v>0.79532943600646366</v>
      </c>
      <c r="F135">
        <v>0.96313375071034779</v>
      </c>
      <c r="G135">
        <v>0.79214348052301675</v>
      </c>
      <c r="H135">
        <v>0.77407246865368917</v>
      </c>
      <c r="I135">
        <v>0.79235715042092858</v>
      </c>
      <c r="J135">
        <v>0.88754335182034083</v>
      </c>
      <c r="K135">
        <v>0.88167087989936432</v>
      </c>
      <c r="L135">
        <v>0.92110627358356234</v>
      </c>
      <c r="M135">
        <v>0.96672626360201541</v>
      </c>
      <c r="N135">
        <v>0.93599457039966361</v>
      </c>
      <c r="O135">
        <v>0.9266868921214334</v>
      </c>
      <c r="P135">
        <v>0.96983754086990093</v>
      </c>
      <c r="Q135">
        <v>0.89412353590349236</v>
      </c>
      <c r="R135">
        <v>0.82249300896043598</v>
      </c>
      <c r="S135">
        <v>0.75277059302199933</v>
      </c>
      <c r="T135">
        <v>0.74023715744275964</v>
      </c>
      <c r="U135">
        <v>0.67208162273281236</v>
      </c>
      <c r="V135">
        <v>0.67059049705770424</v>
      </c>
      <c r="W135">
        <v>0.61744223528180431</v>
      </c>
      <c r="X135">
        <v>0.57553222393045866</v>
      </c>
      <c r="Y135">
        <v>0.56929588059307268</v>
      </c>
    </row>
    <row r="136" spans="1:25" x14ac:dyDescent="0.2">
      <c r="A136" t="s">
        <v>7</v>
      </c>
      <c r="B136">
        <v>1.0571701240823861</v>
      </c>
      <c r="C136">
        <v>3.1197498975195201</v>
      </c>
      <c r="D136">
        <v>1.0087515987189331</v>
      </c>
      <c r="E136">
        <v>1.1221334396251443</v>
      </c>
      <c r="F136">
        <v>1.1793251601754866</v>
      </c>
      <c r="G136">
        <v>1.1394361736860759</v>
      </c>
      <c r="H136">
        <v>0.97560360503855892</v>
      </c>
      <c r="I136">
        <v>0.84477303925111269</v>
      </c>
      <c r="J136">
        <v>0.48781009203924103</v>
      </c>
      <c r="K136">
        <v>0.36134838580469575</v>
      </c>
      <c r="L136">
        <v>0.23734334990625561</v>
      </c>
      <c r="M136">
        <v>0.18452477381626586</v>
      </c>
      <c r="N136">
        <v>0.14122936462002258</v>
      </c>
      <c r="O136">
        <v>0.10397818587891063</v>
      </c>
      <c r="P136">
        <v>0.10639273845432473</v>
      </c>
      <c r="Q136">
        <v>9.4515116999995971E-2</v>
      </c>
      <c r="R136">
        <v>7.7382240966077251E-2</v>
      </c>
      <c r="S136">
        <v>7.1391710896075863E-2</v>
      </c>
      <c r="T136">
        <v>7.2313993683578617E-2</v>
      </c>
      <c r="U136">
        <v>6.4650199679716844E-2</v>
      </c>
      <c r="V136">
        <v>7.1156041327547687E-2</v>
      </c>
      <c r="W136">
        <v>6.6181666287516983E-2</v>
      </c>
      <c r="X136">
        <v>6.1160593193879842E-2</v>
      </c>
      <c r="Y136">
        <v>5.862011471335269E-2</v>
      </c>
    </row>
    <row r="140" spans="1:25" x14ac:dyDescent="0.2">
      <c r="A140" t="s">
        <v>13</v>
      </c>
      <c r="B140">
        <v>0</v>
      </c>
      <c r="C140">
        <v>0.33333333333333198</v>
      </c>
      <c r="D140">
        <v>0.66666666666666596</v>
      </c>
      <c r="E140">
        <v>1.0166666666666699</v>
      </c>
      <c r="F140">
        <v>1.35</v>
      </c>
      <c r="G140">
        <v>1.7666666666666699</v>
      </c>
      <c r="H140">
        <v>2.1</v>
      </c>
      <c r="I140">
        <v>2.4166666666666701</v>
      </c>
      <c r="J140">
        <v>2.75</v>
      </c>
      <c r="K140">
        <v>3.0833333333333299</v>
      </c>
      <c r="L140">
        <v>3.4666666666666699</v>
      </c>
      <c r="M140">
        <v>3.8333333333333299</v>
      </c>
      <c r="N140">
        <v>4.1500000000000004</v>
      </c>
      <c r="O140">
        <v>4.5166666666666702</v>
      </c>
      <c r="P140">
        <v>4.8833333333333302</v>
      </c>
      <c r="Q140">
        <v>5.2333333333333396</v>
      </c>
      <c r="R140">
        <v>5.55</v>
      </c>
      <c r="S140">
        <v>5.85</v>
      </c>
      <c r="T140">
        <v>5.9</v>
      </c>
      <c r="U140">
        <v>6.2</v>
      </c>
      <c r="V140">
        <v>6.5166666666666702</v>
      </c>
      <c r="W140">
        <v>7.05</v>
      </c>
      <c r="X140">
        <v>7.4</v>
      </c>
      <c r="Y140">
        <v>7.7</v>
      </c>
    </row>
    <row r="141" spans="1:25" x14ac:dyDescent="0.2">
      <c r="A141" t="s">
        <v>3</v>
      </c>
      <c r="B141">
        <v>0.13319910515053973</v>
      </c>
      <c r="C141">
        <v>1.3057949150781367</v>
      </c>
      <c r="D141">
        <v>0.16826338324400356</v>
      </c>
      <c r="E141">
        <v>9.9473292112853606E-2</v>
      </c>
      <c r="F141">
        <v>7.6403709708053977E-2</v>
      </c>
      <c r="G141">
        <v>7.9092913825416861E-2</v>
      </c>
      <c r="H141">
        <v>6.236529447962437E-2</v>
      </c>
      <c r="I141">
        <v>7.5213646701161763E-2</v>
      </c>
      <c r="J141">
        <v>0.1206752583759146</v>
      </c>
      <c r="K141">
        <v>2.158844558757245E-2</v>
      </c>
      <c r="L141">
        <v>6.6561528321179939E-2</v>
      </c>
      <c r="M141">
        <v>4.743592452126412E-2</v>
      </c>
      <c r="N141">
        <v>4.8279929752769103E-2</v>
      </c>
      <c r="O141">
        <v>1.9417416222764661E-2</v>
      </c>
      <c r="P141">
        <v>7.3323308085441533E-2</v>
      </c>
      <c r="Q141">
        <v>9.7519273273358853E-2</v>
      </c>
      <c r="R141">
        <v>9.8069943940610069E-2</v>
      </c>
      <c r="S141">
        <v>7.8400437604691352E-3</v>
      </c>
      <c r="T141">
        <v>4.0337635045756597E-2</v>
      </c>
      <c r="U141">
        <v>6.6435361665101875E-2</v>
      </c>
      <c r="V141">
        <v>8.4927282990821876E-3</v>
      </c>
      <c r="W141">
        <v>4.443571261722689E-2</v>
      </c>
      <c r="X141">
        <v>2.0091360119267133E-2</v>
      </c>
      <c r="Y141">
        <v>4.3938916784530394E-2</v>
      </c>
    </row>
    <row r="142" spans="1:25" x14ac:dyDescent="0.2">
      <c r="A142" t="s">
        <v>4</v>
      </c>
      <c r="B142">
        <v>9.1058968514781388E-2</v>
      </c>
      <c r="C142">
        <v>0.78240217082651475</v>
      </c>
      <c r="D142">
        <v>6.2877905343018362E-2</v>
      </c>
      <c r="E142">
        <v>5.5835115546002421E-2</v>
      </c>
      <c r="F142">
        <v>2.0742800387155935E-2</v>
      </c>
      <c r="G142">
        <v>2.7358934621845951E-2</v>
      </c>
      <c r="H142">
        <v>9.0886093789087578E-3</v>
      </c>
      <c r="I142">
        <v>1.320719296023448E-2</v>
      </c>
      <c r="J142">
        <v>7.3564152706335918E-3</v>
      </c>
      <c r="K142">
        <v>1.3442039859513404E-2</v>
      </c>
      <c r="L142">
        <v>5.9526878740913287E-2</v>
      </c>
      <c r="M142">
        <v>7.6873410683186372E-2</v>
      </c>
      <c r="N142">
        <v>2.8134301125461909E-2</v>
      </c>
      <c r="O142">
        <v>4.6239901757203737E-2</v>
      </c>
      <c r="P142">
        <v>8.4663753170886716E-2</v>
      </c>
      <c r="Q142">
        <v>8.8670820225748556E-2</v>
      </c>
      <c r="R142">
        <v>5.8852480448614512E-2</v>
      </c>
      <c r="S142">
        <v>1.4934725614596947E-2</v>
      </c>
      <c r="T142">
        <v>1.3098716764660382E-2</v>
      </c>
      <c r="U142">
        <v>4.2592833296365505E-2</v>
      </c>
      <c r="V142">
        <v>2.4605817911393234E-2</v>
      </c>
      <c r="W142">
        <v>3.8562648396369519E-2</v>
      </c>
      <c r="X142">
        <v>1.3859279249076973E-2</v>
      </c>
      <c r="Y142">
        <v>2.0981780614279855E-2</v>
      </c>
    </row>
    <row r="143" spans="1:25" x14ac:dyDescent="0.2">
      <c r="A143" t="s">
        <v>5</v>
      </c>
      <c r="B143">
        <v>0.39380944627825659</v>
      </c>
      <c r="C143">
        <v>1.7822867802526459</v>
      </c>
      <c r="D143">
        <v>0.18273869682305877</v>
      </c>
      <c r="E143">
        <v>0.44166821714384191</v>
      </c>
      <c r="F143">
        <v>0.17220809618486729</v>
      </c>
      <c r="G143">
        <v>0.10697414859757479</v>
      </c>
      <c r="H143">
        <v>6.7857589548881769E-2</v>
      </c>
      <c r="I143">
        <v>8.8695548426143841E-2</v>
      </c>
      <c r="J143">
        <v>0.11363072722538607</v>
      </c>
      <c r="K143">
        <v>2.8441066232174884E-2</v>
      </c>
      <c r="L143">
        <v>6.5454932037668404E-2</v>
      </c>
      <c r="M143">
        <v>2.9437779098956621E-2</v>
      </c>
      <c r="N143">
        <v>1.7851256081352615E-2</v>
      </c>
      <c r="O143">
        <v>6.4493718851163492E-2</v>
      </c>
      <c r="P143">
        <v>2.7102063326759584E-2</v>
      </c>
      <c r="Q143">
        <v>2.1298388712079543E-2</v>
      </c>
      <c r="R143">
        <v>3.300352469058325E-2</v>
      </c>
      <c r="S143">
        <v>1.9449455440353935E-2</v>
      </c>
      <c r="T143">
        <v>4.1253300854499499E-2</v>
      </c>
      <c r="U143">
        <v>3.1302506589202021E-2</v>
      </c>
      <c r="V143">
        <v>1.2056611290374422E-2</v>
      </c>
      <c r="W143">
        <v>1.4336198223387994E-2</v>
      </c>
      <c r="X143">
        <v>3.568970718954112E-2</v>
      </c>
      <c r="Y143">
        <v>3.6389045373593748E-2</v>
      </c>
    </row>
    <row r="144" spans="1:25" x14ac:dyDescent="0.2">
      <c r="A144" t="s">
        <v>7</v>
      </c>
      <c r="B144">
        <v>7.2576025022332027E-2</v>
      </c>
      <c r="C144">
        <v>0.35380396811128761</v>
      </c>
      <c r="D144">
        <v>4.8928513537023939E-2</v>
      </c>
      <c r="E144">
        <v>1.7500830668732814E-2</v>
      </c>
      <c r="F144">
        <v>3.2754782293550722E-2</v>
      </c>
      <c r="G144">
        <v>1.644748128643991E-2</v>
      </c>
      <c r="H144">
        <v>4.2255795594733123E-2</v>
      </c>
      <c r="I144">
        <v>0.1361408968654409</v>
      </c>
      <c r="J144">
        <v>4.6978958310336237E-2</v>
      </c>
      <c r="K144">
        <v>1.6263739666769614E-2</v>
      </c>
      <c r="L144">
        <v>2.9141276514322401E-2</v>
      </c>
      <c r="M144">
        <v>1.0962212378192582E-2</v>
      </c>
      <c r="N144">
        <v>2.7189450541135777E-3</v>
      </c>
      <c r="O144">
        <v>9.2100736327106886E-3</v>
      </c>
      <c r="P144">
        <v>8.0205526984483931E-3</v>
      </c>
      <c r="Q144">
        <v>8.7425028545022529E-3</v>
      </c>
      <c r="R144">
        <v>8.0722166272749578E-3</v>
      </c>
      <c r="S144">
        <v>6.2694161133977676E-3</v>
      </c>
      <c r="T144">
        <v>1.8682712338949647E-3</v>
      </c>
      <c r="U144">
        <v>1.8707507336434701E-2</v>
      </c>
      <c r="V144">
        <v>1.0762291480308999E-2</v>
      </c>
      <c r="W144">
        <v>8.5230919643937628E-3</v>
      </c>
      <c r="X144">
        <v>9.3019189060975522E-3</v>
      </c>
      <c r="Y144">
        <v>1.8689670578384342E-2</v>
      </c>
    </row>
    <row r="166" spans="1:27" s="1" customFormat="1" x14ac:dyDescent="0.2"/>
    <row r="167" spans="1:27" x14ac:dyDescent="0.2">
      <c r="A167" t="s">
        <v>17</v>
      </c>
    </row>
    <row r="170" spans="1:27" x14ac:dyDescent="0.2">
      <c r="B170">
        <v>0</v>
      </c>
      <c r="C170">
        <v>0.33333333333333198</v>
      </c>
      <c r="D170">
        <v>0.66666666666666596</v>
      </c>
      <c r="E170">
        <v>1.0166666666666699</v>
      </c>
      <c r="F170">
        <v>1.35</v>
      </c>
      <c r="G170">
        <v>1.7666666666666699</v>
      </c>
      <c r="H170">
        <v>2.1</v>
      </c>
      <c r="I170">
        <v>2.4166666666666701</v>
      </c>
      <c r="J170">
        <v>2.75</v>
      </c>
      <c r="K170">
        <v>3.0833333333333299</v>
      </c>
      <c r="L170">
        <v>3.4666666666666699</v>
      </c>
      <c r="M170">
        <v>3.8333333333333299</v>
      </c>
      <c r="N170">
        <v>4.1500000000000004</v>
      </c>
      <c r="O170">
        <v>4.5166666666666702</v>
      </c>
      <c r="P170">
        <v>4.8833333333333302</v>
      </c>
      <c r="Q170">
        <v>5.2333333333333396</v>
      </c>
      <c r="R170">
        <v>5.55</v>
      </c>
      <c r="S170">
        <v>5.85</v>
      </c>
      <c r="T170">
        <v>5.9</v>
      </c>
      <c r="U170">
        <v>6.2</v>
      </c>
      <c r="V170">
        <v>6.5166666666666702</v>
      </c>
      <c r="W170">
        <v>7.05</v>
      </c>
      <c r="X170">
        <v>7.4</v>
      </c>
      <c r="Y170">
        <v>7.7</v>
      </c>
      <c r="AA170" t="s">
        <v>9</v>
      </c>
    </row>
    <row r="171" spans="1:27" x14ac:dyDescent="0.2">
      <c r="A171" t="s">
        <v>3</v>
      </c>
      <c r="B171">
        <f>(B50-$AB50)/($AA50-$AB50)</f>
        <v>1.7346704488966551</v>
      </c>
      <c r="C171">
        <f t="shared" ref="C171:Y171" si="36">(C50-$AB50)/($AA50-$AB50)</f>
        <v>2.4972948687509313</v>
      </c>
      <c r="D171">
        <f t="shared" si="36"/>
        <v>1.2598977887880807</v>
      </c>
      <c r="E171">
        <f t="shared" si="36"/>
        <v>0.60142447292793966</v>
      </c>
      <c r="F171">
        <f t="shared" si="36"/>
        <v>0.52504112723914476</v>
      </c>
      <c r="G171">
        <f t="shared" si="36"/>
        <v>-0.1361444021186145</v>
      </c>
      <c r="H171">
        <f t="shared" si="36"/>
        <v>2.5849377167292194E-2</v>
      </c>
      <c r="I171">
        <f t="shared" si="36"/>
        <v>0</v>
      </c>
      <c r="J171">
        <f t="shared" si="36"/>
        <v>0.26567249781138652</v>
      </c>
      <c r="K171">
        <f t="shared" si="36"/>
        <v>0.44571945572191718</v>
      </c>
      <c r="L171">
        <f t="shared" si="36"/>
        <v>0.71555015619576523</v>
      </c>
      <c r="M171">
        <f t="shared" si="36"/>
        <v>0.85042737001606283</v>
      </c>
      <c r="N171">
        <f t="shared" si="36"/>
        <v>0.93547893854499165</v>
      </c>
      <c r="O171">
        <f t="shared" si="36"/>
        <v>0.81143354129586587</v>
      </c>
      <c r="P171">
        <f t="shared" si="36"/>
        <v>0.86679899916752556</v>
      </c>
      <c r="Q171">
        <f t="shared" si="36"/>
        <v>1</v>
      </c>
      <c r="R171">
        <f t="shared" si="36"/>
        <v>0.61110768926187065</v>
      </c>
      <c r="S171">
        <f t="shared" si="36"/>
        <v>0.4710315106212592</v>
      </c>
      <c r="T171">
        <f t="shared" si="36"/>
        <v>0.39865408278382186</v>
      </c>
      <c r="U171">
        <f t="shared" si="36"/>
        <v>0.50420423322793984</v>
      </c>
      <c r="V171">
        <f t="shared" si="36"/>
        <v>0.27069468553770998</v>
      </c>
      <c r="W171">
        <f t="shared" si="36"/>
        <v>0.2964326663418142</v>
      </c>
      <c r="X171">
        <f t="shared" si="36"/>
        <v>0.14463032752875335</v>
      </c>
      <c r="Y171">
        <f t="shared" si="36"/>
        <v>0.17915203888738868</v>
      </c>
    </row>
    <row r="172" spans="1:27" x14ac:dyDescent="0.2">
      <c r="A172" t="s">
        <v>4</v>
      </c>
      <c r="B172">
        <f t="shared" ref="B172:Y172" si="37">(B51-$AB51)/($AA51-$AB51)</f>
        <v>0.61379169077122109</v>
      </c>
      <c r="C172">
        <f t="shared" si="37"/>
        <v>0.89329626277339214</v>
      </c>
      <c r="D172">
        <f t="shared" si="37"/>
        <v>0.7576974771945072</v>
      </c>
      <c r="E172">
        <f t="shared" si="37"/>
        <v>0.96594317520986317</v>
      </c>
      <c r="F172">
        <f t="shared" si="37"/>
        <v>0.66616198248100955</v>
      </c>
      <c r="G172">
        <f t="shared" si="37"/>
        <v>0.29237159405232371</v>
      </c>
      <c r="H172">
        <f t="shared" si="37"/>
        <v>6.4101609546572444E-2</v>
      </c>
      <c r="I172">
        <f t="shared" si="37"/>
        <v>0</v>
      </c>
      <c r="J172">
        <f t="shared" si="37"/>
        <v>7.591472783477303E-2</v>
      </c>
      <c r="K172">
        <f t="shared" si="37"/>
        <v>0.14422845433714729</v>
      </c>
      <c r="L172">
        <f t="shared" si="37"/>
        <v>0.32988325983177946</v>
      </c>
      <c r="M172">
        <f t="shared" si="37"/>
        <v>0.31369108098994891</v>
      </c>
      <c r="N172">
        <f t="shared" si="37"/>
        <v>0.47479952580820445</v>
      </c>
      <c r="O172">
        <f t="shared" si="37"/>
        <v>0.62267750444704351</v>
      </c>
      <c r="P172">
        <f t="shared" si="37"/>
        <v>0.79865186394135401</v>
      </c>
      <c r="Q172">
        <f t="shared" si="37"/>
        <v>0.88193193984045015</v>
      </c>
      <c r="R172">
        <f t="shared" si="37"/>
        <v>0.72930295607448992</v>
      </c>
      <c r="S172">
        <f t="shared" si="37"/>
        <v>0.67920200598616087</v>
      </c>
      <c r="T172">
        <f t="shared" si="37"/>
        <v>0.79818766456798207</v>
      </c>
      <c r="U172">
        <f t="shared" si="37"/>
        <v>0.86965538438517231</v>
      </c>
      <c r="V172">
        <f t="shared" si="37"/>
        <v>1</v>
      </c>
      <c r="W172">
        <f t="shared" si="37"/>
        <v>0.8713500709274592</v>
      </c>
      <c r="X172">
        <f t="shared" si="37"/>
        <v>0.97331219469743324</v>
      </c>
      <c r="Y172">
        <f t="shared" si="37"/>
        <v>0.94282508088342809</v>
      </c>
    </row>
    <row r="173" spans="1:27" x14ac:dyDescent="0.2">
      <c r="A173" t="s">
        <v>5</v>
      </c>
      <c r="B173">
        <f t="shared" ref="B173:Y173" si="38">(B52-$AB52)/($AA52-$AB52)</f>
        <v>4.3933328602645778</v>
      </c>
      <c r="C173">
        <f t="shared" si="38"/>
        <v>5.6929351949386167</v>
      </c>
      <c r="D173">
        <f t="shared" si="38"/>
        <v>2.2135024226917337</v>
      </c>
      <c r="E173">
        <f t="shared" si="38"/>
        <v>1.4479807826453854</v>
      </c>
      <c r="F173">
        <f t="shared" si="38"/>
        <v>1.2517152583747868</v>
      </c>
      <c r="G173">
        <f t="shared" si="38"/>
        <v>0.60272817482928709</v>
      </c>
      <c r="H173">
        <f t="shared" si="38"/>
        <v>0.52914572321075215</v>
      </c>
      <c r="I173">
        <f t="shared" si="38"/>
        <v>0.63969535009513223</v>
      </c>
      <c r="J173">
        <f t="shared" si="38"/>
        <v>1</v>
      </c>
      <c r="K173">
        <f t="shared" si="38"/>
        <v>0.7762270261589953</v>
      </c>
      <c r="L173">
        <f t="shared" si="38"/>
        <v>0.85318618053433559</v>
      </c>
      <c r="M173">
        <f t="shared" si="38"/>
        <v>0.86552041782580869</v>
      </c>
      <c r="N173">
        <f t="shared" si="38"/>
        <v>0.84161862403138543</v>
      </c>
      <c r="O173">
        <f t="shared" si="38"/>
        <v>0.76282187372682286</v>
      </c>
      <c r="P173">
        <f t="shared" si="38"/>
        <v>0.8635898568419843</v>
      </c>
      <c r="Q173">
        <f t="shared" si="38"/>
        <v>0.78750368407212001</v>
      </c>
      <c r="R173">
        <f t="shared" si="38"/>
        <v>0.61684121195550889</v>
      </c>
      <c r="S173">
        <f t="shared" si="38"/>
        <v>0.37374065877661378</v>
      </c>
      <c r="T173">
        <f t="shared" si="38"/>
        <v>0.48842552905838399</v>
      </c>
      <c r="U173">
        <f t="shared" si="38"/>
        <v>0.29841947140980485</v>
      </c>
      <c r="V173">
        <f t="shared" si="38"/>
        <v>0.2378087828766737</v>
      </c>
      <c r="W173">
        <f t="shared" si="38"/>
        <v>0.11419264250654952</v>
      </c>
      <c r="X173">
        <f t="shared" si="38"/>
        <v>7.6663476668038313E-2</v>
      </c>
      <c r="Y173">
        <f t="shared" si="38"/>
        <v>0</v>
      </c>
    </row>
    <row r="174" spans="1:27" x14ac:dyDescent="0.2">
      <c r="A174" t="s">
        <v>3</v>
      </c>
      <c r="B174">
        <f t="shared" ref="B174:Y174" si="39">(B53-$AB53)/($AA53-$AB53)</f>
        <v>1.6928450574320593</v>
      </c>
      <c r="C174">
        <f t="shared" si="39"/>
        <v>4.5882956878428045</v>
      </c>
      <c r="D174">
        <f t="shared" si="39"/>
        <v>1.1535424754324666</v>
      </c>
      <c r="E174">
        <f t="shared" si="39"/>
        <v>0.78106968111622965</v>
      </c>
      <c r="F174">
        <f t="shared" si="39"/>
        <v>0.64774136671247695</v>
      </c>
      <c r="G174">
        <f t="shared" si="39"/>
        <v>5.6886024415300308E-2</v>
      </c>
      <c r="H174">
        <f t="shared" si="39"/>
        <v>0</v>
      </c>
      <c r="I174">
        <f t="shared" si="39"/>
        <v>0.16409854828363271</v>
      </c>
      <c r="J174">
        <f t="shared" si="39"/>
        <v>0.17373836299553891</v>
      </c>
      <c r="K174">
        <f t="shared" si="39"/>
        <v>0.48215002319584904</v>
      </c>
      <c r="L174">
        <f t="shared" si="39"/>
        <v>0.49226800097251938</v>
      </c>
      <c r="M174">
        <f t="shared" si="39"/>
        <v>0.67674286888586865</v>
      </c>
      <c r="N174">
        <f t="shared" si="39"/>
        <v>0.79845676168189128</v>
      </c>
      <c r="O174">
        <f t="shared" si="39"/>
        <v>0.84734654617136329</v>
      </c>
      <c r="P174">
        <f t="shared" si="39"/>
        <v>1</v>
      </c>
      <c r="Q174">
        <f t="shared" si="39"/>
        <v>0.70593760175502618</v>
      </c>
      <c r="R174">
        <f t="shared" si="39"/>
        <v>0.89114193609427161</v>
      </c>
      <c r="S174">
        <f t="shared" si="39"/>
        <v>0.41372786576167642</v>
      </c>
      <c r="T174">
        <f t="shared" si="39"/>
        <v>0.22351180159653447</v>
      </c>
      <c r="U174">
        <f t="shared" si="39"/>
        <v>0.33897014887542076</v>
      </c>
      <c r="V174">
        <f t="shared" si="39"/>
        <v>0.23187622311406611</v>
      </c>
      <c r="W174">
        <f t="shared" si="39"/>
        <v>0.10036832637017862</v>
      </c>
      <c r="X174">
        <f t="shared" si="39"/>
        <v>5.6421080071284588E-2</v>
      </c>
      <c r="Y174">
        <f t="shared" si="39"/>
        <v>0.13510607287912868</v>
      </c>
    </row>
    <row r="175" spans="1:27" x14ac:dyDescent="0.2">
      <c r="A175" t="s">
        <v>4</v>
      </c>
      <c r="B175">
        <f t="shared" ref="B175:Y175" si="40">(B54-$AB54)/($AA54-$AB54)</f>
        <v>0.35299286329004947</v>
      </c>
      <c r="C175">
        <f t="shared" si="40"/>
        <v>1.9435157173026787</v>
      </c>
      <c r="D175">
        <f t="shared" si="40"/>
        <v>0.55805827305861688</v>
      </c>
      <c r="E175">
        <f t="shared" si="40"/>
        <v>0.79465016443838565</v>
      </c>
      <c r="F175">
        <f t="shared" si="40"/>
        <v>0.67475684162836824</v>
      </c>
      <c r="G175">
        <f t="shared" si="40"/>
        <v>0.34935641146001073</v>
      </c>
      <c r="H175">
        <f t="shared" si="40"/>
        <v>7.9324743676517345E-2</v>
      </c>
      <c r="I175">
        <f t="shared" si="40"/>
        <v>0</v>
      </c>
      <c r="J175">
        <f t="shared" si="40"/>
        <v>4.9266520427511791E-2</v>
      </c>
      <c r="K175">
        <f t="shared" si="40"/>
        <v>0.18292168526365413</v>
      </c>
      <c r="L175">
        <f t="shared" si="40"/>
        <v>0.36345670211702796</v>
      </c>
      <c r="M175">
        <f t="shared" si="40"/>
        <v>0.54223655030587314</v>
      </c>
      <c r="N175">
        <f t="shared" si="40"/>
        <v>0.38359707699607043</v>
      </c>
      <c r="O175">
        <f t="shared" si="40"/>
        <v>0.66809869979601677</v>
      </c>
      <c r="P175">
        <f t="shared" si="40"/>
        <v>0.78302861728918982</v>
      </c>
      <c r="Q175">
        <f t="shared" si="40"/>
        <v>0.73933300817990977</v>
      </c>
      <c r="R175">
        <f t="shared" si="40"/>
        <v>0.74228290371203254</v>
      </c>
      <c r="S175">
        <f t="shared" si="40"/>
        <v>0.63064088423687692</v>
      </c>
      <c r="T175">
        <f t="shared" si="40"/>
        <v>0.83348774679275239</v>
      </c>
      <c r="U175">
        <f t="shared" si="40"/>
        <v>0.8290879024539477</v>
      </c>
      <c r="V175">
        <f t="shared" si="40"/>
        <v>0.93889987689454613</v>
      </c>
      <c r="W175">
        <f t="shared" si="40"/>
        <v>0.974258388649477</v>
      </c>
      <c r="X175">
        <f t="shared" si="40"/>
        <v>0.92958899659081151</v>
      </c>
      <c r="Y175">
        <f t="shared" si="40"/>
        <v>1</v>
      </c>
    </row>
    <row r="176" spans="1:27" x14ac:dyDescent="0.2">
      <c r="A176" t="s">
        <v>5</v>
      </c>
      <c r="B176">
        <f t="shared" ref="B176:Y176" si="41">(B55-$AB55)/($AA55-$AB55)</f>
        <v>3.6309443497397322</v>
      </c>
      <c r="C176">
        <f t="shared" si="41"/>
        <v>12.562105389109789</v>
      </c>
      <c r="D176">
        <f t="shared" si="41"/>
        <v>1.7890269247131683</v>
      </c>
      <c r="E176">
        <f t="shared" si="41"/>
        <v>-0.56143178205991351</v>
      </c>
      <c r="F176">
        <f t="shared" si="41"/>
        <v>1.0303759399094619</v>
      </c>
      <c r="G176">
        <f t="shared" si="41"/>
        <v>0.70592996981831624</v>
      </c>
      <c r="H176">
        <f t="shared" si="41"/>
        <v>0.59276317160429515</v>
      </c>
      <c r="I176">
        <f t="shared" si="41"/>
        <v>0.62704607665474399</v>
      </c>
      <c r="J176">
        <f t="shared" si="41"/>
        <v>0.74847084393637597</v>
      </c>
      <c r="K176">
        <f t="shared" si="41"/>
        <v>0.74243179757911593</v>
      </c>
      <c r="L176">
        <f t="shared" si="41"/>
        <v>0.94472576474275527</v>
      </c>
      <c r="M176">
        <f t="shared" si="41"/>
        <v>1</v>
      </c>
      <c r="N176">
        <f t="shared" si="41"/>
        <v>0.89656232304462202</v>
      </c>
      <c r="O176">
        <f t="shared" si="41"/>
        <v>0.72299866042188154</v>
      </c>
      <c r="P176">
        <f t="shared" si="41"/>
        <v>0.92875691219619871</v>
      </c>
      <c r="Q176">
        <f t="shared" si="41"/>
        <v>0.77240686061337105</v>
      </c>
      <c r="R176">
        <f t="shared" si="41"/>
        <v>0.50764152802393248</v>
      </c>
      <c r="S176">
        <f t="shared" si="41"/>
        <v>0.41462941151848776</v>
      </c>
      <c r="T176">
        <f t="shared" si="41"/>
        <v>0.36844552826319621</v>
      </c>
      <c r="U176">
        <f t="shared" si="41"/>
        <v>0.20813771357650426</v>
      </c>
      <c r="V176">
        <f t="shared" si="41"/>
        <v>0.2460161486316487</v>
      </c>
      <c r="W176">
        <f t="shared" si="41"/>
        <v>0.12718965801182372</v>
      </c>
      <c r="X176">
        <f t="shared" si="41"/>
        <v>0</v>
      </c>
      <c r="Y176">
        <f t="shared" si="41"/>
        <v>7.7284511589124846E-2</v>
      </c>
    </row>
    <row r="177" spans="1:25" x14ac:dyDescent="0.2">
      <c r="A177" t="s">
        <v>3</v>
      </c>
      <c r="B177">
        <f t="shared" ref="B177:Y177" si="42">(B56-$AB56)/($AA56-$AB56)</f>
        <v>1.2834467890020571</v>
      </c>
      <c r="C177">
        <f t="shared" si="42"/>
        <v>6.0936550961593259</v>
      </c>
      <c r="D177">
        <f t="shared" si="42"/>
        <v>0.76545174654551673</v>
      </c>
      <c r="E177">
        <f t="shared" si="42"/>
        <v>0.53121832296144222</v>
      </c>
      <c r="F177">
        <f t="shared" si="42"/>
        <v>0.48627193248874878</v>
      </c>
      <c r="G177">
        <f t="shared" si="42"/>
        <v>4.212928854299447E-2</v>
      </c>
      <c r="H177">
        <f t="shared" si="42"/>
        <v>0</v>
      </c>
      <c r="I177">
        <f t="shared" si="42"/>
        <v>0.11300186052479638</v>
      </c>
      <c r="J177">
        <f t="shared" si="42"/>
        <v>3.1992677003870665E-2</v>
      </c>
      <c r="K177">
        <f t="shared" si="42"/>
        <v>0.56148207613329404</v>
      </c>
      <c r="L177">
        <f t="shared" si="42"/>
        <v>0.73932632945976151</v>
      </c>
      <c r="M177">
        <f t="shared" si="42"/>
        <v>0.8071420508950411</v>
      </c>
      <c r="N177">
        <f t="shared" si="42"/>
        <v>0.96161857613644164</v>
      </c>
      <c r="O177">
        <f t="shared" si="42"/>
        <v>0.88838531499081952</v>
      </c>
      <c r="P177">
        <f t="shared" si="42"/>
        <v>0.78799132894894308</v>
      </c>
      <c r="Q177">
        <f t="shared" si="42"/>
        <v>1</v>
      </c>
      <c r="R177">
        <f t="shared" si="42"/>
        <v>0.89677264848063187</v>
      </c>
      <c r="S177">
        <f t="shared" si="42"/>
        <v>0.51708801960213391</v>
      </c>
      <c r="T177">
        <f t="shared" si="42"/>
        <v>0.40072960187590606</v>
      </c>
      <c r="U177">
        <f t="shared" si="42"/>
        <v>0.37168558712737315</v>
      </c>
      <c r="V177">
        <f t="shared" si="42"/>
        <v>0.33804412111676369</v>
      </c>
      <c r="W177">
        <f t="shared" si="42"/>
        <v>0.32234328025077658</v>
      </c>
      <c r="X177">
        <f t="shared" si="42"/>
        <v>0.18809006896213751</v>
      </c>
      <c r="Y177">
        <f t="shared" si="42"/>
        <v>0.16834380032878787</v>
      </c>
    </row>
    <row r="178" spans="1:25" x14ac:dyDescent="0.2">
      <c r="A178" t="s">
        <v>4</v>
      </c>
      <c r="B178">
        <f t="shared" ref="B178:Y178" si="43">(B57-$AB57)/($AA57-$AB57)</f>
        <v>0.60606418457528899</v>
      </c>
      <c r="C178">
        <f t="shared" si="43"/>
        <v>3.2700821717453832</v>
      </c>
      <c r="D178">
        <f t="shared" si="43"/>
        <v>0.66335857264600318</v>
      </c>
      <c r="E178">
        <f t="shared" si="43"/>
        <v>0.84874243157141882</v>
      </c>
      <c r="F178">
        <f t="shared" si="43"/>
        <v>0.73589794115503615</v>
      </c>
      <c r="G178">
        <f t="shared" si="43"/>
        <v>0.3961616726895727</v>
      </c>
      <c r="H178">
        <f t="shared" si="43"/>
        <v>8.6140596344455839E-2</v>
      </c>
      <c r="I178">
        <f t="shared" si="43"/>
        <v>0</v>
      </c>
      <c r="J178">
        <f t="shared" si="43"/>
        <v>9.9770803834660984E-2</v>
      </c>
      <c r="K178">
        <f t="shared" si="43"/>
        <v>0.192143557862962</v>
      </c>
      <c r="L178">
        <f t="shared" si="43"/>
        <v>0.2153043482865355</v>
      </c>
      <c r="M178">
        <f t="shared" si="43"/>
        <v>0.38624489641574478</v>
      </c>
      <c r="N178">
        <f t="shared" si="43"/>
        <v>0.44684680461207704</v>
      </c>
      <c r="O178">
        <f t="shared" si="43"/>
        <v>0.54221159684678932</v>
      </c>
      <c r="P178">
        <f t="shared" si="43"/>
        <v>0.57522647082211575</v>
      </c>
      <c r="Q178">
        <f t="shared" si="43"/>
        <v>0.61583659527052836</v>
      </c>
      <c r="R178">
        <f t="shared" si="43"/>
        <v>0.59021733272767929</v>
      </c>
      <c r="S178">
        <f t="shared" si="43"/>
        <v>0.66494626905002763</v>
      </c>
      <c r="T178">
        <f t="shared" si="43"/>
        <v>0.80541273263142976</v>
      </c>
      <c r="U178">
        <f t="shared" si="43"/>
        <v>0.7474064423536636</v>
      </c>
      <c r="V178">
        <f t="shared" si="43"/>
        <v>0.93044219573845932</v>
      </c>
      <c r="W178">
        <f t="shared" si="43"/>
        <v>0.97908107256296484</v>
      </c>
      <c r="X178">
        <f t="shared" si="43"/>
        <v>0.94971964603322534</v>
      </c>
      <c r="Y178">
        <f t="shared" si="43"/>
        <v>1</v>
      </c>
    </row>
    <row r="179" spans="1:25" x14ac:dyDescent="0.2">
      <c r="A179" t="s">
        <v>5</v>
      </c>
      <c r="B179">
        <f t="shared" ref="B179:Y179" si="44">(B58-$AB58)/($AA58-$AB58)</f>
        <v>2.3503201587442866</v>
      </c>
      <c r="C179">
        <f t="shared" si="44"/>
        <v>11.619162777727357</v>
      </c>
      <c r="D179">
        <f t="shared" si="44"/>
        <v>1.2969006879985878</v>
      </c>
      <c r="E179">
        <f t="shared" si="44"/>
        <v>0.753095626165738</v>
      </c>
      <c r="F179">
        <f t="shared" si="44"/>
        <v>0.51587119642656043</v>
      </c>
      <c r="G179">
        <f t="shared" si="44"/>
        <v>0.30199128365711886</v>
      </c>
      <c r="H179">
        <f t="shared" si="44"/>
        <v>0.35694047263772755</v>
      </c>
      <c r="I179">
        <f t="shared" si="44"/>
        <v>0.34394615807777018</v>
      </c>
      <c r="J179">
        <f t="shared" si="44"/>
        <v>0.51875451454285837</v>
      </c>
      <c r="K179">
        <f t="shared" si="44"/>
        <v>0.68414933419519719</v>
      </c>
      <c r="L179">
        <f t="shared" si="44"/>
        <v>0.67931061455122577</v>
      </c>
      <c r="M179">
        <f t="shared" si="44"/>
        <v>0.9070410516828995</v>
      </c>
      <c r="N179">
        <f t="shared" si="44"/>
        <v>0.82876419889345887</v>
      </c>
      <c r="O179">
        <f t="shared" si="44"/>
        <v>1</v>
      </c>
      <c r="P179">
        <f t="shared" si="44"/>
        <v>0.99458262228515293</v>
      </c>
      <c r="Q179">
        <f t="shared" si="44"/>
        <v>0.72553776873114895</v>
      </c>
      <c r="R179">
        <f t="shared" si="44"/>
        <v>0.66629137940039396</v>
      </c>
      <c r="S179">
        <f t="shared" si="44"/>
        <v>0.5236856581150422</v>
      </c>
      <c r="T179">
        <f t="shared" si="44"/>
        <v>0.38586563729671008</v>
      </c>
      <c r="U179">
        <f t="shared" si="44"/>
        <v>0.26886008657819449</v>
      </c>
      <c r="V179">
        <f t="shared" si="44"/>
        <v>0.27764413090485124</v>
      </c>
      <c r="W179">
        <f t="shared" si="44"/>
        <v>0.15904168940175245</v>
      </c>
      <c r="X179">
        <f t="shared" si="44"/>
        <v>4.3772340289632818E-2</v>
      </c>
      <c r="Y179">
        <f t="shared" si="44"/>
        <v>0</v>
      </c>
    </row>
    <row r="180" spans="1:25" x14ac:dyDescent="0.2">
      <c r="A180" t="s">
        <v>6</v>
      </c>
      <c r="B180" t="e">
        <f t="shared" ref="B180:Y180" si="45">(B59-$AB59)/($AA59-$AB59)</f>
        <v>#DIV/0!</v>
      </c>
      <c r="C180" t="e">
        <f t="shared" si="45"/>
        <v>#DIV/0!</v>
      </c>
      <c r="D180" t="e">
        <f t="shared" si="45"/>
        <v>#DIV/0!</v>
      </c>
      <c r="E180" t="e">
        <f t="shared" si="45"/>
        <v>#DIV/0!</v>
      </c>
      <c r="F180" t="e">
        <f t="shared" si="45"/>
        <v>#DIV/0!</v>
      </c>
      <c r="G180" t="e">
        <f t="shared" si="45"/>
        <v>#DIV/0!</v>
      </c>
      <c r="H180" t="e">
        <f t="shared" si="45"/>
        <v>#DIV/0!</v>
      </c>
      <c r="I180" t="e">
        <f t="shared" si="45"/>
        <v>#DIV/0!</v>
      </c>
      <c r="J180" t="e">
        <f t="shared" si="45"/>
        <v>#DIV/0!</v>
      </c>
      <c r="K180" t="e">
        <f t="shared" si="45"/>
        <v>#DIV/0!</v>
      </c>
      <c r="L180" t="e">
        <f t="shared" si="45"/>
        <v>#DIV/0!</v>
      </c>
      <c r="M180" t="e">
        <f t="shared" si="45"/>
        <v>#DIV/0!</v>
      </c>
      <c r="N180" t="e">
        <f t="shared" si="45"/>
        <v>#DIV/0!</v>
      </c>
      <c r="O180" t="e">
        <f t="shared" si="45"/>
        <v>#DIV/0!</v>
      </c>
      <c r="P180" t="e">
        <f t="shared" si="45"/>
        <v>#DIV/0!</v>
      </c>
      <c r="Q180" t="e">
        <f t="shared" si="45"/>
        <v>#DIV/0!</v>
      </c>
      <c r="R180" t="e">
        <f t="shared" si="45"/>
        <v>#DIV/0!</v>
      </c>
      <c r="S180" t="e">
        <f t="shared" si="45"/>
        <v>#DIV/0!</v>
      </c>
      <c r="T180" t="e">
        <f t="shared" si="45"/>
        <v>#DIV/0!</v>
      </c>
      <c r="U180" t="e">
        <f t="shared" si="45"/>
        <v>#DIV/0!</v>
      </c>
      <c r="V180" t="e">
        <f t="shared" si="45"/>
        <v>#DIV/0!</v>
      </c>
      <c r="W180" t="e">
        <f t="shared" si="45"/>
        <v>#DIV/0!</v>
      </c>
      <c r="X180" t="e">
        <f t="shared" si="45"/>
        <v>#DIV/0!</v>
      </c>
      <c r="Y180" t="e">
        <f t="shared" si="45"/>
        <v>#DIV/0!</v>
      </c>
    </row>
    <row r="181" spans="1:25" x14ac:dyDescent="0.2">
      <c r="B181" t="e">
        <f t="shared" ref="B181:Y181" si="46">(B60-$AB60)/($AA60-$AB60)</f>
        <v>#DIV/0!</v>
      </c>
      <c r="C181" t="e">
        <f t="shared" si="46"/>
        <v>#DIV/0!</v>
      </c>
      <c r="D181" t="e">
        <f t="shared" si="46"/>
        <v>#DIV/0!</v>
      </c>
      <c r="E181" t="e">
        <f t="shared" si="46"/>
        <v>#DIV/0!</v>
      </c>
      <c r="F181" t="e">
        <f t="shared" si="46"/>
        <v>#DIV/0!</v>
      </c>
      <c r="G181" t="e">
        <f t="shared" si="46"/>
        <v>#DIV/0!</v>
      </c>
      <c r="H181" t="e">
        <f t="shared" si="46"/>
        <v>#DIV/0!</v>
      </c>
      <c r="I181" t="e">
        <f t="shared" si="46"/>
        <v>#DIV/0!</v>
      </c>
      <c r="J181" t="e">
        <f t="shared" si="46"/>
        <v>#DIV/0!</v>
      </c>
      <c r="K181" t="e">
        <f t="shared" si="46"/>
        <v>#DIV/0!</v>
      </c>
      <c r="L181" t="e">
        <f t="shared" si="46"/>
        <v>#DIV/0!</v>
      </c>
      <c r="M181" t="e">
        <f t="shared" si="46"/>
        <v>#DIV/0!</v>
      </c>
      <c r="N181" t="e">
        <f t="shared" si="46"/>
        <v>#DIV/0!</v>
      </c>
      <c r="O181" t="e">
        <f t="shared" si="46"/>
        <v>#DIV/0!</v>
      </c>
      <c r="P181" t="e">
        <f t="shared" si="46"/>
        <v>#DIV/0!</v>
      </c>
      <c r="Q181" t="e">
        <f t="shared" si="46"/>
        <v>#DIV/0!</v>
      </c>
      <c r="R181" t="e">
        <f t="shared" si="46"/>
        <v>#DIV/0!</v>
      </c>
      <c r="S181" t="e">
        <f t="shared" si="46"/>
        <v>#DIV/0!</v>
      </c>
      <c r="T181" t="e">
        <f t="shared" si="46"/>
        <v>#DIV/0!</v>
      </c>
      <c r="U181" t="e">
        <f t="shared" si="46"/>
        <v>#DIV/0!</v>
      </c>
      <c r="V181" t="e">
        <f t="shared" si="46"/>
        <v>#DIV/0!</v>
      </c>
      <c r="W181" t="e">
        <f t="shared" si="46"/>
        <v>#DIV/0!</v>
      </c>
      <c r="X181" t="e">
        <f t="shared" si="46"/>
        <v>#DIV/0!</v>
      </c>
      <c r="Y181" t="e">
        <f t="shared" si="46"/>
        <v>#DIV/0!</v>
      </c>
    </row>
    <row r="182" spans="1:25" x14ac:dyDescent="0.2">
      <c r="A182" t="s">
        <v>7</v>
      </c>
      <c r="B182">
        <f t="shared" ref="B182:Y182" si="47">(B61-$AB61)/($AA61-$AB61)</f>
        <v>0.9717640387879708</v>
      </c>
      <c r="C182">
        <f t="shared" si="47"/>
        <v>2.8575347875456965</v>
      </c>
      <c r="D182">
        <f t="shared" si="47"/>
        <v>0.9486928262414529</v>
      </c>
      <c r="E182">
        <f t="shared" si="47"/>
        <v>1.1105336701096913</v>
      </c>
      <c r="F182">
        <f t="shared" si="47"/>
        <v>1.1723416213358944</v>
      </c>
      <c r="G182">
        <f t="shared" si="47"/>
        <v>1.1531088043359401</v>
      </c>
      <c r="H182">
        <f t="shared" si="47"/>
        <v>0.9211422652517659</v>
      </c>
      <c r="I182">
        <f t="shared" si="47"/>
        <v>1</v>
      </c>
      <c r="J182">
        <f t="shared" si="47"/>
        <v>0.50171046911978801</v>
      </c>
      <c r="K182">
        <f t="shared" si="47"/>
        <v>0.2924844615864336</v>
      </c>
      <c r="L182">
        <f t="shared" si="47"/>
        <v>0.21418110994013304</v>
      </c>
      <c r="M182">
        <f t="shared" si="47"/>
        <v>0.12834034175674111</v>
      </c>
      <c r="N182">
        <f t="shared" si="47"/>
        <v>7.5959717439465529E-2</v>
      </c>
      <c r="O182">
        <f t="shared" si="47"/>
        <v>4.580408325793852E-2</v>
      </c>
      <c r="P182">
        <f t="shared" si="47"/>
        <v>4.7153113294232475E-2</v>
      </c>
      <c r="Q182">
        <f t="shared" si="47"/>
        <v>3.4666772501821527E-2</v>
      </c>
      <c r="R182">
        <f t="shared" si="47"/>
        <v>1.5858714299945238E-2</v>
      </c>
      <c r="S182">
        <f t="shared" si="47"/>
        <v>7.1045302017281745E-3</v>
      </c>
      <c r="T182">
        <f t="shared" si="47"/>
        <v>1.4855750829908191E-3</v>
      </c>
      <c r="U182">
        <f t="shared" si="47"/>
        <v>1.5339379229871533E-2</v>
      </c>
      <c r="V182">
        <f t="shared" si="47"/>
        <v>1.2603732946116922E-2</v>
      </c>
      <c r="W182">
        <f t="shared" si="47"/>
        <v>4.4573838383259595E-3</v>
      </c>
      <c r="X182">
        <f t="shared" si="47"/>
        <v>0</v>
      </c>
      <c r="Y182">
        <f t="shared" si="47"/>
        <v>8.8197282328854876E-3</v>
      </c>
    </row>
    <row r="183" spans="1:25" x14ac:dyDescent="0.2">
      <c r="A183" t="s">
        <v>7</v>
      </c>
      <c r="B183">
        <f t="shared" ref="B183:Y183" si="48">(B62-$AB62)/($AA62-$AB62)</f>
        <v>1.0963535658011014</v>
      </c>
      <c r="C183">
        <f t="shared" si="48"/>
        <v>3.3470194821492667</v>
      </c>
      <c r="D183">
        <f t="shared" si="48"/>
        <v>1.0423324356941137</v>
      </c>
      <c r="E183">
        <f t="shared" si="48"/>
        <v>1.134163111542271</v>
      </c>
      <c r="F183">
        <f t="shared" si="48"/>
        <v>1.1693392548315065</v>
      </c>
      <c r="G183">
        <f t="shared" si="48"/>
        <v>1.1282244492796185</v>
      </c>
      <c r="H183">
        <f t="shared" si="48"/>
        <v>1</v>
      </c>
      <c r="I183">
        <f t="shared" si="48"/>
        <v>0.77755877127508588</v>
      </c>
      <c r="J183">
        <f t="shared" si="48"/>
        <v>0.41493102734883114</v>
      </c>
      <c r="K183">
        <f t="shared" si="48"/>
        <v>0.33237417079297099</v>
      </c>
      <c r="L183">
        <f t="shared" si="48"/>
        <v>0.17544873500295133</v>
      </c>
      <c r="M183">
        <f t="shared" si="48"/>
        <v>0.12831817531689216</v>
      </c>
      <c r="N183">
        <f t="shared" si="48"/>
        <v>9.2799703393392399E-2</v>
      </c>
      <c r="O183">
        <f t="shared" si="48"/>
        <v>4.9422140167726517E-2</v>
      </c>
      <c r="P183">
        <f t="shared" si="48"/>
        <v>5.4195893466597374E-2</v>
      </c>
      <c r="Q183">
        <f t="shared" si="48"/>
        <v>3.8873923908790541E-2</v>
      </c>
      <c r="R183">
        <f t="shared" si="48"/>
        <v>2.5260497484100034E-2</v>
      </c>
      <c r="S183">
        <f t="shared" si="48"/>
        <v>1.7475670124600138E-2</v>
      </c>
      <c r="T183">
        <f t="shared" si="48"/>
        <v>2.1263650199379043E-2</v>
      </c>
      <c r="U183">
        <f t="shared" si="48"/>
        <v>6.3346314527221335E-3</v>
      </c>
      <c r="V183">
        <f t="shared" si="48"/>
        <v>1.5553834390054543E-2</v>
      </c>
      <c r="W183">
        <f t="shared" si="48"/>
        <v>1.2120243450680995E-2</v>
      </c>
      <c r="X183">
        <f t="shared" si="48"/>
        <v>5.5748766101031931E-3</v>
      </c>
      <c r="Y183">
        <f t="shared" si="48"/>
        <v>0</v>
      </c>
    </row>
    <row r="184" spans="1:25" x14ac:dyDescent="0.2">
      <c r="A184" t="s">
        <v>7</v>
      </c>
      <c r="B184">
        <f t="shared" ref="B184:Y184" si="49">(B63-$AB63)/($AA63-$AB63)</f>
        <v>1.1112768624548068</v>
      </c>
      <c r="C184">
        <f t="shared" si="49"/>
        <v>3.5210198349485657</v>
      </c>
      <c r="D184">
        <f t="shared" si="49"/>
        <v>1.0352729470530306</v>
      </c>
      <c r="E184">
        <f t="shared" si="49"/>
        <v>1.1429011975489576</v>
      </c>
      <c r="F184">
        <f t="shared" si="49"/>
        <v>1.2275732324748811</v>
      </c>
      <c r="G184">
        <f t="shared" si="49"/>
        <v>1.1618029525922169</v>
      </c>
      <c r="H184">
        <f t="shared" si="49"/>
        <v>1</v>
      </c>
      <c r="I184">
        <f t="shared" si="49"/>
        <v>0.73342993418139901</v>
      </c>
      <c r="J184">
        <f t="shared" si="49"/>
        <v>0.45684658524790062</v>
      </c>
      <c r="K184">
        <f t="shared" si="49"/>
        <v>0.34495166275083011</v>
      </c>
      <c r="L184">
        <f t="shared" si="49"/>
        <v>0.18747948462441177</v>
      </c>
      <c r="M184">
        <f t="shared" si="49"/>
        <v>0.15183634973367657</v>
      </c>
      <c r="N184">
        <f t="shared" si="49"/>
        <v>0.10202658353600419</v>
      </c>
      <c r="O184">
        <f t="shared" si="49"/>
        <v>5.7427374934012947E-2</v>
      </c>
      <c r="P184">
        <f t="shared" si="49"/>
        <v>5.8953672506745908E-2</v>
      </c>
      <c r="Q184">
        <f t="shared" si="49"/>
        <v>4.9010355956350331E-2</v>
      </c>
      <c r="R184">
        <f t="shared" si="49"/>
        <v>2.6991972884083892E-2</v>
      </c>
      <c r="S184">
        <f t="shared" si="49"/>
        <v>2.4423464319747075E-2</v>
      </c>
      <c r="T184">
        <f t="shared" si="49"/>
        <v>2.9017161504741144E-2</v>
      </c>
      <c r="U184">
        <f t="shared" si="49"/>
        <v>6.3103146295721653E-3</v>
      </c>
      <c r="V184">
        <f t="shared" si="49"/>
        <v>2.0246960419722813E-2</v>
      </c>
      <c r="W184">
        <f t="shared" si="49"/>
        <v>1.5949698156950451E-2</v>
      </c>
      <c r="X184">
        <f t="shared" si="49"/>
        <v>1.1015678209375631E-2</v>
      </c>
      <c r="Y184">
        <f t="shared" si="49"/>
        <v>0</v>
      </c>
    </row>
    <row r="189" spans="1:25" x14ac:dyDescent="0.2">
      <c r="A189" t="s">
        <v>15</v>
      </c>
    </row>
    <row r="190" spans="1:25" x14ac:dyDescent="0.2">
      <c r="A190" t="s">
        <v>3</v>
      </c>
      <c r="B190">
        <f>AVERAGE(B171,B174,B177)</f>
        <v>1.5703207651102573</v>
      </c>
      <c r="C190">
        <f t="shared" ref="C190:Y190" si="50">AVERAGE(C171,C174,C177)</f>
        <v>4.3930818842510204</v>
      </c>
      <c r="D190">
        <f t="shared" si="50"/>
        <v>1.0596306702553546</v>
      </c>
      <c r="E190">
        <f t="shared" si="50"/>
        <v>0.63790415900187047</v>
      </c>
      <c r="F190">
        <f t="shared" si="50"/>
        <v>0.55301814214679013</v>
      </c>
      <c r="G190">
        <f t="shared" si="50"/>
        <v>-1.2376363053439912E-2</v>
      </c>
      <c r="H190">
        <f t="shared" si="50"/>
        <v>8.6164590557640652E-3</v>
      </c>
      <c r="I190">
        <f t="shared" si="50"/>
        <v>9.2366802936143036E-2</v>
      </c>
      <c r="J190">
        <f t="shared" si="50"/>
        <v>0.1571345126035987</v>
      </c>
      <c r="K190">
        <f t="shared" si="50"/>
        <v>0.49645051835035342</v>
      </c>
      <c r="L190">
        <f t="shared" si="50"/>
        <v>0.64904816220934869</v>
      </c>
      <c r="M190">
        <f t="shared" si="50"/>
        <v>0.77810409659899094</v>
      </c>
      <c r="N190">
        <f t="shared" si="50"/>
        <v>0.89851809212110823</v>
      </c>
      <c r="O190">
        <f t="shared" si="50"/>
        <v>0.84905513415268297</v>
      </c>
      <c r="P190">
        <f t="shared" si="50"/>
        <v>0.8849301093721561</v>
      </c>
      <c r="Q190">
        <f t="shared" si="50"/>
        <v>0.9019792005850088</v>
      </c>
      <c r="R190">
        <f t="shared" si="50"/>
        <v>0.79967409127892475</v>
      </c>
      <c r="S190">
        <f t="shared" si="50"/>
        <v>0.46728246532835649</v>
      </c>
      <c r="T190">
        <f t="shared" si="50"/>
        <v>0.34096516208542083</v>
      </c>
      <c r="U190">
        <f t="shared" si="50"/>
        <v>0.40495332307691129</v>
      </c>
      <c r="V190">
        <f t="shared" si="50"/>
        <v>0.28020500992284658</v>
      </c>
      <c r="W190">
        <f t="shared" si="50"/>
        <v>0.23971475765425646</v>
      </c>
      <c r="X190">
        <f t="shared" si="50"/>
        <v>0.12971382552072516</v>
      </c>
      <c r="Y190">
        <f t="shared" si="50"/>
        <v>0.16086730403176841</v>
      </c>
    </row>
    <row r="191" spans="1:25" x14ac:dyDescent="0.2">
      <c r="A191" t="s">
        <v>4</v>
      </c>
      <c r="B191">
        <f t="shared" ref="B191:Y191" si="51">AVERAGE(B172,B175,B178)</f>
        <v>0.5242829128788532</v>
      </c>
      <c r="C191">
        <f t="shared" si="51"/>
        <v>2.0356313839404847</v>
      </c>
      <c r="D191">
        <f t="shared" si="51"/>
        <v>0.65970477429970908</v>
      </c>
      <c r="E191">
        <f t="shared" si="51"/>
        <v>0.86977859040655581</v>
      </c>
      <c r="F191">
        <f t="shared" si="51"/>
        <v>0.69227225508813806</v>
      </c>
      <c r="G191">
        <f t="shared" si="51"/>
        <v>0.3459632260673024</v>
      </c>
      <c r="H191">
        <f t="shared" si="51"/>
        <v>7.6522316522515205E-2</v>
      </c>
      <c r="I191">
        <f t="shared" si="51"/>
        <v>0</v>
      </c>
      <c r="J191">
        <f t="shared" si="51"/>
        <v>7.4984017365648595E-2</v>
      </c>
      <c r="K191">
        <f t="shared" si="51"/>
        <v>0.17309789915458781</v>
      </c>
      <c r="L191">
        <f t="shared" si="51"/>
        <v>0.30288143674511431</v>
      </c>
      <c r="M191">
        <f t="shared" si="51"/>
        <v>0.41405750923718898</v>
      </c>
      <c r="N191">
        <f t="shared" si="51"/>
        <v>0.43508113580545066</v>
      </c>
      <c r="O191">
        <f t="shared" si="51"/>
        <v>0.61099593369661653</v>
      </c>
      <c r="P191">
        <f t="shared" si="51"/>
        <v>0.71896898401755316</v>
      </c>
      <c r="Q191">
        <f t="shared" si="51"/>
        <v>0.74570051443029606</v>
      </c>
      <c r="R191">
        <f t="shared" si="51"/>
        <v>0.68726773083806725</v>
      </c>
      <c r="S191">
        <f t="shared" si="51"/>
        <v>0.65826305309102173</v>
      </c>
      <c r="T191">
        <f t="shared" si="51"/>
        <v>0.81236271466405474</v>
      </c>
      <c r="U191">
        <f t="shared" si="51"/>
        <v>0.81538324306426124</v>
      </c>
      <c r="V191">
        <f t="shared" si="51"/>
        <v>0.95644735754433519</v>
      </c>
      <c r="W191">
        <f t="shared" si="51"/>
        <v>0.94156317737996709</v>
      </c>
      <c r="X191">
        <f t="shared" si="51"/>
        <v>0.95087361244048996</v>
      </c>
      <c r="Y191">
        <f t="shared" si="51"/>
        <v>0.98094169362780936</v>
      </c>
    </row>
    <row r="192" spans="1:25" x14ac:dyDescent="0.2">
      <c r="A192" t="s">
        <v>5</v>
      </c>
      <c r="B192">
        <f>AVERAGE(B173,B176,B179)</f>
        <v>3.458199122916199</v>
      </c>
      <c r="C192">
        <f t="shared" ref="C192:Y192" si="52">AVERAGE(C173,C176,C179)</f>
        <v>9.958067787258587</v>
      </c>
      <c r="D192">
        <f t="shared" si="52"/>
        <v>1.7664766784678301</v>
      </c>
      <c r="E192">
        <f t="shared" si="52"/>
        <v>0.54654820891707001</v>
      </c>
      <c r="F192">
        <f t="shared" si="52"/>
        <v>0.93265413157026977</v>
      </c>
      <c r="G192">
        <f t="shared" si="52"/>
        <v>0.53688314276824067</v>
      </c>
      <c r="H192">
        <f t="shared" si="52"/>
        <v>0.49294978915092491</v>
      </c>
      <c r="I192">
        <f t="shared" si="52"/>
        <v>0.53689586160921543</v>
      </c>
      <c r="J192">
        <f t="shared" si="52"/>
        <v>0.75574178615974485</v>
      </c>
      <c r="K192">
        <f t="shared" si="52"/>
        <v>0.73426938597776947</v>
      </c>
      <c r="L192">
        <f t="shared" si="52"/>
        <v>0.82574085327610547</v>
      </c>
      <c r="M192">
        <f t="shared" si="52"/>
        <v>0.92418715650290262</v>
      </c>
      <c r="N192">
        <f t="shared" si="52"/>
        <v>0.85564838198982207</v>
      </c>
      <c r="O192">
        <f t="shared" si="52"/>
        <v>0.8286068447162348</v>
      </c>
      <c r="P192">
        <f t="shared" si="52"/>
        <v>0.92897646377444543</v>
      </c>
      <c r="Q192">
        <f t="shared" si="52"/>
        <v>0.76181610447221326</v>
      </c>
      <c r="R192">
        <f t="shared" si="52"/>
        <v>0.59692470645994511</v>
      </c>
      <c r="S192">
        <f t="shared" si="52"/>
        <v>0.43735190947004793</v>
      </c>
      <c r="T192">
        <f t="shared" si="52"/>
        <v>0.41424556487276343</v>
      </c>
      <c r="U192">
        <f t="shared" si="52"/>
        <v>0.25847242385483454</v>
      </c>
      <c r="V192">
        <f t="shared" si="52"/>
        <v>0.25382302080439123</v>
      </c>
      <c r="W192">
        <f t="shared" si="52"/>
        <v>0.13347466330670857</v>
      </c>
      <c r="X192">
        <f t="shared" si="52"/>
        <v>4.0145272319223713E-2</v>
      </c>
      <c r="Y192">
        <f t="shared" si="52"/>
        <v>2.5761503863041615E-2</v>
      </c>
    </row>
    <row r="193" spans="1:25" x14ac:dyDescent="0.2">
      <c r="A193" t="s">
        <v>7</v>
      </c>
      <c r="B193">
        <f>AVERAGE(B182:B184)</f>
        <v>1.059798155681293</v>
      </c>
      <c r="C193">
        <f t="shared" ref="C193:Y193" si="53">AVERAGE(C182:C184)</f>
        <v>3.2418580348811763</v>
      </c>
      <c r="D193">
        <f t="shared" si="53"/>
        <v>1.0087660696628657</v>
      </c>
      <c r="E193">
        <f t="shared" si="53"/>
        <v>1.1291993264003066</v>
      </c>
      <c r="F193">
        <f t="shared" si="53"/>
        <v>1.1897513695474273</v>
      </c>
      <c r="G193">
        <f t="shared" si="53"/>
        <v>1.1477120687359252</v>
      </c>
      <c r="H193">
        <f t="shared" si="53"/>
        <v>0.97371408841725537</v>
      </c>
      <c r="I193">
        <f t="shared" si="53"/>
        <v>0.8369962351521617</v>
      </c>
      <c r="J193">
        <f t="shared" si="53"/>
        <v>0.45782936057217327</v>
      </c>
      <c r="K193">
        <f t="shared" si="53"/>
        <v>0.32327009837674486</v>
      </c>
      <c r="L193">
        <f t="shared" si="53"/>
        <v>0.19236977652249873</v>
      </c>
      <c r="M193">
        <f t="shared" si="53"/>
        <v>0.1361649556024366</v>
      </c>
      <c r="N193">
        <f t="shared" si="53"/>
        <v>9.0262001456287377E-2</v>
      </c>
      <c r="O193">
        <f t="shared" si="53"/>
        <v>5.0884532786559328E-2</v>
      </c>
      <c r="P193">
        <f t="shared" si="53"/>
        <v>5.3434226422525245E-2</v>
      </c>
      <c r="Q193">
        <f t="shared" si="53"/>
        <v>4.0850350788987466E-2</v>
      </c>
      <c r="R193">
        <f t="shared" si="53"/>
        <v>2.2703728222709722E-2</v>
      </c>
      <c r="S193">
        <f t="shared" si="53"/>
        <v>1.6334554882025131E-2</v>
      </c>
      <c r="T193">
        <f t="shared" si="53"/>
        <v>1.7255462262370336E-2</v>
      </c>
      <c r="U193">
        <f t="shared" si="53"/>
        <v>9.3281084373886113E-3</v>
      </c>
      <c r="V193">
        <f t="shared" si="53"/>
        <v>1.6134842585298095E-2</v>
      </c>
      <c r="W193">
        <f t="shared" si="53"/>
        <v>1.0842441815319135E-2</v>
      </c>
      <c r="X193">
        <f t="shared" si="53"/>
        <v>5.5301849398262755E-3</v>
      </c>
      <c r="Y193">
        <f t="shared" si="53"/>
        <v>2.9399094109618293E-3</v>
      </c>
    </row>
    <row r="194" spans="1:25" x14ac:dyDescent="0.2">
      <c r="A194" t="s">
        <v>16</v>
      </c>
    </row>
    <row r="195" spans="1:25" x14ac:dyDescent="0.2">
      <c r="A195" t="s">
        <v>3</v>
      </c>
      <c r="B195">
        <f>STDEV(B171,B174,B177)</f>
        <v>0.2493187707913046</v>
      </c>
      <c r="C195">
        <f t="shared" ref="C195:Y195" si="54">STDEV(C171,C174,C177)</f>
        <v>1.8061099200092494</v>
      </c>
      <c r="D195">
        <f t="shared" si="54"/>
        <v>0.26025716615696043</v>
      </c>
      <c r="E195">
        <f t="shared" si="54"/>
        <v>0.12885845302108562</v>
      </c>
      <c r="F195">
        <f t="shared" si="54"/>
        <v>8.4291930630931225E-2</v>
      </c>
      <c r="G195">
        <f t="shared" si="54"/>
        <v>0.10743991778631529</v>
      </c>
      <c r="H195">
        <f t="shared" si="54"/>
        <v>1.4924144865920313E-2</v>
      </c>
      <c r="I195">
        <f t="shared" si="54"/>
        <v>8.3972838397092506E-2</v>
      </c>
      <c r="J195">
        <f t="shared" si="54"/>
        <v>0.11772141075028209</v>
      </c>
      <c r="K195">
        <f t="shared" si="54"/>
        <v>5.9191419921937452E-2</v>
      </c>
      <c r="L195">
        <f t="shared" si="54"/>
        <v>0.13629505061393299</v>
      </c>
      <c r="M195">
        <f t="shared" si="54"/>
        <v>9.0410057933206375E-2</v>
      </c>
      <c r="N195">
        <f t="shared" si="54"/>
        <v>8.7635737860205773E-2</v>
      </c>
      <c r="O195">
        <f t="shared" si="54"/>
        <v>3.8504328631561315E-2</v>
      </c>
      <c r="P195">
        <f t="shared" si="54"/>
        <v>0.10716096312626236</v>
      </c>
      <c r="Q195">
        <f t="shared" si="54"/>
        <v>0.1697770047852824</v>
      </c>
      <c r="R195">
        <f t="shared" si="54"/>
        <v>0.16332756107815199</v>
      </c>
      <c r="S195">
        <f t="shared" si="54"/>
        <v>5.1781964581666243E-2</v>
      </c>
      <c r="T195">
        <f t="shared" si="54"/>
        <v>0.10172288760389461</v>
      </c>
      <c r="U195">
        <f t="shared" si="54"/>
        <v>8.7496470496586209E-2</v>
      </c>
      <c r="V195">
        <f t="shared" si="54"/>
        <v>5.3719087334118891E-2</v>
      </c>
      <c r="W195">
        <f t="shared" si="54"/>
        <v>0.12137096403996719</v>
      </c>
      <c r="X195">
        <f t="shared" si="54"/>
        <v>6.7089918639103449E-2</v>
      </c>
      <c r="Y195">
        <f t="shared" si="54"/>
        <v>2.2955070857213801E-2</v>
      </c>
    </row>
    <row r="196" spans="1:25" x14ac:dyDescent="0.2">
      <c r="A196" t="s">
        <v>4</v>
      </c>
      <c r="B196">
        <f t="shared" ref="B196:Y196" si="55">STDEV(B172,B175,B178)</f>
        <v>0.1483918441293294</v>
      </c>
      <c r="C196">
        <f t="shared" si="55"/>
        <v>1.1910674986339143</v>
      </c>
      <c r="D196">
        <f t="shared" si="55"/>
        <v>9.986974335988609E-2</v>
      </c>
      <c r="E196">
        <f t="shared" si="55"/>
        <v>8.7562628265100709E-2</v>
      </c>
      <c r="F196">
        <f t="shared" si="55"/>
        <v>3.8024574482121411E-2</v>
      </c>
      <c r="G196">
        <f t="shared" si="55"/>
        <v>5.1978172209241585E-2</v>
      </c>
      <c r="H196">
        <f t="shared" si="55"/>
        <v>1.128359132698622E-2</v>
      </c>
      <c r="I196">
        <f t="shared" si="55"/>
        <v>0</v>
      </c>
      <c r="J196">
        <f t="shared" si="55"/>
        <v>2.5265002020589979E-2</v>
      </c>
      <c r="K196">
        <f t="shared" si="55"/>
        <v>2.5423303613218626E-2</v>
      </c>
      <c r="L196">
        <f t="shared" si="55"/>
        <v>7.7679494230340498E-2</v>
      </c>
      <c r="M196">
        <f t="shared" si="55"/>
        <v>0.11678362025633422</v>
      </c>
      <c r="N196">
        <f t="shared" si="55"/>
        <v>4.6725741183879552E-2</v>
      </c>
      <c r="O196">
        <f t="shared" si="55"/>
        <v>6.3751352876901923E-2</v>
      </c>
      <c r="P196">
        <f t="shared" si="55"/>
        <v>0.12472952350503845</v>
      </c>
      <c r="Q196">
        <f t="shared" si="55"/>
        <v>0.13316190127935512</v>
      </c>
      <c r="R196">
        <f t="shared" si="55"/>
        <v>8.429830716098001E-2</v>
      </c>
      <c r="S196">
        <f t="shared" si="55"/>
        <v>2.4960862726541074E-2</v>
      </c>
      <c r="T196">
        <f t="shared" si="55"/>
        <v>1.864807333102388E-2</v>
      </c>
      <c r="U196">
        <f t="shared" si="55"/>
        <v>6.226607602616601E-2</v>
      </c>
      <c r="V196">
        <f t="shared" si="55"/>
        <v>3.7954019435202664E-2</v>
      </c>
      <c r="W196">
        <f t="shared" si="55"/>
        <v>6.0854127290724903E-2</v>
      </c>
      <c r="X196">
        <f t="shared" si="55"/>
        <v>2.1884429213930714E-2</v>
      </c>
      <c r="Y196">
        <f t="shared" si="55"/>
        <v>3.300995494284787E-2</v>
      </c>
    </row>
    <row r="197" spans="1:25" x14ac:dyDescent="0.2">
      <c r="A197" t="s">
        <v>5</v>
      </c>
      <c r="B197">
        <f>STDEV(B173,B176,B179)</f>
        <v>1.0324029783403568</v>
      </c>
      <c r="C197">
        <f t="shared" ref="C197:Y197" si="56">STDEV(C173,C176,C179)</f>
        <v>3.7236812718924726</v>
      </c>
      <c r="D197">
        <f t="shared" si="56"/>
        <v>0.45871676469790701</v>
      </c>
      <c r="E197">
        <f t="shared" si="56"/>
        <v>1.0205053113423532</v>
      </c>
      <c r="F197">
        <f t="shared" si="56"/>
        <v>0.37752984616441554</v>
      </c>
      <c r="G197">
        <f t="shared" si="56"/>
        <v>0.20986493687547916</v>
      </c>
      <c r="H197">
        <f t="shared" si="56"/>
        <v>0.12200694885463138</v>
      </c>
      <c r="I197">
        <f t="shared" si="56"/>
        <v>0.16721899443333851</v>
      </c>
      <c r="J197">
        <f t="shared" si="56"/>
        <v>0.24070511890865876</v>
      </c>
      <c r="K197">
        <f t="shared" si="56"/>
        <v>4.6578364738442346E-2</v>
      </c>
      <c r="L197">
        <f t="shared" si="56"/>
        <v>0.13481926783302065</v>
      </c>
      <c r="M197">
        <f t="shared" si="56"/>
        <v>6.885986631057435E-2</v>
      </c>
      <c r="N197">
        <f t="shared" si="56"/>
        <v>3.6010720499364782E-2</v>
      </c>
      <c r="O197">
        <f t="shared" si="56"/>
        <v>0.14976041645934526</v>
      </c>
      <c r="P197">
        <f t="shared" si="56"/>
        <v>6.5496658707020178E-2</v>
      </c>
      <c r="Q197">
        <f t="shared" si="56"/>
        <v>3.231202179904874E-2</v>
      </c>
      <c r="R197">
        <f t="shared" si="56"/>
        <v>8.117847146140128E-2</v>
      </c>
      <c r="S197">
        <f t="shared" si="56"/>
        <v>7.7511996758690985E-2</v>
      </c>
      <c r="T197">
        <f t="shared" si="56"/>
        <v>6.4829509982876121E-2</v>
      </c>
      <c r="U197">
        <f t="shared" si="56"/>
        <v>4.6028541167501866E-2</v>
      </c>
      <c r="V197">
        <f t="shared" si="56"/>
        <v>2.1033881666793295E-2</v>
      </c>
      <c r="W197">
        <f t="shared" si="56"/>
        <v>2.3075641280787356E-2</v>
      </c>
      <c r="X197">
        <f t="shared" si="56"/>
        <v>3.8460224651634435E-2</v>
      </c>
      <c r="Y197">
        <f t="shared" si="56"/>
        <v>4.4620233570169983E-2</v>
      </c>
    </row>
    <row r="198" spans="1:25" x14ac:dyDescent="0.2">
      <c r="A198" t="s">
        <v>7</v>
      </c>
      <c r="B198">
        <f>STDEV(B182:B184)</f>
        <v>7.6604050145171604E-2</v>
      </c>
      <c r="C198">
        <f t="shared" ref="C198:Y198" si="57">STDEV(C182:C184)</f>
        <v>0.34401642333678845</v>
      </c>
      <c r="D198">
        <f t="shared" si="57"/>
        <v>5.2144558933263946E-2</v>
      </c>
      <c r="E198">
        <f t="shared" si="57"/>
        <v>1.6744956862727475E-2</v>
      </c>
      <c r="F198">
        <f t="shared" si="57"/>
        <v>3.2789076498645042E-2</v>
      </c>
      <c r="G198">
        <f t="shared" si="57"/>
        <v>1.7427637175787668E-2</v>
      </c>
      <c r="H198">
        <f t="shared" si="57"/>
        <v>4.5528534384577067E-2</v>
      </c>
      <c r="I198">
        <f t="shared" si="57"/>
        <v>0.14287935148836986</v>
      </c>
      <c r="J198">
        <f t="shared" si="57"/>
        <v>4.3398067514847045E-2</v>
      </c>
      <c r="K198">
        <f t="shared" si="57"/>
        <v>2.7392789204939122E-2</v>
      </c>
      <c r="L198">
        <f t="shared" si="57"/>
        <v>1.9823860199390444E-2</v>
      </c>
      <c r="M198">
        <f t="shared" si="57"/>
        <v>1.3571829955840905E-2</v>
      </c>
      <c r="N198">
        <f t="shared" si="57"/>
        <v>1.3217425065605951E-2</v>
      </c>
      <c r="O198">
        <f t="shared" si="57"/>
        <v>5.9480392967336537E-3</v>
      </c>
      <c r="P198">
        <f t="shared" si="57"/>
        <v>5.9370364616134945E-3</v>
      </c>
      <c r="Q198">
        <f t="shared" si="57"/>
        <v>7.3732146305957643E-3</v>
      </c>
      <c r="R198">
        <f t="shared" si="57"/>
        <v>5.990839963420559E-3</v>
      </c>
      <c r="S198">
        <f t="shared" si="57"/>
        <v>8.7156742564013668E-3</v>
      </c>
      <c r="T198">
        <f t="shared" si="57"/>
        <v>1.4196698229812567E-2</v>
      </c>
      <c r="U198">
        <f t="shared" si="57"/>
        <v>5.2059274132848542E-3</v>
      </c>
      <c r="V198">
        <f t="shared" si="57"/>
        <v>3.8545958861502072E-3</v>
      </c>
      <c r="W198">
        <f t="shared" si="57"/>
        <v>5.8517437455869068E-3</v>
      </c>
      <c r="X198">
        <f t="shared" si="57"/>
        <v>5.5079750918257042E-3</v>
      </c>
      <c r="Y198">
        <f t="shared" si="57"/>
        <v>5.0920724694357789E-3</v>
      </c>
    </row>
    <row r="212" spans="1:25" x14ac:dyDescent="0.2">
      <c r="A212" t="s">
        <v>14</v>
      </c>
    </row>
    <row r="215" spans="1:25" x14ac:dyDescent="0.2">
      <c r="A215" t="s">
        <v>15</v>
      </c>
    </row>
    <row r="216" spans="1:25" x14ac:dyDescent="0.2">
      <c r="A216" t="s">
        <v>3</v>
      </c>
      <c r="B216">
        <v>0.9712491226719111</v>
      </c>
      <c r="C216">
        <v>2.78723359635149</v>
      </c>
      <c r="D216">
        <v>0.65250820260628883</v>
      </c>
      <c r="E216">
        <v>0.3937576774588325</v>
      </c>
      <c r="F216">
        <v>0.34239682321443082</v>
      </c>
      <c r="G216">
        <v>-7.0219565661630836E-3</v>
      </c>
      <c r="H216">
        <v>5.2419910797206577E-3</v>
      </c>
      <c r="I216">
        <v>5.7423847050076665E-2</v>
      </c>
      <c r="J216">
        <v>9.4502913437763458E-2</v>
      </c>
      <c r="K216">
        <v>0.31191397821427119</v>
      </c>
      <c r="L216">
        <v>0.4094967080319008</v>
      </c>
      <c r="M216">
        <v>0.48777514501628882</v>
      </c>
      <c r="N216">
        <v>0.56387578351732082</v>
      </c>
      <c r="O216">
        <v>0.53122847255991157</v>
      </c>
      <c r="P216">
        <v>0.54858062895098325</v>
      </c>
      <c r="Q216">
        <v>0.56807833836458776</v>
      </c>
      <c r="R216">
        <v>0.5009198697208922</v>
      </c>
      <c r="S216">
        <v>0.29373030856990839</v>
      </c>
      <c r="T216">
        <v>0.21585602285361502</v>
      </c>
      <c r="U216">
        <v>0.25268302230707285</v>
      </c>
      <c r="V216">
        <v>0.17708310414301845</v>
      </c>
      <c r="W216">
        <v>0.15351012179257204</v>
      </c>
      <c r="X216">
        <v>8.3416635914157891E-2</v>
      </c>
      <c r="Y216">
        <v>0.10093861584232051</v>
      </c>
    </row>
    <row r="217" spans="1:25" x14ac:dyDescent="0.2">
      <c r="A217" t="s">
        <v>4</v>
      </c>
      <c r="B217">
        <v>0.33722739193573886</v>
      </c>
      <c r="C217">
        <v>1.3153408627036605</v>
      </c>
      <c r="D217">
        <v>0.42352041916293159</v>
      </c>
      <c r="E217">
        <v>0.55814567475814902</v>
      </c>
      <c r="F217">
        <v>0.44462814343424367</v>
      </c>
      <c r="G217">
        <v>0.22239373256589712</v>
      </c>
      <c r="H217">
        <v>4.9177959269117409E-2</v>
      </c>
      <c r="I217">
        <v>0</v>
      </c>
      <c r="J217">
        <v>4.8325233468714292E-2</v>
      </c>
      <c r="K217">
        <v>0.11122083766543829</v>
      </c>
      <c r="L217">
        <v>0.19371006439615679</v>
      </c>
      <c r="M217">
        <v>0.26542516350716922</v>
      </c>
      <c r="N217">
        <v>0.27936751413147226</v>
      </c>
      <c r="O217">
        <v>0.39159537268667094</v>
      </c>
      <c r="P217">
        <v>0.46035278933349849</v>
      </c>
      <c r="Q217">
        <v>0.47767363105102634</v>
      </c>
      <c r="R217">
        <v>0.44034755291483529</v>
      </c>
      <c r="S217">
        <v>0.42254756329573145</v>
      </c>
      <c r="T217">
        <v>0.52130644082868838</v>
      </c>
      <c r="U217">
        <v>0.52281772049297415</v>
      </c>
      <c r="V217">
        <v>0.61368070384024709</v>
      </c>
      <c r="W217">
        <v>0.60453309538727018</v>
      </c>
      <c r="X217">
        <v>0.6102837802751383</v>
      </c>
      <c r="Y217">
        <v>0.62968767185529717</v>
      </c>
    </row>
    <row r="218" spans="1:25" x14ac:dyDescent="0.2">
      <c r="A218" t="s">
        <v>5</v>
      </c>
      <c r="B218">
        <v>1.5089599676661001</v>
      </c>
      <c r="C218">
        <v>4.4515688287067192</v>
      </c>
      <c r="D218">
        <v>0.77211434873088758</v>
      </c>
      <c r="E218">
        <v>0.23731443420758</v>
      </c>
      <c r="F218">
        <v>0.4051187489114641</v>
      </c>
      <c r="G218">
        <v>0.23412847872413303</v>
      </c>
      <c r="H218">
        <v>0.21605746685480542</v>
      </c>
      <c r="I218">
        <v>0.23434214862204492</v>
      </c>
      <c r="J218">
        <v>0.32952835002145725</v>
      </c>
      <c r="K218">
        <v>0.32365587810048058</v>
      </c>
      <c r="L218">
        <v>0.36309127178467859</v>
      </c>
      <c r="M218">
        <v>0.40871126180313183</v>
      </c>
      <c r="N218">
        <v>0.37797956860078002</v>
      </c>
      <c r="O218">
        <v>0.36867189032254971</v>
      </c>
      <c r="P218">
        <v>0.41182253907101712</v>
      </c>
      <c r="Q218">
        <v>0.33610853410460878</v>
      </c>
      <c r="R218">
        <v>0.26447800716155218</v>
      </c>
      <c r="S218">
        <v>0.19475559122311556</v>
      </c>
      <c r="T218">
        <v>0.18222215564387598</v>
      </c>
      <c r="U218">
        <v>0.11406662093392873</v>
      </c>
      <c r="V218">
        <v>0.1125754952588206</v>
      </c>
      <c r="W218">
        <v>5.9427233482920526E-2</v>
      </c>
      <c r="X218">
        <v>1.7517222131574903E-2</v>
      </c>
      <c r="Y218">
        <v>1.1280878794188922E-2</v>
      </c>
    </row>
    <row r="219" spans="1:25" x14ac:dyDescent="0.2">
      <c r="A219" t="s">
        <v>7</v>
      </c>
      <c r="B219">
        <v>1.0012785885516464</v>
      </c>
      <c r="C219">
        <v>3.0638583619887805</v>
      </c>
      <c r="D219">
        <v>0.9528600631881935</v>
      </c>
      <c r="E219">
        <v>1.0662419040944047</v>
      </c>
      <c r="F219">
        <v>1.1234336246447469</v>
      </c>
      <c r="G219">
        <v>1.0835446381553357</v>
      </c>
      <c r="H219">
        <v>0.91971206950781925</v>
      </c>
      <c r="I219">
        <v>0.78888150372037302</v>
      </c>
      <c r="J219">
        <v>0.43191855650850125</v>
      </c>
      <c r="K219">
        <v>0.30545685027395603</v>
      </c>
      <c r="L219">
        <v>0.18145181437551586</v>
      </c>
      <c r="M219">
        <v>0.12863323828552614</v>
      </c>
      <c r="N219">
        <v>8.5337829089282849E-2</v>
      </c>
      <c r="O219">
        <v>4.8086650348170897E-2</v>
      </c>
      <c r="P219">
        <v>5.0501202923585002E-2</v>
      </c>
      <c r="Q219">
        <v>3.8623581469256242E-2</v>
      </c>
      <c r="R219">
        <v>2.1490705435337525E-2</v>
      </c>
      <c r="S219">
        <v>1.5500175365336122E-2</v>
      </c>
      <c r="T219">
        <v>1.6422458152838892E-2</v>
      </c>
      <c r="U219">
        <v>8.7586641489771026E-3</v>
      </c>
      <c r="V219">
        <v>1.5264505796807956E-2</v>
      </c>
      <c r="W219">
        <v>1.0290130756777255E-2</v>
      </c>
      <c r="X219">
        <v>5.2690576631401172E-3</v>
      </c>
      <c r="Y219">
        <v>2.7285791826129565E-3</v>
      </c>
    </row>
    <row r="220" spans="1:25" x14ac:dyDescent="0.2">
      <c r="A220" t="s">
        <v>16</v>
      </c>
    </row>
    <row r="221" spans="1:25" x14ac:dyDescent="0.2">
      <c r="A221" t="s">
        <v>3</v>
      </c>
      <c r="B221">
        <v>8.4634372586034276E-2</v>
      </c>
      <c r="C221">
        <v>1.3502318444361125</v>
      </c>
      <c r="D221">
        <v>0.11933620052520702</v>
      </c>
      <c r="E221">
        <v>4.7534419577226053E-2</v>
      </c>
      <c r="F221">
        <v>2.6949885811142302E-2</v>
      </c>
      <c r="G221">
        <v>6.567285363710329E-2</v>
      </c>
      <c r="H221">
        <v>9.0793948828990154E-3</v>
      </c>
      <c r="I221">
        <v>5.0389359942461472E-2</v>
      </c>
      <c r="J221">
        <v>6.992035818202208E-2</v>
      </c>
      <c r="K221">
        <v>6.5639736453304662E-2</v>
      </c>
      <c r="L221">
        <v>0.11600459847296922</v>
      </c>
      <c r="M221">
        <v>8.8070052285348172E-2</v>
      </c>
      <c r="N221">
        <v>0.10272500103042219</v>
      </c>
      <c r="O221">
        <v>7.1179085688522728E-2</v>
      </c>
      <c r="P221">
        <v>2.3861449452161457E-2</v>
      </c>
      <c r="Q221">
        <v>0.14665629074505993</v>
      </c>
      <c r="R221">
        <v>0.12402919126079544</v>
      </c>
      <c r="S221">
        <v>5.9993249941403932E-2</v>
      </c>
      <c r="T221">
        <v>7.7650584265813588E-2</v>
      </c>
      <c r="U221">
        <v>5.6122444055006777E-2</v>
      </c>
      <c r="V221">
        <v>5.1232849121928381E-2</v>
      </c>
      <c r="W221">
        <v>8.5655522360683078E-2</v>
      </c>
      <c r="X221">
        <v>4.8883178823154558E-2</v>
      </c>
      <c r="Y221">
        <v>2.0528815477726413E-2</v>
      </c>
    </row>
    <row r="222" spans="1:25" x14ac:dyDescent="0.2">
      <c r="A222" t="s">
        <v>4</v>
      </c>
      <c r="B222">
        <v>9.8675887973298293E-2</v>
      </c>
      <c r="C222">
        <v>0.7937248725493512</v>
      </c>
      <c r="D222">
        <v>6.5103839079288517E-2</v>
      </c>
      <c r="E222">
        <v>5.5553543497672081E-2</v>
      </c>
      <c r="F222">
        <v>3.3676656922736636E-2</v>
      </c>
      <c r="G222">
        <v>3.7231171064190265E-2</v>
      </c>
      <c r="H222">
        <v>7.9727000560973621E-3</v>
      </c>
      <c r="I222">
        <v>0</v>
      </c>
      <c r="J222">
        <v>1.7184729638004853E-2</v>
      </c>
      <c r="K222">
        <v>1.77194676849796E-2</v>
      </c>
      <c r="L222">
        <v>4.6387155672536193E-2</v>
      </c>
      <c r="M222">
        <v>7.2582360336061483E-2</v>
      </c>
      <c r="N222">
        <v>3.1979675967361842E-2</v>
      </c>
      <c r="O222">
        <v>3.3482745982453502E-2</v>
      </c>
      <c r="P222">
        <v>7.1659455061393179E-2</v>
      </c>
      <c r="Q222">
        <v>7.8456198703874686E-2</v>
      </c>
      <c r="R222">
        <v>4.5652917560213439E-2</v>
      </c>
      <c r="S222">
        <v>2.0483663354746492E-2</v>
      </c>
      <c r="T222">
        <v>1.2121144413262348E-2</v>
      </c>
      <c r="U222">
        <v>3.0916125632236884E-2</v>
      </c>
      <c r="V222">
        <v>2.0838075646628679E-2</v>
      </c>
      <c r="W222">
        <v>4.5879441694519671E-2</v>
      </c>
      <c r="X222">
        <v>1.9253542390033889E-2</v>
      </c>
      <c r="Y222">
        <v>2.8970986624904726E-2</v>
      </c>
    </row>
    <row r="223" spans="1:25" x14ac:dyDescent="0.2">
      <c r="A223" t="s">
        <v>5</v>
      </c>
      <c r="B223">
        <v>0.36551477489673445</v>
      </c>
      <c r="C223">
        <v>1.804727327623767</v>
      </c>
      <c r="D223">
        <v>0.15442900895797887</v>
      </c>
      <c r="E223">
        <v>0.4362238938372735</v>
      </c>
      <c r="F223">
        <v>0.14413818047116914</v>
      </c>
      <c r="G223">
        <v>8.449129255842712E-2</v>
      </c>
      <c r="H223">
        <v>4.5649963469427554E-2</v>
      </c>
      <c r="I223">
        <v>6.2450977275940095E-2</v>
      </c>
      <c r="J223">
        <v>8.5493369860381016E-2</v>
      </c>
      <c r="K223">
        <v>1.2619648319208338E-3</v>
      </c>
      <c r="L223">
        <v>4.702026013221898E-2</v>
      </c>
      <c r="M223">
        <v>4.2488001598345503E-2</v>
      </c>
      <c r="N223">
        <v>2.4217547371704E-2</v>
      </c>
      <c r="O223">
        <v>8.9626228127065721E-2</v>
      </c>
      <c r="P223">
        <v>5.5398711933231481E-2</v>
      </c>
      <c r="Q223">
        <v>7.7481790602836617E-3</v>
      </c>
      <c r="R223">
        <v>4.6660655749692574E-2</v>
      </c>
      <c r="S223">
        <v>4.7313620512768946E-2</v>
      </c>
      <c r="T223">
        <v>2.0896480092247517E-2</v>
      </c>
      <c r="U223">
        <v>1.9903105025532622E-2</v>
      </c>
      <c r="V223">
        <v>1.6632904685293666E-2</v>
      </c>
      <c r="W223">
        <v>1.417392915173233E-2</v>
      </c>
      <c r="X223">
        <v>1.6173786258883185E-2</v>
      </c>
      <c r="Y223">
        <v>1.9539055225561541E-2</v>
      </c>
    </row>
    <row r="224" spans="1:25" x14ac:dyDescent="0.2">
      <c r="A224" t="s">
        <v>7</v>
      </c>
      <c r="B224">
        <v>8.6565369351244204E-2</v>
      </c>
      <c r="C224">
        <v>0.36773494322459149</v>
      </c>
      <c r="D224">
        <v>6.2679430600554226E-2</v>
      </c>
      <c r="E224">
        <v>3.1457061138731708E-2</v>
      </c>
      <c r="F224">
        <v>4.3009318052294521E-2</v>
      </c>
      <c r="G224">
        <v>2.1676375095372701E-2</v>
      </c>
      <c r="H224">
        <v>5.6143003627533328E-2</v>
      </c>
      <c r="I224">
        <v>0.1221394867605432</v>
      </c>
      <c r="J224">
        <v>3.58892682938039E-2</v>
      </c>
      <c r="K224">
        <v>3.01921608884246E-2</v>
      </c>
      <c r="L224">
        <v>1.6203865819517112E-2</v>
      </c>
      <c r="M224">
        <v>1.4137110063168486E-2</v>
      </c>
      <c r="N224">
        <v>1.3646742964800122E-2</v>
      </c>
      <c r="O224">
        <v>6.2199181356251783E-3</v>
      </c>
      <c r="P224">
        <v>6.3023276385301896E-3</v>
      </c>
      <c r="Q224">
        <v>7.4403631395967658E-3</v>
      </c>
      <c r="R224">
        <v>5.9300859073981972E-3</v>
      </c>
      <c r="S224">
        <v>8.4095092214818094E-3</v>
      </c>
      <c r="T224">
        <v>1.3555219208443088E-2</v>
      </c>
      <c r="U224">
        <v>4.7441486429739641E-3</v>
      </c>
      <c r="V224">
        <v>3.8339839413888627E-3</v>
      </c>
      <c r="W224">
        <v>5.6414464443374146E-3</v>
      </c>
      <c r="X224">
        <v>5.2554630695947719E-3</v>
      </c>
      <c r="Y224">
        <v>4.7260377767603988E-3</v>
      </c>
    </row>
    <row r="245" spans="1:25" x14ac:dyDescent="0.2">
      <c r="A245" t="s">
        <v>15</v>
      </c>
    </row>
    <row r="246" spans="1:25" x14ac:dyDescent="0.2">
      <c r="A246" t="s">
        <v>3</v>
      </c>
      <c r="B246">
        <v>1.5703207651102573</v>
      </c>
      <c r="C246">
        <v>4.3930818842510204</v>
      </c>
      <c r="D246">
        <v>1.0596306702553546</v>
      </c>
      <c r="E246">
        <v>0.63790415900187047</v>
      </c>
      <c r="F246">
        <v>0.55301814214679013</v>
      </c>
      <c r="G246">
        <v>-1.2376363053439912E-2</v>
      </c>
      <c r="H246">
        <v>8.6164590557640652E-3</v>
      </c>
      <c r="I246">
        <v>9.2366802936143036E-2</v>
      </c>
      <c r="J246">
        <v>0.1571345126035987</v>
      </c>
      <c r="K246">
        <v>0.49645051835035342</v>
      </c>
      <c r="L246">
        <v>0.64904816220934869</v>
      </c>
      <c r="M246">
        <v>0.77810409659899094</v>
      </c>
      <c r="N246">
        <v>0.89851809212110823</v>
      </c>
      <c r="O246">
        <v>0.84905513415268297</v>
      </c>
      <c r="P246">
        <v>0.8849301093721561</v>
      </c>
      <c r="Q246">
        <v>0.9019792005850088</v>
      </c>
      <c r="R246">
        <v>0.79967409127892475</v>
      </c>
      <c r="S246">
        <v>0.46728246532835649</v>
      </c>
      <c r="T246">
        <v>0.34096516208542083</v>
      </c>
      <c r="U246">
        <v>0.40495332307691129</v>
      </c>
      <c r="V246">
        <v>0.28020500992284658</v>
      </c>
      <c r="W246">
        <v>0.23971475765425646</v>
      </c>
      <c r="X246">
        <v>0.12971382552072516</v>
      </c>
      <c r="Y246">
        <v>0.16086730403176841</v>
      </c>
    </row>
    <row r="247" spans="1:25" x14ac:dyDescent="0.2">
      <c r="A247" t="s">
        <v>4</v>
      </c>
      <c r="B247">
        <v>0.5242829128788532</v>
      </c>
      <c r="C247">
        <v>2.0356313839404847</v>
      </c>
      <c r="D247">
        <v>0.65970477429970908</v>
      </c>
      <c r="E247">
        <v>0.86977859040655581</v>
      </c>
      <c r="F247">
        <v>0.69227225508813806</v>
      </c>
      <c r="G247">
        <v>0.3459632260673024</v>
      </c>
      <c r="H247">
        <v>7.6522316522515205E-2</v>
      </c>
      <c r="I247">
        <v>0</v>
      </c>
      <c r="J247">
        <v>7.4984017365648595E-2</v>
      </c>
      <c r="K247">
        <v>0.17309789915458781</v>
      </c>
      <c r="L247">
        <v>0.30288143674511431</v>
      </c>
      <c r="M247">
        <v>0.41405750923718898</v>
      </c>
      <c r="N247">
        <v>0.43508113580545066</v>
      </c>
      <c r="O247">
        <v>0.61099593369661653</v>
      </c>
      <c r="P247">
        <v>0.71896898401755316</v>
      </c>
      <c r="Q247">
        <v>0.74570051443029606</v>
      </c>
      <c r="R247">
        <v>0.68726773083806725</v>
      </c>
      <c r="S247">
        <v>0.65826305309102173</v>
      </c>
      <c r="T247">
        <v>0.81236271466405474</v>
      </c>
      <c r="U247">
        <v>0.81538324306426124</v>
      </c>
      <c r="V247">
        <v>0.95644735754433519</v>
      </c>
      <c r="W247">
        <v>0.94156317737996709</v>
      </c>
      <c r="X247">
        <v>0.95087361244048996</v>
      </c>
      <c r="Y247">
        <v>0.98094169362780936</v>
      </c>
    </row>
    <row r="248" spans="1:25" x14ac:dyDescent="0.2">
      <c r="A248" t="s">
        <v>5</v>
      </c>
      <c r="B248">
        <v>3.458199122916199</v>
      </c>
      <c r="C248">
        <v>9.958067787258587</v>
      </c>
      <c r="D248">
        <v>1.7664766784678301</v>
      </c>
      <c r="E248">
        <v>0.54654820891707001</v>
      </c>
      <c r="F248">
        <v>0.93265413157026977</v>
      </c>
      <c r="G248">
        <v>0.53688314276824067</v>
      </c>
      <c r="H248">
        <v>0.49294978915092491</v>
      </c>
      <c r="I248">
        <v>0.53689586160921543</v>
      </c>
      <c r="J248">
        <v>0.75574178615974485</v>
      </c>
      <c r="K248">
        <v>0.73426938597776947</v>
      </c>
      <c r="L248">
        <v>0.82574085327610547</v>
      </c>
      <c r="M248">
        <v>0.92418715650290262</v>
      </c>
      <c r="N248">
        <v>0.85564838198982207</v>
      </c>
      <c r="O248">
        <v>0.8286068447162348</v>
      </c>
      <c r="P248">
        <v>0.92897646377444543</v>
      </c>
      <c r="Q248">
        <v>0.76181610447221326</v>
      </c>
      <c r="R248">
        <v>0.59692470645994511</v>
      </c>
      <c r="S248">
        <v>0.43735190947004793</v>
      </c>
      <c r="T248">
        <v>0.41424556487276343</v>
      </c>
      <c r="U248">
        <v>0.25847242385483454</v>
      </c>
      <c r="V248">
        <v>0.25382302080439123</v>
      </c>
      <c r="W248">
        <v>0.13347466330670857</v>
      </c>
      <c r="X248">
        <v>4.0145272319223713E-2</v>
      </c>
      <c r="Y248">
        <v>2.5761503863041615E-2</v>
      </c>
    </row>
    <row r="249" spans="1:25" x14ac:dyDescent="0.2">
      <c r="A249" t="s">
        <v>7</v>
      </c>
      <c r="B249">
        <v>1.059798155681293</v>
      </c>
      <c r="C249">
        <v>3.2418580348811763</v>
      </c>
      <c r="D249">
        <v>1.0087660696628657</v>
      </c>
      <c r="E249">
        <v>1.1291993264003066</v>
      </c>
      <c r="F249">
        <v>1.1897513695474273</v>
      </c>
      <c r="G249">
        <v>1.1477120687359252</v>
      </c>
      <c r="H249">
        <v>0.97371408841725537</v>
      </c>
      <c r="I249">
        <v>0.8369962351521617</v>
      </c>
      <c r="J249">
        <v>0.45782936057217327</v>
      </c>
      <c r="K249">
        <v>0.32327009837674486</v>
      </c>
      <c r="L249">
        <v>0.19236977652249873</v>
      </c>
      <c r="M249">
        <v>0.1361649556024366</v>
      </c>
      <c r="N249">
        <v>9.0262001456287377E-2</v>
      </c>
      <c r="O249">
        <v>5.0884532786559328E-2</v>
      </c>
      <c r="P249">
        <v>5.3434226422525245E-2</v>
      </c>
      <c r="Q249">
        <v>4.0850350788987466E-2</v>
      </c>
      <c r="R249">
        <v>2.2703728222709722E-2</v>
      </c>
      <c r="S249">
        <v>1.6334554882025131E-2</v>
      </c>
      <c r="T249">
        <v>1.7255462262370336E-2</v>
      </c>
      <c r="U249">
        <v>9.3281084373886113E-3</v>
      </c>
      <c r="V249">
        <v>1.6134842585298095E-2</v>
      </c>
      <c r="W249">
        <v>1.0842441815319135E-2</v>
      </c>
      <c r="X249">
        <v>5.5301849398262755E-3</v>
      </c>
      <c r="Y249">
        <v>2.9399094109618293E-3</v>
      </c>
    </row>
    <row r="250" spans="1:25" x14ac:dyDescent="0.2">
      <c r="A250" t="s">
        <v>16</v>
      </c>
    </row>
    <row r="251" spans="1:25" x14ac:dyDescent="0.2">
      <c r="A251" t="s">
        <v>3</v>
      </c>
      <c r="B251">
        <v>0.2493187707913046</v>
      </c>
      <c r="C251">
        <v>1.8061099200092494</v>
      </c>
      <c r="D251">
        <v>0.26025716615696043</v>
      </c>
      <c r="E251">
        <v>0.12885845302108562</v>
      </c>
      <c r="F251">
        <v>8.4291930630931225E-2</v>
      </c>
      <c r="G251">
        <v>0.10743991778631529</v>
      </c>
      <c r="H251">
        <v>1.4924144865920313E-2</v>
      </c>
      <c r="I251">
        <v>8.3972838397092506E-2</v>
      </c>
      <c r="J251">
        <v>0.11772141075028209</v>
      </c>
      <c r="K251">
        <v>5.9191419921937452E-2</v>
      </c>
      <c r="L251">
        <v>0.13629505061393299</v>
      </c>
      <c r="M251">
        <v>9.0410057933206375E-2</v>
      </c>
      <c r="N251">
        <v>8.7635737860205773E-2</v>
      </c>
      <c r="O251">
        <v>3.8504328631561315E-2</v>
      </c>
      <c r="P251">
        <v>0.10716096312626236</v>
      </c>
      <c r="Q251">
        <v>0.1697770047852824</v>
      </c>
      <c r="R251">
        <v>0.16332756107815199</v>
      </c>
      <c r="S251">
        <v>5.1781964581666243E-2</v>
      </c>
      <c r="T251">
        <v>0.10172288760389461</v>
      </c>
      <c r="U251">
        <v>8.7496470496586209E-2</v>
      </c>
      <c r="V251">
        <v>5.3719087334118891E-2</v>
      </c>
      <c r="W251">
        <v>0.12137096403996719</v>
      </c>
      <c r="X251">
        <v>6.7089918639103449E-2</v>
      </c>
      <c r="Y251">
        <v>2.2955070857213801E-2</v>
      </c>
    </row>
    <row r="252" spans="1:25" x14ac:dyDescent="0.2">
      <c r="A252" t="s">
        <v>4</v>
      </c>
      <c r="B252">
        <v>0.1483918441293294</v>
      </c>
      <c r="C252">
        <v>1.1910674986339143</v>
      </c>
      <c r="D252">
        <v>9.986974335988609E-2</v>
      </c>
      <c r="E252">
        <v>8.7562628265100709E-2</v>
      </c>
      <c r="F252">
        <v>3.8024574482121411E-2</v>
      </c>
      <c r="G252">
        <v>5.1978172209241585E-2</v>
      </c>
      <c r="H252">
        <v>1.128359132698622E-2</v>
      </c>
      <c r="I252">
        <v>0</v>
      </c>
      <c r="J252">
        <v>2.5265002020589979E-2</v>
      </c>
      <c r="K252">
        <v>2.5423303613218626E-2</v>
      </c>
      <c r="L252">
        <v>7.7679494230340498E-2</v>
      </c>
      <c r="M252">
        <v>0.11678362025633422</v>
      </c>
      <c r="N252">
        <v>4.6725741183879552E-2</v>
      </c>
      <c r="O252">
        <v>6.3751352876901923E-2</v>
      </c>
      <c r="P252">
        <v>0.12472952350503845</v>
      </c>
      <c r="Q252">
        <v>0.13316190127935512</v>
      </c>
      <c r="R252">
        <v>8.429830716098001E-2</v>
      </c>
      <c r="S252">
        <v>2.4960862726541074E-2</v>
      </c>
      <c r="T252">
        <v>1.864807333102388E-2</v>
      </c>
      <c r="U252">
        <v>6.226607602616601E-2</v>
      </c>
      <c r="V252">
        <v>3.7954019435202664E-2</v>
      </c>
      <c r="W252">
        <v>6.0854127290724903E-2</v>
      </c>
      <c r="X252">
        <v>2.1884429213930714E-2</v>
      </c>
      <c r="Y252">
        <v>3.300995494284787E-2</v>
      </c>
    </row>
    <row r="253" spans="1:25" x14ac:dyDescent="0.2">
      <c r="A253" t="s">
        <v>5</v>
      </c>
      <c r="B253">
        <v>1.0324029783403568</v>
      </c>
      <c r="C253">
        <v>3.7236812718924726</v>
      </c>
      <c r="D253">
        <v>0.45871676469790701</v>
      </c>
      <c r="E253">
        <v>1.0205053113423532</v>
      </c>
      <c r="F253">
        <v>0.37752984616441554</v>
      </c>
      <c r="G253">
        <v>0.20986493687547916</v>
      </c>
      <c r="H253">
        <v>0.12200694885463138</v>
      </c>
      <c r="I253">
        <v>0.16721899443333851</v>
      </c>
      <c r="J253">
        <v>0.24070511890865876</v>
      </c>
      <c r="K253">
        <v>4.6578364738442346E-2</v>
      </c>
      <c r="L253">
        <v>0.13481926783302065</v>
      </c>
      <c r="M253">
        <v>6.885986631057435E-2</v>
      </c>
      <c r="N253">
        <v>3.6010720499364782E-2</v>
      </c>
      <c r="O253">
        <v>0.14976041645934526</v>
      </c>
      <c r="P253">
        <v>6.5496658707020178E-2</v>
      </c>
      <c r="Q253">
        <v>3.231202179904874E-2</v>
      </c>
      <c r="R253">
        <v>8.117847146140128E-2</v>
      </c>
      <c r="S253">
        <v>7.7511996758690985E-2</v>
      </c>
      <c r="T253">
        <v>6.4829509982876121E-2</v>
      </c>
      <c r="U253">
        <v>4.6028541167501866E-2</v>
      </c>
      <c r="V253">
        <v>2.1033881666793295E-2</v>
      </c>
      <c r="W253">
        <v>2.3075641280787356E-2</v>
      </c>
      <c r="X253">
        <v>3.8460224651634435E-2</v>
      </c>
      <c r="Y253">
        <v>4.4620233570169983E-2</v>
      </c>
    </row>
    <row r="254" spans="1:25" x14ac:dyDescent="0.2">
      <c r="A254" t="s">
        <v>7</v>
      </c>
      <c r="B254">
        <v>7.6604050145171604E-2</v>
      </c>
      <c r="C254">
        <v>0.34401642333678845</v>
      </c>
      <c r="D254">
        <v>5.2144558933263946E-2</v>
      </c>
      <c r="E254">
        <v>1.6744956862727475E-2</v>
      </c>
      <c r="F254">
        <v>3.2789076498645042E-2</v>
      </c>
      <c r="G254">
        <v>1.7427637175787668E-2</v>
      </c>
      <c r="H254">
        <v>4.5528534384577067E-2</v>
      </c>
      <c r="I254">
        <v>0.14287935148836986</v>
      </c>
      <c r="J254">
        <v>4.3398067514847045E-2</v>
      </c>
      <c r="K254">
        <v>2.7392789204939122E-2</v>
      </c>
      <c r="L254">
        <v>1.9823860199390444E-2</v>
      </c>
      <c r="M254">
        <v>1.3571829955840905E-2</v>
      </c>
      <c r="N254">
        <v>1.3217425065605951E-2</v>
      </c>
      <c r="O254">
        <v>5.9480392967336537E-3</v>
      </c>
      <c r="P254">
        <v>5.9370364616134945E-3</v>
      </c>
      <c r="Q254">
        <v>7.3732146305957643E-3</v>
      </c>
      <c r="R254">
        <v>5.990839963420559E-3</v>
      </c>
      <c r="S254">
        <v>8.7156742564013668E-3</v>
      </c>
      <c r="T254">
        <v>1.4196698229812567E-2</v>
      </c>
      <c r="U254">
        <v>5.2059274132848542E-3</v>
      </c>
      <c r="V254">
        <v>3.8545958861502072E-3</v>
      </c>
      <c r="W254">
        <v>5.8517437455869068E-3</v>
      </c>
      <c r="X254">
        <v>5.5079750918257042E-3</v>
      </c>
      <c r="Y254">
        <v>5.0920724694357789E-3</v>
      </c>
    </row>
  </sheetData>
  <conditionalFormatting sqref="B25:Y3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332C0-CADA-924E-88C8-AF559FDCC1B3}">
  <dimension ref="A41:J127"/>
  <sheetViews>
    <sheetView tabSelected="1" topLeftCell="A69" zoomScale="64" workbookViewId="0">
      <selection activeCell="N21" sqref="N21"/>
    </sheetView>
  </sheetViews>
  <sheetFormatPr baseColWidth="10" defaultColWidth="11" defaultRowHeight="16" x14ac:dyDescent="0.2"/>
  <sheetData>
    <row r="41" s="1" customFormat="1" x14ac:dyDescent="0.2"/>
    <row r="64" s="1" customFormat="1" x14ac:dyDescent="0.2"/>
    <row r="103" spans="1:10" x14ac:dyDescent="0.2">
      <c r="A103" t="s">
        <v>15</v>
      </c>
      <c r="B103" t="s">
        <v>3</v>
      </c>
      <c r="C103" t="s">
        <v>4</v>
      </c>
      <c r="D103" t="s">
        <v>5</v>
      </c>
      <c r="E103" t="s">
        <v>7</v>
      </c>
      <c r="F103" t="s">
        <v>16</v>
      </c>
      <c r="G103" t="s">
        <v>3</v>
      </c>
      <c r="H103" t="s">
        <v>4</v>
      </c>
      <c r="I103" t="s">
        <v>5</v>
      </c>
      <c r="J103" t="s">
        <v>7</v>
      </c>
    </row>
    <row r="104" spans="1:10" x14ac:dyDescent="0.2">
      <c r="A104">
        <v>0</v>
      </c>
      <c r="B104">
        <v>1.5703207651102573</v>
      </c>
      <c r="C104">
        <v>0.5242829128788532</v>
      </c>
      <c r="D104">
        <v>3.458199122916199</v>
      </c>
      <c r="E104">
        <v>1.059798155681293</v>
      </c>
      <c r="G104">
        <v>0.2493187707913046</v>
      </c>
      <c r="H104">
        <v>0.1483918441293294</v>
      </c>
      <c r="I104">
        <v>1.0324029783403568</v>
      </c>
      <c r="J104">
        <v>7.6604050145171604E-2</v>
      </c>
    </row>
    <row r="105" spans="1:10" x14ac:dyDescent="0.2">
      <c r="A105">
        <v>0.33333333333333198</v>
      </c>
      <c r="B105">
        <v>4.3930818842510204</v>
      </c>
      <c r="C105">
        <v>2.0356313839404847</v>
      </c>
      <c r="D105">
        <v>9.958067787258587</v>
      </c>
      <c r="E105">
        <v>3.2418580348811763</v>
      </c>
      <c r="G105">
        <v>1.8061099200092494</v>
      </c>
      <c r="H105">
        <v>1.1910674986339143</v>
      </c>
      <c r="I105">
        <v>3.7236812718924726</v>
      </c>
      <c r="J105">
        <v>0.34401642333678845</v>
      </c>
    </row>
    <row r="106" spans="1:10" x14ac:dyDescent="0.2">
      <c r="A106">
        <v>0.66666666666666596</v>
      </c>
      <c r="B106">
        <v>1.0596306702553546</v>
      </c>
      <c r="C106">
        <v>0.65970477429970908</v>
      </c>
      <c r="D106">
        <v>1.7664766784678301</v>
      </c>
      <c r="E106">
        <v>1.0087660696628657</v>
      </c>
      <c r="G106">
        <v>0.26025716615696043</v>
      </c>
      <c r="H106">
        <v>9.986974335988609E-2</v>
      </c>
      <c r="I106">
        <v>0.45871676469790701</v>
      </c>
      <c r="J106">
        <v>5.2144558933263946E-2</v>
      </c>
    </row>
    <row r="107" spans="1:10" x14ac:dyDescent="0.2">
      <c r="A107">
        <v>1.0166666666666699</v>
      </c>
      <c r="B107">
        <v>0.63790415900187047</v>
      </c>
      <c r="C107">
        <v>0.86977859040655581</v>
      </c>
      <c r="D107">
        <v>0.54654820891707001</v>
      </c>
      <c r="E107">
        <v>1.1291993264003066</v>
      </c>
      <c r="G107">
        <v>0.12885845302108562</v>
      </c>
      <c r="H107">
        <v>8.7562628265100709E-2</v>
      </c>
      <c r="I107">
        <v>1.0205053113423532</v>
      </c>
      <c r="J107">
        <v>1.6744956862727475E-2</v>
      </c>
    </row>
    <row r="108" spans="1:10" x14ac:dyDescent="0.2">
      <c r="A108">
        <v>1.35</v>
      </c>
      <c r="B108">
        <v>0.55301814214679013</v>
      </c>
      <c r="C108">
        <v>0.69227225508813806</v>
      </c>
      <c r="D108">
        <v>0.93265413157026977</v>
      </c>
      <c r="E108">
        <v>1.1897513695474273</v>
      </c>
      <c r="G108">
        <v>8.4291930630931225E-2</v>
      </c>
      <c r="H108">
        <v>3.8024574482121411E-2</v>
      </c>
      <c r="I108">
        <v>0.37752984616441554</v>
      </c>
      <c r="J108">
        <v>3.2789076498645042E-2</v>
      </c>
    </row>
    <row r="109" spans="1:10" x14ac:dyDescent="0.2">
      <c r="A109">
        <v>1.7666666666666699</v>
      </c>
      <c r="B109">
        <v>-1.2376363053439912E-2</v>
      </c>
      <c r="C109">
        <v>0.3459632260673024</v>
      </c>
      <c r="D109">
        <v>0.53688314276824067</v>
      </c>
      <c r="E109">
        <v>1.1477120687359252</v>
      </c>
      <c r="G109">
        <v>0.10743991778631529</v>
      </c>
      <c r="H109">
        <v>5.1978172209241585E-2</v>
      </c>
      <c r="I109">
        <v>0.20986493687547916</v>
      </c>
      <c r="J109">
        <v>1.7427637175787668E-2</v>
      </c>
    </row>
    <row r="110" spans="1:10" x14ac:dyDescent="0.2">
      <c r="A110">
        <v>2.1</v>
      </c>
      <c r="B110">
        <v>8.6164590557640652E-3</v>
      </c>
      <c r="C110">
        <v>7.6522316522515205E-2</v>
      </c>
      <c r="D110">
        <v>0.49294978915092491</v>
      </c>
      <c r="E110">
        <v>0.97371408841725537</v>
      </c>
      <c r="G110">
        <v>1.4924144865920313E-2</v>
      </c>
      <c r="H110">
        <v>1.128359132698622E-2</v>
      </c>
      <c r="I110">
        <v>0.12200694885463138</v>
      </c>
      <c r="J110">
        <v>4.5528534384577067E-2</v>
      </c>
    </row>
    <row r="111" spans="1:10" x14ac:dyDescent="0.2">
      <c r="A111">
        <v>2.4166666666666701</v>
      </c>
      <c r="B111">
        <v>9.2366802936143036E-2</v>
      </c>
      <c r="C111">
        <v>0</v>
      </c>
      <c r="D111">
        <v>0.53689586160921543</v>
      </c>
      <c r="E111">
        <v>0.8369962351521617</v>
      </c>
      <c r="G111">
        <v>8.3972838397092506E-2</v>
      </c>
      <c r="H111">
        <v>0</v>
      </c>
      <c r="I111">
        <v>0.16721899443333851</v>
      </c>
      <c r="J111">
        <v>0.14287935148836986</v>
      </c>
    </row>
    <row r="112" spans="1:10" x14ac:dyDescent="0.2">
      <c r="A112">
        <v>2.75</v>
      </c>
      <c r="B112">
        <v>0.1571345126035987</v>
      </c>
      <c r="C112">
        <v>7.4984017365648595E-2</v>
      </c>
      <c r="D112">
        <v>0.75574178615974485</v>
      </c>
      <c r="E112">
        <v>0.45782936057217327</v>
      </c>
      <c r="G112">
        <v>0.11772141075028209</v>
      </c>
      <c r="H112">
        <v>2.5265002020589979E-2</v>
      </c>
      <c r="I112">
        <v>0.24070511890865876</v>
      </c>
      <c r="J112">
        <v>4.3398067514847045E-2</v>
      </c>
    </row>
    <row r="113" spans="1:10" x14ac:dyDescent="0.2">
      <c r="A113">
        <v>3.0833333333333299</v>
      </c>
      <c r="B113">
        <v>0.49645051835035342</v>
      </c>
      <c r="C113">
        <v>0.17309789915458781</v>
      </c>
      <c r="D113">
        <v>0.73426938597776947</v>
      </c>
      <c r="E113">
        <v>0.32327009837674486</v>
      </c>
      <c r="G113">
        <v>5.9191419921937452E-2</v>
      </c>
      <c r="H113">
        <v>2.5423303613218626E-2</v>
      </c>
      <c r="I113">
        <v>4.6578364738442346E-2</v>
      </c>
      <c r="J113">
        <v>2.7392789204939122E-2</v>
      </c>
    </row>
    <row r="114" spans="1:10" x14ac:dyDescent="0.2">
      <c r="A114">
        <v>3.4666666666666699</v>
      </c>
      <c r="B114">
        <v>0.64904816220934869</v>
      </c>
      <c r="C114">
        <v>0.30288143674511431</v>
      </c>
      <c r="D114">
        <v>0.82574085327610547</v>
      </c>
      <c r="E114">
        <v>0.19236977652249873</v>
      </c>
      <c r="G114">
        <v>0.13629505061393299</v>
      </c>
      <c r="H114">
        <v>7.7679494230340498E-2</v>
      </c>
      <c r="I114">
        <v>0.13481926783302065</v>
      </c>
      <c r="J114">
        <v>1.9823860199390444E-2</v>
      </c>
    </row>
    <row r="115" spans="1:10" x14ac:dyDescent="0.2">
      <c r="A115">
        <v>3.8333333333333299</v>
      </c>
      <c r="B115">
        <v>0.77810409659899094</v>
      </c>
      <c r="C115">
        <v>0.41405750923718898</v>
      </c>
      <c r="D115">
        <v>0.92418715650290262</v>
      </c>
      <c r="E115">
        <v>0.1361649556024366</v>
      </c>
      <c r="G115">
        <v>9.0410057933206375E-2</v>
      </c>
      <c r="H115">
        <v>0.11678362025633422</v>
      </c>
      <c r="I115">
        <v>6.885986631057435E-2</v>
      </c>
      <c r="J115">
        <v>1.3571829955840905E-2</v>
      </c>
    </row>
    <row r="116" spans="1:10" x14ac:dyDescent="0.2">
      <c r="A116">
        <v>4.1500000000000004</v>
      </c>
      <c r="B116">
        <v>0.89851809212110823</v>
      </c>
      <c r="C116">
        <v>0.43508113580545066</v>
      </c>
      <c r="D116">
        <v>0.85564838198982207</v>
      </c>
      <c r="E116">
        <v>9.0262001456287377E-2</v>
      </c>
      <c r="G116">
        <v>8.7635737860205773E-2</v>
      </c>
      <c r="H116">
        <v>4.6725741183879552E-2</v>
      </c>
      <c r="I116">
        <v>3.6010720499364782E-2</v>
      </c>
      <c r="J116">
        <v>1.3217425065605951E-2</v>
      </c>
    </row>
    <row r="117" spans="1:10" x14ac:dyDescent="0.2">
      <c r="A117">
        <v>4.5166666666666702</v>
      </c>
      <c r="B117">
        <v>0.84905513415268297</v>
      </c>
      <c r="C117">
        <v>0.61099593369661653</v>
      </c>
      <c r="D117">
        <v>0.8286068447162348</v>
      </c>
      <c r="E117">
        <v>5.0884532786559328E-2</v>
      </c>
      <c r="G117">
        <v>3.8504328631561315E-2</v>
      </c>
      <c r="H117">
        <v>6.3751352876901923E-2</v>
      </c>
      <c r="I117">
        <v>0.14976041645934526</v>
      </c>
      <c r="J117">
        <v>5.9480392967336537E-3</v>
      </c>
    </row>
    <row r="118" spans="1:10" x14ac:dyDescent="0.2">
      <c r="A118">
        <v>4.8833333333333302</v>
      </c>
      <c r="B118">
        <v>0.8849301093721561</v>
      </c>
      <c r="C118">
        <v>0.71896898401755316</v>
      </c>
      <c r="D118">
        <v>0.92897646377444543</v>
      </c>
      <c r="E118">
        <v>5.3434226422525245E-2</v>
      </c>
      <c r="G118">
        <v>0.10716096312626236</v>
      </c>
      <c r="H118">
        <v>0.12472952350503845</v>
      </c>
      <c r="I118">
        <v>6.5496658707020178E-2</v>
      </c>
      <c r="J118">
        <v>5.9370364616134945E-3</v>
      </c>
    </row>
    <row r="119" spans="1:10" x14ac:dyDescent="0.2">
      <c r="A119">
        <v>5.2333333333333396</v>
      </c>
      <c r="B119">
        <v>0.9019792005850088</v>
      </c>
      <c r="C119">
        <v>0.74570051443029606</v>
      </c>
      <c r="D119">
        <v>0.76181610447221326</v>
      </c>
      <c r="E119">
        <v>4.0850350788987466E-2</v>
      </c>
      <c r="G119">
        <v>0.1697770047852824</v>
      </c>
      <c r="H119">
        <v>0.13316190127935512</v>
      </c>
      <c r="I119">
        <v>3.231202179904874E-2</v>
      </c>
      <c r="J119">
        <v>7.3732146305957643E-3</v>
      </c>
    </row>
    <row r="120" spans="1:10" x14ac:dyDescent="0.2">
      <c r="A120">
        <v>5.55</v>
      </c>
      <c r="B120">
        <v>0.79967409127892475</v>
      </c>
      <c r="C120">
        <v>0.68726773083806725</v>
      </c>
      <c r="D120">
        <v>0.59692470645994511</v>
      </c>
      <c r="E120">
        <v>2.2703728222709722E-2</v>
      </c>
      <c r="G120">
        <v>0.16332756107815199</v>
      </c>
      <c r="H120">
        <v>8.429830716098001E-2</v>
      </c>
      <c r="I120">
        <v>8.117847146140128E-2</v>
      </c>
      <c r="J120">
        <v>5.990839963420559E-3</v>
      </c>
    </row>
    <row r="121" spans="1:10" x14ac:dyDescent="0.2">
      <c r="A121">
        <v>5.85</v>
      </c>
      <c r="B121">
        <v>0.46728246532835649</v>
      </c>
      <c r="C121">
        <v>0.65826305309102173</v>
      </c>
      <c r="D121">
        <v>0.43735190947004793</v>
      </c>
      <c r="E121">
        <v>1.6334554882025131E-2</v>
      </c>
      <c r="G121">
        <v>5.1781964581666243E-2</v>
      </c>
      <c r="H121">
        <v>2.4960862726541074E-2</v>
      </c>
      <c r="I121">
        <v>7.7511996758690985E-2</v>
      </c>
      <c r="J121">
        <v>8.7156742564013668E-3</v>
      </c>
    </row>
    <row r="122" spans="1:10" x14ac:dyDescent="0.2">
      <c r="A122">
        <v>5.9</v>
      </c>
      <c r="B122">
        <v>0.34096516208542083</v>
      </c>
      <c r="C122">
        <v>0.81236271466405474</v>
      </c>
      <c r="D122">
        <v>0.41424556487276343</v>
      </c>
      <c r="E122">
        <v>1.7255462262370336E-2</v>
      </c>
      <c r="G122">
        <v>0.10172288760389461</v>
      </c>
      <c r="H122">
        <v>1.864807333102388E-2</v>
      </c>
      <c r="I122">
        <v>6.4829509982876121E-2</v>
      </c>
      <c r="J122">
        <v>1.4196698229812567E-2</v>
      </c>
    </row>
    <row r="123" spans="1:10" x14ac:dyDescent="0.2">
      <c r="A123">
        <v>6.2</v>
      </c>
      <c r="B123">
        <v>0.40495332307691129</v>
      </c>
      <c r="C123">
        <v>0.81538324306426124</v>
      </c>
      <c r="D123">
        <v>0.25847242385483454</v>
      </c>
      <c r="E123">
        <v>9.3281084373886113E-3</v>
      </c>
      <c r="G123">
        <v>8.7496470496586209E-2</v>
      </c>
      <c r="H123">
        <v>6.226607602616601E-2</v>
      </c>
      <c r="I123">
        <v>4.6028541167501866E-2</v>
      </c>
      <c r="J123">
        <v>5.2059274132848542E-3</v>
      </c>
    </row>
    <row r="124" spans="1:10" x14ac:dyDescent="0.2">
      <c r="A124">
        <v>6.5166666666666702</v>
      </c>
      <c r="B124">
        <v>0.28020500992284658</v>
      </c>
      <c r="C124">
        <v>0.95644735754433519</v>
      </c>
      <c r="D124">
        <v>0.25382302080439123</v>
      </c>
      <c r="E124">
        <v>1.6134842585298095E-2</v>
      </c>
      <c r="G124">
        <v>5.3719087334118891E-2</v>
      </c>
      <c r="H124">
        <v>3.7954019435202664E-2</v>
      </c>
      <c r="I124">
        <v>2.1033881666793295E-2</v>
      </c>
      <c r="J124">
        <v>3.8545958861502072E-3</v>
      </c>
    </row>
    <row r="125" spans="1:10" x14ac:dyDescent="0.2">
      <c r="A125">
        <v>7.05</v>
      </c>
      <c r="B125">
        <v>0.23971475765425646</v>
      </c>
      <c r="C125">
        <v>0.94156317737996709</v>
      </c>
      <c r="D125">
        <v>0.13347466330670857</v>
      </c>
      <c r="E125">
        <v>1.0842441815319135E-2</v>
      </c>
      <c r="G125">
        <v>0.12137096403996719</v>
      </c>
      <c r="H125">
        <v>6.0854127290724903E-2</v>
      </c>
      <c r="I125">
        <v>2.3075641280787356E-2</v>
      </c>
      <c r="J125">
        <v>5.8517437455869068E-3</v>
      </c>
    </row>
    <row r="126" spans="1:10" x14ac:dyDescent="0.2">
      <c r="A126">
        <v>7.4</v>
      </c>
      <c r="B126">
        <v>0.12971382552072516</v>
      </c>
      <c r="C126">
        <v>0.95087361244048996</v>
      </c>
      <c r="D126">
        <v>4.0145272319223713E-2</v>
      </c>
      <c r="E126">
        <v>5.5301849398262755E-3</v>
      </c>
      <c r="G126">
        <v>6.7089918639103449E-2</v>
      </c>
      <c r="H126">
        <v>2.1884429213930714E-2</v>
      </c>
      <c r="I126">
        <v>3.8460224651634435E-2</v>
      </c>
      <c r="J126">
        <v>5.5079750918257042E-3</v>
      </c>
    </row>
    <row r="127" spans="1:10" x14ac:dyDescent="0.2">
      <c r="A127">
        <v>7.7</v>
      </c>
      <c r="B127">
        <v>0.16086730403176841</v>
      </c>
      <c r="C127">
        <v>0.98094169362780936</v>
      </c>
      <c r="D127">
        <v>2.5761503863041615E-2</v>
      </c>
      <c r="E127">
        <v>2.9399094109618293E-3</v>
      </c>
      <c r="G127">
        <v>2.2955070857213801E-2</v>
      </c>
      <c r="H127">
        <v>3.300995494284787E-2</v>
      </c>
      <c r="I127">
        <v>4.4620233570169983E-2</v>
      </c>
      <c r="J127">
        <v>5.0920724694357789E-3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and analysis</vt:lpstr>
      <vt:lpstr>Plotting_data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2021-03-24T22:14:15Z</dcterms:created>
  <dcterms:modified xsi:type="dcterms:W3CDTF">2021-10-07T22:59:21Z</dcterms:modified>
</cp:coreProperties>
</file>