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txtl data/BH4 and Co/"/>
    </mc:Choice>
  </mc:AlternateContent>
  <xr:revisionPtr revIDLastSave="4" documentId="13_ncr:1_{8F93AC4A-4327-414D-AD9D-99ADC002BA0B}" xr6:coauthVersionLast="46" xr6:coauthVersionMax="46" xr10:uidLastSave="{A5E7572D-24D5-4EFF-8913-F7B5443D9CF9}"/>
  <bookViews>
    <workbookView xWindow="-120" yWindow="-120" windowWidth="29040" windowHeight="15840" activeTab="1" xr2:uid="{321663AC-82CB-E44F-AE9D-23FFF8BE9F9D}"/>
  </bookViews>
  <sheets>
    <sheet name="200527_AofA_analisys" sheetId="1" r:id="rId1"/>
    <sheet name="PlottableAof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65" i="1" l="1"/>
  <c r="BB165" i="1" s="1"/>
  <c r="AS165" i="1"/>
  <c r="AZ165" i="1" s="1"/>
  <c r="AN189" i="1"/>
  <c r="AN197" i="1"/>
  <c r="AY165" i="1"/>
  <c r="AR165" i="1"/>
  <c r="AR191" i="1"/>
  <c r="AP187" i="1"/>
  <c r="AT165" i="1"/>
  <c r="BA165" i="1" s="1"/>
  <c r="AM183" i="1"/>
  <c r="AL195" i="1"/>
  <c r="BB164" i="1"/>
  <c r="BA164" i="1"/>
  <c r="AZ164" i="1"/>
  <c r="AY164" i="1"/>
  <c r="AR158" i="1"/>
  <c r="AQ158" i="1"/>
  <c r="AP158" i="1"/>
  <c r="AO158" i="1"/>
  <c r="AV157" i="1"/>
  <c r="AU157" i="1"/>
  <c r="AT157" i="1"/>
  <c r="AS157" i="1"/>
  <c r="AR157" i="1"/>
  <c r="AQ157" i="1"/>
  <c r="AP157" i="1"/>
  <c r="AO157" i="1"/>
  <c r="AN157" i="1"/>
  <c r="BJ142" i="1"/>
  <c r="BI142" i="1"/>
  <c r="BH142" i="1"/>
  <c r="BG142" i="1"/>
  <c r="BF142" i="1"/>
  <c r="BE142" i="1"/>
  <c r="BD142" i="1"/>
  <c r="BC142" i="1"/>
  <c r="BB142" i="1"/>
  <c r="AV142" i="1"/>
  <c r="AU142" i="1"/>
  <c r="AT142" i="1"/>
  <c r="AS142" i="1"/>
  <c r="AR142" i="1"/>
  <c r="AQ142" i="1"/>
  <c r="AP142" i="1"/>
  <c r="AO142" i="1"/>
  <c r="AN142" i="1"/>
  <c r="AN146" i="1" s="1"/>
  <c r="BJ141" i="1"/>
  <c r="BI141" i="1"/>
  <c r="BH141" i="1"/>
  <c r="BG141" i="1"/>
  <c r="BF141" i="1"/>
  <c r="BE141" i="1"/>
  <c r="BD141" i="1"/>
  <c r="BC141" i="1"/>
  <c r="BB141" i="1"/>
  <c r="AV141" i="1"/>
  <c r="AU141" i="1"/>
  <c r="AT141" i="1"/>
  <c r="AS141" i="1"/>
  <c r="AR141" i="1"/>
  <c r="AQ141" i="1"/>
  <c r="AP141" i="1"/>
  <c r="AO141" i="1"/>
  <c r="AN141" i="1"/>
  <c r="BJ140" i="1"/>
  <c r="BI140" i="1"/>
  <c r="BH140" i="1"/>
  <c r="BG140" i="1"/>
  <c r="BF140" i="1"/>
  <c r="BE140" i="1"/>
  <c r="BD140" i="1"/>
  <c r="BC140" i="1"/>
  <c r="BB140" i="1"/>
  <c r="AV140" i="1"/>
  <c r="AU140" i="1"/>
  <c r="AT140" i="1"/>
  <c r="AS140" i="1"/>
  <c r="AR140" i="1"/>
  <c r="AQ140" i="1"/>
  <c r="AP140" i="1"/>
  <c r="AO140" i="1"/>
  <c r="AN140" i="1"/>
  <c r="BJ139" i="1"/>
  <c r="BI139" i="1"/>
  <c r="BH139" i="1"/>
  <c r="BG139" i="1"/>
  <c r="BF139" i="1"/>
  <c r="BE139" i="1"/>
  <c r="BD139" i="1"/>
  <c r="BC139" i="1"/>
  <c r="BB139" i="1"/>
  <c r="AV139" i="1"/>
  <c r="AU139" i="1"/>
  <c r="AT139" i="1"/>
  <c r="AS139" i="1"/>
  <c r="AR139" i="1"/>
  <c r="AQ139" i="1"/>
  <c r="AP139" i="1"/>
  <c r="AO139" i="1"/>
  <c r="AN139" i="1"/>
  <c r="BJ138" i="1"/>
  <c r="BI138" i="1"/>
  <c r="BH138" i="1"/>
  <c r="BG138" i="1"/>
  <c r="BF138" i="1"/>
  <c r="BE138" i="1"/>
  <c r="BD138" i="1"/>
  <c r="BC138" i="1"/>
  <c r="BB138" i="1"/>
  <c r="AV138" i="1"/>
  <c r="AU138" i="1"/>
  <c r="AT138" i="1"/>
  <c r="AS138" i="1"/>
  <c r="AR138" i="1"/>
  <c r="AQ138" i="1"/>
  <c r="AP138" i="1"/>
  <c r="AO138" i="1"/>
  <c r="AN138" i="1"/>
  <c r="BJ137" i="1"/>
  <c r="BI137" i="1"/>
  <c r="BH137" i="1"/>
  <c r="BG137" i="1"/>
  <c r="BF137" i="1"/>
  <c r="BE137" i="1"/>
  <c r="BD137" i="1"/>
  <c r="BC137" i="1"/>
  <c r="BB137" i="1"/>
  <c r="AV137" i="1"/>
  <c r="AU137" i="1"/>
  <c r="AT137" i="1"/>
  <c r="AS137" i="1"/>
  <c r="AR137" i="1"/>
  <c r="AQ137" i="1"/>
  <c r="AP137" i="1"/>
  <c r="AO137" i="1"/>
  <c r="AN137" i="1"/>
  <c r="BJ136" i="1"/>
  <c r="BI136" i="1"/>
  <c r="BH136" i="1"/>
  <c r="BG136" i="1"/>
  <c r="BF136" i="1"/>
  <c r="BE136" i="1"/>
  <c r="BD136" i="1"/>
  <c r="BC136" i="1"/>
  <c r="BB136" i="1"/>
  <c r="AV136" i="1"/>
  <c r="AU136" i="1"/>
  <c r="AT136" i="1"/>
  <c r="AS136" i="1"/>
  <c r="AR136" i="1"/>
  <c r="AQ136" i="1"/>
  <c r="AP136" i="1"/>
  <c r="AO136" i="1"/>
  <c r="AN136" i="1"/>
  <c r="BJ135" i="1"/>
  <c r="BI135" i="1"/>
  <c r="BH135" i="1"/>
  <c r="BG135" i="1"/>
  <c r="BF135" i="1"/>
  <c r="BE135" i="1"/>
  <c r="BD135" i="1"/>
  <c r="BC135" i="1"/>
  <c r="BB135" i="1"/>
  <c r="AV135" i="1"/>
  <c r="AU135" i="1"/>
  <c r="AT135" i="1"/>
  <c r="AS135" i="1"/>
  <c r="AR135" i="1"/>
  <c r="AQ135" i="1"/>
  <c r="AP135" i="1"/>
  <c r="AO135" i="1"/>
  <c r="AN135" i="1"/>
  <c r="BJ134" i="1"/>
  <c r="BI134" i="1"/>
  <c r="BH134" i="1"/>
  <c r="BG134" i="1"/>
  <c r="BF134" i="1"/>
  <c r="BE134" i="1"/>
  <c r="BD134" i="1"/>
  <c r="BC134" i="1"/>
  <c r="BB134" i="1"/>
  <c r="AV134" i="1"/>
  <c r="AU134" i="1"/>
  <c r="AT134" i="1"/>
  <c r="AS134" i="1"/>
  <c r="AR134" i="1"/>
  <c r="AQ134" i="1"/>
  <c r="AP134" i="1"/>
  <c r="AO134" i="1"/>
  <c r="AN134" i="1"/>
  <c r="BJ133" i="1"/>
  <c r="BI133" i="1"/>
  <c r="BH133" i="1"/>
  <c r="BG133" i="1"/>
  <c r="BF133" i="1"/>
  <c r="BE133" i="1"/>
  <c r="BD133" i="1"/>
  <c r="BC133" i="1"/>
  <c r="BB133" i="1"/>
  <c r="AV133" i="1"/>
  <c r="AU133" i="1"/>
  <c r="AT133" i="1"/>
  <c r="AS133" i="1"/>
  <c r="AR133" i="1"/>
  <c r="AQ133" i="1"/>
  <c r="AP133" i="1"/>
  <c r="AO133" i="1"/>
  <c r="AN133" i="1"/>
  <c r="BJ132" i="1"/>
  <c r="BI132" i="1"/>
  <c r="BH132" i="1"/>
  <c r="BG132" i="1"/>
  <c r="BF132" i="1"/>
  <c r="BE132" i="1"/>
  <c r="BD132" i="1"/>
  <c r="BC132" i="1"/>
  <c r="BB132" i="1"/>
  <c r="AV132" i="1"/>
  <c r="AU132" i="1"/>
  <c r="AT132" i="1"/>
  <c r="AS132" i="1"/>
  <c r="AR132" i="1"/>
  <c r="AQ132" i="1"/>
  <c r="AP132" i="1"/>
  <c r="AO132" i="1"/>
  <c r="AN132" i="1"/>
  <c r="BJ131" i="1"/>
  <c r="BI131" i="1"/>
  <c r="BH131" i="1"/>
  <c r="BG131" i="1"/>
  <c r="BF131" i="1"/>
  <c r="BE131" i="1"/>
  <c r="BD131" i="1"/>
  <c r="BC131" i="1"/>
  <c r="BB131" i="1"/>
  <c r="AV131" i="1"/>
  <c r="AU131" i="1"/>
  <c r="AT131" i="1"/>
  <c r="AS131" i="1"/>
  <c r="AR131" i="1"/>
  <c r="AQ131" i="1"/>
  <c r="AP131" i="1"/>
  <c r="AO131" i="1"/>
  <c r="AN131" i="1"/>
  <c r="BJ130" i="1"/>
  <c r="BI130" i="1"/>
  <c r="BH130" i="1"/>
  <c r="BG130" i="1"/>
  <c r="BF130" i="1"/>
  <c r="BE130" i="1"/>
  <c r="BD130" i="1"/>
  <c r="BC130" i="1"/>
  <c r="BB130" i="1"/>
  <c r="AV130" i="1"/>
  <c r="AU130" i="1"/>
  <c r="AT130" i="1"/>
  <c r="AS130" i="1"/>
  <c r="AR130" i="1"/>
  <c r="AQ130" i="1"/>
  <c r="AP130" i="1"/>
  <c r="AO130" i="1"/>
  <c r="AN130" i="1"/>
  <c r="BJ129" i="1"/>
  <c r="BI129" i="1"/>
  <c r="BH129" i="1"/>
  <c r="BG129" i="1"/>
  <c r="BF129" i="1"/>
  <c r="BE129" i="1"/>
  <c r="BD129" i="1"/>
  <c r="BC129" i="1"/>
  <c r="BB129" i="1"/>
  <c r="AV129" i="1"/>
  <c r="AU129" i="1"/>
  <c r="AT129" i="1"/>
  <c r="AS129" i="1"/>
  <c r="AR129" i="1"/>
  <c r="AQ129" i="1"/>
  <c r="AP129" i="1"/>
  <c r="AO129" i="1"/>
  <c r="AN129" i="1"/>
  <c r="BJ128" i="1"/>
  <c r="BI128" i="1"/>
  <c r="BH128" i="1"/>
  <c r="BG128" i="1"/>
  <c r="BF128" i="1"/>
  <c r="BE128" i="1"/>
  <c r="BD128" i="1"/>
  <c r="BC128" i="1"/>
  <c r="BB128" i="1"/>
  <c r="AV128" i="1"/>
  <c r="AU128" i="1"/>
  <c r="AT128" i="1"/>
  <c r="AS128" i="1"/>
  <c r="AR128" i="1"/>
  <c r="AQ128" i="1"/>
  <c r="AP128" i="1"/>
  <c r="AO128" i="1"/>
  <c r="AN128" i="1"/>
  <c r="BJ127" i="1"/>
  <c r="BI127" i="1"/>
  <c r="BH127" i="1"/>
  <c r="BG127" i="1"/>
  <c r="BF127" i="1"/>
  <c r="BE127" i="1"/>
  <c r="BD127" i="1"/>
  <c r="BC127" i="1"/>
  <c r="BB127" i="1"/>
  <c r="AV127" i="1"/>
  <c r="AU127" i="1"/>
  <c r="AT127" i="1"/>
  <c r="AS127" i="1"/>
  <c r="AR127" i="1"/>
  <c r="AQ127" i="1"/>
  <c r="AP127" i="1"/>
  <c r="AO127" i="1"/>
  <c r="AN127" i="1"/>
  <c r="BJ126" i="1"/>
  <c r="BI126" i="1"/>
  <c r="BH126" i="1"/>
  <c r="BG126" i="1"/>
  <c r="BF126" i="1"/>
  <c r="BE126" i="1"/>
  <c r="BD126" i="1"/>
  <c r="BC126" i="1"/>
  <c r="BB126" i="1"/>
  <c r="AV126" i="1"/>
  <c r="AU126" i="1"/>
  <c r="AT126" i="1"/>
  <c r="AS126" i="1"/>
  <c r="AR126" i="1"/>
  <c r="AQ126" i="1"/>
  <c r="AP126" i="1"/>
  <c r="AO126" i="1"/>
  <c r="AN126" i="1"/>
  <c r="BJ125" i="1"/>
  <c r="BI125" i="1"/>
  <c r="BH125" i="1"/>
  <c r="BG125" i="1"/>
  <c r="BF125" i="1"/>
  <c r="BE125" i="1"/>
  <c r="BD125" i="1"/>
  <c r="BC125" i="1"/>
  <c r="BB125" i="1"/>
  <c r="AV125" i="1"/>
  <c r="AU125" i="1"/>
  <c r="AT125" i="1"/>
  <c r="AS125" i="1"/>
  <c r="AR125" i="1"/>
  <c r="AQ125" i="1"/>
  <c r="AP125" i="1"/>
  <c r="AO125" i="1"/>
  <c r="AN125" i="1"/>
  <c r="BJ124" i="1"/>
  <c r="BI124" i="1"/>
  <c r="BH124" i="1"/>
  <c r="BG124" i="1"/>
  <c r="BF124" i="1"/>
  <c r="BE124" i="1"/>
  <c r="BD124" i="1"/>
  <c r="BC124" i="1"/>
  <c r="BB124" i="1"/>
  <c r="AV124" i="1"/>
  <c r="AU124" i="1"/>
  <c r="AT124" i="1"/>
  <c r="AS124" i="1"/>
  <c r="AR124" i="1"/>
  <c r="AQ124" i="1"/>
  <c r="AP124" i="1"/>
  <c r="AO124" i="1"/>
  <c r="AN124" i="1"/>
  <c r="BJ123" i="1"/>
  <c r="BI123" i="1"/>
  <c r="BH123" i="1"/>
  <c r="BG123" i="1"/>
  <c r="BF123" i="1"/>
  <c r="BE123" i="1"/>
  <c r="BD123" i="1"/>
  <c r="BC123" i="1"/>
  <c r="BB123" i="1"/>
  <c r="AV123" i="1"/>
  <c r="AU123" i="1"/>
  <c r="AT123" i="1"/>
  <c r="AS123" i="1"/>
  <c r="AR123" i="1"/>
  <c r="AQ123" i="1"/>
  <c r="AP123" i="1"/>
  <c r="AO123" i="1"/>
  <c r="AN123" i="1"/>
  <c r="BJ122" i="1"/>
  <c r="BI122" i="1"/>
  <c r="BH122" i="1"/>
  <c r="BG122" i="1"/>
  <c r="BF122" i="1"/>
  <c r="BE122" i="1"/>
  <c r="BD122" i="1"/>
  <c r="BC122" i="1"/>
  <c r="BB122" i="1"/>
  <c r="AV122" i="1"/>
  <c r="AU122" i="1"/>
  <c r="AT122" i="1"/>
  <c r="AS122" i="1"/>
  <c r="AR122" i="1"/>
  <c r="AQ122" i="1"/>
  <c r="AP122" i="1"/>
  <c r="AO122" i="1"/>
  <c r="AN122" i="1"/>
  <c r="BJ121" i="1"/>
  <c r="BI121" i="1"/>
  <c r="BH121" i="1"/>
  <c r="BG121" i="1"/>
  <c r="BF121" i="1"/>
  <c r="BE121" i="1"/>
  <c r="BD121" i="1"/>
  <c r="BC121" i="1"/>
  <c r="BB121" i="1"/>
  <c r="AV121" i="1"/>
  <c r="AU121" i="1"/>
  <c r="AT121" i="1"/>
  <c r="AS121" i="1"/>
  <c r="AR121" i="1"/>
  <c r="AQ121" i="1"/>
  <c r="AP121" i="1"/>
  <c r="AO121" i="1"/>
  <c r="AN121" i="1"/>
  <c r="BJ120" i="1"/>
  <c r="BI120" i="1"/>
  <c r="BH120" i="1"/>
  <c r="BG120" i="1"/>
  <c r="BF120" i="1"/>
  <c r="BE120" i="1"/>
  <c r="BD120" i="1"/>
  <c r="BC120" i="1"/>
  <c r="BB120" i="1"/>
  <c r="AV120" i="1"/>
  <c r="AU120" i="1"/>
  <c r="AT120" i="1"/>
  <c r="AS120" i="1"/>
  <c r="AR120" i="1"/>
  <c r="AQ120" i="1"/>
  <c r="AP120" i="1"/>
  <c r="AO120" i="1"/>
  <c r="AN120" i="1"/>
  <c r="BJ119" i="1"/>
  <c r="BI119" i="1"/>
  <c r="BH119" i="1"/>
  <c r="BG119" i="1"/>
  <c r="BF119" i="1"/>
  <c r="BE119" i="1"/>
  <c r="BD119" i="1"/>
  <c r="BC119" i="1"/>
  <c r="BB119" i="1"/>
  <c r="AV119" i="1"/>
  <c r="AU119" i="1"/>
  <c r="AT119" i="1"/>
  <c r="AS119" i="1"/>
  <c r="AR119" i="1"/>
  <c r="AQ119" i="1"/>
  <c r="AP119" i="1"/>
  <c r="AO119" i="1"/>
  <c r="AN119" i="1"/>
  <c r="BJ118" i="1"/>
  <c r="BI118" i="1"/>
  <c r="BH118" i="1"/>
  <c r="BG118" i="1"/>
  <c r="BF118" i="1"/>
  <c r="BE118" i="1"/>
  <c r="BD118" i="1"/>
  <c r="BC118" i="1"/>
  <c r="BB118" i="1"/>
  <c r="AV118" i="1"/>
  <c r="AU118" i="1"/>
  <c r="AT118" i="1"/>
  <c r="AS118" i="1"/>
  <c r="AR118" i="1"/>
  <c r="AQ118" i="1"/>
  <c r="AP118" i="1"/>
  <c r="AO118" i="1"/>
  <c r="AN118" i="1"/>
  <c r="BJ117" i="1"/>
  <c r="BI117" i="1"/>
  <c r="BH117" i="1"/>
  <c r="BG117" i="1"/>
  <c r="BF117" i="1"/>
  <c r="BE117" i="1"/>
  <c r="BD117" i="1"/>
  <c r="BC117" i="1"/>
  <c r="BB117" i="1"/>
  <c r="AV117" i="1"/>
  <c r="AU117" i="1"/>
  <c r="AT117" i="1"/>
  <c r="AS117" i="1"/>
  <c r="AR117" i="1"/>
  <c r="AQ117" i="1"/>
  <c r="AP117" i="1"/>
  <c r="AO117" i="1"/>
  <c r="AN117" i="1"/>
  <c r="BJ116" i="1"/>
  <c r="BI116" i="1"/>
  <c r="BH116" i="1"/>
  <c r="BG116" i="1"/>
  <c r="BF116" i="1"/>
  <c r="BE116" i="1"/>
  <c r="BD116" i="1"/>
  <c r="BC116" i="1"/>
  <c r="BB116" i="1"/>
  <c r="AV116" i="1"/>
  <c r="AU116" i="1"/>
  <c r="AT116" i="1"/>
  <c r="AS116" i="1"/>
  <c r="AR116" i="1"/>
  <c r="AQ116" i="1"/>
  <c r="AP116" i="1"/>
  <c r="AO116" i="1"/>
  <c r="AN116" i="1"/>
  <c r="BJ115" i="1"/>
  <c r="BI115" i="1"/>
  <c r="BH115" i="1"/>
  <c r="BG115" i="1"/>
  <c r="BF115" i="1"/>
  <c r="BE115" i="1"/>
  <c r="BD115" i="1"/>
  <c r="BC115" i="1"/>
  <c r="BB115" i="1"/>
  <c r="AV115" i="1"/>
  <c r="AU115" i="1"/>
  <c r="AT115" i="1"/>
  <c r="AS115" i="1"/>
  <c r="AR115" i="1"/>
  <c r="AQ115" i="1"/>
  <c r="AP115" i="1"/>
  <c r="AO115" i="1"/>
  <c r="AN115" i="1"/>
  <c r="BJ114" i="1"/>
  <c r="BI114" i="1"/>
  <c r="BH114" i="1"/>
  <c r="BG114" i="1"/>
  <c r="BF114" i="1"/>
  <c r="BE114" i="1"/>
  <c r="BD114" i="1"/>
  <c r="BC114" i="1"/>
  <c r="BB114" i="1"/>
  <c r="AV114" i="1"/>
  <c r="AU114" i="1"/>
  <c r="AT114" i="1"/>
  <c r="AS114" i="1"/>
  <c r="AR114" i="1"/>
  <c r="AQ114" i="1"/>
  <c r="AP114" i="1"/>
  <c r="AO114" i="1"/>
  <c r="AN114" i="1"/>
  <c r="BJ113" i="1"/>
  <c r="BI113" i="1"/>
  <c r="BH113" i="1"/>
  <c r="BG113" i="1"/>
  <c r="BF113" i="1"/>
  <c r="BE113" i="1"/>
  <c r="BD113" i="1"/>
  <c r="BC113" i="1"/>
  <c r="BB113" i="1"/>
  <c r="AV113" i="1"/>
  <c r="AU113" i="1"/>
  <c r="AT113" i="1"/>
  <c r="AS113" i="1"/>
  <c r="AR113" i="1"/>
  <c r="AQ113" i="1"/>
  <c r="AP113" i="1"/>
  <c r="AO113" i="1"/>
  <c r="AN113" i="1"/>
  <c r="BJ112" i="1"/>
  <c r="BI112" i="1"/>
  <c r="BH112" i="1"/>
  <c r="BG112" i="1"/>
  <c r="BF112" i="1"/>
  <c r="BE112" i="1"/>
  <c r="BD112" i="1"/>
  <c r="BC112" i="1"/>
  <c r="BB112" i="1"/>
  <c r="AV112" i="1"/>
  <c r="AU112" i="1"/>
  <c r="AT112" i="1"/>
  <c r="AS112" i="1"/>
  <c r="AR112" i="1"/>
  <c r="AQ112" i="1"/>
  <c r="AP112" i="1"/>
  <c r="AO112" i="1"/>
  <c r="AN112" i="1"/>
  <c r="BJ111" i="1"/>
  <c r="BI111" i="1"/>
  <c r="BH111" i="1"/>
  <c r="BG111" i="1"/>
  <c r="BF111" i="1"/>
  <c r="BE111" i="1"/>
  <c r="BD111" i="1"/>
  <c r="BC111" i="1"/>
  <c r="BB111" i="1"/>
  <c r="AV111" i="1"/>
  <c r="AU111" i="1"/>
  <c r="AT111" i="1"/>
  <c r="AS111" i="1"/>
  <c r="AR111" i="1"/>
  <c r="AQ111" i="1"/>
  <c r="AP111" i="1"/>
  <c r="AO111" i="1"/>
  <c r="AN111" i="1"/>
  <c r="BJ110" i="1"/>
  <c r="BI110" i="1"/>
  <c r="BH110" i="1"/>
  <c r="BG110" i="1"/>
  <c r="BF110" i="1"/>
  <c r="BE110" i="1"/>
  <c r="BD110" i="1"/>
  <c r="BC110" i="1"/>
  <c r="BB110" i="1"/>
  <c r="AV110" i="1"/>
  <c r="AU110" i="1"/>
  <c r="AT110" i="1"/>
  <c r="AS110" i="1"/>
  <c r="AR110" i="1"/>
  <c r="AQ110" i="1"/>
  <c r="AP110" i="1"/>
  <c r="AO110" i="1"/>
  <c r="AN110" i="1"/>
  <c r="BJ109" i="1"/>
  <c r="BI109" i="1"/>
  <c r="BH109" i="1"/>
  <c r="BG109" i="1"/>
  <c r="BF109" i="1"/>
  <c r="BE109" i="1"/>
  <c r="BD109" i="1"/>
  <c r="BC109" i="1"/>
  <c r="BB109" i="1"/>
  <c r="AV109" i="1"/>
  <c r="AU109" i="1"/>
  <c r="AT109" i="1"/>
  <c r="AS109" i="1"/>
  <c r="AR109" i="1"/>
  <c r="AQ109" i="1"/>
  <c r="AP109" i="1"/>
  <c r="AO109" i="1"/>
  <c r="AN109" i="1"/>
  <c r="BJ108" i="1"/>
  <c r="BI108" i="1"/>
  <c r="BH108" i="1"/>
  <c r="BG108" i="1"/>
  <c r="BF108" i="1"/>
  <c r="BE108" i="1"/>
  <c r="BD108" i="1"/>
  <c r="BC108" i="1"/>
  <c r="BB108" i="1"/>
  <c r="AV108" i="1"/>
  <c r="AU108" i="1"/>
  <c r="AT108" i="1"/>
  <c r="AS108" i="1"/>
  <c r="AR108" i="1"/>
  <c r="AQ108" i="1"/>
  <c r="AP108" i="1"/>
  <c r="AO108" i="1"/>
  <c r="AN108" i="1"/>
  <c r="BJ107" i="1"/>
  <c r="BI107" i="1"/>
  <c r="BH107" i="1"/>
  <c r="BG107" i="1"/>
  <c r="BF107" i="1"/>
  <c r="BE107" i="1"/>
  <c r="BD107" i="1"/>
  <c r="BC107" i="1"/>
  <c r="BB107" i="1"/>
  <c r="AV107" i="1"/>
  <c r="AU107" i="1"/>
  <c r="AT107" i="1"/>
  <c r="AS107" i="1"/>
  <c r="AR107" i="1"/>
  <c r="AQ107" i="1"/>
  <c r="AP107" i="1"/>
  <c r="AO107" i="1"/>
  <c r="AN107" i="1"/>
  <c r="BJ106" i="1"/>
  <c r="BI106" i="1"/>
  <c r="BH106" i="1"/>
  <c r="BG106" i="1"/>
  <c r="BF106" i="1"/>
  <c r="BE106" i="1"/>
  <c r="BD106" i="1"/>
  <c r="BC106" i="1"/>
  <c r="BB106" i="1"/>
  <c r="AV106" i="1"/>
  <c r="AU106" i="1"/>
  <c r="AT106" i="1"/>
  <c r="AS106" i="1"/>
  <c r="AR106" i="1"/>
  <c r="AQ106" i="1"/>
  <c r="AP106" i="1"/>
  <c r="AO106" i="1"/>
  <c r="AN106" i="1"/>
  <c r="BJ105" i="1"/>
  <c r="BI105" i="1"/>
  <c r="BH105" i="1"/>
  <c r="BG105" i="1"/>
  <c r="BF105" i="1"/>
  <c r="BE105" i="1"/>
  <c r="BD105" i="1"/>
  <c r="BC105" i="1"/>
  <c r="BB105" i="1"/>
  <c r="AV105" i="1"/>
  <c r="AU105" i="1"/>
  <c r="AT105" i="1"/>
  <c r="AS105" i="1"/>
  <c r="AR105" i="1"/>
  <c r="AQ105" i="1"/>
  <c r="AP105" i="1"/>
  <c r="AO105" i="1"/>
  <c r="AN105" i="1"/>
  <c r="BJ104" i="1"/>
  <c r="BI104" i="1"/>
  <c r="BH104" i="1"/>
  <c r="BG104" i="1"/>
  <c r="BF104" i="1"/>
  <c r="BE104" i="1"/>
  <c r="BD104" i="1"/>
  <c r="BC104" i="1"/>
  <c r="BB104" i="1"/>
  <c r="AV104" i="1"/>
  <c r="AU104" i="1"/>
  <c r="AT104" i="1"/>
  <c r="AS104" i="1"/>
  <c r="AR104" i="1"/>
  <c r="AQ104" i="1"/>
  <c r="AP104" i="1"/>
  <c r="AO104" i="1"/>
  <c r="AN104" i="1"/>
  <c r="BJ103" i="1"/>
  <c r="BI103" i="1"/>
  <c r="BH103" i="1"/>
  <c r="BG103" i="1"/>
  <c r="BF103" i="1"/>
  <c r="BE103" i="1"/>
  <c r="BD103" i="1"/>
  <c r="BC103" i="1"/>
  <c r="BB103" i="1"/>
  <c r="AV103" i="1"/>
  <c r="AU103" i="1"/>
  <c r="AT103" i="1"/>
  <c r="AS103" i="1"/>
  <c r="AR103" i="1"/>
  <c r="AQ103" i="1"/>
  <c r="AP103" i="1"/>
  <c r="AO103" i="1"/>
  <c r="AN103" i="1"/>
  <c r="BJ102" i="1"/>
  <c r="BI102" i="1"/>
  <c r="BH102" i="1"/>
  <c r="BG102" i="1"/>
  <c r="BF102" i="1"/>
  <c r="BE102" i="1"/>
  <c r="BD102" i="1"/>
  <c r="BC102" i="1"/>
  <c r="BB102" i="1"/>
  <c r="AV102" i="1"/>
  <c r="AU102" i="1"/>
  <c r="AT102" i="1"/>
  <c r="AS102" i="1"/>
  <c r="AR102" i="1"/>
  <c r="AQ102" i="1"/>
  <c r="AP102" i="1"/>
  <c r="AO102" i="1"/>
  <c r="AN102" i="1"/>
  <c r="BJ101" i="1"/>
  <c r="BI101" i="1"/>
  <c r="BH101" i="1"/>
  <c r="BG101" i="1"/>
  <c r="BF101" i="1"/>
  <c r="BE101" i="1"/>
  <c r="BD101" i="1"/>
  <c r="BC101" i="1"/>
  <c r="BB101" i="1"/>
  <c r="AV101" i="1"/>
  <c r="AU101" i="1"/>
  <c r="AT101" i="1"/>
  <c r="AS101" i="1"/>
  <c r="AR101" i="1"/>
  <c r="AQ101" i="1"/>
  <c r="AP101" i="1"/>
  <c r="AO101" i="1"/>
  <c r="AN101" i="1"/>
  <c r="BJ100" i="1"/>
  <c r="BI100" i="1"/>
  <c r="BH100" i="1"/>
  <c r="BG100" i="1"/>
  <c r="BF100" i="1"/>
  <c r="BE100" i="1"/>
  <c r="BD100" i="1"/>
  <c r="BC100" i="1"/>
  <c r="BB100" i="1"/>
  <c r="AV100" i="1"/>
  <c r="AU100" i="1"/>
  <c r="AT100" i="1"/>
  <c r="AS100" i="1"/>
  <c r="AR100" i="1"/>
  <c r="AQ100" i="1"/>
  <c r="AP100" i="1"/>
  <c r="AO100" i="1"/>
  <c r="AN100" i="1"/>
  <c r="BJ99" i="1"/>
  <c r="BI99" i="1"/>
  <c r="BH99" i="1"/>
  <c r="BG99" i="1"/>
  <c r="BF99" i="1"/>
  <c r="BE99" i="1"/>
  <c r="BD99" i="1"/>
  <c r="BC99" i="1"/>
  <c r="BB99" i="1"/>
  <c r="AV99" i="1"/>
  <c r="AU99" i="1"/>
  <c r="AT99" i="1"/>
  <c r="AS99" i="1"/>
  <c r="AR99" i="1"/>
  <c r="AQ99" i="1"/>
  <c r="AP99" i="1"/>
  <c r="AO99" i="1"/>
  <c r="AN99" i="1"/>
  <c r="BJ98" i="1"/>
  <c r="BI98" i="1"/>
  <c r="BH98" i="1"/>
  <c r="BG98" i="1"/>
  <c r="BF98" i="1"/>
  <c r="BE98" i="1"/>
  <c r="BD98" i="1"/>
  <c r="BC98" i="1"/>
  <c r="BB98" i="1"/>
  <c r="AV98" i="1"/>
  <c r="AU98" i="1"/>
  <c r="AT98" i="1"/>
  <c r="AS98" i="1"/>
  <c r="AR98" i="1"/>
  <c r="AQ98" i="1"/>
  <c r="AP98" i="1"/>
  <c r="AO98" i="1"/>
  <c r="AN98" i="1"/>
  <c r="BJ97" i="1"/>
  <c r="BI97" i="1"/>
  <c r="BH97" i="1"/>
  <c r="BG97" i="1"/>
  <c r="BF97" i="1"/>
  <c r="BE97" i="1"/>
  <c r="BD97" i="1"/>
  <c r="BC97" i="1"/>
  <c r="BB97" i="1"/>
  <c r="AV97" i="1"/>
  <c r="AU97" i="1"/>
  <c r="AT97" i="1"/>
  <c r="AS97" i="1"/>
  <c r="AR97" i="1"/>
  <c r="AQ97" i="1"/>
  <c r="AP97" i="1"/>
  <c r="AO97" i="1"/>
  <c r="AN97" i="1"/>
  <c r="BJ96" i="1"/>
  <c r="BI96" i="1"/>
  <c r="BH96" i="1"/>
  <c r="BG96" i="1"/>
  <c r="BF96" i="1"/>
  <c r="BE96" i="1"/>
  <c r="BD96" i="1"/>
  <c r="BC96" i="1"/>
  <c r="BB96" i="1"/>
  <c r="AV96" i="1"/>
  <c r="AU96" i="1"/>
  <c r="AT96" i="1"/>
  <c r="AS96" i="1"/>
  <c r="AR96" i="1"/>
  <c r="AQ96" i="1"/>
  <c r="AP96" i="1"/>
  <c r="AO96" i="1"/>
  <c r="AN96" i="1"/>
  <c r="BJ95" i="1"/>
  <c r="BI95" i="1"/>
  <c r="BH95" i="1"/>
  <c r="BG95" i="1"/>
  <c r="BF95" i="1"/>
  <c r="BE95" i="1"/>
  <c r="BD95" i="1"/>
  <c r="BC95" i="1"/>
  <c r="BB95" i="1"/>
  <c r="AV95" i="1"/>
  <c r="AU95" i="1"/>
  <c r="AT95" i="1"/>
  <c r="AS95" i="1"/>
  <c r="AR95" i="1"/>
  <c r="AQ95" i="1"/>
  <c r="AP95" i="1"/>
  <c r="AO95" i="1"/>
  <c r="AN95" i="1"/>
  <c r="BJ94" i="1"/>
  <c r="BI94" i="1"/>
  <c r="BH94" i="1"/>
  <c r="BG94" i="1"/>
  <c r="BF94" i="1"/>
  <c r="BE94" i="1"/>
  <c r="BD94" i="1"/>
  <c r="BC94" i="1"/>
  <c r="BB94" i="1"/>
  <c r="AV94" i="1"/>
  <c r="AU94" i="1"/>
  <c r="AT94" i="1"/>
  <c r="AS94" i="1"/>
  <c r="AR94" i="1"/>
  <c r="AQ94" i="1"/>
  <c r="AP94" i="1"/>
  <c r="AO94" i="1"/>
  <c r="AN94" i="1"/>
  <c r="BJ93" i="1"/>
  <c r="BI93" i="1"/>
  <c r="BH93" i="1"/>
  <c r="BG93" i="1"/>
  <c r="BF93" i="1"/>
  <c r="BE93" i="1"/>
  <c r="BD93" i="1"/>
  <c r="BC93" i="1"/>
  <c r="BB93" i="1"/>
  <c r="AV93" i="1"/>
  <c r="AU93" i="1"/>
  <c r="AT93" i="1"/>
  <c r="AS93" i="1"/>
  <c r="AR93" i="1"/>
  <c r="AQ93" i="1"/>
  <c r="AP93" i="1"/>
  <c r="AO93" i="1"/>
  <c r="AN93" i="1"/>
  <c r="BJ92" i="1"/>
  <c r="BI92" i="1"/>
  <c r="BH92" i="1"/>
  <c r="BG92" i="1"/>
  <c r="BF92" i="1"/>
  <c r="BE92" i="1"/>
  <c r="BD92" i="1"/>
  <c r="BC92" i="1"/>
  <c r="BB92" i="1"/>
  <c r="AV92" i="1"/>
  <c r="AU92" i="1"/>
  <c r="AT92" i="1"/>
  <c r="AS92" i="1"/>
  <c r="AR92" i="1"/>
  <c r="AQ92" i="1"/>
  <c r="AP92" i="1"/>
  <c r="AO92" i="1"/>
  <c r="AN92" i="1"/>
  <c r="BJ91" i="1"/>
  <c r="BI91" i="1"/>
  <c r="BH91" i="1"/>
  <c r="BG91" i="1"/>
  <c r="BF91" i="1"/>
  <c r="BE91" i="1"/>
  <c r="BD91" i="1"/>
  <c r="BC91" i="1"/>
  <c r="BB91" i="1"/>
  <c r="AV91" i="1"/>
  <c r="AU91" i="1"/>
  <c r="AT91" i="1"/>
  <c r="AS91" i="1"/>
  <c r="AR91" i="1"/>
  <c r="AQ91" i="1"/>
  <c r="AP91" i="1"/>
  <c r="AO91" i="1"/>
  <c r="AN91" i="1"/>
  <c r="BJ90" i="1"/>
  <c r="BI90" i="1"/>
  <c r="BH90" i="1"/>
  <c r="BG90" i="1"/>
  <c r="BF90" i="1"/>
  <c r="BE90" i="1"/>
  <c r="BD90" i="1"/>
  <c r="BC90" i="1"/>
  <c r="BB90" i="1"/>
  <c r="AV90" i="1"/>
  <c r="AU90" i="1"/>
  <c r="AT90" i="1"/>
  <c r="AS90" i="1"/>
  <c r="AR90" i="1"/>
  <c r="AQ90" i="1"/>
  <c r="AP90" i="1"/>
  <c r="AO90" i="1"/>
  <c r="AN90" i="1"/>
  <c r="BJ89" i="1"/>
  <c r="BI89" i="1"/>
  <c r="BH89" i="1"/>
  <c r="BG89" i="1"/>
  <c r="BF89" i="1"/>
  <c r="BE89" i="1"/>
  <c r="BD89" i="1"/>
  <c r="BC89" i="1"/>
  <c r="BB89" i="1"/>
  <c r="AV89" i="1"/>
  <c r="AU89" i="1"/>
  <c r="AT89" i="1"/>
  <c r="AS89" i="1"/>
  <c r="AR89" i="1"/>
  <c r="AQ89" i="1"/>
  <c r="AP89" i="1"/>
  <c r="AO89" i="1"/>
  <c r="AN89" i="1"/>
  <c r="BJ88" i="1"/>
  <c r="BI88" i="1"/>
  <c r="BH88" i="1"/>
  <c r="BG88" i="1"/>
  <c r="BF88" i="1"/>
  <c r="BE88" i="1"/>
  <c r="BD88" i="1"/>
  <c r="BC88" i="1"/>
  <c r="BB88" i="1"/>
  <c r="AV88" i="1"/>
  <c r="AU88" i="1"/>
  <c r="AT88" i="1"/>
  <c r="AS88" i="1"/>
  <c r="AR88" i="1"/>
  <c r="AQ88" i="1"/>
  <c r="AP88" i="1"/>
  <c r="AO88" i="1"/>
  <c r="AN88" i="1"/>
  <c r="BJ87" i="1"/>
  <c r="BI87" i="1"/>
  <c r="BH87" i="1"/>
  <c r="BG87" i="1"/>
  <c r="BF87" i="1"/>
  <c r="BE87" i="1"/>
  <c r="BD87" i="1"/>
  <c r="BC87" i="1"/>
  <c r="BB87" i="1"/>
  <c r="AV87" i="1"/>
  <c r="AU87" i="1"/>
  <c r="AT87" i="1"/>
  <c r="AS87" i="1"/>
  <c r="AR87" i="1"/>
  <c r="AQ87" i="1"/>
  <c r="AP87" i="1"/>
  <c r="AO87" i="1"/>
  <c r="AN87" i="1"/>
  <c r="BJ86" i="1"/>
  <c r="BI86" i="1"/>
  <c r="BH86" i="1"/>
  <c r="BG86" i="1"/>
  <c r="BF86" i="1"/>
  <c r="BE86" i="1"/>
  <c r="BD86" i="1"/>
  <c r="BC86" i="1"/>
  <c r="BB86" i="1"/>
  <c r="AV86" i="1"/>
  <c r="AU86" i="1"/>
  <c r="AT86" i="1"/>
  <c r="AS86" i="1"/>
  <c r="AR86" i="1"/>
  <c r="AQ86" i="1"/>
  <c r="AP86" i="1"/>
  <c r="AO86" i="1"/>
  <c r="AN86" i="1"/>
  <c r="BJ85" i="1"/>
  <c r="BI85" i="1"/>
  <c r="BH85" i="1"/>
  <c r="BG85" i="1"/>
  <c r="BF85" i="1"/>
  <c r="BE85" i="1"/>
  <c r="BD85" i="1"/>
  <c r="BC85" i="1"/>
  <c r="BB85" i="1"/>
  <c r="AV85" i="1"/>
  <c r="AU85" i="1"/>
  <c r="AT85" i="1"/>
  <c r="AS85" i="1"/>
  <c r="AR85" i="1"/>
  <c r="AQ85" i="1"/>
  <c r="AP85" i="1"/>
  <c r="AO85" i="1"/>
  <c r="AN85" i="1"/>
  <c r="BJ84" i="1"/>
  <c r="BI84" i="1"/>
  <c r="BH84" i="1"/>
  <c r="BG84" i="1"/>
  <c r="BF84" i="1"/>
  <c r="BE84" i="1"/>
  <c r="BD84" i="1"/>
  <c r="BC84" i="1"/>
  <c r="BB84" i="1"/>
  <c r="AV84" i="1"/>
  <c r="AU84" i="1"/>
  <c r="AT84" i="1"/>
  <c r="AS84" i="1"/>
  <c r="AR84" i="1"/>
  <c r="AQ84" i="1"/>
  <c r="AP84" i="1"/>
  <c r="AO84" i="1"/>
  <c r="AN84" i="1"/>
  <c r="BJ83" i="1"/>
  <c r="BI83" i="1"/>
  <c r="BH83" i="1"/>
  <c r="BG83" i="1"/>
  <c r="BF83" i="1"/>
  <c r="BE83" i="1"/>
  <c r="BD83" i="1"/>
  <c r="BC83" i="1"/>
  <c r="BB83" i="1"/>
  <c r="AV83" i="1"/>
  <c r="AU83" i="1"/>
  <c r="AT83" i="1"/>
  <c r="AS83" i="1"/>
  <c r="AR83" i="1"/>
  <c r="AQ83" i="1"/>
  <c r="AP83" i="1"/>
  <c r="AO83" i="1"/>
  <c r="AN83" i="1"/>
  <c r="BJ82" i="1"/>
  <c r="BI82" i="1"/>
  <c r="BH82" i="1"/>
  <c r="BG82" i="1"/>
  <c r="BF82" i="1"/>
  <c r="BE82" i="1"/>
  <c r="BD82" i="1"/>
  <c r="BC82" i="1"/>
  <c r="BB82" i="1"/>
  <c r="AV82" i="1"/>
  <c r="AU82" i="1"/>
  <c r="AT82" i="1"/>
  <c r="AS82" i="1"/>
  <c r="AR82" i="1"/>
  <c r="AQ82" i="1"/>
  <c r="AP82" i="1"/>
  <c r="AO82" i="1"/>
  <c r="AN82" i="1"/>
  <c r="BJ81" i="1"/>
  <c r="BI81" i="1"/>
  <c r="BH81" i="1"/>
  <c r="BG81" i="1"/>
  <c r="BF81" i="1"/>
  <c r="BE81" i="1"/>
  <c r="BD81" i="1"/>
  <c r="BC81" i="1"/>
  <c r="BB81" i="1"/>
  <c r="AV81" i="1"/>
  <c r="AU81" i="1"/>
  <c r="AT81" i="1"/>
  <c r="AS81" i="1"/>
  <c r="AR81" i="1"/>
  <c r="AQ81" i="1"/>
  <c r="AP81" i="1"/>
  <c r="AO81" i="1"/>
  <c r="AN81" i="1"/>
  <c r="BJ80" i="1"/>
  <c r="BI80" i="1"/>
  <c r="BH80" i="1"/>
  <c r="BG80" i="1"/>
  <c r="BF80" i="1"/>
  <c r="BE80" i="1"/>
  <c r="BD80" i="1"/>
  <c r="BC80" i="1"/>
  <c r="BB80" i="1"/>
  <c r="AV80" i="1"/>
  <c r="AU80" i="1"/>
  <c r="AT80" i="1"/>
  <c r="AS80" i="1"/>
  <c r="AR80" i="1"/>
  <c r="AQ80" i="1"/>
  <c r="AP80" i="1"/>
  <c r="AO80" i="1"/>
  <c r="AN80" i="1"/>
  <c r="BJ79" i="1"/>
  <c r="BI79" i="1"/>
  <c r="BH79" i="1"/>
  <c r="BG79" i="1"/>
  <c r="BF79" i="1"/>
  <c r="BE79" i="1"/>
  <c r="BD79" i="1"/>
  <c r="BC79" i="1"/>
  <c r="BB79" i="1"/>
  <c r="AV79" i="1"/>
  <c r="AU79" i="1"/>
  <c r="AT79" i="1"/>
  <c r="AS79" i="1"/>
  <c r="AR79" i="1"/>
  <c r="AQ79" i="1"/>
  <c r="AP79" i="1"/>
  <c r="AO79" i="1"/>
  <c r="AN79" i="1"/>
  <c r="BJ78" i="1"/>
  <c r="BI78" i="1"/>
  <c r="BH78" i="1"/>
  <c r="BG78" i="1"/>
  <c r="BF78" i="1"/>
  <c r="BE78" i="1"/>
  <c r="BD78" i="1"/>
  <c r="BC78" i="1"/>
  <c r="BB78" i="1"/>
  <c r="AV78" i="1"/>
  <c r="AU78" i="1"/>
  <c r="AT78" i="1"/>
  <c r="AS78" i="1"/>
  <c r="AR78" i="1"/>
  <c r="AQ78" i="1"/>
  <c r="AP78" i="1"/>
  <c r="AO78" i="1"/>
  <c r="AN78" i="1"/>
  <c r="BJ77" i="1"/>
  <c r="BI77" i="1"/>
  <c r="BH77" i="1"/>
  <c r="BG77" i="1"/>
  <c r="BF77" i="1"/>
  <c r="BE77" i="1"/>
  <c r="BD77" i="1"/>
  <c r="BC77" i="1"/>
  <c r="BB77" i="1"/>
  <c r="AV77" i="1"/>
  <c r="AU77" i="1"/>
  <c r="AT77" i="1"/>
  <c r="AS77" i="1"/>
  <c r="AR77" i="1"/>
  <c r="AQ77" i="1"/>
  <c r="AP77" i="1"/>
  <c r="AO77" i="1"/>
  <c r="AN77" i="1"/>
  <c r="BJ76" i="1"/>
  <c r="BI76" i="1"/>
  <c r="BH76" i="1"/>
  <c r="BG76" i="1"/>
  <c r="BF76" i="1"/>
  <c r="BE76" i="1"/>
  <c r="BD76" i="1"/>
  <c r="BC76" i="1"/>
  <c r="BB76" i="1"/>
  <c r="AV76" i="1"/>
  <c r="AU76" i="1"/>
  <c r="AT76" i="1"/>
  <c r="AS76" i="1"/>
  <c r="AR76" i="1"/>
  <c r="AQ76" i="1"/>
  <c r="AP76" i="1"/>
  <c r="AO76" i="1"/>
  <c r="AN76" i="1"/>
  <c r="BJ75" i="1"/>
  <c r="BI75" i="1"/>
  <c r="BH75" i="1"/>
  <c r="BG75" i="1"/>
  <c r="BF75" i="1"/>
  <c r="BE75" i="1"/>
  <c r="BD75" i="1"/>
  <c r="BC75" i="1"/>
  <c r="BB75" i="1"/>
  <c r="AV75" i="1"/>
  <c r="AU75" i="1"/>
  <c r="AT75" i="1"/>
  <c r="AS75" i="1"/>
  <c r="AR75" i="1"/>
  <c r="AQ75" i="1"/>
  <c r="AP75" i="1"/>
  <c r="AO75" i="1"/>
  <c r="AN75" i="1"/>
  <c r="BJ74" i="1"/>
  <c r="BI74" i="1"/>
  <c r="BH74" i="1"/>
  <c r="BG74" i="1"/>
  <c r="BF74" i="1"/>
  <c r="BE74" i="1"/>
  <c r="BD74" i="1"/>
  <c r="BC74" i="1"/>
  <c r="BB74" i="1"/>
  <c r="AV74" i="1"/>
  <c r="AU74" i="1"/>
  <c r="AT74" i="1"/>
  <c r="AS74" i="1"/>
  <c r="AR74" i="1"/>
  <c r="AQ74" i="1"/>
  <c r="AP74" i="1"/>
  <c r="AO74" i="1"/>
  <c r="AN74" i="1"/>
  <c r="BJ73" i="1"/>
  <c r="BI73" i="1"/>
  <c r="BH73" i="1"/>
  <c r="BG73" i="1"/>
  <c r="BF73" i="1"/>
  <c r="BE73" i="1"/>
  <c r="BD73" i="1"/>
  <c r="BC73" i="1"/>
  <c r="BB73" i="1"/>
  <c r="AV73" i="1"/>
  <c r="AU73" i="1"/>
  <c r="AT73" i="1"/>
  <c r="AS73" i="1"/>
  <c r="AR73" i="1"/>
  <c r="AQ73" i="1"/>
  <c r="AP73" i="1"/>
  <c r="AO73" i="1"/>
  <c r="AN73" i="1"/>
  <c r="BJ72" i="1"/>
  <c r="BI72" i="1"/>
  <c r="BH72" i="1"/>
  <c r="BG72" i="1"/>
  <c r="BF72" i="1"/>
  <c r="BE72" i="1"/>
  <c r="BD72" i="1"/>
  <c r="BC72" i="1"/>
  <c r="BB72" i="1"/>
  <c r="AV72" i="1"/>
  <c r="AU72" i="1"/>
  <c r="AT72" i="1"/>
  <c r="AS72" i="1"/>
  <c r="AR72" i="1"/>
  <c r="AQ72" i="1"/>
  <c r="AP72" i="1"/>
  <c r="AO72" i="1"/>
  <c r="AN72" i="1"/>
  <c r="BJ71" i="1"/>
  <c r="BI71" i="1"/>
  <c r="BH71" i="1"/>
  <c r="BG71" i="1"/>
  <c r="BF71" i="1"/>
  <c r="BE71" i="1"/>
  <c r="BD71" i="1"/>
  <c r="BC71" i="1"/>
  <c r="BB71" i="1"/>
  <c r="AV71" i="1"/>
  <c r="AU71" i="1"/>
  <c r="AT71" i="1"/>
  <c r="AS71" i="1"/>
  <c r="AR71" i="1"/>
  <c r="AQ71" i="1"/>
  <c r="AP71" i="1"/>
  <c r="AO71" i="1"/>
  <c r="AN71" i="1"/>
  <c r="BJ70" i="1"/>
  <c r="BI70" i="1"/>
  <c r="BH70" i="1"/>
  <c r="BG70" i="1"/>
  <c r="BF70" i="1"/>
  <c r="BE70" i="1"/>
  <c r="BD70" i="1"/>
  <c r="BC70" i="1"/>
  <c r="BB70" i="1"/>
  <c r="AV70" i="1"/>
  <c r="AU70" i="1"/>
  <c r="AT70" i="1"/>
  <c r="AS70" i="1"/>
  <c r="AR70" i="1"/>
  <c r="AQ70" i="1"/>
  <c r="AP70" i="1"/>
  <c r="AO70" i="1"/>
  <c r="AN70" i="1"/>
  <c r="BJ69" i="1"/>
  <c r="BI69" i="1"/>
  <c r="BH69" i="1"/>
  <c r="BG69" i="1"/>
  <c r="BF69" i="1"/>
  <c r="BE69" i="1"/>
  <c r="BD69" i="1"/>
  <c r="BC69" i="1"/>
  <c r="BB69" i="1"/>
  <c r="AV69" i="1"/>
  <c r="AU69" i="1"/>
  <c r="AT69" i="1"/>
  <c r="AS69" i="1"/>
  <c r="AR69" i="1"/>
  <c r="AQ69" i="1"/>
  <c r="AP69" i="1"/>
  <c r="AO69" i="1"/>
  <c r="AN69" i="1"/>
  <c r="BJ68" i="1"/>
  <c r="BI68" i="1"/>
  <c r="BH68" i="1"/>
  <c r="BG68" i="1"/>
  <c r="BF68" i="1"/>
  <c r="BE68" i="1"/>
  <c r="BD68" i="1"/>
  <c r="BC68" i="1"/>
  <c r="BB68" i="1"/>
  <c r="AV68" i="1"/>
  <c r="AU68" i="1"/>
  <c r="AT68" i="1"/>
  <c r="AS68" i="1"/>
  <c r="AR68" i="1"/>
  <c r="AQ68" i="1"/>
  <c r="AP68" i="1"/>
  <c r="AO68" i="1"/>
  <c r="AN68" i="1"/>
  <c r="BJ67" i="1"/>
  <c r="BI67" i="1"/>
  <c r="BH67" i="1"/>
  <c r="BG67" i="1"/>
  <c r="BF67" i="1"/>
  <c r="BE67" i="1"/>
  <c r="BD67" i="1"/>
  <c r="BC67" i="1"/>
  <c r="BB67" i="1"/>
  <c r="AV67" i="1"/>
  <c r="AU67" i="1"/>
  <c r="AT67" i="1"/>
  <c r="AS67" i="1"/>
  <c r="AR67" i="1"/>
  <c r="AQ67" i="1"/>
  <c r="AP67" i="1"/>
  <c r="AO67" i="1"/>
  <c r="AN67" i="1"/>
  <c r="BJ66" i="1"/>
  <c r="BI66" i="1"/>
  <c r="BH66" i="1"/>
  <c r="BG66" i="1"/>
  <c r="BF66" i="1"/>
  <c r="BE66" i="1"/>
  <c r="BD66" i="1"/>
  <c r="BC66" i="1"/>
  <c r="BB66" i="1"/>
  <c r="AV66" i="1"/>
  <c r="AU66" i="1"/>
  <c r="AT66" i="1"/>
  <c r="AS66" i="1"/>
  <c r="AR66" i="1"/>
  <c r="AQ66" i="1"/>
  <c r="AP66" i="1"/>
  <c r="AO66" i="1"/>
  <c r="AN66" i="1"/>
  <c r="BJ65" i="1"/>
  <c r="BI65" i="1"/>
  <c r="BH65" i="1"/>
  <c r="BG65" i="1"/>
  <c r="BF65" i="1"/>
  <c r="BE65" i="1"/>
  <c r="BD65" i="1"/>
  <c r="BC65" i="1"/>
  <c r="BB65" i="1"/>
  <c r="AV65" i="1"/>
  <c r="AU65" i="1"/>
  <c r="AT65" i="1"/>
  <c r="AS65" i="1"/>
  <c r="AR65" i="1"/>
  <c r="AQ65" i="1"/>
  <c r="AP65" i="1"/>
  <c r="AO65" i="1"/>
  <c r="AN65" i="1"/>
  <c r="BJ64" i="1"/>
  <c r="BI64" i="1"/>
  <c r="BH64" i="1"/>
  <c r="BG64" i="1"/>
  <c r="BF64" i="1"/>
  <c r="BE64" i="1"/>
  <c r="BD64" i="1"/>
  <c r="BC64" i="1"/>
  <c r="BB64" i="1"/>
  <c r="AV64" i="1"/>
  <c r="AU64" i="1"/>
  <c r="AT64" i="1"/>
  <c r="AS64" i="1"/>
  <c r="AR64" i="1"/>
  <c r="AQ64" i="1"/>
  <c r="AP64" i="1"/>
  <c r="AO64" i="1"/>
  <c r="AN64" i="1"/>
  <c r="BJ63" i="1"/>
  <c r="BI63" i="1"/>
  <c r="BH63" i="1"/>
  <c r="BG63" i="1"/>
  <c r="BF63" i="1"/>
  <c r="BE63" i="1"/>
  <c r="BD63" i="1"/>
  <c r="BC63" i="1"/>
  <c r="BB63" i="1"/>
  <c r="AV63" i="1"/>
  <c r="AU63" i="1"/>
  <c r="AT63" i="1"/>
  <c r="AS63" i="1"/>
  <c r="AR63" i="1"/>
  <c r="AQ63" i="1"/>
  <c r="AP63" i="1"/>
  <c r="AO63" i="1"/>
  <c r="AN63" i="1"/>
  <c r="BJ62" i="1"/>
  <c r="BI62" i="1"/>
  <c r="BH62" i="1"/>
  <c r="BG62" i="1"/>
  <c r="BF62" i="1"/>
  <c r="BE62" i="1"/>
  <c r="BD62" i="1"/>
  <c r="BC62" i="1"/>
  <c r="BB62" i="1"/>
  <c r="AV62" i="1"/>
  <c r="AU62" i="1"/>
  <c r="AT62" i="1"/>
  <c r="AS62" i="1"/>
  <c r="AR62" i="1"/>
  <c r="AQ62" i="1"/>
  <c r="AP62" i="1"/>
  <c r="AO62" i="1"/>
  <c r="AN62" i="1"/>
  <c r="BJ61" i="1"/>
  <c r="BI61" i="1"/>
  <c r="BH61" i="1"/>
  <c r="BG61" i="1"/>
  <c r="BF61" i="1"/>
  <c r="BE61" i="1"/>
  <c r="BD61" i="1"/>
  <c r="BC61" i="1"/>
  <c r="BB61" i="1"/>
  <c r="AV61" i="1"/>
  <c r="AU61" i="1"/>
  <c r="AT61" i="1"/>
  <c r="AS61" i="1"/>
  <c r="AR61" i="1"/>
  <c r="AQ61" i="1"/>
  <c r="AP61" i="1"/>
  <c r="AO61" i="1"/>
  <c r="AN61" i="1"/>
  <c r="BJ60" i="1"/>
  <c r="BI60" i="1"/>
  <c r="BH60" i="1"/>
  <c r="BG60" i="1"/>
  <c r="BF60" i="1"/>
  <c r="BE60" i="1"/>
  <c r="BD60" i="1"/>
  <c r="BC60" i="1"/>
  <c r="BB60" i="1"/>
  <c r="AV60" i="1"/>
  <c r="AU60" i="1"/>
  <c r="AT60" i="1"/>
  <c r="AS60" i="1"/>
  <c r="AR60" i="1"/>
  <c r="AQ60" i="1"/>
  <c r="AP60" i="1"/>
  <c r="AO60" i="1"/>
  <c r="AN60" i="1"/>
  <c r="BJ59" i="1"/>
  <c r="BI59" i="1"/>
  <c r="BH59" i="1"/>
  <c r="BG59" i="1"/>
  <c r="BF59" i="1"/>
  <c r="BE59" i="1"/>
  <c r="BD59" i="1"/>
  <c r="BC59" i="1"/>
  <c r="BB59" i="1"/>
  <c r="AV59" i="1"/>
  <c r="AU59" i="1"/>
  <c r="AT59" i="1"/>
  <c r="AS59" i="1"/>
  <c r="AR59" i="1"/>
  <c r="AQ59" i="1"/>
  <c r="AP59" i="1"/>
  <c r="AO59" i="1"/>
  <c r="AN59" i="1"/>
  <c r="BJ58" i="1"/>
  <c r="BI58" i="1"/>
  <c r="BH58" i="1"/>
  <c r="BG58" i="1"/>
  <c r="BF58" i="1"/>
  <c r="BE58" i="1"/>
  <c r="BD58" i="1"/>
  <c r="BC58" i="1"/>
  <c r="BB58" i="1"/>
  <c r="AV58" i="1"/>
  <c r="AU58" i="1"/>
  <c r="AT58" i="1"/>
  <c r="AS58" i="1"/>
  <c r="AR58" i="1"/>
  <c r="AQ58" i="1"/>
  <c r="AP58" i="1"/>
  <c r="AO58" i="1"/>
  <c r="AN58" i="1"/>
  <c r="BJ57" i="1"/>
  <c r="BI57" i="1"/>
  <c r="BH57" i="1"/>
  <c r="BG57" i="1"/>
  <c r="BF57" i="1"/>
  <c r="BE57" i="1"/>
  <c r="BD57" i="1"/>
  <c r="BC57" i="1"/>
  <c r="BB57" i="1"/>
  <c r="AV57" i="1"/>
  <c r="AU57" i="1"/>
  <c r="AT57" i="1"/>
  <c r="AS57" i="1"/>
  <c r="AR57" i="1"/>
  <c r="AQ57" i="1"/>
  <c r="AP57" i="1"/>
  <c r="AO57" i="1"/>
  <c r="AN57" i="1"/>
  <c r="BJ56" i="1"/>
  <c r="BI56" i="1"/>
  <c r="BH56" i="1"/>
  <c r="BG56" i="1"/>
  <c r="BF56" i="1"/>
  <c r="BE56" i="1"/>
  <c r="BD56" i="1"/>
  <c r="BC56" i="1"/>
  <c r="BB56" i="1"/>
  <c r="AV56" i="1"/>
  <c r="AU56" i="1"/>
  <c r="AT56" i="1"/>
  <c r="AS56" i="1"/>
  <c r="AR56" i="1"/>
  <c r="AQ56" i="1"/>
  <c r="AP56" i="1"/>
  <c r="AO56" i="1"/>
  <c r="AN56" i="1"/>
  <c r="BJ55" i="1"/>
  <c r="BI55" i="1"/>
  <c r="BH55" i="1"/>
  <c r="BG55" i="1"/>
  <c r="BF55" i="1"/>
  <c r="BE55" i="1"/>
  <c r="BD55" i="1"/>
  <c r="BC55" i="1"/>
  <c r="BB55" i="1"/>
  <c r="AV55" i="1"/>
  <c r="AU55" i="1"/>
  <c r="AT55" i="1"/>
  <c r="AS55" i="1"/>
  <c r="AR55" i="1"/>
  <c r="AQ55" i="1"/>
  <c r="AP55" i="1"/>
  <c r="AO55" i="1"/>
  <c r="AN55" i="1"/>
  <c r="BJ54" i="1"/>
  <c r="BI54" i="1"/>
  <c r="BH54" i="1"/>
  <c r="BG54" i="1"/>
  <c r="BF54" i="1"/>
  <c r="BE54" i="1"/>
  <c r="BD54" i="1"/>
  <c r="BC54" i="1"/>
  <c r="BB54" i="1"/>
  <c r="AV54" i="1"/>
  <c r="AU54" i="1"/>
  <c r="AT54" i="1"/>
  <c r="AS54" i="1"/>
  <c r="AR54" i="1"/>
  <c r="AQ54" i="1"/>
  <c r="AP54" i="1"/>
  <c r="AO54" i="1"/>
  <c r="AN54" i="1"/>
  <c r="BJ53" i="1"/>
  <c r="BI53" i="1"/>
  <c r="BH53" i="1"/>
  <c r="BG53" i="1"/>
  <c r="BF53" i="1"/>
  <c r="BE53" i="1"/>
  <c r="BD53" i="1"/>
  <c r="BC53" i="1"/>
  <c r="BB53" i="1"/>
  <c r="AV53" i="1"/>
  <c r="AU53" i="1"/>
  <c r="AT53" i="1"/>
  <c r="AS53" i="1"/>
  <c r="AR53" i="1"/>
  <c r="AQ53" i="1"/>
  <c r="AP53" i="1"/>
  <c r="AO53" i="1"/>
  <c r="AN53" i="1"/>
  <c r="BJ52" i="1"/>
  <c r="BI52" i="1"/>
  <c r="BH52" i="1"/>
  <c r="BG52" i="1"/>
  <c r="BF52" i="1"/>
  <c r="BE52" i="1"/>
  <c r="BD52" i="1"/>
  <c r="BC52" i="1"/>
  <c r="BB52" i="1"/>
  <c r="AV52" i="1"/>
  <c r="AU52" i="1"/>
  <c r="AT52" i="1"/>
  <c r="AS52" i="1"/>
  <c r="AR52" i="1"/>
  <c r="AQ52" i="1"/>
  <c r="AP52" i="1"/>
  <c r="AO52" i="1"/>
  <c r="AN52" i="1"/>
  <c r="BJ51" i="1"/>
  <c r="BI51" i="1"/>
  <c r="BH51" i="1"/>
  <c r="BG51" i="1"/>
  <c r="BF51" i="1"/>
  <c r="BE51" i="1"/>
  <c r="BD51" i="1"/>
  <c r="BC51" i="1"/>
  <c r="BB51" i="1"/>
  <c r="AV51" i="1"/>
  <c r="AU51" i="1"/>
  <c r="AT51" i="1"/>
  <c r="AS51" i="1"/>
  <c r="AR51" i="1"/>
  <c r="AQ51" i="1"/>
  <c r="AP51" i="1"/>
  <c r="AO51" i="1"/>
  <c r="AN51" i="1"/>
  <c r="BJ50" i="1"/>
  <c r="BI50" i="1"/>
  <c r="BH50" i="1"/>
  <c r="BG50" i="1"/>
  <c r="BF50" i="1"/>
  <c r="BE50" i="1"/>
  <c r="BD50" i="1"/>
  <c r="BC50" i="1"/>
  <c r="BB50" i="1"/>
  <c r="AV50" i="1"/>
  <c r="AU50" i="1"/>
  <c r="AT50" i="1"/>
  <c r="AS50" i="1"/>
  <c r="AR50" i="1"/>
  <c r="AQ50" i="1"/>
  <c r="AP50" i="1"/>
  <c r="AO50" i="1"/>
  <c r="AN50" i="1"/>
  <c r="BJ49" i="1"/>
  <c r="BI49" i="1"/>
  <c r="BH49" i="1"/>
  <c r="BG49" i="1"/>
  <c r="BF49" i="1"/>
  <c r="BE49" i="1"/>
  <c r="BD49" i="1"/>
  <c r="BC49" i="1"/>
  <c r="BB49" i="1"/>
  <c r="AV49" i="1"/>
  <c r="AU49" i="1"/>
  <c r="AT49" i="1"/>
  <c r="AS49" i="1"/>
  <c r="AR49" i="1"/>
  <c r="AQ49" i="1"/>
  <c r="AP49" i="1"/>
  <c r="AO49" i="1"/>
  <c r="AN49" i="1"/>
  <c r="BJ48" i="1"/>
  <c r="BI48" i="1"/>
  <c r="BH48" i="1"/>
  <c r="BG48" i="1"/>
  <c r="BF48" i="1"/>
  <c r="BE48" i="1"/>
  <c r="BD48" i="1"/>
  <c r="BC48" i="1"/>
  <c r="BB48" i="1"/>
  <c r="AV48" i="1"/>
  <c r="AU48" i="1"/>
  <c r="AT48" i="1"/>
  <c r="AS48" i="1"/>
  <c r="AR48" i="1"/>
  <c r="AQ48" i="1"/>
  <c r="AP48" i="1"/>
  <c r="AO48" i="1"/>
  <c r="AN48" i="1"/>
  <c r="BJ47" i="1"/>
  <c r="BI47" i="1"/>
  <c r="BH47" i="1"/>
  <c r="BG47" i="1"/>
  <c r="BF47" i="1"/>
  <c r="BE47" i="1"/>
  <c r="BD47" i="1"/>
  <c r="BC47" i="1"/>
  <c r="BB47" i="1"/>
  <c r="AV47" i="1"/>
  <c r="AU47" i="1"/>
  <c r="AT47" i="1"/>
  <c r="AS47" i="1"/>
  <c r="AR47" i="1"/>
  <c r="AQ47" i="1"/>
  <c r="AP47" i="1"/>
  <c r="AO47" i="1"/>
  <c r="AN47" i="1"/>
  <c r="BJ46" i="1"/>
  <c r="BI46" i="1"/>
  <c r="BH46" i="1"/>
  <c r="BG46" i="1"/>
  <c r="BF46" i="1"/>
  <c r="BE46" i="1"/>
  <c r="BD46" i="1"/>
  <c r="BC46" i="1"/>
  <c r="BB46" i="1"/>
  <c r="AV46" i="1"/>
  <c r="AU46" i="1"/>
  <c r="AT46" i="1"/>
  <c r="AS46" i="1"/>
  <c r="AR46" i="1"/>
  <c r="AQ46" i="1"/>
  <c r="AP46" i="1"/>
  <c r="AO46" i="1"/>
  <c r="AN46" i="1"/>
  <c r="BJ45" i="1"/>
  <c r="BI45" i="1"/>
  <c r="BH45" i="1"/>
  <c r="BG45" i="1"/>
  <c r="BF45" i="1"/>
  <c r="BE45" i="1"/>
  <c r="BD45" i="1"/>
  <c r="BC45" i="1"/>
  <c r="BB45" i="1"/>
  <c r="AV45" i="1"/>
  <c r="AU45" i="1"/>
  <c r="AT45" i="1"/>
  <c r="AS45" i="1"/>
  <c r="AR45" i="1"/>
  <c r="AQ45" i="1"/>
  <c r="AP45" i="1"/>
  <c r="AO45" i="1"/>
  <c r="AN45" i="1"/>
  <c r="BJ44" i="1"/>
  <c r="BI44" i="1"/>
  <c r="BH44" i="1"/>
  <c r="BG44" i="1"/>
  <c r="BF44" i="1"/>
  <c r="BE44" i="1"/>
  <c r="BD44" i="1"/>
  <c r="BC44" i="1"/>
  <c r="BB44" i="1"/>
  <c r="AV44" i="1"/>
  <c r="AU44" i="1"/>
  <c r="AT44" i="1"/>
  <c r="AS44" i="1"/>
  <c r="AR44" i="1"/>
  <c r="AQ44" i="1"/>
  <c r="AP44" i="1"/>
  <c r="AO44" i="1"/>
  <c r="AN44" i="1"/>
  <c r="BJ43" i="1"/>
  <c r="BI43" i="1"/>
  <c r="BH43" i="1"/>
  <c r="BG43" i="1"/>
  <c r="BF43" i="1"/>
  <c r="BE43" i="1"/>
  <c r="BD43" i="1"/>
  <c r="BC43" i="1"/>
  <c r="BB43" i="1"/>
  <c r="AV43" i="1"/>
  <c r="AU43" i="1"/>
  <c r="AT43" i="1"/>
  <c r="AS43" i="1"/>
  <c r="AR43" i="1"/>
  <c r="AQ43" i="1"/>
  <c r="AP43" i="1"/>
  <c r="AO43" i="1"/>
  <c r="AN43" i="1"/>
  <c r="BJ42" i="1"/>
  <c r="BI42" i="1"/>
  <c r="BH42" i="1"/>
  <c r="BG42" i="1"/>
  <c r="BF42" i="1"/>
  <c r="BE42" i="1"/>
  <c r="BD42" i="1"/>
  <c r="BC42" i="1"/>
  <c r="BB42" i="1"/>
  <c r="AV42" i="1"/>
  <c r="AU42" i="1"/>
  <c r="AT42" i="1"/>
  <c r="AS42" i="1"/>
  <c r="AR42" i="1"/>
  <c r="AQ42" i="1"/>
  <c r="AP42" i="1"/>
  <c r="AO42" i="1"/>
  <c r="AN42" i="1"/>
  <c r="BJ41" i="1"/>
  <c r="BI41" i="1"/>
  <c r="BH41" i="1"/>
  <c r="BG41" i="1"/>
  <c r="BF41" i="1"/>
  <c r="BE41" i="1"/>
  <c r="BD41" i="1"/>
  <c r="BC41" i="1"/>
  <c r="BB41" i="1"/>
  <c r="AV41" i="1"/>
  <c r="AU41" i="1"/>
  <c r="AT41" i="1"/>
  <c r="AS41" i="1"/>
  <c r="AR41" i="1"/>
  <c r="AQ41" i="1"/>
  <c r="AP41" i="1"/>
  <c r="AO41" i="1"/>
  <c r="AN41" i="1"/>
  <c r="BJ40" i="1"/>
  <c r="BI40" i="1"/>
  <c r="BH40" i="1"/>
  <c r="BG40" i="1"/>
  <c r="BF40" i="1"/>
  <c r="BE40" i="1"/>
  <c r="BD40" i="1"/>
  <c r="BC40" i="1"/>
  <c r="BB40" i="1"/>
  <c r="AV40" i="1"/>
  <c r="AU40" i="1"/>
  <c r="AT40" i="1"/>
  <c r="AS40" i="1"/>
  <c r="AR40" i="1"/>
  <c r="AQ40" i="1"/>
  <c r="AP40" i="1"/>
  <c r="AO40" i="1"/>
  <c r="AN40" i="1"/>
  <c r="BJ39" i="1"/>
  <c r="BI39" i="1"/>
  <c r="BH39" i="1"/>
  <c r="BG39" i="1"/>
  <c r="BF39" i="1"/>
  <c r="BE39" i="1"/>
  <c r="BD39" i="1"/>
  <c r="BC39" i="1"/>
  <c r="BB39" i="1"/>
  <c r="AV39" i="1"/>
  <c r="AU39" i="1"/>
  <c r="AT39" i="1"/>
  <c r="AS39" i="1"/>
  <c r="AR39" i="1"/>
  <c r="AQ39" i="1"/>
  <c r="AP39" i="1"/>
  <c r="AO39" i="1"/>
  <c r="AN39" i="1"/>
  <c r="BJ38" i="1"/>
  <c r="BI38" i="1"/>
  <c r="BH38" i="1"/>
  <c r="BG38" i="1"/>
  <c r="BF38" i="1"/>
  <c r="BE38" i="1"/>
  <c r="BD38" i="1"/>
  <c r="BC38" i="1"/>
  <c r="BB38" i="1"/>
  <c r="AV38" i="1"/>
  <c r="AU38" i="1"/>
  <c r="AT38" i="1"/>
  <c r="AS38" i="1"/>
  <c r="AR38" i="1"/>
  <c r="AQ38" i="1"/>
  <c r="AP38" i="1"/>
  <c r="AO38" i="1"/>
  <c r="AN38" i="1"/>
  <c r="BJ37" i="1"/>
  <c r="BI37" i="1"/>
  <c r="BH37" i="1"/>
  <c r="BG37" i="1"/>
  <c r="BF37" i="1"/>
  <c r="BE37" i="1"/>
  <c r="BD37" i="1"/>
  <c r="BC37" i="1"/>
  <c r="BB37" i="1"/>
  <c r="AV37" i="1"/>
  <c r="AU37" i="1"/>
  <c r="AT37" i="1"/>
  <c r="AS37" i="1"/>
  <c r="AR37" i="1"/>
  <c r="AQ37" i="1"/>
  <c r="AP37" i="1"/>
  <c r="AO37" i="1"/>
  <c r="AN37" i="1"/>
  <c r="BJ36" i="1"/>
  <c r="BI36" i="1"/>
  <c r="BH36" i="1"/>
  <c r="BG36" i="1"/>
  <c r="BF36" i="1"/>
  <c r="BE36" i="1"/>
  <c r="BD36" i="1"/>
  <c r="BC36" i="1"/>
  <c r="BB36" i="1"/>
  <c r="AV36" i="1"/>
  <c r="AU36" i="1"/>
  <c r="AT36" i="1"/>
  <c r="AS36" i="1"/>
  <c r="AR36" i="1"/>
  <c r="AQ36" i="1"/>
  <c r="AP36" i="1"/>
  <c r="AO36" i="1"/>
  <c r="AN36" i="1"/>
  <c r="BJ35" i="1"/>
  <c r="BI35" i="1"/>
  <c r="BH35" i="1"/>
  <c r="BG35" i="1"/>
  <c r="BF35" i="1"/>
  <c r="BE35" i="1"/>
  <c r="BD35" i="1"/>
  <c r="BC35" i="1"/>
  <c r="BB35" i="1"/>
  <c r="AV35" i="1"/>
  <c r="AU35" i="1"/>
  <c r="AT35" i="1"/>
  <c r="AS35" i="1"/>
  <c r="AR35" i="1"/>
  <c r="AQ35" i="1"/>
  <c r="AP35" i="1"/>
  <c r="AO35" i="1"/>
  <c r="AN35" i="1"/>
  <c r="BJ34" i="1"/>
  <c r="BI34" i="1"/>
  <c r="BH34" i="1"/>
  <c r="BG34" i="1"/>
  <c r="BF34" i="1"/>
  <c r="BE34" i="1"/>
  <c r="BD34" i="1"/>
  <c r="BC34" i="1"/>
  <c r="BB34" i="1"/>
  <c r="AV34" i="1"/>
  <c r="AU34" i="1"/>
  <c r="AT34" i="1"/>
  <c r="AS34" i="1"/>
  <c r="AR34" i="1"/>
  <c r="AQ34" i="1"/>
  <c r="AP34" i="1"/>
  <c r="AO34" i="1"/>
  <c r="AN34" i="1"/>
  <c r="BJ33" i="1"/>
  <c r="BI33" i="1"/>
  <c r="BH33" i="1"/>
  <c r="BG33" i="1"/>
  <c r="BF33" i="1"/>
  <c r="BE33" i="1"/>
  <c r="BD33" i="1"/>
  <c r="BC33" i="1"/>
  <c r="BB33" i="1"/>
  <c r="AV33" i="1"/>
  <c r="AU33" i="1"/>
  <c r="AT33" i="1"/>
  <c r="AS33" i="1"/>
  <c r="AR33" i="1"/>
  <c r="AQ33" i="1"/>
  <c r="AP33" i="1"/>
  <c r="AO33" i="1"/>
  <c r="AN33" i="1"/>
  <c r="BJ32" i="1"/>
  <c r="BI32" i="1"/>
  <c r="BH32" i="1"/>
  <c r="BG32" i="1"/>
  <c r="BF32" i="1"/>
  <c r="BE32" i="1"/>
  <c r="BD32" i="1"/>
  <c r="BC32" i="1"/>
  <c r="BB32" i="1"/>
  <c r="AV32" i="1"/>
  <c r="AU32" i="1"/>
  <c r="AT32" i="1"/>
  <c r="AS32" i="1"/>
  <c r="AR32" i="1"/>
  <c r="AQ32" i="1"/>
  <c r="AP32" i="1"/>
  <c r="AO32" i="1"/>
  <c r="AN32" i="1"/>
  <c r="BJ31" i="1"/>
  <c r="BI31" i="1"/>
  <c r="BH31" i="1"/>
  <c r="BG31" i="1"/>
  <c r="BF31" i="1"/>
  <c r="BE31" i="1"/>
  <c r="BD31" i="1"/>
  <c r="BC31" i="1"/>
  <c r="BB31" i="1"/>
  <c r="AV31" i="1"/>
  <c r="AU31" i="1"/>
  <c r="AT31" i="1"/>
  <c r="AS31" i="1"/>
  <c r="AR31" i="1"/>
  <c r="AQ31" i="1"/>
  <c r="AP31" i="1"/>
  <c r="AO31" i="1"/>
  <c r="AN31" i="1"/>
  <c r="BJ30" i="1"/>
  <c r="BI30" i="1"/>
  <c r="BH30" i="1"/>
  <c r="BG30" i="1"/>
  <c r="BF30" i="1"/>
  <c r="BE30" i="1"/>
  <c r="BD30" i="1"/>
  <c r="BC30" i="1"/>
  <c r="BB30" i="1"/>
  <c r="AV30" i="1"/>
  <c r="AU30" i="1"/>
  <c r="AT30" i="1"/>
  <c r="AS30" i="1"/>
  <c r="AR30" i="1"/>
  <c r="AQ30" i="1"/>
  <c r="AP30" i="1"/>
  <c r="AO30" i="1"/>
  <c r="AN30" i="1"/>
  <c r="BJ29" i="1"/>
  <c r="BI29" i="1"/>
  <c r="BH29" i="1"/>
  <c r="BG29" i="1"/>
  <c r="BF29" i="1"/>
  <c r="BE29" i="1"/>
  <c r="BD29" i="1"/>
  <c r="BC29" i="1"/>
  <c r="BB29" i="1"/>
  <c r="AV29" i="1"/>
  <c r="AU29" i="1"/>
  <c r="AT29" i="1"/>
  <c r="AS29" i="1"/>
  <c r="AR29" i="1"/>
  <c r="AQ29" i="1"/>
  <c r="AP29" i="1"/>
  <c r="AO29" i="1"/>
  <c r="AN29" i="1"/>
  <c r="BJ28" i="1"/>
  <c r="BI28" i="1"/>
  <c r="BH28" i="1"/>
  <c r="BG28" i="1"/>
  <c r="BF28" i="1"/>
  <c r="BE28" i="1"/>
  <c r="BD28" i="1"/>
  <c r="BC28" i="1"/>
  <c r="BB28" i="1"/>
  <c r="AV28" i="1"/>
  <c r="AU28" i="1"/>
  <c r="AT28" i="1"/>
  <c r="AS28" i="1"/>
  <c r="AR28" i="1"/>
  <c r="AQ28" i="1"/>
  <c r="AP28" i="1"/>
  <c r="AO28" i="1"/>
  <c r="AN28" i="1"/>
  <c r="BJ27" i="1"/>
  <c r="BI27" i="1"/>
  <c r="BH27" i="1"/>
  <c r="BG27" i="1"/>
  <c r="BF27" i="1"/>
  <c r="BE27" i="1"/>
  <c r="BD27" i="1"/>
  <c r="BC27" i="1"/>
  <c r="BB27" i="1"/>
  <c r="AV27" i="1"/>
  <c r="AU27" i="1"/>
  <c r="AT27" i="1"/>
  <c r="AS27" i="1"/>
  <c r="AR27" i="1"/>
  <c r="AQ27" i="1"/>
  <c r="AP27" i="1"/>
  <c r="AO27" i="1"/>
  <c r="AN27" i="1"/>
  <c r="BJ26" i="1"/>
  <c r="BI26" i="1"/>
  <c r="BH26" i="1"/>
  <c r="BG26" i="1"/>
  <c r="BF26" i="1"/>
  <c r="BE26" i="1"/>
  <c r="BD26" i="1"/>
  <c r="BC26" i="1"/>
  <c r="BB26" i="1"/>
  <c r="AV26" i="1"/>
  <c r="AU26" i="1"/>
  <c r="AT26" i="1"/>
  <c r="AS26" i="1"/>
  <c r="AR26" i="1"/>
  <c r="AQ26" i="1"/>
  <c r="AP26" i="1"/>
  <c r="AO26" i="1"/>
  <c r="AN26" i="1"/>
  <c r="BJ25" i="1"/>
  <c r="BI25" i="1"/>
  <c r="BH25" i="1"/>
  <c r="BG25" i="1"/>
  <c r="BF25" i="1"/>
  <c r="BE25" i="1"/>
  <c r="BD25" i="1"/>
  <c r="BC25" i="1"/>
  <c r="BB25" i="1"/>
  <c r="AV25" i="1"/>
  <c r="AU25" i="1"/>
  <c r="AT25" i="1"/>
  <c r="AS25" i="1"/>
  <c r="AR25" i="1"/>
  <c r="AQ25" i="1"/>
  <c r="AP25" i="1"/>
  <c r="AO25" i="1"/>
  <c r="AN25" i="1"/>
  <c r="BJ24" i="1"/>
  <c r="BI24" i="1"/>
  <c r="BH24" i="1"/>
  <c r="BG24" i="1"/>
  <c r="BF24" i="1"/>
  <c r="BE24" i="1"/>
  <c r="BD24" i="1"/>
  <c r="BC24" i="1"/>
  <c r="BB24" i="1"/>
  <c r="AV24" i="1"/>
  <c r="AU24" i="1"/>
  <c r="AT24" i="1"/>
  <c r="AS24" i="1"/>
  <c r="AR24" i="1"/>
  <c r="AQ24" i="1"/>
  <c r="AP24" i="1"/>
  <c r="AO24" i="1"/>
  <c r="AN24" i="1"/>
  <c r="BJ23" i="1"/>
  <c r="BI23" i="1"/>
  <c r="BH23" i="1"/>
  <c r="BG23" i="1"/>
  <c r="BF23" i="1"/>
  <c r="BE23" i="1"/>
  <c r="BD23" i="1"/>
  <c r="BC23" i="1"/>
  <c r="BB23" i="1"/>
  <c r="AV23" i="1"/>
  <c r="AU23" i="1"/>
  <c r="AT23" i="1"/>
  <c r="AS23" i="1"/>
  <c r="AR23" i="1"/>
  <c r="AQ23" i="1"/>
  <c r="AP23" i="1"/>
  <c r="AO23" i="1"/>
  <c r="AN23" i="1"/>
  <c r="BJ22" i="1"/>
  <c r="BI22" i="1"/>
  <c r="BH22" i="1"/>
  <c r="BG22" i="1"/>
  <c r="BF22" i="1"/>
  <c r="BE22" i="1"/>
  <c r="BD22" i="1"/>
  <c r="BC22" i="1"/>
  <c r="BB22" i="1"/>
  <c r="AV22" i="1"/>
  <c r="AU22" i="1"/>
  <c r="AT22" i="1"/>
  <c r="AS22" i="1"/>
  <c r="AR22" i="1"/>
  <c r="AQ22" i="1"/>
  <c r="AP22" i="1"/>
  <c r="AO22" i="1"/>
  <c r="AN22" i="1"/>
  <c r="BJ21" i="1"/>
  <c r="BI21" i="1"/>
  <c r="BH21" i="1"/>
  <c r="BG21" i="1"/>
  <c r="BF21" i="1"/>
  <c r="BE21" i="1"/>
  <c r="BD21" i="1"/>
  <c r="BC21" i="1"/>
  <c r="BB21" i="1"/>
  <c r="AV21" i="1"/>
  <c r="AU21" i="1"/>
  <c r="AT21" i="1"/>
  <c r="AS21" i="1"/>
  <c r="AR21" i="1"/>
  <c r="AQ21" i="1"/>
  <c r="AP21" i="1"/>
  <c r="AO21" i="1"/>
  <c r="AN21" i="1"/>
  <c r="BJ20" i="1"/>
  <c r="BI20" i="1"/>
  <c r="BH20" i="1"/>
  <c r="BG20" i="1"/>
  <c r="BF20" i="1"/>
  <c r="BE20" i="1"/>
  <c r="BD20" i="1"/>
  <c r="BC20" i="1"/>
  <c r="BB20" i="1"/>
  <c r="AV20" i="1"/>
  <c r="AU20" i="1"/>
  <c r="AT20" i="1"/>
  <c r="AS20" i="1"/>
  <c r="AR20" i="1"/>
  <c r="AQ20" i="1"/>
  <c r="AP20" i="1"/>
  <c r="AO20" i="1"/>
  <c r="AN20" i="1"/>
  <c r="BJ19" i="1"/>
  <c r="BI19" i="1"/>
  <c r="BH19" i="1"/>
  <c r="BG19" i="1"/>
  <c r="BF19" i="1"/>
  <c r="BE19" i="1"/>
  <c r="BD19" i="1"/>
  <c r="BC19" i="1"/>
  <c r="BB19" i="1"/>
  <c r="AV19" i="1"/>
  <c r="AU19" i="1"/>
  <c r="AT19" i="1"/>
  <c r="AS19" i="1"/>
  <c r="AR19" i="1"/>
  <c r="AQ19" i="1"/>
  <c r="AP19" i="1"/>
  <c r="AO19" i="1"/>
  <c r="AN19" i="1"/>
  <c r="BJ18" i="1"/>
  <c r="BI18" i="1"/>
  <c r="BH18" i="1"/>
  <c r="BG18" i="1"/>
  <c r="BF18" i="1"/>
  <c r="BE18" i="1"/>
  <c r="BD18" i="1"/>
  <c r="BC18" i="1"/>
  <c r="BB18" i="1"/>
  <c r="AV18" i="1"/>
  <c r="AU18" i="1"/>
  <c r="AT18" i="1"/>
  <c r="AS18" i="1"/>
  <c r="AR18" i="1"/>
  <c r="AQ18" i="1"/>
  <c r="AP18" i="1"/>
  <c r="AO18" i="1"/>
  <c r="AN18" i="1"/>
  <c r="BJ17" i="1"/>
  <c r="BI17" i="1"/>
  <c r="BH17" i="1"/>
  <c r="BG17" i="1"/>
  <c r="BF17" i="1"/>
  <c r="BE17" i="1"/>
  <c r="BD17" i="1"/>
  <c r="BC17" i="1"/>
  <c r="BB17" i="1"/>
  <c r="AV17" i="1"/>
  <c r="AU17" i="1"/>
  <c r="AT17" i="1"/>
  <c r="AS17" i="1"/>
  <c r="AR17" i="1"/>
  <c r="AQ17" i="1"/>
  <c r="AP17" i="1"/>
  <c r="AO17" i="1"/>
  <c r="AN17" i="1"/>
  <c r="BJ16" i="1"/>
  <c r="BI16" i="1"/>
  <c r="BH16" i="1"/>
  <c r="BG16" i="1"/>
  <c r="BF16" i="1"/>
  <c r="BE16" i="1"/>
  <c r="BD16" i="1"/>
  <c r="BC16" i="1"/>
  <c r="BB16" i="1"/>
  <c r="AV16" i="1"/>
  <c r="AU16" i="1"/>
  <c r="AT16" i="1"/>
  <c r="AS16" i="1"/>
  <c r="AR16" i="1"/>
  <c r="AQ16" i="1"/>
  <c r="AP16" i="1"/>
  <c r="AO16" i="1"/>
  <c r="AN16" i="1"/>
  <c r="BJ15" i="1"/>
  <c r="BI15" i="1"/>
  <c r="BH15" i="1"/>
  <c r="BG15" i="1"/>
  <c r="BF15" i="1"/>
  <c r="BE15" i="1"/>
  <c r="BD15" i="1"/>
  <c r="BC15" i="1"/>
  <c r="BB15" i="1"/>
  <c r="AV15" i="1"/>
  <c r="AU15" i="1"/>
  <c r="AT15" i="1"/>
  <c r="AS15" i="1"/>
  <c r="AR15" i="1"/>
  <c r="AQ15" i="1"/>
  <c r="AP15" i="1"/>
  <c r="AO15" i="1"/>
  <c r="AN15" i="1"/>
  <c r="BJ14" i="1"/>
  <c r="BI14" i="1"/>
  <c r="BH14" i="1"/>
  <c r="BG14" i="1"/>
  <c r="BF14" i="1"/>
  <c r="BE14" i="1"/>
  <c r="BD14" i="1"/>
  <c r="BC14" i="1"/>
  <c r="BB14" i="1"/>
  <c r="AV14" i="1"/>
  <c r="AU14" i="1"/>
  <c r="AT14" i="1"/>
  <c r="AS14" i="1"/>
  <c r="AR14" i="1"/>
  <c r="AQ14" i="1"/>
  <c r="AP14" i="1"/>
  <c r="AO14" i="1"/>
  <c r="AN14" i="1"/>
  <c r="BJ13" i="1"/>
  <c r="BI13" i="1"/>
  <c r="BH13" i="1"/>
  <c r="BG13" i="1"/>
  <c r="BF13" i="1"/>
  <c r="BE13" i="1"/>
  <c r="BD13" i="1"/>
  <c r="BC13" i="1"/>
  <c r="BB13" i="1"/>
  <c r="AV13" i="1"/>
  <c r="AU13" i="1"/>
  <c r="AT13" i="1"/>
  <c r="AS13" i="1"/>
  <c r="AR13" i="1"/>
  <c r="AQ13" i="1"/>
  <c r="AP13" i="1"/>
  <c r="AO13" i="1"/>
  <c r="AN13" i="1"/>
  <c r="BJ12" i="1"/>
  <c r="BI12" i="1"/>
  <c r="BH12" i="1"/>
  <c r="BG12" i="1"/>
  <c r="BF12" i="1"/>
  <c r="BE12" i="1"/>
  <c r="BD12" i="1"/>
  <c r="BC12" i="1"/>
  <c r="BB12" i="1"/>
  <c r="AV12" i="1"/>
  <c r="AU12" i="1"/>
  <c r="AT12" i="1"/>
  <c r="AS12" i="1"/>
  <c r="AR12" i="1"/>
  <c r="AQ12" i="1"/>
  <c r="AP12" i="1"/>
  <c r="AO12" i="1"/>
  <c r="AN12" i="1"/>
  <c r="BJ11" i="1"/>
  <c r="BI11" i="1"/>
  <c r="BH11" i="1"/>
  <c r="BG11" i="1"/>
  <c r="BF11" i="1"/>
  <c r="BE11" i="1"/>
  <c r="BD11" i="1"/>
  <c r="BC11" i="1"/>
  <c r="BB11" i="1"/>
  <c r="AV11" i="1"/>
  <c r="AU11" i="1"/>
  <c r="AT11" i="1"/>
  <c r="AS11" i="1"/>
  <c r="AR11" i="1"/>
  <c r="AQ11" i="1"/>
  <c r="AP11" i="1"/>
  <c r="AO11" i="1"/>
  <c r="AN11" i="1"/>
  <c r="BJ10" i="1"/>
  <c r="BI10" i="1"/>
  <c r="BH10" i="1"/>
  <c r="BG10" i="1"/>
  <c r="BF10" i="1"/>
  <c r="BE10" i="1"/>
  <c r="BD10" i="1"/>
  <c r="BC10" i="1"/>
  <c r="BB10" i="1"/>
  <c r="AV10" i="1"/>
  <c r="AU10" i="1"/>
  <c r="AT10" i="1"/>
  <c r="AS10" i="1"/>
  <c r="AR10" i="1"/>
  <c r="AQ10" i="1"/>
  <c r="AP10" i="1"/>
  <c r="AO10" i="1"/>
  <c r="AN10" i="1"/>
  <c r="BJ9" i="1"/>
  <c r="BI9" i="1"/>
  <c r="BH9" i="1"/>
  <c r="BG9" i="1"/>
  <c r="BF9" i="1"/>
  <c r="BE9" i="1"/>
  <c r="BD9" i="1"/>
  <c r="BC9" i="1"/>
  <c r="BB9" i="1"/>
  <c r="AV9" i="1"/>
  <c r="AU9" i="1"/>
  <c r="AT9" i="1"/>
  <c r="AS9" i="1"/>
  <c r="AR9" i="1"/>
  <c r="AQ9" i="1"/>
  <c r="AP9" i="1"/>
  <c r="AO9" i="1"/>
  <c r="AN9" i="1"/>
  <c r="BJ8" i="1"/>
  <c r="BI8" i="1"/>
  <c r="BH8" i="1"/>
  <c r="BG8" i="1"/>
  <c r="BF8" i="1"/>
  <c r="BE8" i="1"/>
  <c r="BD8" i="1"/>
  <c r="BC8" i="1"/>
  <c r="AV8" i="1"/>
  <c r="AU8" i="1"/>
  <c r="AT8" i="1"/>
  <c r="AS8" i="1"/>
  <c r="AR8" i="1"/>
  <c r="AQ8" i="1"/>
  <c r="AP8" i="1"/>
  <c r="AO8" i="1"/>
  <c r="BB8" i="1"/>
  <c r="AN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T149" i="1"/>
  <c r="S149" i="1"/>
  <c r="R149" i="1"/>
  <c r="Q149" i="1"/>
  <c r="P149" i="1"/>
  <c r="L163" i="1"/>
  <c r="M163" i="1" s="1"/>
  <c r="L161" i="1"/>
  <c r="M161" i="1" s="1"/>
  <c r="L159" i="1"/>
  <c r="M159" i="1" s="1"/>
  <c r="L157" i="1"/>
  <c r="M157" i="1" s="1"/>
  <c r="L155" i="1"/>
  <c r="P157" i="1" s="1"/>
  <c r="M155" i="1" l="1"/>
</calcChain>
</file>

<file path=xl/sharedStrings.xml><?xml version="1.0" encoding="utf-8"?>
<sst xmlns="http://schemas.openxmlformats.org/spreadsheetml/2006/main" count="255" uniqueCount="82">
  <si>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</si>
  <si>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</si>
  <si>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</si>
  <si>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</si>
  <si>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</si>
  <si>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</si>
  <si>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</si>
  <si>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</si>
  <si>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</si>
  <si>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</si>
  <si>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</si>
  <si>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</si>
  <si>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</si>
  <si>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</si>
  <si>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</si>
  <si>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</si>
  <si>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</si>
  <si>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</si>
  <si>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</si>
  <si>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</si>
  <si>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</si>
  <si>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</si>
  <si>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</si>
  <si>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</si>
  <si>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</si>
  <si>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</si>
  <si>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</si>
  <si>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</si>
  <si>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</si>
  <si>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</si>
  <si>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aofa_0</t>
  </si>
  <si>
    <t>aofa_.5</t>
  </si>
  <si>
    <t>aofa_1</t>
  </si>
  <si>
    <t>aofa_2</t>
  </si>
  <si>
    <t>aofa_4</t>
  </si>
  <si>
    <t>a_0</t>
  </si>
  <si>
    <t>a_.5</t>
  </si>
  <si>
    <t>a_1</t>
  </si>
  <si>
    <t>a_2</t>
  </si>
  <si>
    <t>a_4</t>
  </si>
  <si>
    <t>a,AofA</t>
  </si>
  <si>
    <t>RFP</t>
  </si>
  <si>
    <t>AverageRFP</t>
  </si>
  <si>
    <t>stdevs</t>
  </si>
  <si>
    <t>AR</t>
  </si>
  <si>
    <t>relAR</t>
  </si>
  <si>
    <t>AofA.5/A.5</t>
  </si>
  <si>
    <t>AofA1/A1</t>
  </si>
  <si>
    <t>AofA2/A2</t>
  </si>
  <si>
    <t>AofA4/A4</t>
  </si>
  <si>
    <t>meanRelAR</t>
  </si>
  <si>
    <t>stdev(RelAR</t>
  </si>
  <si>
    <t>predRelAR</t>
  </si>
  <si>
    <t>stdev(predrelAR)</t>
  </si>
  <si>
    <t>#</t>
  </si>
  <si>
    <t>P1</t>
  </si>
  <si>
    <t>C1</t>
  </si>
  <si>
    <t>P2</t>
  </si>
  <si>
    <t>C2</t>
  </si>
  <si>
    <t>P3</t>
  </si>
  <si>
    <t>C3</t>
  </si>
  <si>
    <t>P4</t>
  </si>
  <si>
    <t>C4</t>
  </si>
  <si>
    <t>P5</t>
  </si>
  <si>
    <t>C5</t>
  </si>
  <si>
    <t>P6</t>
  </si>
  <si>
    <t>pBT005</t>
  </si>
  <si>
    <t>pCD017</t>
  </si>
  <si>
    <t>pBT009.J3.RFP</t>
  </si>
  <si>
    <t>pBT009.J1.J306</t>
  </si>
  <si>
    <t>pBT009.J3.RR2</t>
  </si>
  <si>
    <t>IFFL repressor titration</t>
  </si>
  <si>
    <t>pBT009.J2.RFP</t>
  </si>
  <si>
    <t>pBT009.J3.J206</t>
  </si>
  <si>
    <t>Not present, ran out of TXTL</t>
  </si>
  <si>
    <t>May be slightly off, low on TXTL</t>
  </si>
  <si>
    <t>Aofa titration in second layer</t>
  </si>
  <si>
    <t>CRISPRa</t>
  </si>
  <si>
    <t>CRISPRaofa</t>
  </si>
  <si>
    <t>mean RFP</t>
  </si>
  <si>
    <t>stdev(meanRFP</t>
  </si>
  <si>
    <t>stdevRelAR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</si>
</sst>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'200527_AofA_analisys'!$L$153</c:f>
              <c:strCache>
                <c:ptCount val="1"/>
                <c:pt idx="0">
                  <c:v>RFP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'200527_AofA_analisys'!$K$154:$K$163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cat>
          <c:val>
            <c:numRef>
              <c:f>'200527_AofA_analisys'!$L$154:$L$163</c:f>
              <c:numCache>
                <c:formatCode>General</c:formatCode>
                <c:ptCount val="10"/>
                <c:pt idx="0">
                  <c:v>160.66666666666666</c:v>
                </c:pt>
                <c:pt idx="1">
                  <c:v>1586</c:v>
                </c:pt>
                <c:pt idx="2">
                  <c:v>1115.3333333333333</c:v>
                </c:pt>
                <c:pt idx="3">
                  <c:v>8486</c:v>
                </c:pt>
                <c:pt idx="4">
                  <c:v>1173.6666666666667</c:v>
                </c:pt>
                <c:pt idx="5">
                  <c:v>14721</c:v>
                </c:pt>
                <c:pt idx="6">
                  <c:v>1148.6666666666667</c:v>
                </c:pt>
                <c:pt idx="7">
                  <c:v>18713</c:v>
                </c:pt>
                <c:pt idx="8">
                  <c:v>1504</c:v>
                </c:pt>
                <c:pt idx="9">
                  <c:v>22923.333333333332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F045-A5B6-FC37A9C7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51855"/>
        <c:axId val="433556463"/>
      </c:barChart>
      <c:catAx>
        <c:axId val="4335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56463"/>
        <c:crosses val="autoZero"/>
        <c:auto val="1"/>
        <c:lblAlgn val="ctr"/>
        <c:lblOffset val="100"/>
        <c:noMultiLvlLbl val="0"/>
      </c:catAx>
      <c:valAx>
        <c:axId val="433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5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'200527_AofA_analisys'!$V$7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'200527_AofA_analisys'!$V$8:$V$142</c:f>
              <c:numCache>
                <c:formatCode>General</c:formatCode>
                <c:ptCount val="135"/>
                <c:pt idx="0">
                  <c:v>157</c:v>
                </c:pt>
                <c:pt idx="1">
                  <c:v>157</c:v>
                </c:pt>
                <c:pt idx="2">
                  <c:v>158</c:v>
                </c:pt>
                <c:pt idx="3">
                  <c:v>158</c:v>
                </c:pt>
                <c:pt idx="4">
                  <c:v>157</c:v>
                </c:pt>
                <c:pt idx="5">
                  <c:v>156</c:v>
                </c:pt>
                <c:pt idx="6">
                  <c:v>159</c:v>
                </c:pt>
                <c:pt idx="7">
                  <c:v>154</c:v>
                </c:pt>
                <c:pt idx="8">
                  <c:v>156</c:v>
                </c:pt>
                <c:pt idx="9">
                  <c:v>155</c:v>
                </c:pt>
                <c:pt idx="10">
                  <c:v>157</c:v>
                </c:pt>
                <c:pt idx="11">
                  <c:v>156</c:v>
                </c:pt>
                <c:pt idx="12">
                  <c:v>156</c:v>
                </c:pt>
                <c:pt idx="13">
                  <c:v>155</c:v>
                </c:pt>
                <c:pt idx="14">
                  <c:v>155</c:v>
                </c:pt>
                <c:pt idx="15">
                  <c:v>157</c:v>
                </c:pt>
                <c:pt idx="16">
                  <c:v>156</c:v>
                </c:pt>
                <c:pt idx="17">
                  <c:v>157</c:v>
                </c:pt>
                <c:pt idx="18">
                  <c:v>156</c:v>
                </c:pt>
                <c:pt idx="19">
                  <c:v>157</c:v>
                </c:pt>
                <c:pt idx="20">
                  <c:v>156</c:v>
                </c:pt>
                <c:pt idx="21">
                  <c:v>156</c:v>
                </c:pt>
                <c:pt idx="22">
                  <c:v>156</c:v>
                </c:pt>
                <c:pt idx="23">
                  <c:v>155</c:v>
                </c:pt>
                <c:pt idx="24">
                  <c:v>155</c:v>
                </c:pt>
                <c:pt idx="25">
                  <c:v>156</c:v>
                </c:pt>
                <c:pt idx="26">
                  <c:v>158</c:v>
                </c:pt>
                <c:pt idx="27">
                  <c:v>155</c:v>
                </c:pt>
                <c:pt idx="28">
                  <c:v>156</c:v>
                </c:pt>
                <c:pt idx="29">
                  <c:v>155</c:v>
                </c:pt>
                <c:pt idx="30">
                  <c:v>155</c:v>
                </c:pt>
                <c:pt idx="31">
                  <c:v>156</c:v>
                </c:pt>
                <c:pt idx="32">
                  <c:v>155</c:v>
                </c:pt>
                <c:pt idx="33">
                  <c:v>157</c:v>
                </c:pt>
                <c:pt idx="34">
                  <c:v>156</c:v>
                </c:pt>
                <c:pt idx="35">
                  <c:v>158</c:v>
                </c:pt>
                <c:pt idx="36">
                  <c:v>155</c:v>
                </c:pt>
                <c:pt idx="37">
                  <c:v>158</c:v>
                </c:pt>
                <c:pt idx="38">
                  <c:v>156</c:v>
                </c:pt>
                <c:pt idx="39">
                  <c:v>157</c:v>
                </c:pt>
                <c:pt idx="40">
                  <c:v>156</c:v>
                </c:pt>
                <c:pt idx="41">
                  <c:v>158</c:v>
                </c:pt>
                <c:pt idx="42">
                  <c:v>156</c:v>
                </c:pt>
                <c:pt idx="43">
                  <c:v>157</c:v>
                </c:pt>
                <c:pt idx="44">
                  <c:v>157</c:v>
                </c:pt>
                <c:pt idx="45">
                  <c:v>156</c:v>
                </c:pt>
                <c:pt idx="46">
                  <c:v>158</c:v>
                </c:pt>
                <c:pt idx="47">
                  <c:v>157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159</c:v>
                </c:pt>
                <c:pt idx="53">
                  <c:v>157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158</c:v>
                </c:pt>
                <c:pt idx="58">
                  <c:v>161</c:v>
                </c:pt>
                <c:pt idx="59">
                  <c:v>159</c:v>
                </c:pt>
                <c:pt idx="60">
                  <c:v>157</c:v>
                </c:pt>
                <c:pt idx="61">
                  <c:v>158</c:v>
                </c:pt>
                <c:pt idx="62">
                  <c:v>158</c:v>
                </c:pt>
                <c:pt idx="63">
                  <c:v>160</c:v>
                </c:pt>
                <c:pt idx="64">
                  <c:v>159</c:v>
                </c:pt>
                <c:pt idx="65">
                  <c:v>159</c:v>
                </c:pt>
                <c:pt idx="66">
                  <c:v>161</c:v>
                </c:pt>
                <c:pt idx="67">
                  <c:v>160</c:v>
                </c:pt>
                <c:pt idx="68">
                  <c:v>160</c:v>
                </c:pt>
                <c:pt idx="69">
                  <c:v>161</c:v>
                </c:pt>
                <c:pt idx="70">
                  <c:v>161</c:v>
                </c:pt>
                <c:pt idx="71">
                  <c:v>160</c:v>
                </c:pt>
                <c:pt idx="72">
                  <c:v>159</c:v>
                </c:pt>
                <c:pt idx="73">
                  <c:v>161</c:v>
                </c:pt>
                <c:pt idx="74">
                  <c:v>160</c:v>
                </c:pt>
                <c:pt idx="75">
                  <c:v>161</c:v>
                </c:pt>
                <c:pt idx="76">
                  <c:v>159</c:v>
                </c:pt>
                <c:pt idx="77">
                  <c:v>160</c:v>
                </c:pt>
                <c:pt idx="78">
                  <c:v>160</c:v>
                </c:pt>
                <c:pt idx="79">
                  <c:v>159</c:v>
                </c:pt>
                <c:pt idx="80">
                  <c:v>162</c:v>
                </c:pt>
                <c:pt idx="81">
                  <c:v>161</c:v>
                </c:pt>
                <c:pt idx="82">
                  <c:v>160</c:v>
                </c:pt>
                <c:pt idx="83">
                  <c:v>159</c:v>
                </c:pt>
                <c:pt idx="84">
                  <c:v>160</c:v>
                </c:pt>
                <c:pt idx="85">
                  <c:v>161</c:v>
                </c:pt>
                <c:pt idx="86">
                  <c:v>162</c:v>
                </c:pt>
                <c:pt idx="87">
                  <c:v>162</c:v>
                </c:pt>
                <c:pt idx="88">
                  <c:v>161</c:v>
                </c:pt>
                <c:pt idx="89">
                  <c:v>161</c:v>
                </c:pt>
                <c:pt idx="90">
                  <c:v>162</c:v>
                </c:pt>
                <c:pt idx="91">
                  <c:v>161</c:v>
                </c:pt>
                <c:pt idx="92">
                  <c:v>162</c:v>
                </c:pt>
                <c:pt idx="93">
                  <c:v>161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161</c:v>
                </c:pt>
                <c:pt idx="99">
                  <c:v>163</c:v>
                </c:pt>
                <c:pt idx="100">
                  <c:v>161</c:v>
                </c:pt>
                <c:pt idx="101">
                  <c:v>159</c:v>
                </c:pt>
                <c:pt idx="102">
                  <c:v>162</c:v>
                </c:pt>
                <c:pt idx="103">
                  <c:v>162</c:v>
                </c:pt>
                <c:pt idx="104">
                  <c:v>161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161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162</c:v>
                </c:pt>
                <c:pt idx="114">
                  <c:v>161</c:v>
                </c:pt>
                <c:pt idx="115">
                  <c:v>163</c:v>
                </c:pt>
                <c:pt idx="116">
                  <c:v>162</c:v>
                </c:pt>
                <c:pt idx="117">
                  <c:v>162</c:v>
                </c:pt>
                <c:pt idx="118">
                  <c:v>161</c:v>
                </c:pt>
                <c:pt idx="119">
                  <c:v>161</c:v>
                </c:pt>
                <c:pt idx="120">
                  <c:v>161</c:v>
                </c:pt>
                <c:pt idx="121">
                  <c:v>161</c:v>
                </c:pt>
                <c:pt idx="122">
                  <c:v>161</c:v>
                </c:pt>
                <c:pt idx="123">
                  <c:v>162</c:v>
                </c:pt>
                <c:pt idx="124">
                  <c:v>162</c:v>
                </c:pt>
                <c:pt idx="125">
                  <c:v>162</c:v>
                </c:pt>
                <c:pt idx="126">
                  <c:v>161</c:v>
                </c:pt>
                <c:pt idx="127">
                  <c:v>161</c:v>
                </c:pt>
                <c:pt idx="128">
                  <c:v>160</c:v>
                </c:pt>
                <c:pt idx="129">
                  <c:v>160</c:v>
                </c:pt>
                <c:pt idx="130">
                  <c:v>161</c:v>
                </c:pt>
                <c:pt idx="131">
                  <c:v>161</c:v>
                </c:pt>
                <c:pt idx="132">
                  <c:v>161</c:v>
                </c:pt>
                <c:pt idx="133">
                  <c:v>159</c:v>
                </c:pt>
                <c:pt idx="134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2-094A-B979-836A0C06739A}"/>
            </c:ext>
          </c:extLst>
        </c:ser>
        <c:ser>
          <c:idx val="1"/>
          <c:order val="1"/>
          <c:tx>
            <c:strRef>
              <c:f>'200527_AofA_analisys'!$W$7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'200527_AofA_analisys'!$W$8:$W$142</c:f>
              <c:numCache>
                <c:formatCode>General</c:formatCode>
                <c:ptCount val="135"/>
                <c:pt idx="0">
                  <c:v>156</c:v>
                </c:pt>
                <c:pt idx="1">
                  <c:v>154</c:v>
                </c:pt>
                <c:pt idx="2">
                  <c:v>155</c:v>
                </c:pt>
                <c:pt idx="3">
                  <c:v>155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156</c:v>
                </c:pt>
                <c:pt idx="8">
                  <c:v>156</c:v>
                </c:pt>
                <c:pt idx="9">
                  <c:v>155</c:v>
                </c:pt>
                <c:pt idx="10">
                  <c:v>155</c:v>
                </c:pt>
                <c:pt idx="11">
                  <c:v>153</c:v>
                </c:pt>
                <c:pt idx="12">
                  <c:v>155</c:v>
                </c:pt>
                <c:pt idx="13">
                  <c:v>156</c:v>
                </c:pt>
                <c:pt idx="14">
                  <c:v>154</c:v>
                </c:pt>
                <c:pt idx="15">
                  <c:v>154</c:v>
                </c:pt>
                <c:pt idx="16">
                  <c:v>156</c:v>
                </c:pt>
                <c:pt idx="17">
                  <c:v>154</c:v>
                </c:pt>
                <c:pt idx="18">
                  <c:v>155</c:v>
                </c:pt>
                <c:pt idx="19">
                  <c:v>153</c:v>
                </c:pt>
                <c:pt idx="20">
                  <c:v>153</c:v>
                </c:pt>
                <c:pt idx="21">
                  <c:v>155</c:v>
                </c:pt>
                <c:pt idx="22">
                  <c:v>153</c:v>
                </c:pt>
                <c:pt idx="23">
                  <c:v>154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152</c:v>
                </c:pt>
                <c:pt idx="30">
                  <c:v>153</c:v>
                </c:pt>
                <c:pt idx="31">
                  <c:v>152</c:v>
                </c:pt>
                <c:pt idx="32">
                  <c:v>151</c:v>
                </c:pt>
                <c:pt idx="33">
                  <c:v>154</c:v>
                </c:pt>
                <c:pt idx="34">
                  <c:v>154</c:v>
                </c:pt>
                <c:pt idx="35">
                  <c:v>155</c:v>
                </c:pt>
                <c:pt idx="36">
                  <c:v>153</c:v>
                </c:pt>
                <c:pt idx="37">
                  <c:v>155</c:v>
                </c:pt>
                <c:pt idx="38">
                  <c:v>153</c:v>
                </c:pt>
                <c:pt idx="39">
                  <c:v>155</c:v>
                </c:pt>
                <c:pt idx="40">
                  <c:v>152</c:v>
                </c:pt>
                <c:pt idx="41">
                  <c:v>155</c:v>
                </c:pt>
                <c:pt idx="42">
                  <c:v>154</c:v>
                </c:pt>
                <c:pt idx="43">
                  <c:v>155</c:v>
                </c:pt>
                <c:pt idx="44">
                  <c:v>152</c:v>
                </c:pt>
                <c:pt idx="45">
                  <c:v>156</c:v>
                </c:pt>
                <c:pt idx="46">
                  <c:v>155</c:v>
                </c:pt>
                <c:pt idx="47">
                  <c:v>155</c:v>
                </c:pt>
                <c:pt idx="48">
                  <c:v>154</c:v>
                </c:pt>
                <c:pt idx="49">
                  <c:v>154</c:v>
                </c:pt>
                <c:pt idx="50">
                  <c:v>156</c:v>
                </c:pt>
                <c:pt idx="51">
                  <c:v>154</c:v>
                </c:pt>
                <c:pt idx="52">
                  <c:v>156</c:v>
                </c:pt>
                <c:pt idx="53">
                  <c:v>157</c:v>
                </c:pt>
                <c:pt idx="54">
                  <c:v>155</c:v>
                </c:pt>
                <c:pt idx="55">
                  <c:v>154</c:v>
                </c:pt>
                <c:pt idx="56">
                  <c:v>156</c:v>
                </c:pt>
                <c:pt idx="57">
                  <c:v>155</c:v>
                </c:pt>
                <c:pt idx="58">
                  <c:v>156</c:v>
                </c:pt>
                <c:pt idx="59">
                  <c:v>156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158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158</c:v>
                </c:pt>
                <c:pt idx="71">
                  <c:v>158</c:v>
                </c:pt>
                <c:pt idx="72">
                  <c:v>155</c:v>
                </c:pt>
                <c:pt idx="73">
                  <c:v>158</c:v>
                </c:pt>
                <c:pt idx="74">
                  <c:v>159</c:v>
                </c:pt>
                <c:pt idx="75">
                  <c:v>157</c:v>
                </c:pt>
                <c:pt idx="76">
                  <c:v>159</c:v>
                </c:pt>
                <c:pt idx="77">
                  <c:v>156</c:v>
                </c:pt>
                <c:pt idx="78">
                  <c:v>159</c:v>
                </c:pt>
                <c:pt idx="79">
                  <c:v>157</c:v>
                </c:pt>
                <c:pt idx="80">
                  <c:v>157</c:v>
                </c:pt>
                <c:pt idx="81">
                  <c:v>158</c:v>
                </c:pt>
                <c:pt idx="82">
                  <c:v>158</c:v>
                </c:pt>
                <c:pt idx="83">
                  <c:v>159</c:v>
                </c:pt>
                <c:pt idx="84">
                  <c:v>160</c:v>
                </c:pt>
                <c:pt idx="85">
                  <c:v>157</c:v>
                </c:pt>
                <c:pt idx="86">
                  <c:v>158</c:v>
                </c:pt>
                <c:pt idx="87">
                  <c:v>159</c:v>
                </c:pt>
                <c:pt idx="88">
                  <c:v>158</c:v>
                </c:pt>
                <c:pt idx="89">
                  <c:v>157</c:v>
                </c:pt>
                <c:pt idx="90">
                  <c:v>159</c:v>
                </c:pt>
                <c:pt idx="91">
                  <c:v>159</c:v>
                </c:pt>
                <c:pt idx="92">
                  <c:v>159</c:v>
                </c:pt>
                <c:pt idx="93">
                  <c:v>157</c:v>
                </c:pt>
                <c:pt idx="94">
                  <c:v>158</c:v>
                </c:pt>
                <c:pt idx="95">
                  <c:v>158</c:v>
                </c:pt>
                <c:pt idx="96">
                  <c:v>157</c:v>
                </c:pt>
                <c:pt idx="97">
                  <c:v>159</c:v>
                </c:pt>
                <c:pt idx="98">
                  <c:v>156</c:v>
                </c:pt>
                <c:pt idx="99">
                  <c:v>159</c:v>
                </c:pt>
                <c:pt idx="100">
                  <c:v>160</c:v>
                </c:pt>
                <c:pt idx="101">
                  <c:v>157</c:v>
                </c:pt>
                <c:pt idx="102">
                  <c:v>159</c:v>
                </c:pt>
                <c:pt idx="103">
                  <c:v>158</c:v>
                </c:pt>
                <c:pt idx="104">
                  <c:v>158</c:v>
                </c:pt>
                <c:pt idx="105">
                  <c:v>159</c:v>
                </c:pt>
                <c:pt idx="106">
                  <c:v>158</c:v>
                </c:pt>
                <c:pt idx="107">
                  <c:v>158</c:v>
                </c:pt>
                <c:pt idx="108">
                  <c:v>157</c:v>
                </c:pt>
                <c:pt idx="109">
                  <c:v>157</c:v>
                </c:pt>
                <c:pt idx="110">
                  <c:v>157</c:v>
                </c:pt>
                <c:pt idx="111">
                  <c:v>156</c:v>
                </c:pt>
                <c:pt idx="112">
                  <c:v>158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159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156</c:v>
                </c:pt>
                <c:pt idx="121">
                  <c:v>159</c:v>
                </c:pt>
                <c:pt idx="122">
                  <c:v>159</c:v>
                </c:pt>
                <c:pt idx="123">
                  <c:v>158</c:v>
                </c:pt>
                <c:pt idx="124">
                  <c:v>158</c:v>
                </c:pt>
                <c:pt idx="125">
                  <c:v>159</c:v>
                </c:pt>
                <c:pt idx="126">
                  <c:v>157</c:v>
                </c:pt>
                <c:pt idx="127">
                  <c:v>157</c:v>
                </c:pt>
                <c:pt idx="128">
                  <c:v>158</c:v>
                </c:pt>
                <c:pt idx="129">
                  <c:v>158</c:v>
                </c:pt>
                <c:pt idx="130">
                  <c:v>158</c:v>
                </c:pt>
                <c:pt idx="131">
                  <c:v>157</c:v>
                </c:pt>
                <c:pt idx="132">
                  <c:v>157</c:v>
                </c:pt>
                <c:pt idx="133">
                  <c:v>158</c:v>
                </c:pt>
                <c:pt idx="134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2-094A-B979-836A0C06739A}"/>
            </c:ext>
          </c:extLst>
        </c:ser>
        <c:ser>
          <c:idx val="2"/>
          <c:order val="2"/>
          <c:tx>
            <c:strRef>
              <c:f>'200527_AofA_analisys'!$X$7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'200527_AofA_analisys'!$X$8:$X$142</c:f>
              <c:numCache>
                <c:formatCode>General</c:formatCode>
                <c:ptCount val="135"/>
                <c:pt idx="0">
                  <c:v>160</c:v>
                </c:pt>
                <c:pt idx="1">
                  <c:v>160</c:v>
                </c:pt>
                <c:pt idx="2">
                  <c:v>163</c:v>
                </c:pt>
                <c:pt idx="3">
                  <c:v>160</c:v>
                </c:pt>
                <c:pt idx="4">
                  <c:v>160</c:v>
                </c:pt>
                <c:pt idx="5">
                  <c:v>161</c:v>
                </c:pt>
                <c:pt idx="6">
                  <c:v>159</c:v>
                </c:pt>
                <c:pt idx="7">
                  <c:v>160</c:v>
                </c:pt>
                <c:pt idx="8">
                  <c:v>159</c:v>
                </c:pt>
                <c:pt idx="9">
                  <c:v>158</c:v>
                </c:pt>
                <c:pt idx="10">
                  <c:v>160</c:v>
                </c:pt>
                <c:pt idx="11">
                  <c:v>158</c:v>
                </c:pt>
                <c:pt idx="12">
                  <c:v>162</c:v>
                </c:pt>
                <c:pt idx="13">
                  <c:v>160</c:v>
                </c:pt>
                <c:pt idx="14">
                  <c:v>159</c:v>
                </c:pt>
                <c:pt idx="15">
                  <c:v>161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158</c:v>
                </c:pt>
                <c:pt idx="20">
                  <c:v>159</c:v>
                </c:pt>
                <c:pt idx="21">
                  <c:v>158</c:v>
                </c:pt>
                <c:pt idx="22">
                  <c:v>159</c:v>
                </c:pt>
                <c:pt idx="23">
                  <c:v>158</c:v>
                </c:pt>
                <c:pt idx="24">
                  <c:v>158</c:v>
                </c:pt>
                <c:pt idx="25">
                  <c:v>160</c:v>
                </c:pt>
                <c:pt idx="26">
                  <c:v>159</c:v>
                </c:pt>
                <c:pt idx="27">
                  <c:v>160</c:v>
                </c:pt>
                <c:pt idx="28">
                  <c:v>158</c:v>
                </c:pt>
                <c:pt idx="29">
                  <c:v>159</c:v>
                </c:pt>
                <c:pt idx="30">
                  <c:v>159</c:v>
                </c:pt>
                <c:pt idx="31">
                  <c:v>158</c:v>
                </c:pt>
                <c:pt idx="32">
                  <c:v>159</c:v>
                </c:pt>
                <c:pt idx="33">
                  <c:v>158</c:v>
                </c:pt>
                <c:pt idx="34">
                  <c:v>160</c:v>
                </c:pt>
                <c:pt idx="35">
                  <c:v>159</c:v>
                </c:pt>
                <c:pt idx="36">
                  <c:v>158</c:v>
                </c:pt>
                <c:pt idx="37">
                  <c:v>158</c:v>
                </c:pt>
                <c:pt idx="38">
                  <c:v>160</c:v>
                </c:pt>
                <c:pt idx="39">
                  <c:v>159</c:v>
                </c:pt>
                <c:pt idx="40">
                  <c:v>160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160</c:v>
                </c:pt>
                <c:pt idx="45">
                  <c:v>160</c:v>
                </c:pt>
                <c:pt idx="46">
                  <c:v>159</c:v>
                </c:pt>
                <c:pt idx="47">
                  <c:v>161</c:v>
                </c:pt>
                <c:pt idx="48">
                  <c:v>162</c:v>
                </c:pt>
                <c:pt idx="49">
                  <c:v>161</c:v>
                </c:pt>
                <c:pt idx="50">
                  <c:v>161</c:v>
                </c:pt>
                <c:pt idx="51">
                  <c:v>164</c:v>
                </c:pt>
                <c:pt idx="52">
                  <c:v>161</c:v>
                </c:pt>
                <c:pt idx="53">
                  <c:v>161</c:v>
                </c:pt>
                <c:pt idx="54">
                  <c:v>162</c:v>
                </c:pt>
                <c:pt idx="55">
                  <c:v>161</c:v>
                </c:pt>
                <c:pt idx="56">
                  <c:v>163</c:v>
                </c:pt>
                <c:pt idx="57">
                  <c:v>161</c:v>
                </c:pt>
                <c:pt idx="58">
                  <c:v>162</c:v>
                </c:pt>
                <c:pt idx="59">
                  <c:v>164</c:v>
                </c:pt>
                <c:pt idx="60">
                  <c:v>163</c:v>
                </c:pt>
                <c:pt idx="61">
                  <c:v>163</c:v>
                </c:pt>
                <c:pt idx="62">
                  <c:v>162</c:v>
                </c:pt>
                <c:pt idx="63">
                  <c:v>164</c:v>
                </c:pt>
                <c:pt idx="64">
                  <c:v>162</c:v>
                </c:pt>
                <c:pt idx="65">
                  <c:v>162</c:v>
                </c:pt>
                <c:pt idx="66">
                  <c:v>163</c:v>
                </c:pt>
                <c:pt idx="67">
                  <c:v>164</c:v>
                </c:pt>
                <c:pt idx="68">
                  <c:v>163</c:v>
                </c:pt>
                <c:pt idx="69">
                  <c:v>161</c:v>
                </c:pt>
                <c:pt idx="70">
                  <c:v>163</c:v>
                </c:pt>
                <c:pt idx="71">
                  <c:v>163</c:v>
                </c:pt>
                <c:pt idx="72">
                  <c:v>164</c:v>
                </c:pt>
                <c:pt idx="73">
                  <c:v>164</c:v>
                </c:pt>
                <c:pt idx="74">
                  <c:v>165</c:v>
                </c:pt>
                <c:pt idx="75">
                  <c:v>162</c:v>
                </c:pt>
                <c:pt idx="76">
                  <c:v>164</c:v>
                </c:pt>
                <c:pt idx="77">
                  <c:v>163</c:v>
                </c:pt>
                <c:pt idx="78">
                  <c:v>165</c:v>
                </c:pt>
                <c:pt idx="79">
                  <c:v>163</c:v>
                </c:pt>
                <c:pt idx="80">
                  <c:v>163</c:v>
                </c:pt>
                <c:pt idx="81">
                  <c:v>164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162</c:v>
                </c:pt>
                <c:pt idx="86">
                  <c:v>164</c:v>
                </c:pt>
                <c:pt idx="87">
                  <c:v>163</c:v>
                </c:pt>
                <c:pt idx="88">
                  <c:v>163</c:v>
                </c:pt>
                <c:pt idx="89">
                  <c:v>165</c:v>
                </c:pt>
                <c:pt idx="90">
                  <c:v>163</c:v>
                </c:pt>
                <c:pt idx="91">
                  <c:v>165</c:v>
                </c:pt>
                <c:pt idx="92">
                  <c:v>164</c:v>
                </c:pt>
                <c:pt idx="93">
                  <c:v>166</c:v>
                </c:pt>
                <c:pt idx="94">
                  <c:v>163</c:v>
                </c:pt>
                <c:pt idx="95">
                  <c:v>165</c:v>
                </c:pt>
                <c:pt idx="96">
                  <c:v>164</c:v>
                </c:pt>
                <c:pt idx="97">
                  <c:v>163</c:v>
                </c:pt>
                <c:pt idx="98">
                  <c:v>163</c:v>
                </c:pt>
                <c:pt idx="99">
                  <c:v>166</c:v>
                </c:pt>
                <c:pt idx="100">
                  <c:v>165</c:v>
                </c:pt>
                <c:pt idx="101">
                  <c:v>165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165</c:v>
                </c:pt>
                <c:pt idx="106">
                  <c:v>165</c:v>
                </c:pt>
                <c:pt idx="107">
                  <c:v>163</c:v>
                </c:pt>
                <c:pt idx="108">
                  <c:v>166</c:v>
                </c:pt>
                <c:pt idx="109">
                  <c:v>162</c:v>
                </c:pt>
                <c:pt idx="110">
                  <c:v>166</c:v>
                </c:pt>
                <c:pt idx="111">
                  <c:v>165</c:v>
                </c:pt>
                <c:pt idx="112">
                  <c:v>162</c:v>
                </c:pt>
                <c:pt idx="113">
                  <c:v>164</c:v>
                </c:pt>
                <c:pt idx="114">
                  <c:v>165</c:v>
                </c:pt>
                <c:pt idx="115">
                  <c:v>165</c:v>
                </c:pt>
                <c:pt idx="116">
                  <c:v>163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163</c:v>
                </c:pt>
                <c:pt idx="121">
                  <c:v>166</c:v>
                </c:pt>
                <c:pt idx="122">
                  <c:v>165</c:v>
                </c:pt>
                <c:pt idx="123">
                  <c:v>165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165</c:v>
                </c:pt>
                <c:pt idx="131">
                  <c:v>167</c:v>
                </c:pt>
                <c:pt idx="132">
                  <c:v>165</c:v>
                </c:pt>
                <c:pt idx="133">
                  <c:v>164</c:v>
                </c:pt>
                <c:pt idx="13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2-094A-B979-836A0C06739A}"/>
            </c:ext>
          </c:extLst>
        </c:ser>
        <c:ser>
          <c:idx val="3"/>
          <c:order val="3"/>
          <c:tx>
            <c:strRef>
              <c:f>'200527_AofA_analisys'!$Y$7</c:f>
              <c:strCache>
                <c:ptCount val="1"/>
                <c:pt idx="0">
                  <c:v>F8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'200527_AofA_analisys'!$Y$8:$Y$142</c:f>
              <c:numCache>
                <c:formatCode>General</c:formatCode>
                <c:ptCount val="135"/>
                <c:pt idx="0">
                  <c:v>293</c:v>
                </c:pt>
                <c:pt idx="1">
                  <c:v>274</c:v>
                </c:pt>
                <c:pt idx="2">
                  <c:v>270</c:v>
                </c:pt>
                <c:pt idx="3">
                  <c:v>268</c:v>
                </c:pt>
                <c:pt idx="4">
                  <c:v>268</c:v>
                </c:pt>
                <c:pt idx="5">
                  <c:v>269</c:v>
                </c:pt>
                <c:pt idx="6">
                  <c:v>264</c:v>
                </c:pt>
                <c:pt idx="7">
                  <c:v>263</c:v>
                </c:pt>
                <c:pt idx="8">
                  <c:v>261</c:v>
                </c:pt>
                <c:pt idx="9">
                  <c:v>258</c:v>
                </c:pt>
                <c:pt idx="10">
                  <c:v>262</c:v>
                </c:pt>
                <c:pt idx="11">
                  <c:v>259</c:v>
                </c:pt>
                <c:pt idx="12">
                  <c:v>263</c:v>
                </c:pt>
                <c:pt idx="13">
                  <c:v>266</c:v>
                </c:pt>
                <c:pt idx="14">
                  <c:v>272</c:v>
                </c:pt>
                <c:pt idx="15">
                  <c:v>277</c:v>
                </c:pt>
                <c:pt idx="16">
                  <c:v>282</c:v>
                </c:pt>
                <c:pt idx="17">
                  <c:v>286</c:v>
                </c:pt>
                <c:pt idx="18">
                  <c:v>297</c:v>
                </c:pt>
                <c:pt idx="19">
                  <c:v>303</c:v>
                </c:pt>
                <c:pt idx="20">
                  <c:v>310</c:v>
                </c:pt>
                <c:pt idx="21">
                  <c:v>321</c:v>
                </c:pt>
                <c:pt idx="22">
                  <c:v>330</c:v>
                </c:pt>
                <c:pt idx="23">
                  <c:v>341</c:v>
                </c:pt>
                <c:pt idx="24">
                  <c:v>352</c:v>
                </c:pt>
                <c:pt idx="25">
                  <c:v>365</c:v>
                </c:pt>
                <c:pt idx="26">
                  <c:v>376</c:v>
                </c:pt>
                <c:pt idx="27">
                  <c:v>387</c:v>
                </c:pt>
                <c:pt idx="28">
                  <c:v>396</c:v>
                </c:pt>
                <c:pt idx="29">
                  <c:v>407</c:v>
                </c:pt>
                <c:pt idx="30">
                  <c:v>422</c:v>
                </c:pt>
                <c:pt idx="31">
                  <c:v>433</c:v>
                </c:pt>
                <c:pt idx="32">
                  <c:v>442</c:v>
                </c:pt>
                <c:pt idx="33">
                  <c:v>456</c:v>
                </c:pt>
                <c:pt idx="34">
                  <c:v>468</c:v>
                </c:pt>
                <c:pt idx="35">
                  <c:v>480</c:v>
                </c:pt>
                <c:pt idx="36">
                  <c:v>493</c:v>
                </c:pt>
                <c:pt idx="37">
                  <c:v>506</c:v>
                </c:pt>
                <c:pt idx="38">
                  <c:v>516</c:v>
                </c:pt>
                <c:pt idx="39">
                  <c:v>532</c:v>
                </c:pt>
                <c:pt idx="40">
                  <c:v>540</c:v>
                </c:pt>
                <c:pt idx="41">
                  <c:v>553</c:v>
                </c:pt>
                <c:pt idx="42">
                  <c:v>562</c:v>
                </c:pt>
                <c:pt idx="43">
                  <c:v>575</c:v>
                </c:pt>
                <c:pt idx="44">
                  <c:v>585</c:v>
                </c:pt>
                <c:pt idx="45">
                  <c:v>598</c:v>
                </c:pt>
                <c:pt idx="46">
                  <c:v>606</c:v>
                </c:pt>
                <c:pt idx="47">
                  <c:v>620</c:v>
                </c:pt>
                <c:pt idx="48">
                  <c:v>631</c:v>
                </c:pt>
                <c:pt idx="49">
                  <c:v>640</c:v>
                </c:pt>
                <c:pt idx="50">
                  <c:v>647</c:v>
                </c:pt>
                <c:pt idx="51">
                  <c:v>662</c:v>
                </c:pt>
                <c:pt idx="52">
                  <c:v>673</c:v>
                </c:pt>
                <c:pt idx="53">
                  <c:v>676</c:v>
                </c:pt>
                <c:pt idx="54">
                  <c:v>692</c:v>
                </c:pt>
                <c:pt idx="55">
                  <c:v>701</c:v>
                </c:pt>
                <c:pt idx="56">
                  <c:v>715</c:v>
                </c:pt>
                <c:pt idx="57">
                  <c:v>723</c:v>
                </c:pt>
                <c:pt idx="58">
                  <c:v>730</c:v>
                </c:pt>
                <c:pt idx="59">
                  <c:v>741</c:v>
                </c:pt>
                <c:pt idx="60">
                  <c:v>752</c:v>
                </c:pt>
                <c:pt idx="61">
                  <c:v>764</c:v>
                </c:pt>
                <c:pt idx="62">
                  <c:v>770</c:v>
                </c:pt>
                <c:pt idx="63">
                  <c:v>783</c:v>
                </c:pt>
                <c:pt idx="64">
                  <c:v>792</c:v>
                </c:pt>
                <c:pt idx="65">
                  <c:v>802</c:v>
                </c:pt>
                <c:pt idx="66">
                  <c:v>810</c:v>
                </c:pt>
                <c:pt idx="67">
                  <c:v>819</c:v>
                </c:pt>
                <c:pt idx="68">
                  <c:v>830</c:v>
                </c:pt>
                <c:pt idx="69">
                  <c:v>841</c:v>
                </c:pt>
                <c:pt idx="70">
                  <c:v>851</c:v>
                </c:pt>
                <c:pt idx="71">
                  <c:v>856</c:v>
                </c:pt>
                <c:pt idx="72">
                  <c:v>868</c:v>
                </c:pt>
                <c:pt idx="73">
                  <c:v>874</c:v>
                </c:pt>
                <c:pt idx="74">
                  <c:v>883</c:v>
                </c:pt>
                <c:pt idx="75">
                  <c:v>891</c:v>
                </c:pt>
                <c:pt idx="76">
                  <c:v>900</c:v>
                </c:pt>
                <c:pt idx="77">
                  <c:v>909</c:v>
                </c:pt>
                <c:pt idx="78">
                  <c:v>912</c:v>
                </c:pt>
                <c:pt idx="79">
                  <c:v>921</c:v>
                </c:pt>
                <c:pt idx="80">
                  <c:v>929</c:v>
                </c:pt>
                <c:pt idx="81">
                  <c:v>939</c:v>
                </c:pt>
                <c:pt idx="82">
                  <c:v>945</c:v>
                </c:pt>
                <c:pt idx="83">
                  <c:v>951</c:v>
                </c:pt>
                <c:pt idx="84">
                  <c:v>957</c:v>
                </c:pt>
                <c:pt idx="85">
                  <c:v>961</c:v>
                </c:pt>
                <c:pt idx="86">
                  <c:v>969</c:v>
                </c:pt>
                <c:pt idx="87">
                  <c:v>975</c:v>
                </c:pt>
                <c:pt idx="88">
                  <c:v>982</c:v>
                </c:pt>
                <c:pt idx="89">
                  <c:v>987</c:v>
                </c:pt>
                <c:pt idx="90">
                  <c:v>994</c:v>
                </c:pt>
                <c:pt idx="91">
                  <c:v>1000</c:v>
                </c:pt>
                <c:pt idx="92">
                  <c:v>1005</c:v>
                </c:pt>
                <c:pt idx="93">
                  <c:v>1011</c:v>
                </c:pt>
                <c:pt idx="94">
                  <c:v>1018</c:v>
                </c:pt>
                <c:pt idx="95">
                  <c:v>1023</c:v>
                </c:pt>
                <c:pt idx="96">
                  <c:v>1027</c:v>
                </c:pt>
                <c:pt idx="97">
                  <c:v>1031</c:v>
                </c:pt>
                <c:pt idx="98">
                  <c:v>1038</c:v>
                </c:pt>
                <c:pt idx="99">
                  <c:v>1041</c:v>
                </c:pt>
                <c:pt idx="100">
                  <c:v>1050</c:v>
                </c:pt>
                <c:pt idx="101">
                  <c:v>1056</c:v>
                </c:pt>
                <c:pt idx="102">
                  <c:v>1056</c:v>
                </c:pt>
                <c:pt idx="103">
                  <c:v>1062</c:v>
                </c:pt>
                <c:pt idx="104">
                  <c:v>1063</c:v>
                </c:pt>
                <c:pt idx="105">
                  <c:v>1075</c:v>
                </c:pt>
                <c:pt idx="106">
                  <c:v>1077</c:v>
                </c:pt>
                <c:pt idx="107">
                  <c:v>1077</c:v>
                </c:pt>
                <c:pt idx="108">
                  <c:v>1084</c:v>
                </c:pt>
                <c:pt idx="109">
                  <c:v>1088</c:v>
                </c:pt>
                <c:pt idx="110">
                  <c:v>1087</c:v>
                </c:pt>
                <c:pt idx="111">
                  <c:v>1096</c:v>
                </c:pt>
                <c:pt idx="112">
                  <c:v>1098</c:v>
                </c:pt>
                <c:pt idx="113">
                  <c:v>1103</c:v>
                </c:pt>
                <c:pt idx="114">
                  <c:v>1106</c:v>
                </c:pt>
                <c:pt idx="115">
                  <c:v>1111</c:v>
                </c:pt>
                <c:pt idx="116">
                  <c:v>1109</c:v>
                </c:pt>
                <c:pt idx="117">
                  <c:v>1121</c:v>
                </c:pt>
                <c:pt idx="118">
                  <c:v>1117</c:v>
                </c:pt>
                <c:pt idx="119">
                  <c:v>1121</c:v>
                </c:pt>
                <c:pt idx="120">
                  <c:v>1126</c:v>
                </c:pt>
                <c:pt idx="121">
                  <c:v>1126</c:v>
                </c:pt>
                <c:pt idx="122">
                  <c:v>1131</c:v>
                </c:pt>
                <c:pt idx="123">
                  <c:v>1133</c:v>
                </c:pt>
                <c:pt idx="124">
                  <c:v>1134</c:v>
                </c:pt>
                <c:pt idx="125">
                  <c:v>1139</c:v>
                </c:pt>
                <c:pt idx="126">
                  <c:v>1137</c:v>
                </c:pt>
                <c:pt idx="127">
                  <c:v>1137</c:v>
                </c:pt>
                <c:pt idx="128">
                  <c:v>1134</c:v>
                </c:pt>
                <c:pt idx="129">
                  <c:v>1137</c:v>
                </c:pt>
                <c:pt idx="130">
                  <c:v>1135</c:v>
                </c:pt>
                <c:pt idx="131">
                  <c:v>1138</c:v>
                </c:pt>
                <c:pt idx="132">
                  <c:v>1141</c:v>
                </c:pt>
                <c:pt idx="133">
                  <c:v>1138</c:v>
                </c:pt>
                <c:pt idx="134">
                  <c:v>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2-094A-B979-836A0C06739A}"/>
            </c:ext>
          </c:extLst>
        </c:ser>
        <c:ser>
          <c:idx val="4"/>
          <c:order val="4"/>
          <c:tx>
            <c:strRef>
              <c:f>'200527_AofA_analisys'!$Z$7</c:f>
              <c:strCache>
                <c:ptCount val="1"/>
                <c:pt idx="0">
                  <c:v>F9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'200527_AofA_analisys'!$Z$8:$Z$142</c:f>
              <c:numCache>
                <c:formatCode>General</c:formatCode>
                <c:ptCount val="135"/>
                <c:pt idx="0">
                  <c:v>243</c:v>
                </c:pt>
                <c:pt idx="1">
                  <c:v>221</c:v>
                </c:pt>
                <c:pt idx="2">
                  <c:v>219</c:v>
                </c:pt>
                <c:pt idx="3">
                  <c:v>220</c:v>
                </c:pt>
                <c:pt idx="4">
                  <c:v>218</c:v>
                </c:pt>
                <c:pt idx="5">
                  <c:v>216</c:v>
                </c:pt>
                <c:pt idx="6">
                  <c:v>216</c:v>
                </c:pt>
                <c:pt idx="7">
                  <c:v>212</c:v>
                </c:pt>
                <c:pt idx="8">
                  <c:v>212</c:v>
                </c:pt>
                <c:pt idx="9">
                  <c:v>215</c:v>
                </c:pt>
                <c:pt idx="10">
                  <c:v>213</c:v>
                </c:pt>
                <c:pt idx="11">
                  <c:v>215</c:v>
                </c:pt>
                <c:pt idx="12">
                  <c:v>217</c:v>
                </c:pt>
                <c:pt idx="13">
                  <c:v>218</c:v>
                </c:pt>
                <c:pt idx="14">
                  <c:v>218</c:v>
                </c:pt>
                <c:pt idx="15">
                  <c:v>221</c:v>
                </c:pt>
                <c:pt idx="16">
                  <c:v>224</c:v>
                </c:pt>
                <c:pt idx="17">
                  <c:v>228</c:v>
                </c:pt>
                <c:pt idx="18">
                  <c:v>232</c:v>
                </c:pt>
                <c:pt idx="19">
                  <c:v>235</c:v>
                </c:pt>
                <c:pt idx="20">
                  <c:v>242</c:v>
                </c:pt>
                <c:pt idx="21">
                  <c:v>247</c:v>
                </c:pt>
                <c:pt idx="22">
                  <c:v>255</c:v>
                </c:pt>
                <c:pt idx="23">
                  <c:v>260</c:v>
                </c:pt>
                <c:pt idx="24">
                  <c:v>269</c:v>
                </c:pt>
                <c:pt idx="25">
                  <c:v>276</c:v>
                </c:pt>
                <c:pt idx="26">
                  <c:v>283</c:v>
                </c:pt>
                <c:pt idx="27">
                  <c:v>291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325</c:v>
                </c:pt>
                <c:pt idx="32">
                  <c:v>336</c:v>
                </c:pt>
                <c:pt idx="33">
                  <c:v>346</c:v>
                </c:pt>
                <c:pt idx="34">
                  <c:v>358</c:v>
                </c:pt>
                <c:pt idx="35">
                  <c:v>365</c:v>
                </c:pt>
                <c:pt idx="36">
                  <c:v>376</c:v>
                </c:pt>
                <c:pt idx="37">
                  <c:v>389</c:v>
                </c:pt>
                <c:pt idx="38">
                  <c:v>399</c:v>
                </c:pt>
                <c:pt idx="39">
                  <c:v>409</c:v>
                </c:pt>
                <c:pt idx="40">
                  <c:v>420</c:v>
                </c:pt>
                <c:pt idx="41">
                  <c:v>430</c:v>
                </c:pt>
                <c:pt idx="42">
                  <c:v>445</c:v>
                </c:pt>
                <c:pt idx="43">
                  <c:v>457</c:v>
                </c:pt>
                <c:pt idx="44">
                  <c:v>468</c:v>
                </c:pt>
                <c:pt idx="45">
                  <c:v>482</c:v>
                </c:pt>
                <c:pt idx="46">
                  <c:v>494</c:v>
                </c:pt>
                <c:pt idx="47">
                  <c:v>506</c:v>
                </c:pt>
                <c:pt idx="48">
                  <c:v>519</c:v>
                </c:pt>
                <c:pt idx="49">
                  <c:v>531</c:v>
                </c:pt>
                <c:pt idx="50">
                  <c:v>545</c:v>
                </c:pt>
                <c:pt idx="51">
                  <c:v>559</c:v>
                </c:pt>
                <c:pt idx="52">
                  <c:v>574</c:v>
                </c:pt>
                <c:pt idx="53">
                  <c:v>588</c:v>
                </c:pt>
                <c:pt idx="54">
                  <c:v>605</c:v>
                </c:pt>
                <c:pt idx="55">
                  <c:v>616</c:v>
                </c:pt>
                <c:pt idx="56">
                  <c:v>630</c:v>
                </c:pt>
                <c:pt idx="57">
                  <c:v>645</c:v>
                </c:pt>
                <c:pt idx="58">
                  <c:v>660</c:v>
                </c:pt>
                <c:pt idx="59">
                  <c:v>675</c:v>
                </c:pt>
                <c:pt idx="60">
                  <c:v>691</c:v>
                </c:pt>
                <c:pt idx="61">
                  <c:v>702</c:v>
                </c:pt>
                <c:pt idx="62">
                  <c:v>718</c:v>
                </c:pt>
                <c:pt idx="63">
                  <c:v>732</c:v>
                </c:pt>
                <c:pt idx="64">
                  <c:v>747</c:v>
                </c:pt>
                <c:pt idx="65">
                  <c:v>757</c:v>
                </c:pt>
                <c:pt idx="66">
                  <c:v>771</c:v>
                </c:pt>
                <c:pt idx="67">
                  <c:v>784</c:v>
                </c:pt>
                <c:pt idx="68">
                  <c:v>797</c:v>
                </c:pt>
                <c:pt idx="69">
                  <c:v>807</c:v>
                </c:pt>
                <c:pt idx="70">
                  <c:v>824</c:v>
                </c:pt>
                <c:pt idx="71">
                  <c:v>832</c:v>
                </c:pt>
                <c:pt idx="72">
                  <c:v>843</c:v>
                </c:pt>
                <c:pt idx="73">
                  <c:v>856</c:v>
                </c:pt>
                <c:pt idx="74">
                  <c:v>865</c:v>
                </c:pt>
                <c:pt idx="75">
                  <c:v>878</c:v>
                </c:pt>
                <c:pt idx="76">
                  <c:v>891</c:v>
                </c:pt>
                <c:pt idx="77">
                  <c:v>897</c:v>
                </c:pt>
                <c:pt idx="78">
                  <c:v>908</c:v>
                </c:pt>
                <c:pt idx="79">
                  <c:v>915</c:v>
                </c:pt>
                <c:pt idx="80">
                  <c:v>927</c:v>
                </c:pt>
                <c:pt idx="81">
                  <c:v>935</c:v>
                </c:pt>
                <c:pt idx="82">
                  <c:v>949</c:v>
                </c:pt>
                <c:pt idx="83">
                  <c:v>954</c:v>
                </c:pt>
                <c:pt idx="84">
                  <c:v>960</c:v>
                </c:pt>
                <c:pt idx="85">
                  <c:v>969</c:v>
                </c:pt>
                <c:pt idx="86">
                  <c:v>977</c:v>
                </c:pt>
                <c:pt idx="87">
                  <c:v>986</c:v>
                </c:pt>
                <c:pt idx="88">
                  <c:v>990</c:v>
                </c:pt>
                <c:pt idx="89">
                  <c:v>998</c:v>
                </c:pt>
                <c:pt idx="90">
                  <c:v>1007</c:v>
                </c:pt>
                <c:pt idx="91">
                  <c:v>1015</c:v>
                </c:pt>
                <c:pt idx="92">
                  <c:v>1023</c:v>
                </c:pt>
                <c:pt idx="93">
                  <c:v>1031</c:v>
                </c:pt>
                <c:pt idx="94">
                  <c:v>1039</c:v>
                </c:pt>
                <c:pt idx="95">
                  <c:v>1046</c:v>
                </c:pt>
                <c:pt idx="96">
                  <c:v>1054</c:v>
                </c:pt>
                <c:pt idx="97">
                  <c:v>1059</c:v>
                </c:pt>
                <c:pt idx="98">
                  <c:v>1065</c:v>
                </c:pt>
                <c:pt idx="99">
                  <c:v>1076</c:v>
                </c:pt>
                <c:pt idx="100">
                  <c:v>1080</c:v>
                </c:pt>
                <c:pt idx="101">
                  <c:v>1087</c:v>
                </c:pt>
                <c:pt idx="102">
                  <c:v>1092</c:v>
                </c:pt>
                <c:pt idx="103">
                  <c:v>1094</c:v>
                </c:pt>
                <c:pt idx="104">
                  <c:v>1105</c:v>
                </c:pt>
                <c:pt idx="105">
                  <c:v>1115</c:v>
                </c:pt>
                <c:pt idx="106">
                  <c:v>1120</c:v>
                </c:pt>
                <c:pt idx="107">
                  <c:v>1119</c:v>
                </c:pt>
                <c:pt idx="108">
                  <c:v>1126</c:v>
                </c:pt>
                <c:pt idx="109">
                  <c:v>1133</c:v>
                </c:pt>
                <c:pt idx="110">
                  <c:v>1134</c:v>
                </c:pt>
                <c:pt idx="111">
                  <c:v>1142</c:v>
                </c:pt>
                <c:pt idx="112">
                  <c:v>1141</c:v>
                </c:pt>
                <c:pt idx="113">
                  <c:v>1146</c:v>
                </c:pt>
                <c:pt idx="114">
                  <c:v>1150</c:v>
                </c:pt>
                <c:pt idx="115">
                  <c:v>1156</c:v>
                </c:pt>
                <c:pt idx="116">
                  <c:v>1156</c:v>
                </c:pt>
                <c:pt idx="117">
                  <c:v>1157</c:v>
                </c:pt>
                <c:pt idx="118">
                  <c:v>1164</c:v>
                </c:pt>
                <c:pt idx="119">
                  <c:v>1164</c:v>
                </c:pt>
                <c:pt idx="120">
                  <c:v>1164</c:v>
                </c:pt>
                <c:pt idx="121">
                  <c:v>1170</c:v>
                </c:pt>
                <c:pt idx="122">
                  <c:v>1164</c:v>
                </c:pt>
                <c:pt idx="123">
                  <c:v>1164</c:v>
                </c:pt>
                <c:pt idx="124">
                  <c:v>1169</c:v>
                </c:pt>
                <c:pt idx="125">
                  <c:v>1169</c:v>
                </c:pt>
                <c:pt idx="126">
                  <c:v>1166</c:v>
                </c:pt>
                <c:pt idx="127">
                  <c:v>1169</c:v>
                </c:pt>
                <c:pt idx="128">
                  <c:v>1166</c:v>
                </c:pt>
                <c:pt idx="129">
                  <c:v>1165</c:v>
                </c:pt>
                <c:pt idx="130">
                  <c:v>1163</c:v>
                </c:pt>
                <c:pt idx="131">
                  <c:v>1163</c:v>
                </c:pt>
                <c:pt idx="132">
                  <c:v>1162</c:v>
                </c:pt>
                <c:pt idx="133">
                  <c:v>1164</c:v>
                </c:pt>
                <c:pt idx="134">
                  <c:v>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2-094A-B979-836A0C06739A}"/>
            </c:ext>
          </c:extLst>
        </c:ser>
        <c:ser>
          <c:idx val="5"/>
          <c:order val="5"/>
          <c:tx>
            <c:strRef>
              <c:f>'200527_AofA_analisys'!$AA$7</c:f>
              <c:strCache>
                <c:ptCount val="1"/>
                <c:pt idx="0">
                  <c:v>F10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'200527_AofA_analisys'!$AA$8:$AA$142</c:f>
              <c:numCache>
                <c:formatCode>General</c:formatCode>
                <c:ptCount val="135"/>
                <c:pt idx="0">
                  <c:v>263</c:v>
                </c:pt>
                <c:pt idx="1">
                  <c:v>242</c:v>
                </c:pt>
                <c:pt idx="2">
                  <c:v>233</c:v>
                </c:pt>
                <c:pt idx="3">
                  <c:v>238</c:v>
                </c:pt>
                <c:pt idx="4">
                  <c:v>236</c:v>
                </c:pt>
                <c:pt idx="5">
                  <c:v>234</c:v>
                </c:pt>
                <c:pt idx="6">
                  <c:v>233</c:v>
                </c:pt>
                <c:pt idx="7">
                  <c:v>232</c:v>
                </c:pt>
                <c:pt idx="8">
                  <c:v>227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227</c:v>
                </c:pt>
                <c:pt idx="13">
                  <c:v>228</c:v>
                </c:pt>
                <c:pt idx="14">
                  <c:v>231</c:v>
                </c:pt>
                <c:pt idx="15">
                  <c:v>233</c:v>
                </c:pt>
                <c:pt idx="16">
                  <c:v>238</c:v>
                </c:pt>
                <c:pt idx="17">
                  <c:v>240</c:v>
                </c:pt>
                <c:pt idx="18">
                  <c:v>243</c:v>
                </c:pt>
                <c:pt idx="19">
                  <c:v>249</c:v>
                </c:pt>
                <c:pt idx="20">
                  <c:v>253</c:v>
                </c:pt>
                <c:pt idx="21">
                  <c:v>260</c:v>
                </c:pt>
                <c:pt idx="22">
                  <c:v>263</c:v>
                </c:pt>
                <c:pt idx="23">
                  <c:v>270</c:v>
                </c:pt>
                <c:pt idx="24">
                  <c:v>277</c:v>
                </c:pt>
                <c:pt idx="25">
                  <c:v>282</c:v>
                </c:pt>
                <c:pt idx="26">
                  <c:v>288</c:v>
                </c:pt>
                <c:pt idx="27">
                  <c:v>301</c:v>
                </c:pt>
                <c:pt idx="28">
                  <c:v>307</c:v>
                </c:pt>
                <c:pt idx="29">
                  <c:v>313</c:v>
                </c:pt>
                <c:pt idx="30">
                  <c:v>321</c:v>
                </c:pt>
                <c:pt idx="31">
                  <c:v>327</c:v>
                </c:pt>
                <c:pt idx="32">
                  <c:v>338</c:v>
                </c:pt>
                <c:pt idx="33">
                  <c:v>345</c:v>
                </c:pt>
                <c:pt idx="34">
                  <c:v>354</c:v>
                </c:pt>
                <c:pt idx="35">
                  <c:v>362</c:v>
                </c:pt>
                <c:pt idx="36">
                  <c:v>371</c:v>
                </c:pt>
                <c:pt idx="37">
                  <c:v>385</c:v>
                </c:pt>
                <c:pt idx="38">
                  <c:v>392</c:v>
                </c:pt>
                <c:pt idx="39">
                  <c:v>402</c:v>
                </c:pt>
                <c:pt idx="40">
                  <c:v>418</c:v>
                </c:pt>
                <c:pt idx="41">
                  <c:v>428</c:v>
                </c:pt>
                <c:pt idx="42">
                  <c:v>440</c:v>
                </c:pt>
                <c:pt idx="43">
                  <c:v>449</c:v>
                </c:pt>
                <c:pt idx="44">
                  <c:v>459</c:v>
                </c:pt>
                <c:pt idx="45">
                  <c:v>473</c:v>
                </c:pt>
                <c:pt idx="46">
                  <c:v>483</c:v>
                </c:pt>
                <c:pt idx="47">
                  <c:v>496</c:v>
                </c:pt>
                <c:pt idx="48">
                  <c:v>506</c:v>
                </c:pt>
                <c:pt idx="49">
                  <c:v>521</c:v>
                </c:pt>
                <c:pt idx="50">
                  <c:v>533</c:v>
                </c:pt>
                <c:pt idx="51">
                  <c:v>542</c:v>
                </c:pt>
                <c:pt idx="52">
                  <c:v>555</c:v>
                </c:pt>
                <c:pt idx="53">
                  <c:v>569</c:v>
                </c:pt>
                <c:pt idx="54">
                  <c:v>577</c:v>
                </c:pt>
                <c:pt idx="55">
                  <c:v>596</c:v>
                </c:pt>
                <c:pt idx="56">
                  <c:v>606</c:v>
                </c:pt>
                <c:pt idx="57">
                  <c:v>617</c:v>
                </c:pt>
                <c:pt idx="58">
                  <c:v>630</c:v>
                </c:pt>
                <c:pt idx="59">
                  <c:v>639</c:v>
                </c:pt>
                <c:pt idx="60">
                  <c:v>652</c:v>
                </c:pt>
                <c:pt idx="61">
                  <c:v>660</c:v>
                </c:pt>
                <c:pt idx="62">
                  <c:v>670</c:v>
                </c:pt>
                <c:pt idx="63">
                  <c:v>681</c:v>
                </c:pt>
                <c:pt idx="64">
                  <c:v>690</c:v>
                </c:pt>
                <c:pt idx="65">
                  <c:v>700</c:v>
                </c:pt>
                <c:pt idx="66">
                  <c:v>712</c:v>
                </c:pt>
                <c:pt idx="67">
                  <c:v>721</c:v>
                </c:pt>
                <c:pt idx="68">
                  <c:v>735</c:v>
                </c:pt>
                <c:pt idx="69">
                  <c:v>746</c:v>
                </c:pt>
                <c:pt idx="70">
                  <c:v>751</c:v>
                </c:pt>
                <c:pt idx="71">
                  <c:v>762</c:v>
                </c:pt>
                <c:pt idx="72">
                  <c:v>772</c:v>
                </c:pt>
                <c:pt idx="73">
                  <c:v>777</c:v>
                </c:pt>
                <c:pt idx="74">
                  <c:v>790</c:v>
                </c:pt>
                <c:pt idx="75">
                  <c:v>796</c:v>
                </c:pt>
                <c:pt idx="76">
                  <c:v>804</c:v>
                </c:pt>
                <c:pt idx="77">
                  <c:v>813</c:v>
                </c:pt>
                <c:pt idx="78">
                  <c:v>819</c:v>
                </c:pt>
                <c:pt idx="79">
                  <c:v>829</c:v>
                </c:pt>
                <c:pt idx="80">
                  <c:v>836</c:v>
                </c:pt>
                <c:pt idx="81">
                  <c:v>844</c:v>
                </c:pt>
                <c:pt idx="82">
                  <c:v>859</c:v>
                </c:pt>
                <c:pt idx="83">
                  <c:v>862</c:v>
                </c:pt>
                <c:pt idx="84">
                  <c:v>869</c:v>
                </c:pt>
                <c:pt idx="85">
                  <c:v>877</c:v>
                </c:pt>
                <c:pt idx="86">
                  <c:v>886</c:v>
                </c:pt>
                <c:pt idx="87">
                  <c:v>888</c:v>
                </c:pt>
                <c:pt idx="88">
                  <c:v>901</c:v>
                </c:pt>
                <c:pt idx="89">
                  <c:v>904</c:v>
                </c:pt>
                <c:pt idx="90">
                  <c:v>915</c:v>
                </c:pt>
                <c:pt idx="91">
                  <c:v>917</c:v>
                </c:pt>
                <c:pt idx="92">
                  <c:v>926</c:v>
                </c:pt>
                <c:pt idx="93">
                  <c:v>931</c:v>
                </c:pt>
                <c:pt idx="94">
                  <c:v>934</c:v>
                </c:pt>
                <c:pt idx="95">
                  <c:v>944</c:v>
                </c:pt>
                <c:pt idx="96">
                  <c:v>950</c:v>
                </c:pt>
                <c:pt idx="97">
                  <c:v>956</c:v>
                </c:pt>
                <c:pt idx="98">
                  <c:v>963</c:v>
                </c:pt>
                <c:pt idx="99">
                  <c:v>971</c:v>
                </c:pt>
                <c:pt idx="100">
                  <c:v>972</c:v>
                </c:pt>
                <c:pt idx="101">
                  <c:v>977</c:v>
                </c:pt>
                <c:pt idx="102">
                  <c:v>982</c:v>
                </c:pt>
                <c:pt idx="103">
                  <c:v>988</c:v>
                </c:pt>
                <c:pt idx="104">
                  <c:v>990</c:v>
                </c:pt>
                <c:pt idx="105">
                  <c:v>998</c:v>
                </c:pt>
                <c:pt idx="106">
                  <c:v>1003</c:v>
                </c:pt>
                <c:pt idx="107">
                  <c:v>1005</c:v>
                </c:pt>
                <c:pt idx="108">
                  <c:v>1011</c:v>
                </c:pt>
                <c:pt idx="109">
                  <c:v>1017</c:v>
                </c:pt>
                <c:pt idx="110">
                  <c:v>1022</c:v>
                </c:pt>
                <c:pt idx="111">
                  <c:v>1024</c:v>
                </c:pt>
                <c:pt idx="112">
                  <c:v>1029</c:v>
                </c:pt>
                <c:pt idx="113">
                  <c:v>1027</c:v>
                </c:pt>
                <c:pt idx="114">
                  <c:v>1035</c:v>
                </c:pt>
                <c:pt idx="115">
                  <c:v>1038</c:v>
                </c:pt>
                <c:pt idx="116">
                  <c:v>1039</c:v>
                </c:pt>
                <c:pt idx="117">
                  <c:v>1043</c:v>
                </c:pt>
                <c:pt idx="118">
                  <c:v>1047</c:v>
                </c:pt>
                <c:pt idx="119">
                  <c:v>1050</c:v>
                </c:pt>
                <c:pt idx="120">
                  <c:v>1051</c:v>
                </c:pt>
                <c:pt idx="121">
                  <c:v>1051</c:v>
                </c:pt>
                <c:pt idx="122">
                  <c:v>1050</c:v>
                </c:pt>
                <c:pt idx="123">
                  <c:v>1054</c:v>
                </c:pt>
                <c:pt idx="124">
                  <c:v>1054</c:v>
                </c:pt>
                <c:pt idx="125">
                  <c:v>1050</c:v>
                </c:pt>
                <c:pt idx="126">
                  <c:v>1052</c:v>
                </c:pt>
                <c:pt idx="127">
                  <c:v>1053</c:v>
                </c:pt>
                <c:pt idx="128">
                  <c:v>1051</c:v>
                </c:pt>
                <c:pt idx="129">
                  <c:v>1055</c:v>
                </c:pt>
                <c:pt idx="130">
                  <c:v>1050</c:v>
                </c:pt>
                <c:pt idx="131">
                  <c:v>1048</c:v>
                </c:pt>
                <c:pt idx="132">
                  <c:v>1048</c:v>
                </c:pt>
                <c:pt idx="133">
                  <c:v>1046</c:v>
                </c:pt>
                <c:pt idx="134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2-094A-B979-836A0C06739A}"/>
            </c:ext>
          </c:extLst>
        </c:ser>
        <c:ser>
          <c:idx val="6"/>
          <c:order val="6"/>
          <c:tx>
            <c:strRef>
              <c:f>'200527_AofA_analisys'!$AB$7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'200527_AofA_analisys'!$AB$8:$AB$142</c:f>
              <c:numCache>
                <c:formatCode>General</c:formatCode>
                <c:ptCount val="135"/>
                <c:pt idx="0">
                  <c:v>264</c:v>
                </c:pt>
                <c:pt idx="1">
                  <c:v>245</c:v>
                </c:pt>
                <c:pt idx="2">
                  <c:v>239</c:v>
                </c:pt>
                <c:pt idx="3">
                  <c:v>237</c:v>
                </c:pt>
                <c:pt idx="4">
                  <c:v>239</c:v>
                </c:pt>
                <c:pt idx="5">
                  <c:v>235</c:v>
                </c:pt>
                <c:pt idx="6">
                  <c:v>236</c:v>
                </c:pt>
                <c:pt idx="7">
                  <c:v>231</c:v>
                </c:pt>
                <c:pt idx="8">
                  <c:v>232</c:v>
                </c:pt>
                <c:pt idx="9">
                  <c:v>232</c:v>
                </c:pt>
                <c:pt idx="10">
                  <c:v>234</c:v>
                </c:pt>
                <c:pt idx="11">
                  <c:v>234</c:v>
                </c:pt>
                <c:pt idx="12">
                  <c:v>238</c:v>
                </c:pt>
                <c:pt idx="13">
                  <c:v>238</c:v>
                </c:pt>
                <c:pt idx="14">
                  <c:v>243</c:v>
                </c:pt>
                <c:pt idx="15">
                  <c:v>248</c:v>
                </c:pt>
                <c:pt idx="16">
                  <c:v>254</c:v>
                </c:pt>
                <c:pt idx="17">
                  <c:v>258</c:v>
                </c:pt>
                <c:pt idx="18">
                  <c:v>265</c:v>
                </c:pt>
                <c:pt idx="19">
                  <c:v>274</c:v>
                </c:pt>
                <c:pt idx="20">
                  <c:v>283</c:v>
                </c:pt>
                <c:pt idx="21">
                  <c:v>291</c:v>
                </c:pt>
                <c:pt idx="22">
                  <c:v>299</c:v>
                </c:pt>
                <c:pt idx="23">
                  <c:v>308</c:v>
                </c:pt>
                <c:pt idx="24">
                  <c:v>319</c:v>
                </c:pt>
                <c:pt idx="25">
                  <c:v>325</c:v>
                </c:pt>
                <c:pt idx="26">
                  <c:v>337</c:v>
                </c:pt>
                <c:pt idx="27">
                  <c:v>347</c:v>
                </c:pt>
                <c:pt idx="28">
                  <c:v>360</c:v>
                </c:pt>
                <c:pt idx="29">
                  <c:v>366</c:v>
                </c:pt>
                <c:pt idx="30">
                  <c:v>377</c:v>
                </c:pt>
                <c:pt idx="31">
                  <c:v>389</c:v>
                </c:pt>
                <c:pt idx="32">
                  <c:v>401</c:v>
                </c:pt>
                <c:pt idx="33">
                  <c:v>409</c:v>
                </c:pt>
                <c:pt idx="34">
                  <c:v>420</c:v>
                </c:pt>
                <c:pt idx="35">
                  <c:v>432</c:v>
                </c:pt>
                <c:pt idx="36">
                  <c:v>440</c:v>
                </c:pt>
                <c:pt idx="37">
                  <c:v>454</c:v>
                </c:pt>
                <c:pt idx="38">
                  <c:v>465</c:v>
                </c:pt>
                <c:pt idx="39">
                  <c:v>471</c:v>
                </c:pt>
                <c:pt idx="40">
                  <c:v>487</c:v>
                </c:pt>
                <c:pt idx="41">
                  <c:v>498</c:v>
                </c:pt>
                <c:pt idx="42">
                  <c:v>508</c:v>
                </c:pt>
                <c:pt idx="43">
                  <c:v>517</c:v>
                </c:pt>
                <c:pt idx="44">
                  <c:v>528</c:v>
                </c:pt>
                <c:pt idx="45">
                  <c:v>542</c:v>
                </c:pt>
                <c:pt idx="46">
                  <c:v>551</c:v>
                </c:pt>
                <c:pt idx="47">
                  <c:v>559</c:v>
                </c:pt>
                <c:pt idx="48">
                  <c:v>570</c:v>
                </c:pt>
                <c:pt idx="49">
                  <c:v>580</c:v>
                </c:pt>
                <c:pt idx="50">
                  <c:v>594</c:v>
                </c:pt>
                <c:pt idx="51">
                  <c:v>602</c:v>
                </c:pt>
                <c:pt idx="52">
                  <c:v>606</c:v>
                </c:pt>
                <c:pt idx="53">
                  <c:v>620</c:v>
                </c:pt>
                <c:pt idx="54">
                  <c:v>629</c:v>
                </c:pt>
                <c:pt idx="55">
                  <c:v>638</c:v>
                </c:pt>
                <c:pt idx="56">
                  <c:v>649</c:v>
                </c:pt>
                <c:pt idx="57">
                  <c:v>656</c:v>
                </c:pt>
                <c:pt idx="58">
                  <c:v>663</c:v>
                </c:pt>
                <c:pt idx="59">
                  <c:v>674</c:v>
                </c:pt>
                <c:pt idx="60">
                  <c:v>678</c:v>
                </c:pt>
                <c:pt idx="61">
                  <c:v>688</c:v>
                </c:pt>
                <c:pt idx="62">
                  <c:v>696</c:v>
                </c:pt>
                <c:pt idx="63">
                  <c:v>706</c:v>
                </c:pt>
                <c:pt idx="64">
                  <c:v>715</c:v>
                </c:pt>
                <c:pt idx="65">
                  <c:v>721</c:v>
                </c:pt>
                <c:pt idx="66">
                  <c:v>731</c:v>
                </c:pt>
                <c:pt idx="67">
                  <c:v>740</c:v>
                </c:pt>
                <c:pt idx="68">
                  <c:v>748</c:v>
                </c:pt>
                <c:pt idx="69">
                  <c:v>755</c:v>
                </c:pt>
                <c:pt idx="70">
                  <c:v>764</c:v>
                </c:pt>
                <c:pt idx="71">
                  <c:v>772</c:v>
                </c:pt>
                <c:pt idx="72">
                  <c:v>780</c:v>
                </c:pt>
                <c:pt idx="73">
                  <c:v>789</c:v>
                </c:pt>
                <c:pt idx="74">
                  <c:v>797</c:v>
                </c:pt>
                <c:pt idx="75">
                  <c:v>805</c:v>
                </c:pt>
                <c:pt idx="76">
                  <c:v>814</c:v>
                </c:pt>
                <c:pt idx="77">
                  <c:v>821</c:v>
                </c:pt>
                <c:pt idx="78">
                  <c:v>830</c:v>
                </c:pt>
                <c:pt idx="79">
                  <c:v>836</c:v>
                </c:pt>
                <c:pt idx="80">
                  <c:v>844</c:v>
                </c:pt>
                <c:pt idx="81">
                  <c:v>853</c:v>
                </c:pt>
                <c:pt idx="82">
                  <c:v>860</c:v>
                </c:pt>
                <c:pt idx="83">
                  <c:v>865</c:v>
                </c:pt>
                <c:pt idx="84">
                  <c:v>871</c:v>
                </c:pt>
                <c:pt idx="85">
                  <c:v>877</c:v>
                </c:pt>
                <c:pt idx="86">
                  <c:v>885</c:v>
                </c:pt>
                <c:pt idx="87">
                  <c:v>889</c:v>
                </c:pt>
                <c:pt idx="88">
                  <c:v>898</c:v>
                </c:pt>
                <c:pt idx="89">
                  <c:v>902</c:v>
                </c:pt>
                <c:pt idx="90">
                  <c:v>908</c:v>
                </c:pt>
                <c:pt idx="91">
                  <c:v>915</c:v>
                </c:pt>
                <c:pt idx="92">
                  <c:v>920</c:v>
                </c:pt>
                <c:pt idx="93">
                  <c:v>925</c:v>
                </c:pt>
                <c:pt idx="94">
                  <c:v>932</c:v>
                </c:pt>
                <c:pt idx="95">
                  <c:v>937</c:v>
                </c:pt>
                <c:pt idx="96">
                  <c:v>939</c:v>
                </c:pt>
                <c:pt idx="97">
                  <c:v>949</c:v>
                </c:pt>
                <c:pt idx="98">
                  <c:v>954</c:v>
                </c:pt>
                <c:pt idx="99">
                  <c:v>957</c:v>
                </c:pt>
                <c:pt idx="100">
                  <c:v>964</c:v>
                </c:pt>
                <c:pt idx="101">
                  <c:v>968</c:v>
                </c:pt>
                <c:pt idx="102">
                  <c:v>977</c:v>
                </c:pt>
                <c:pt idx="103">
                  <c:v>978</c:v>
                </c:pt>
                <c:pt idx="104">
                  <c:v>986</c:v>
                </c:pt>
                <c:pt idx="105">
                  <c:v>992</c:v>
                </c:pt>
                <c:pt idx="106">
                  <c:v>998</c:v>
                </c:pt>
                <c:pt idx="107">
                  <c:v>1004</c:v>
                </c:pt>
                <c:pt idx="108">
                  <c:v>1007</c:v>
                </c:pt>
                <c:pt idx="109">
                  <c:v>1016</c:v>
                </c:pt>
                <c:pt idx="110">
                  <c:v>1020</c:v>
                </c:pt>
                <c:pt idx="111">
                  <c:v>1018</c:v>
                </c:pt>
                <c:pt idx="112">
                  <c:v>1025</c:v>
                </c:pt>
                <c:pt idx="113">
                  <c:v>1029</c:v>
                </c:pt>
                <c:pt idx="114">
                  <c:v>1029</c:v>
                </c:pt>
                <c:pt idx="115">
                  <c:v>1037</c:v>
                </c:pt>
                <c:pt idx="116">
                  <c:v>1034</c:v>
                </c:pt>
                <c:pt idx="117">
                  <c:v>1039</c:v>
                </c:pt>
                <c:pt idx="118">
                  <c:v>1039</c:v>
                </c:pt>
                <c:pt idx="119">
                  <c:v>1043</c:v>
                </c:pt>
                <c:pt idx="120">
                  <c:v>1043</c:v>
                </c:pt>
                <c:pt idx="121">
                  <c:v>1045</c:v>
                </c:pt>
                <c:pt idx="122">
                  <c:v>1046</c:v>
                </c:pt>
                <c:pt idx="123">
                  <c:v>1043</c:v>
                </c:pt>
                <c:pt idx="124">
                  <c:v>1049</c:v>
                </c:pt>
                <c:pt idx="125">
                  <c:v>1046</c:v>
                </c:pt>
                <c:pt idx="126">
                  <c:v>1045</c:v>
                </c:pt>
                <c:pt idx="127">
                  <c:v>1048</c:v>
                </c:pt>
                <c:pt idx="128">
                  <c:v>1049</c:v>
                </c:pt>
                <c:pt idx="129">
                  <c:v>1048</c:v>
                </c:pt>
                <c:pt idx="130">
                  <c:v>1047</c:v>
                </c:pt>
                <c:pt idx="131">
                  <c:v>1049</c:v>
                </c:pt>
                <c:pt idx="132">
                  <c:v>1048</c:v>
                </c:pt>
                <c:pt idx="133">
                  <c:v>1052</c:v>
                </c:pt>
                <c:pt idx="134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2-094A-B979-836A0C06739A}"/>
            </c:ext>
          </c:extLst>
        </c:ser>
        <c:ser>
          <c:idx val="7"/>
          <c:order val="7"/>
          <c:tx>
            <c:strRef>
              <c:f>'200527_AofA_analisys'!$AC$7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'200527_AofA_analisys'!$AC$8:$AC$142</c:f>
              <c:numCache>
                <c:formatCode>General</c:formatCode>
                <c:ptCount val="135"/>
                <c:pt idx="0">
                  <c:v>337</c:v>
                </c:pt>
                <c:pt idx="1">
                  <c:v>297</c:v>
                </c:pt>
                <c:pt idx="2">
                  <c:v>285</c:v>
                </c:pt>
                <c:pt idx="3">
                  <c:v>281</c:v>
                </c:pt>
                <c:pt idx="4">
                  <c:v>282</c:v>
                </c:pt>
                <c:pt idx="5">
                  <c:v>282</c:v>
                </c:pt>
                <c:pt idx="6">
                  <c:v>276</c:v>
                </c:pt>
                <c:pt idx="7">
                  <c:v>272</c:v>
                </c:pt>
                <c:pt idx="8">
                  <c:v>266</c:v>
                </c:pt>
                <c:pt idx="9">
                  <c:v>268</c:v>
                </c:pt>
                <c:pt idx="10">
                  <c:v>268</c:v>
                </c:pt>
                <c:pt idx="11">
                  <c:v>272</c:v>
                </c:pt>
                <c:pt idx="12">
                  <c:v>270</c:v>
                </c:pt>
                <c:pt idx="13">
                  <c:v>275</c:v>
                </c:pt>
                <c:pt idx="14">
                  <c:v>281</c:v>
                </c:pt>
                <c:pt idx="15">
                  <c:v>283</c:v>
                </c:pt>
                <c:pt idx="16">
                  <c:v>286</c:v>
                </c:pt>
                <c:pt idx="17">
                  <c:v>292</c:v>
                </c:pt>
                <c:pt idx="18">
                  <c:v>295</c:v>
                </c:pt>
                <c:pt idx="19">
                  <c:v>304</c:v>
                </c:pt>
                <c:pt idx="20">
                  <c:v>313</c:v>
                </c:pt>
                <c:pt idx="21">
                  <c:v>319</c:v>
                </c:pt>
                <c:pt idx="22">
                  <c:v>331</c:v>
                </c:pt>
                <c:pt idx="23">
                  <c:v>336</c:v>
                </c:pt>
                <c:pt idx="24">
                  <c:v>348</c:v>
                </c:pt>
                <c:pt idx="25">
                  <c:v>356</c:v>
                </c:pt>
                <c:pt idx="26">
                  <c:v>364</c:v>
                </c:pt>
                <c:pt idx="27">
                  <c:v>373</c:v>
                </c:pt>
                <c:pt idx="28">
                  <c:v>384</c:v>
                </c:pt>
                <c:pt idx="29">
                  <c:v>392</c:v>
                </c:pt>
                <c:pt idx="30">
                  <c:v>407</c:v>
                </c:pt>
                <c:pt idx="31">
                  <c:v>417</c:v>
                </c:pt>
                <c:pt idx="32">
                  <c:v>426</c:v>
                </c:pt>
                <c:pt idx="33">
                  <c:v>440</c:v>
                </c:pt>
                <c:pt idx="34">
                  <c:v>448</c:v>
                </c:pt>
                <c:pt idx="35">
                  <c:v>460</c:v>
                </c:pt>
                <c:pt idx="36">
                  <c:v>472</c:v>
                </c:pt>
                <c:pt idx="37">
                  <c:v>481</c:v>
                </c:pt>
                <c:pt idx="38">
                  <c:v>492</c:v>
                </c:pt>
                <c:pt idx="39">
                  <c:v>505</c:v>
                </c:pt>
                <c:pt idx="40">
                  <c:v>512</c:v>
                </c:pt>
                <c:pt idx="41">
                  <c:v>525</c:v>
                </c:pt>
                <c:pt idx="42">
                  <c:v>534</c:v>
                </c:pt>
                <c:pt idx="43">
                  <c:v>548</c:v>
                </c:pt>
                <c:pt idx="44">
                  <c:v>560</c:v>
                </c:pt>
                <c:pt idx="45">
                  <c:v>569</c:v>
                </c:pt>
                <c:pt idx="46">
                  <c:v>582</c:v>
                </c:pt>
                <c:pt idx="47">
                  <c:v>591</c:v>
                </c:pt>
                <c:pt idx="48">
                  <c:v>603</c:v>
                </c:pt>
                <c:pt idx="49">
                  <c:v>614</c:v>
                </c:pt>
                <c:pt idx="50">
                  <c:v>627</c:v>
                </c:pt>
                <c:pt idx="51">
                  <c:v>636</c:v>
                </c:pt>
                <c:pt idx="52">
                  <c:v>648</c:v>
                </c:pt>
                <c:pt idx="53">
                  <c:v>656</c:v>
                </c:pt>
                <c:pt idx="54">
                  <c:v>669</c:v>
                </c:pt>
                <c:pt idx="55">
                  <c:v>680</c:v>
                </c:pt>
                <c:pt idx="56">
                  <c:v>689</c:v>
                </c:pt>
                <c:pt idx="57">
                  <c:v>697</c:v>
                </c:pt>
                <c:pt idx="58">
                  <c:v>709</c:v>
                </c:pt>
                <c:pt idx="59">
                  <c:v>721</c:v>
                </c:pt>
                <c:pt idx="60">
                  <c:v>729</c:v>
                </c:pt>
                <c:pt idx="61">
                  <c:v>743</c:v>
                </c:pt>
                <c:pt idx="62">
                  <c:v>746</c:v>
                </c:pt>
                <c:pt idx="63">
                  <c:v>759</c:v>
                </c:pt>
                <c:pt idx="64">
                  <c:v>769</c:v>
                </c:pt>
                <c:pt idx="65">
                  <c:v>778</c:v>
                </c:pt>
                <c:pt idx="66">
                  <c:v>790</c:v>
                </c:pt>
                <c:pt idx="67">
                  <c:v>800</c:v>
                </c:pt>
                <c:pt idx="68">
                  <c:v>813</c:v>
                </c:pt>
                <c:pt idx="69">
                  <c:v>819</c:v>
                </c:pt>
                <c:pt idx="70">
                  <c:v>824</c:v>
                </c:pt>
                <c:pt idx="71">
                  <c:v>831</c:v>
                </c:pt>
                <c:pt idx="72">
                  <c:v>843</c:v>
                </c:pt>
                <c:pt idx="73">
                  <c:v>852</c:v>
                </c:pt>
                <c:pt idx="74">
                  <c:v>865</c:v>
                </c:pt>
                <c:pt idx="75">
                  <c:v>871</c:v>
                </c:pt>
                <c:pt idx="76">
                  <c:v>877</c:v>
                </c:pt>
                <c:pt idx="77">
                  <c:v>891</c:v>
                </c:pt>
                <c:pt idx="78">
                  <c:v>898</c:v>
                </c:pt>
                <c:pt idx="79">
                  <c:v>903</c:v>
                </c:pt>
                <c:pt idx="80">
                  <c:v>911</c:v>
                </c:pt>
                <c:pt idx="81">
                  <c:v>918</c:v>
                </c:pt>
                <c:pt idx="82">
                  <c:v>925</c:v>
                </c:pt>
                <c:pt idx="83">
                  <c:v>933</c:v>
                </c:pt>
                <c:pt idx="84">
                  <c:v>938</c:v>
                </c:pt>
                <c:pt idx="85">
                  <c:v>947</c:v>
                </c:pt>
                <c:pt idx="86">
                  <c:v>952</c:v>
                </c:pt>
                <c:pt idx="87">
                  <c:v>956</c:v>
                </c:pt>
                <c:pt idx="88">
                  <c:v>964</c:v>
                </c:pt>
                <c:pt idx="89">
                  <c:v>974</c:v>
                </c:pt>
                <c:pt idx="90">
                  <c:v>973</c:v>
                </c:pt>
                <c:pt idx="91">
                  <c:v>982</c:v>
                </c:pt>
                <c:pt idx="92">
                  <c:v>987</c:v>
                </c:pt>
                <c:pt idx="93">
                  <c:v>996</c:v>
                </c:pt>
                <c:pt idx="94">
                  <c:v>1000</c:v>
                </c:pt>
                <c:pt idx="95">
                  <c:v>1007</c:v>
                </c:pt>
                <c:pt idx="96">
                  <c:v>1009</c:v>
                </c:pt>
                <c:pt idx="97">
                  <c:v>1018</c:v>
                </c:pt>
                <c:pt idx="98">
                  <c:v>1026</c:v>
                </c:pt>
                <c:pt idx="99">
                  <c:v>1032</c:v>
                </c:pt>
                <c:pt idx="100">
                  <c:v>1038</c:v>
                </c:pt>
                <c:pt idx="101">
                  <c:v>1041</c:v>
                </c:pt>
                <c:pt idx="102">
                  <c:v>1045</c:v>
                </c:pt>
                <c:pt idx="103">
                  <c:v>1049</c:v>
                </c:pt>
                <c:pt idx="104">
                  <c:v>1056</c:v>
                </c:pt>
                <c:pt idx="105">
                  <c:v>1059</c:v>
                </c:pt>
                <c:pt idx="106">
                  <c:v>1064</c:v>
                </c:pt>
                <c:pt idx="107">
                  <c:v>1067</c:v>
                </c:pt>
                <c:pt idx="108">
                  <c:v>1074</c:v>
                </c:pt>
                <c:pt idx="109">
                  <c:v>1078</c:v>
                </c:pt>
                <c:pt idx="110">
                  <c:v>1084</c:v>
                </c:pt>
                <c:pt idx="111">
                  <c:v>1082</c:v>
                </c:pt>
                <c:pt idx="112">
                  <c:v>1085</c:v>
                </c:pt>
                <c:pt idx="113">
                  <c:v>1089</c:v>
                </c:pt>
                <c:pt idx="114">
                  <c:v>1092</c:v>
                </c:pt>
                <c:pt idx="115">
                  <c:v>1098</c:v>
                </c:pt>
                <c:pt idx="116">
                  <c:v>1103</c:v>
                </c:pt>
                <c:pt idx="117">
                  <c:v>1105</c:v>
                </c:pt>
                <c:pt idx="118">
                  <c:v>1106</c:v>
                </c:pt>
                <c:pt idx="119">
                  <c:v>1106</c:v>
                </c:pt>
                <c:pt idx="120">
                  <c:v>1110</c:v>
                </c:pt>
                <c:pt idx="121">
                  <c:v>1113</c:v>
                </c:pt>
                <c:pt idx="122">
                  <c:v>1117</c:v>
                </c:pt>
                <c:pt idx="123">
                  <c:v>1116</c:v>
                </c:pt>
                <c:pt idx="124">
                  <c:v>1113</c:v>
                </c:pt>
                <c:pt idx="125">
                  <c:v>1111</c:v>
                </c:pt>
                <c:pt idx="126">
                  <c:v>1111</c:v>
                </c:pt>
                <c:pt idx="127">
                  <c:v>1109</c:v>
                </c:pt>
                <c:pt idx="128">
                  <c:v>1114</c:v>
                </c:pt>
                <c:pt idx="129">
                  <c:v>1112</c:v>
                </c:pt>
                <c:pt idx="130">
                  <c:v>1114</c:v>
                </c:pt>
                <c:pt idx="131">
                  <c:v>1116</c:v>
                </c:pt>
                <c:pt idx="132">
                  <c:v>1110</c:v>
                </c:pt>
                <c:pt idx="133">
                  <c:v>1113</c:v>
                </c:pt>
                <c:pt idx="134">
                  <c:v>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2-094A-B979-836A0C06739A}"/>
            </c:ext>
          </c:extLst>
        </c:ser>
        <c:ser>
          <c:idx val="8"/>
          <c:order val="8"/>
          <c:tx>
            <c:strRef>
              <c:f>'200527_AofA_analisys'!$AD$7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'200527_AofA_analisys'!$AD$8:$AD$142</c:f>
              <c:numCache>
                <c:formatCode>General</c:formatCode>
                <c:ptCount val="135"/>
                <c:pt idx="0">
                  <c:v>308</c:v>
                </c:pt>
                <c:pt idx="1">
                  <c:v>294</c:v>
                </c:pt>
                <c:pt idx="2">
                  <c:v>288</c:v>
                </c:pt>
                <c:pt idx="3">
                  <c:v>290</c:v>
                </c:pt>
                <c:pt idx="4">
                  <c:v>289</c:v>
                </c:pt>
                <c:pt idx="5">
                  <c:v>290</c:v>
                </c:pt>
                <c:pt idx="6">
                  <c:v>288</c:v>
                </c:pt>
                <c:pt idx="7">
                  <c:v>285</c:v>
                </c:pt>
                <c:pt idx="8">
                  <c:v>280</c:v>
                </c:pt>
                <c:pt idx="9">
                  <c:v>277</c:v>
                </c:pt>
                <c:pt idx="10">
                  <c:v>275</c:v>
                </c:pt>
                <c:pt idx="11">
                  <c:v>274</c:v>
                </c:pt>
                <c:pt idx="12">
                  <c:v>276</c:v>
                </c:pt>
                <c:pt idx="13">
                  <c:v>280</c:v>
                </c:pt>
                <c:pt idx="14">
                  <c:v>280</c:v>
                </c:pt>
                <c:pt idx="15">
                  <c:v>283</c:v>
                </c:pt>
                <c:pt idx="16">
                  <c:v>289</c:v>
                </c:pt>
                <c:pt idx="17">
                  <c:v>294</c:v>
                </c:pt>
                <c:pt idx="18">
                  <c:v>298</c:v>
                </c:pt>
                <c:pt idx="19">
                  <c:v>306</c:v>
                </c:pt>
                <c:pt idx="20">
                  <c:v>314</c:v>
                </c:pt>
                <c:pt idx="21">
                  <c:v>322</c:v>
                </c:pt>
                <c:pt idx="22">
                  <c:v>330</c:v>
                </c:pt>
                <c:pt idx="23">
                  <c:v>341</c:v>
                </c:pt>
                <c:pt idx="24">
                  <c:v>350</c:v>
                </c:pt>
                <c:pt idx="25">
                  <c:v>359</c:v>
                </c:pt>
                <c:pt idx="26">
                  <c:v>371</c:v>
                </c:pt>
                <c:pt idx="27">
                  <c:v>383</c:v>
                </c:pt>
                <c:pt idx="28">
                  <c:v>390</c:v>
                </c:pt>
                <c:pt idx="29">
                  <c:v>404</c:v>
                </c:pt>
                <c:pt idx="30">
                  <c:v>417</c:v>
                </c:pt>
                <c:pt idx="31">
                  <c:v>428</c:v>
                </c:pt>
                <c:pt idx="32">
                  <c:v>438</c:v>
                </c:pt>
                <c:pt idx="33">
                  <c:v>452</c:v>
                </c:pt>
                <c:pt idx="34">
                  <c:v>468</c:v>
                </c:pt>
                <c:pt idx="35">
                  <c:v>483</c:v>
                </c:pt>
                <c:pt idx="36">
                  <c:v>493</c:v>
                </c:pt>
                <c:pt idx="37">
                  <c:v>507</c:v>
                </c:pt>
                <c:pt idx="38">
                  <c:v>518</c:v>
                </c:pt>
                <c:pt idx="39">
                  <c:v>538</c:v>
                </c:pt>
                <c:pt idx="40">
                  <c:v>551</c:v>
                </c:pt>
                <c:pt idx="41">
                  <c:v>564</c:v>
                </c:pt>
                <c:pt idx="42">
                  <c:v>579</c:v>
                </c:pt>
                <c:pt idx="43">
                  <c:v>597</c:v>
                </c:pt>
                <c:pt idx="44">
                  <c:v>611</c:v>
                </c:pt>
                <c:pt idx="45">
                  <c:v>630</c:v>
                </c:pt>
                <c:pt idx="46">
                  <c:v>643</c:v>
                </c:pt>
                <c:pt idx="47">
                  <c:v>663</c:v>
                </c:pt>
                <c:pt idx="48">
                  <c:v>677</c:v>
                </c:pt>
                <c:pt idx="49">
                  <c:v>696</c:v>
                </c:pt>
                <c:pt idx="50">
                  <c:v>716</c:v>
                </c:pt>
                <c:pt idx="51">
                  <c:v>731</c:v>
                </c:pt>
                <c:pt idx="52">
                  <c:v>748</c:v>
                </c:pt>
                <c:pt idx="53">
                  <c:v>768</c:v>
                </c:pt>
                <c:pt idx="54">
                  <c:v>784</c:v>
                </c:pt>
                <c:pt idx="55">
                  <c:v>804</c:v>
                </c:pt>
                <c:pt idx="56">
                  <c:v>824</c:v>
                </c:pt>
                <c:pt idx="57">
                  <c:v>840</c:v>
                </c:pt>
                <c:pt idx="58">
                  <c:v>859</c:v>
                </c:pt>
                <c:pt idx="59">
                  <c:v>876</c:v>
                </c:pt>
                <c:pt idx="60">
                  <c:v>895</c:v>
                </c:pt>
                <c:pt idx="61">
                  <c:v>910</c:v>
                </c:pt>
                <c:pt idx="62">
                  <c:v>927</c:v>
                </c:pt>
                <c:pt idx="63">
                  <c:v>945</c:v>
                </c:pt>
                <c:pt idx="64">
                  <c:v>960</c:v>
                </c:pt>
                <c:pt idx="65">
                  <c:v>974</c:v>
                </c:pt>
                <c:pt idx="66">
                  <c:v>990</c:v>
                </c:pt>
                <c:pt idx="67">
                  <c:v>999</c:v>
                </c:pt>
                <c:pt idx="68">
                  <c:v>1016</c:v>
                </c:pt>
                <c:pt idx="69">
                  <c:v>1028</c:v>
                </c:pt>
                <c:pt idx="70">
                  <c:v>1041</c:v>
                </c:pt>
                <c:pt idx="71">
                  <c:v>1052</c:v>
                </c:pt>
                <c:pt idx="72">
                  <c:v>1066</c:v>
                </c:pt>
                <c:pt idx="73">
                  <c:v>1083</c:v>
                </c:pt>
                <c:pt idx="74">
                  <c:v>1096</c:v>
                </c:pt>
                <c:pt idx="75">
                  <c:v>1104</c:v>
                </c:pt>
                <c:pt idx="76">
                  <c:v>1118</c:v>
                </c:pt>
                <c:pt idx="77">
                  <c:v>1128</c:v>
                </c:pt>
                <c:pt idx="78">
                  <c:v>1140</c:v>
                </c:pt>
                <c:pt idx="79">
                  <c:v>1153</c:v>
                </c:pt>
                <c:pt idx="80">
                  <c:v>1159</c:v>
                </c:pt>
                <c:pt idx="81">
                  <c:v>1170</c:v>
                </c:pt>
                <c:pt idx="82">
                  <c:v>1185</c:v>
                </c:pt>
                <c:pt idx="83">
                  <c:v>1193</c:v>
                </c:pt>
                <c:pt idx="84">
                  <c:v>1203</c:v>
                </c:pt>
                <c:pt idx="85">
                  <c:v>1214</c:v>
                </c:pt>
                <c:pt idx="86">
                  <c:v>1222</c:v>
                </c:pt>
                <c:pt idx="87">
                  <c:v>1232</c:v>
                </c:pt>
                <c:pt idx="88">
                  <c:v>1240</c:v>
                </c:pt>
                <c:pt idx="89">
                  <c:v>1248</c:v>
                </c:pt>
                <c:pt idx="90">
                  <c:v>1257</c:v>
                </c:pt>
                <c:pt idx="91">
                  <c:v>1261</c:v>
                </c:pt>
                <c:pt idx="92">
                  <c:v>1275</c:v>
                </c:pt>
                <c:pt idx="93">
                  <c:v>1283</c:v>
                </c:pt>
                <c:pt idx="94">
                  <c:v>1294</c:v>
                </c:pt>
                <c:pt idx="95">
                  <c:v>1301</c:v>
                </c:pt>
                <c:pt idx="96">
                  <c:v>1307</c:v>
                </c:pt>
                <c:pt idx="97">
                  <c:v>1313</c:v>
                </c:pt>
                <c:pt idx="98">
                  <c:v>1322</c:v>
                </c:pt>
                <c:pt idx="99">
                  <c:v>1324</c:v>
                </c:pt>
                <c:pt idx="100">
                  <c:v>1333</c:v>
                </c:pt>
                <c:pt idx="101">
                  <c:v>1336</c:v>
                </c:pt>
                <c:pt idx="102">
                  <c:v>1345</c:v>
                </c:pt>
                <c:pt idx="103">
                  <c:v>1344</c:v>
                </c:pt>
                <c:pt idx="104">
                  <c:v>1355</c:v>
                </c:pt>
                <c:pt idx="105">
                  <c:v>1362</c:v>
                </c:pt>
                <c:pt idx="106">
                  <c:v>1359</c:v>
                </c:pt>
                <c:pt idx="107">
                  <c:v>1365</c:v>
                </c:pt>
                <c:pt idx="108">
                  <c:v>1366</c:v>
                </c:pt>
                <c:pt idx="109">
                  <c:v>1369</c:v>
                </c:pt>
                <c:pt idx="110">
                  <c:v>1372</c:v>
                </c:pt>
                <c:pt idx="111">
                  <c:v>1375</c:v>
                </c:pt>
                <c:pt idx="112">
                  <c:v>1374</c:v>
                </c:pt>
                <c:pt idx="113">
                  <c:v>1372</c:v>
                </c:pt>
                <c:pt idx="114">
                  <c:v>1370</c:v>
                </c:pt>
                <c:pt idx="115">
                  <c:v>1372</c:v>
                </c:pt>
                <c:pt idx="116">
                  <c:v>1373</c:v>
                </c:pt>
                <c:pt idx="117">
                  <c:v>1372</c:v>
                </c:pt>
                <c:pt idx="118">
                  <c:v>1370</c:v>
                </c:pt>
                <c:pt idx="119">
                  <c:v>1370</c:v>
                </c:pt>
                <c:pt idx="120">
                  <c:v>1372</c:v>
                </c:pt>
                <c:pt idx="121">
                  <c:v>1374</c:v>
                </c:pt>
                <c:pt idx="122">
                  <c:v>1370</c:v>
                </c:pt>
                <c:pt idx="123">
                  <c:v>1375</c:v>
                </c:pt>
                <c:pt idx="124">
                  <c:v>1369</c:v>
                </c:pt>
                <c:pt idx="125">
                  <c:v>1372</c:v>
                </c:pt>
                <c:pt idx="126">
                  <c:v>1367</c:v>
                </c:pt>
                <c:pt idx="127">
                  <c:v>1374</c:v>
                </c:pt>
                <c:pt idx="128">
                  <c:v>1368</c:v>
                </c:pt>
                <c:pt idx="129">
                  <c:v>1368</c:v>
                </c:pt>
                <c:pt idx="130">
                  <c:v>1366</c:v>
                </c:pt>
                <c:pt idx="131">
                  <c:v>1366</c:v>
                </c:pt>
                <c:pt idx="132">
                  <c:v>1364</c:v>
                </c:pt>
                <c:pt idx="133">
                  <c:v>1365</c:v>
                </c:pt>
                <c:pt idx="134">
                  <c:v>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2-094A-B979-836A0C06739A}"/>
            </c:ext>
          </c:extLst>
        </c:ser>
        <c:ser>
          <c:idx val="9"/>
          <c:order val="9"/>
          <c:tx>
            <c:strRef>
              <c:f>'200527_AofA_analisys'!$AE$7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'200527_AofA_analisys'!$AE$8:$AE$142</c:f>
              <c:numCache>
                <c:formatCode>General</c:formatCode>
                <c:ptCount val="135"/>
                <c:pt idx="0">
                  <c:v>322</c:v>
                </c:pt>
                <c:pt idx="1">
                  <c:v>293</c:v>
                </c:pt>
                <c:pt idx="2">
                  <c:v>287</c:v>
                </c:pt>
                <c:pt idx="3">
                  <c:v>287</c:v>
                </c:pt>
                <c:pt idx="4">
                  <c:v>284</c:v>
                </c:pt>
                <c:pt idx="5">
                  <c:v>282</c:v>
                </c:pt>
                <c:pt idx="6">
                  <c:v>277</c:v>
                </c:pt>
                <c:pt idx="7">
                  <c:v>266</c:v>
                </c:pt>
                <c:pt idx="8">
                  <c:v>259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257</c:v>
                </c:pt>
                <c:pt idx="13">
                  <c:v>261</c:v>
                </c:pt>
                <c:pt idx="14">
                  <c:v>265</c:v>
                </c:pt>
                <c:pt idx="15">
                  <c:v>268</c:v>
                </c:pt>
                <c:pt idx="16">
                  <c:v>272</c:v>
                </c:pt>
                <c:pt idx="17">
                  <c:v>281</c:v>
                </c:pt>
                <c:pt idx="18">
                  <c:v>287</c:v>
                </c:pt>
                <c:pt idx="19">
                  <c:v>295</c:v>
                </c:pt>
                <c:pt idx="20">
                  <c:v>301</c:v>
                </c:pt>
                <c:pt idx="21">
                  <c:v>311</c:v>
                </c:pt>
                <c:pt idx="22">
                  <c:v>320</c:v>
                </c:pt>
                <c:pt idx="23">
                  <c:v>331</c:v>
                </c:pt>
                <c:pt idx="24">
                  <c:v>342</c:v>
                </c:pt>
                <c:pt idx="25">
                  <c:v>348</c:v>
                </c:pt>
                <c:pt idx="26">
                  <c:v>360</c:v>
                </c:pt>
                <c:pt idx="27">
                  <c:v>369</c:v>
                </c:pt>
                <c:pt idx="28">
                  <c:v>381</c:v>
                </c:pt>
                <c:pt idx="29">
                  <c:v>390</c:v>
                </c:pt>
                <c:pt idx="30">
                  <c:v>400</c:v>
                </c:pt>
                <c:pt idx="31">
                  <c:v>412</c:v>
                </c:pt>
                <c:pt idx="32">
                  <c:v>424</c:v>
                </c:pt>
                <c:pt idx="33">
                  <c:v>436</c:v>
                </c:pt>
                <c:pt idx="34">
                  <c:v>447</c:v>
                </c:pt>
                <c:pt idx="35">
                  <c:v>452</c:v>
                </c:pt>
                <c:pt idx="36">
                  <c:v>464</c:v>
                </c:pt>
                <c:pt idx="37">
                  <c:v>473</c:v>
                </c:pt>
                <c:pt idx="38">
                  <c:v>485</c:v>
                </c:pt>
                <c:pt idx="39">
                  <c:v>499</c:v>
                </c:pt>
                <c:pt idx="40">
                  <c:v>506</c:v>
                </c:pt>
                <c:pt idx="41">
                  <c:v>514</c:v>
                </c:pt>
                <c:pt idx="42">
                  <c:v>527</c:v>
                </c:pt>
                <c:pt idx="43">
                  <c:v>539</c:v>
                </c:pt>
                <c:pt idx="44">
                  <c:v>549</c:v>
                </c:pt>
                <c:pt idx="45">
                  <c:v>557</c:v>
                </c:pt>
                <c:pt idx="46">
                  <c:v>568</c:v>
                </c:pt>
                <c:pt idx="47">
                  <c:v>575</c:v>
                </c:pt>
                <c:pt idx="48">
                  <c:v>587</c:v>
                </c:pt>
                <c:pt idx="49">
                  <c:v>599</c:v>
                </c:pt>
                <c:pt idx="50">
                  <c:v>607</c:v>
                </c:pt>
                <c:pt idx="51">
                  <c:v>614</c:v>
                </c:pt>
                <c:pt idx="52">
                  <c:v>626</c:v>
                </c:pt>
                <c:pt idx="53">
                  <c:v>633</c:v>
                </c:pt>
                <c:pt idx="54">
                  <c:v>644</c:v>
                </c:pt>
                <c:pt idx="55">
                  <c:v>654</c:v>
                </c:pt>
                <c:pt idx="56">
                  <c:v>659</c:v>
                </c:pt>
                <c:pt idx="57">
                  <c:v>671</c:v>
                </c:pt>
                <c:pt idx="58">
                  <c:v>678</c:v>
                </c:pt>
                <c:pt idx="59">
                  <c:v>688</c:v>
                </c:pt>
                <c:pt idx="60">
                  <c:v>699</c:v>
                </c:pt>
                <c:pt idx="61">
                  <c:v>707</c:v>
                </c:pt>
                <c:pt idx="62">
                  <c:v>716</c:v>
                </c:pt>
                <c:pt idx="63">
                  <c:v>727</c:v>
                </c:pt>
                <c:pt idx="64">
                  <c:v>734</c:v>
                </c:pt>
                <c:pt idx="65">
                  <c:v>743</c:v>
                </c:pt>
                <c:pt idx="66">
                  <c:v>753</c:v>
                </c:pt>
                <c:pt idx="67">
                  <c:v>761</c:v>
                </c:pt>
                <c:pt idx="68">
                  <c:v>770</c:v>
                </c:pt>
                <c:pt idx="69">
                  <c:v>780</c:v>
                </c:pt>
                <c:pt idx="70">
                  <c:v>790</c:v>
                </c:pt>
                <c:pt idx="71">
                  <c:v>799</c:v>
                </c:pt>
                <c:pt idx="72">
                  <c:v>807</c:v>
                </c:pt>
                <c:pt idx="73">
                  <c:v>821</c:v>
                </c:pt>
                <c:pt idx="74">
                  <c:v>827</c:v>
                </c:pt>
                <c:pt idx="75">
                  <c:v>837</c:v>
                </c:pt>
                <c:pt idx="76">
                  <c:v>847</c:v>
                </c:pt>
                <c:pt idx="77">
                  <c:v>854</c:v>
                </c:pt>
                <c:pt idx="78">
                  <c:v>865</c:v>
                </c:pt>
                <c:pt idx="79">
                  <c:v>874</c:v>
                </c:pt>
                <c:pt idx="80">
                  <c:v>884</c:v>
                </c:pt>
                <c:pt idx="81">
                  <c:v>893</c:v>
                </c:pt>
                <c:pt idx="82">
                  <c:v>900</c:v>
                </c:pt>
                <c:pt idx="83">
                  <c:v>906</c:v>
                </c:pt>
                <c:pt idx="84">
                  <c:v>917</c:v>
                </c:pt>
                <c:pt idx="85">
                  <c:v>926</c:v>
                </c:pt>
                <c:pt idx="86">
                  <c:v>934</c:v>
                </c:pt>
                <c:pt idx="87">
                  <c:v>941</c:v>
                </c:pt>
                <c:pt idx="88">
                  <c:v>950</c:v>
                </c:pt>
                <c:pt idx="89">
                  <c:v>953</c:v>
                </c:pt>
                <c:pt idx="90">
                  <c:v>963</c:v>
                </c:pt>
                <c:pt idx="91">
                  <c:v>970</c:v>
                </c:pt>
                <c:pt idx="92">
                  <c:v>975</c:v>
                </c:pt>
                <c:pt idx="93">
                  <c:v>987</c:v>
                </c:pt>
                <c:pt idx="94">
                  <c:v>991</c:v>
                </c:pt>
                <c:pt idx="95">
                  <c:v>997</c:v>
                </c:pt>
                <c:pt idx="96">
                  <c:v>1005</c:v>
                </c:pt>
                <c:pt idx="97">
                  <c:v>1008</c:v>
                </c:pt>
                <c:pt idx="98">
                  <c:v>1018</c:v>
                </c:pt>
                <c:pt idx="99">
                  <c:v>1022</c:v>
                </c:pt>
                <c:pt idx="100">
                  <c:v>1031</c:v>
                </c:pt>
                <c:pt idx="101">
                  <c:v>1037</c:v>
                </c:pt>
                <c:pt idx="102">
                  <c:v>1045</c:v>
                </c:pt>
                <c:pt idx="103">
                  <c:v>1052</c:v>
                </c:pt>
                <c:pt idx="104">
                  <c:v>1055</c:v>
                </c:pt>
                <c:pt idx="105">
                  <c:v>1058</c:v>
                </c:pt>
                <c:pt idx="106">
                  <c:v>1066</c:v>
                </c:pt>
                <c:pt idx="107">
                  <c:v>1066</c:v>
                </c:pt>
                <c:pt idx="108">
                  <c:v>1073</c:v>
                </c:pt>
                <c:pt idx="109">
                  <c:v>1080</c:v>
                </c:pt>
                <c:pt idx="110">
                  <c:v>1081</c:v>
                </c:pt>
                <c:pt idx="111">
                  <c:v>1089</c:v>
                </c:pt>
                <c:pt idx="112">
                  <c:v>1095</c:v>
                </c:pt>
                <c:pt idx="113">
                  <c:v>1094</c:v>
                </c:pt>
                <c:pt idx="114">
                  <c:v>1099</c:v>
                </c:pt>
                <c:pt idx="115">
                  <c:v>1098</c:v>
                </c:pt>
                <c:pt idx="116">
                  <c:v>1098</c:v>
                </c:pt>
                <c:pt idx="117">
                  <c:v>1098</c:v>
                </c:pt>
                <c:pt idx="118">
                  <c:v>1101</c:v>
                </c:pt>
                <c:pt idx="119">
                  <c:v>1104</c:v>
                </c:pt>
                <c:pt idx="120">
                  <c:v>1103</c:v>
                </c:pt>
                <c:pt idx="121">
                  <c:v>1103</c:v>
                </c:pt>
                <c:pt idx="122">
                  <c:v>1102</c:v>
                </c:pt>
                <c:pt idx="123">
                  <c:v>1105</c:v>
                </c:pt>
                <c:pt idx="124">
                  <c:v>1101</c:v>
                </c:pt>
                <c:pt idx="125">
                  <c:v>1103</c:v>
                </c:pt>
                <c:pt idx="126">
                  <c:v>1107</c:v>
                </c:pt>
                <c:pt idx="127">
                  <c:v>1107</c:v>
                </c:pt>
                <c:pt idx="128">
                  <c:v>1105</c:v>
                </c:pt>
                <c:pt idx="129">
                  <c:v>1111</c:v>
                </c:pt>
                <c:pt idx="130">
                  <c:v>1110</c:v>
                </c:pt>
                <c:pt idx="131">
                  <c:v>1111</c:v>
                </c:pt>
                <c:pt idx="132">
                  <c:v>1111</c:v>
                </c:pt>
                <c:pt idx="133">
                  <c:v>1110</c:v>
                </c:pt>
                <c:pt idx="134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2-094A-B979-836A0C06739A}"/>
            </c:ext>
          </c:extLst>
        </c:ser>
        <c:ser>
          <c:idx val="10"/>
          <c:order val="10"/>
          <c:tx>
            <c:strRef>
              <c:f>'200527_AofA_analisys'!$AF$7</c:f>
              <c:strCache>
                <c:ptCount val="1"/>
                <c:pt idx="0">
                  <c:v>G6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'200527_AofA_analisys'!$AF$8:$AF$142</c:f>
              <c:numCache>
                <c:formatCode>General</c:formatCode>
                <c:ptCount val="135"/>
                <c:pt idx="0">
                  <c:v>333</c:v>
                </c:pt>
                <c:pt idx="1">
                  <c:v>306</c:v>
                </c:pt>
                <c:pt idx="2">
                  <c:v>298</c:v>
                </c:pt>
                <c:pt idx="3">
                  <c:v>298</c:v>
                </c:pt>
                <c:pt idx="4">
                  <c:v>295</c:v>
                </c:pt>
                <c:pt idx="5">
                  <c:v>294</c:v>
                </c:pt>
                <c:pt idx="6">
                  <c:v>295</c:v>
                </c:pt>
                <c:pt idx="7">
                  <c:v>290</c:v>
                </c:pt>
                <c:pt idx="8">
                  <c:v>290</c:v>
                </c:pt>
                <c:pt idx="9">
                  <c:v>287</c:v>
                </c:pt>
                <c:pt idx="10">
                  <c:v>288</c:v>
                </c:pt>
                <c:pt idx="11">
                  <c:v>286</c:v>
                </c:pt>
                <c:pt idx="12">
                  <c:v>291</c:v>
                </c:pt>
                <c:pt idx="13">
                  <c:v>292</c:v>
                </c:pt>
                <c:pt idx="14">
                  <c:v>297</c:v>
                </c:pt>
                <c:pt idx="15">
                  <c:v>299</c:v>
                </c:pt>
                <c:pt idx="16">
                  <c:v>302</c:v>
                </c:pt>
                <c:pt idx="17">
                  <c:v>312</c:v>
                </c:pt>
                <c:pt idx="18">
                  <c:v>318</c:v>
                </c:pt>
                <c:pt idx="19">
                  <c:v>322</c:v>
                </c:pt>
                <c:pt idx="20">
                  <c:v>332</c:v>
                </c:pt>
                <c:pt idx="21">
                  <c:v>340</c:v>
                </c:pt>
                <c:pt idx="22">
                  <c:v>349</c:v>
                </c:pt>
                <c:pt idx="23">
                  <c:v>363</c:v>
                </c:pt>
                <c:pt idx="24">
                  <c:v>368</c:v>
                </c:pt>
                <c:pt idx="25">
                  <c:v>375</c:v>
                </c:pt>
                <c:pt idx="26">
                  <c:v>386</c:v>
                </c:pt>
                <c:pt idx="27">
                  <c:v>398</c:v>
                </c:pt>
                <c:pt idx="28">
                  <c:v>406</c:v>
                </c:pt>
                <c:pt idx="29">
                  <c:v>416</c:v>
                </c:pt>
                <c:pt idx="30">
                  <c:v>423</c:v>
                </c:pt>
                <c:pt idx="31">
                  <c:v>436</c:v>
                </c:pt>
                <c:pt idx="32">
                  <c:v>448</c:v>
                </c:pt>
                <c:pt idx="33">
                  <c:v>457</c:v>
                </c:pt>
                <c:pt idx="34">
                  <c:v>469</c:v>
                </c:pt>
                <c:pt idx="35">
                  <c:v>479</c:v>
                </c:pt>
                <c:pt idx="36">
                  <c:v>491</c:v>
                </c:pt>
                <c:pt idx="37">
                  <c:v>501</c:v>
                </c:pt>
                <c:pt idx="38">
                  <c:v>512</c:v>
                </c:pt>
                <c:pt idx="39">
                  <c:v>524</c:v>
                </c:pt>
                <c:pt idx="40">
                  <c:v>537</c:v>
                </c:pt>
                <c:pt idx="41">
                  <c:v>546</c:v>
                </c:pt>
                <c:pt idx="42">
                  <c:v>562</c:v>
                </c:pt>
                <c:pt idx="43">
                  <c:v>567</c:v>
                </c:pt>
                <c:pt idx="44">
                  <c:v>580</c:v>
                </c:pt>
                <c:pt idx="45">
                  <c:v>592</c:v>
                </c:pt>
                <c:pt idx="46">
                  <c:v>603</c:v>
                </c:pt>
                <c:pt idx="47">
                  <c:v>613</c:v>
                </c:pt>
                <c:pt idx="48">
                  <c:v>628</c:v>
                </c:pt>
                <c:pt idx="49">
                  <c:v>634</c:v>
                </c:pt>
                <c:pt idx="50">
                  <c:v>648</c:v>
                </c:pt>
                <c:pt idx="51">
                  <c:v>660</c:v>
                </c:pt>
                <c:pt idx="52">
                  <c:v>667</c:v>
                </c:pt>
                <c:pt idx="53">
                  <c:v>678</c:v>
                </c:pt>
                <c:pt idx="54">
                  <c:v>689</c:v>
                </c:pt>
                <c:pt idx="55">
                  <c:v>702</c:v>
                </c:pt>
                <c:pt idx="56">
                  <c:v>709</c:v>
                </c:pt>
                <c:pt idx="57">
                  <c:v>721</c:v>
                </c:pt>
                <c:pt idx="58">
                  <c:v>731</c:v>
                </c:pt>
                <c:pt idx="59">
                  <c:v>743</c:v>
                </c:pt>
                <c:pt idx="60">
                  <c:v>751</c:v>
                </c:pt>
                <c:pt idx="61">
                  <c:v>761</c:v>
                </c:pt>
                <c:pt idx="62">
                  <c:v>774</c:v>
                </c:pt>
                <c:pt idx="63">
                  <c:v>783</c:v>
                </c:pt>
                <c:pt idx="64">
                  <c:v>792</c:v>
                </c:pt>
                <c:pt idx="65">
                  <c:v>804</c:v>
                </c:pt>
                <c:pt idx="66">
                  <c:v>814</c:v>
                </c:pt>
                <c:pt idx="67">
                  <c:v>824</c:v>
                </c:pt>
                <c:pt idx="68">
                  <c:v>835</c:v>
                </c:pt>
                <c:pt idx="69">
                  <c:v>844</c:v>
                </c:pt>
                <c:pt idx="70">
                  <c:v>853</c:v>
                </c:pt>
                <c:pt idx="71">
                  <c:v>863</c:v>
                </c:pt>
                <c:pt idx="72">
                  <c:v>873</c:v>
                </c:pt>
                <c:pt idx="73">
                  <c:v>884</c:v>
                </c:pt>
                <c:pt idx="74">
                  <c:v>894</c:v>
                </c:pt>
                <c:pt idx="75">
                  <c:v>902</c:v>
                </c:pt>
                <c:pt idx="76">
                  <c:v>914</c:v>
                </c:pt>
                <c:pt idx="77">
                  <c:v>921</c:v>
                </c:pt>
                <c:pt idx="78">
                  <c:v>927</c:v>
                </c:pt>
                <c:pt idx="79">
                  <c:v>940</c:v>
                </c:pt>
                <c:pt idx="80">
                  <c:v>946</c:v>
                </c:pt>
                <c:pt idx="81">
                  <c:v>957</c:v>
                </c:pt>
                <c:pt idx="82">
                  <c:v>965</c:v>
                </c:pt>
                <c:pt idx="83">
                  <c:v>970</c:v>
                </c:pt>
                <c:pt idx="84">
                  <c:v>979</c:v>
                </c:pt>
                <c:pt idx="85">
                  <c:v>992</c:v>
                </c:pt>
                <c:pt idx="86">
                  <c:v>996</c:v>
                </c:pt>
                <c:pt idx="87">
                  <c:v>1003</c:v>
                </c:pt>
                <c:pt idx="88">
                  <c:v>1010</c:v>
                </c:pt>
                <c:pt idx="89">
                  <c:v>1019</c:v>
                </c:pt>
                <c:pt idx="90">
                  <c:v>1027</c:v>
                </c:pt>
                <c:pt idx="91">
                  <c:v>1029</c:v>
                </c:pt>
                <c:pt idx="92">
                  <c:v>1040</c:v>
                </c:pt>
                <c:pt idx="93">
                  <c:v>1048</c:v>
                </c:pt>
                <c:pt idx="94">
                  <c:v>1052</c:v>
                </c:pt>
                <c:pt idx="95">
                  <c:v>1061</c:v>
                </c:pt>
                <c:pt idx="96">
                  <c:v>1067</c:v>
                </c:pt>
                <c:pt idx="97">
                  <c:v>1072</c:v>
                </c:pt>
                <c:pt idx="98">
                  <c:v>1083</c:v>
                </c:pt>
                <c:pt idx="99">
                  <c:v>1087</c:v>
                </c:pt>
                <c:pt idx="100">
                  <c:v>1091</c:v>
                </c:pt>
                <c:pt idx="101">
                  <c:v>1100</c:v>
                </c:pt>
                <c:pt idx="102">
                  <c:v>1106</c:v>
                </c:pt>
                <c:pt idx="103">
                  <c:v>1110</c:v>
                </c:pt>
                <c:pt idx="104">
                  <c:v>1113</c:v>
                </c:pt>
                <c:pt idx="105">
                  <c:v>1120</c:v>
                </c:pt>
                <c:pt idx="106">
                  <c:v>1128</c:v>
                </c:pt>
                <c:pt idx="107">
                  <c:v>1132</c:v>
                </c:pt>
                <c:pt idx="108">
                  <c:v>1138</c:v>
                </c:pt>
                <c:pt idx="109">
                  <c:v>1142</c:v>
                </c:pt>
                <c:pt idx="110">
                  <c:v>1152</c:v>
                </c:pt>
                <c:pt idx="111">
                  <c:v>1157</c:v>
                </c:pt>
                <c:pt idx="112">
                  <c:v>1162</c:v>
                </c:pt>
                <c:pt idx="113">
                  <c:v>1162</c:v>
                </c:pt>
                <c:pt idx="114">
                  <c:v>1167</c:v>
                </c:pt>
                <c:pt idx="115">
                  <c:v>1172</c:v>
                </c:pt>
                <c:pt idx="116">
                  <c:v>1178</c:v>
                </c:pt>
                <c:pt idx="117">
                  <c:v>1174</c:v>
                </c:pt>
                <c:pt idx="118">
                  <c:v>1186</c:v>
                </c:pt>
                <c:pt idx="119">
                  <c:v>1185</c:v>
                </c:pt>
                <c:pt idx="120">
                  <c:v>1183</c:v>
                </c:pt>
                <c:pt idx="121">
                  <c:v>1183</c:v>
                </c:pt>
                <c:pt idx="122">
                  <c:v>1188</c:v>
                </c:pt>
                <c:pt idx="123">
                  <c:v>1188</c:v>
                </c:pt>
                <c:pt idx="124">
                  <c:v>1194</c:v>
                </c:pt>
                <c:pt idx="125">
                  <c:v>1194</c:v>
                </c:pt>
                <c:pt idx="126">
                  <c:v>1193</c:v>
                </c:pt>
                <c:pt idx="127">
                  <c:v>1197</c:v>
                </c:pt>
                <c:pt idx="128">
                  <c:v>1196</c:v>
                </c:pt>
                <c:pt idx="129">
                  <c:v>1196</c:v>
                </c:pt>
                <c:pt idx="130">
                  <c:v>1196</c:v>
                </c:pt>
                <c:pt idx="131">
                  <c:v>1194</c:v>
                </c:pt>
                <c:pt idx="132">
                  <c:v>1200</c:v>
                </c:pt>
                <c:pt idx="133">
                  <c:v>1199</c:v>
                </c:pt>
                <c:pt idx="134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32-094A-B979-836A0C06739A}"/>
            </c:ext>
          </c:extLst>
        </c:ser>
        <c:ser>
          <c:idx val="11"/>
          <c:order val="11"/>
          <c:tx>
            <c:strRef>
              <c:f>'200527_AofA_analisys'!$AG$7</c:f>
              <c:strCache>
                <c:ptCount val="1"/>
                <c:pt idx="0">
                  <c:v>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'200527_AofA_analisys'!$AG$8:$AG$142</c:f>
              <c:numCache>
                <c:formatCode>General</c:formatCode>
                <c:ptCount val="135"/>
                <c:pt idx="0">
                  <c:v>285</c:v>
                </c:pt>
                <c:pt idx="1">
                  <c:v>280</c:v>
                </c:pt>
                <c:pt idx="2">
                  <c:v>279</c:v>
                </c:pt>
                <c:pt idx="3">
                  <c:v>284</c:v>
                </c:pt>
                <c:pt idx="4">
                  <c:v>285</c:v>
                </c:pt>
                <c:pt idx="5">
                  <c:v>293</c:v>
                </c:pt>
                <c:pt idx="6">
                  <c:v>293</c:v>
                </c:pt>
                <c:pt idx="7">
                  <c:v>289</c:v>
                </c:pt>
                <c:pt idx="8">
                  <c:v>285</c:v>
                </c:pt>
                <c:pt idx="9">
                  <c:v>288</c:v>
                </c:pt>
                <c:pt idx="10">
                  <c:v>285</c:v>
                </c:pt>
                <c:pt idx="11">
                  <c:v>287</c:v>
                </c:pt>
                <c:pt idx="12">
                  <c:v>289</c:v>
                </c:pt>
                <c:pt idx="13">
                  <c:v>289</c:v>
                </c:pt>
                <c:pt idx="14">
                  <c:v>291</c:v>
                </c:pt>
                <c:pt idx="15">
                  <c:v>295</c:v>
                </c:pt>
                <c:pt idx="16">
                  <c:v>299</c:v>
                </c:pt>
                <c:pt idx="17">
                  <c:v>304</c:v>
                </c:pt>
                <c:pt idx="18">
                  <c:v>303</c:v>
                </c:pt>
                <c:pt idx="19">
                  <c:v>311</c:v>
                </c:pt>
                <c:pt idx="20">
                  <c:v>319</c:v>
                </c:pt>
                <c:pt idx="21">
                  <c:v>326</c:v>
                </c:pt>
                <c:pt idx="22">
                  <c:v>330</c:v>
                </c:pt>
                <c:pt idx="23">
                  <c:v>337</c:v>
                </c:pt>
                <c:pt idx="24">
                  <c:v>344</c:v>
                </c:pt>
                <c:pt idx="25">
                  <c:v>356</c:v>
                </c:pt>
                <c:pt idx="26">
                  <c:v>364</c:v>
                </c:pt>
                <c:pt idx="27">
                  <c:v>370</c:v>
                </c:pt>
                <c:pt idx="28">
                  <c:v>378</c:v>
                </c:pt>
                <c:pt idx="29">
                  <c:v>387</c:v>
                </c:pt>
                <c:pt idx="30">
                  <c:v>396</c:v>
                </c:pt>
                <c:pt idx="31">
                  <c:v>403</c:v>
                </c:pt>
                <c:pt idx="32">
                  <c:v>414</c:v>
                </c:pt>
                <c:pt idx="33">
                  <c:v>424</c:v>
                </c:pt>
                <c:pt idx="34">
                  <c:v>434</c:v>
                </c:pt>
                <c:pt idx="35">
                  <c:v>444</c:v>
                </c:pt>
                <c:pt idx="36">
                  <c:v>456</c:v>
                </c:pt>
                <c:pt idx="37">
                  <c:v>465</c:v>
                </c:pt>
                <c:pt idx="38">
                  <c:v>475</c:v>
                </c:pt>
                <c:pt idx="39">
                  <c:v>486</c:v>
                </c:pt>
                <c:pt idx="40">
                  <c:v>492</c:v>
                </c:pt>
                <c:pt idx="41">
                  <c:v>501</c:v>
                </c:pt>
                <c:pt idx="42">
                  <c:v>514</c:v>
                </c:pt>
                <c:pt idx="43">
                  <c:v>525</c:v>
                </c:pt>
                <c:pt idx="44">
                  <c:v>531</c:v>
                </c:pt>
                <c:pt idx="45">
                  <c:v>546</c:v>
                </c:pt>
                <c:pt idx="46">
                  <c:v>557</c:v>
                </c:pt>
                <c:pt idx="47">
                  <c:v>566</c:v>
                </c:pt>
                <c:pt idx="48">
                  <c:v>576</c:v>
                </c:pt>
                <c:pt idx="49">
                  <c:v>589</c:v>
                </c:pt>
                <c:pt idx="50">
                  <c:v>599</c:v>
                </c:pt>
                <c:pt idx="51">
                  <c:v>606</c:v>
                </c:pt>
                <c:pt idx="52">
                  <c:v>619</c:v>
                </c:pt>
                <c:pt idx="53">
                  <c:v>634</c:v>
                </c:pt>
                <c:pt idx="54">
                  <c:v>641</c:v>
                </c:pt>
                <c:pt idx="55">
                  <c:v>652</c:v>
                </c:pt>
                <c:pt idx="56">
                  <c:v>662</c:v>
                </c:pt>
                <c:pt idx="57">
                  <c:v>671</c:v>
                </c:pt>
                <c:pt idx="58">
                  <c:v>680</c:v>
                </c:pt>
                <c:pt idx="59">
                  <c:v>692</c:v>
                </c:pt>
                <c:pt idx="60">
                  <c:v>701</c:v>
                </c:pt>
                <c:pt idx="61">
                  <c:v>714</c:v>
                </c:pt>
                <c:pt idx="62">
                  <c:v>725</c:v>
                </c:pt>
                <c:pt idx="63">
                  <c:v>732</c:v>
                </c:pt>
                <c:pt idx="64">
                  <c:v>743</c:v>
                </c:pt>
                <c:pt idx="65">
                  <c:v>752</c:v>
                </c:pt>
                <c:pt idx="66">
                  <c:v>766</c:v>
                </c:pt>
                <c:pt idx="67">
                  <c:v>775</c:v>
                </c:pt>
                <c:pt idx="68">
                  <c:v>787</c:v>
                </c:pt>
                <c:pt idx="69">
                  <c:v>796</c:v>
                </c:pt>
                <c:pt idx="70">
                  <c:v>805</c:v>
                </c:pt>
                <c:pt idx="71">
                  <c:v>812</c:v>
                </c:pt>
                <c:pt idx="72">
                  <c:v>823</c:v>
                </c:pt>
                <c:pt idx="73">
                  <c:v>838</c:v>
                </c:pt>
                <c:pt idx="74">
                  <c:v>839</c:v>
                </c:pt>
                <c:pt idx="75">
                  <c:v>853</c:v>
                </c:pt>
                <c:pt idx="76">
                  <c:v>860</c:v>
                </c:pt>
                <c:pt idx="77">
                  <c:v>867</c:v>
                </c:pt>
                <c:pt idx="78">
                  <c:v>876</c:v>
                </c:pt>
                <c:pt idx="79">
                  <c:v>884</c:v>
                </c:pt>
                <c:pt idx="80">
                  <c:v>893</c:v>
                </c:pt>
                <c:pt idx="81">
                  <c:v>900</c:v>
                </c:pt>
                <c:pt idx="82">
                  <c:v>909</c:v>
                </c:pt>
                <c:pt idx="83">
                  <c:v>914</c:v>
                </c:pt>
                <c:pt idx="84">
                  <c:v>925</c:v>
                </c:pt>
                <c:pt idx="85">
                  <c:v>931</c:v>
                </c:pt>
                <c:pt idx="86">
                  <c:v>938</c:v>
                </c:pt>
                <c:pt idx="87">
                  <c:v>947</c:v>
                </c:pt>
                <c:pt idx="88">
                  <c:v>950</c:v>
                </c:pt>
                <c:pt idx="89">
                  <c:v>958</c:v>
                </c:pt>
                <c:pt idx="90">
                  <c:v>962</c:v>
                </c:pt>
                <c:pt idx="91">
                  <c:v>974</c:v>
                </c:pt>
                <c:pt idx="92">
                  <c:v>982</c:v>
                </c:pt>
                <c:pt idx="93">
                  <c:v>986</c:v>
                </c:pt>
                <c:pt idx="94">
                  <c:v>995</c:v>
                </c:pt>
                <c:pt idx="95">
                  <c:v>1003</c:v>
                </c:pt>
                <c:pt idx="96">
                  <c:v>1007</c:v>
                </c:pt>
                <c:pt idx="97">
                  <c:v>1017</c:v>
                </c:pt>
                <c:pt idx="98">
                  <c:v>1018</c:v>
                </c:pt>
                <c:pt idx="99">
                  <c:v>1023</c:v>
                </c:pt>
                <c:pt idx="100">
                  <c:v>1033</c:v>
                </c:pt>
                <c:pt idx="101">
                  <c:v>1037</c:v>
                </c:pt>
                <c:pt idx="102">
                  <c:v>1044</c:v>
                </c:pt>
                <c:pt idx="103">
                  <c:v>1051</c:v>
                </c:pt>
                <c:pt idx="104">
                  <c:v>1055</c:v>
                </c:pt>
                <c:pt idx="105">
                  <c:v>1060</c:v>
                </c:pt>
                <c:pt idx="106">
                  <c:v>1069</c:v>
                </c:pt>
                <c:pt idx="107">
                  <c:v>1074</c:v>
                </c:pt>
                <c:pt idx="108">
                  <c:v>1081</c:v>
                </c:pt>
                <c:pt idx="109">
                  <c:v>1082</c:v>
                </c:pt>
                <c:pt idx="110">
                  <c:v>1092</c:v>
                </c:pt>
                <c:pt idx="111">
                  <c:v>1093</c:v>
                </c:pt>
                <c:pt idx="112">
                  <c:v>1100</c:v>
                </c:pt>
                <c:pt idx="113">
                  <c:v>1104</c:v>
                </c:pt>
                <c:pt idx="114">
                  <c:v>1105</c:v>
                </c:pt>
                <c:pt idx="115">
                  <c:v>1111</c:v>
                </c:pt>
                <c:pt idx="116">
                  <c:v>1116</c:v>
                </c:pt>
                <c:pt idx="117">
                  <c:v>1115</c:v>
                </c:pt>
                <c:pt idx="118">
                  <c:v>1121</c:v>
                </c:pt>
                <c:pt idx="119">
                  <c:v>1125</c:v>
                </c:pt>
                <c:pt idx="120">
                  <c:v>1129</c:v>
                </c:pt>
                <c:pt idx="121">
                  <c:v>1129</c:v>
                </c:pt>
                <c:pt idx="122">
                  <c:v>1131</c:v>
                </c:pt>
                <c:pt idx="123">
                  <c:v>1134</c:v>
                </c:pt>
                <c:pt idx="124">
                  <c:v>1137</c:v>
                </c:pt>
                <c:pt idx="125">
                  <c:v>1140</c:v>
                </c:pt>
                <c:pt idx="126">
                  <c:v>1139</c:v>
                </c:pt>
                <c:pt idx="127">
                  <c:v>1142</c:v>
                </c:pt>
                <c:pt idx="128">
                  <c:v>1141</c:v>
                </c:pt>
                <c:pt idx="129">
                  <c:v>1143</c:v>
                </c:pt>
                <c:pt idx="130">
                  <c:v>1144</c:v>
                </c:pt>
                <c:pt idx="131">
                  <c:v>1141</c:v>
                </c:pt>
                <c:pt idx="132">
                  <c:v>1141</c:v>
                </c:pt>
                <c:pt idx="133">
                  <c:v>1145</c:v>
                </c:pt>
                <c:pt idx="134">
                  <c:v>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2-094A-B979-836A0C06739A}"/>
            </c:ext>
          </c:extLst>
        </c:ser>
        <c:ser>
          <c:idx val="12"/>
          <c:order val="12"/>
          <c:tx>
            <c:strRef>
              <c:f>'200527_AofA_analisys'!$AH$7</c:f>
              <c:strCache>
                <c:ptCount val="1"/>
                <c:pt idx="0">
                  <c:v>G8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'200527_AofA_analisys'!$AH$8:$AH$142</c:f>
              <c:numCache>
                <c:formatCode>General</c:formatCode>
                <c:ptCount val="135"/>
                <c:pt idx="0">
                  <c:v>299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274</c:v>
                </c:pt>
                <c:pt idx="5">
                  <c:v>274</c:v>
                </c:pt>
                <c:pt idx="6">
                  <c:v>275</c:v>
                </c:pt>
                <c:pt idx="7">
                  <c:v>274</c:v>
                </c:pt>
                <c:pt idx="8">
                  <c:v>270</c:v>
                </c:pt>
                <c:pt idx="9">
                  <c:v>268</c:v>
                </c:pt>
                <c:pt idx="10">
                  <c:v>267</c:v>
                </c:pt>
                <c:pt idx="11">
                  <c:v>271</c:v>
                </c:pt>
                <c:pt idx="12">
                  <c:v>274</c:v>
                </c:pt>
                <c:pt idx="13">
                  <c:v>277</c:v>
                </c:pt>
                <c:pt idx="14">
                  <c:v>279</c:v>
                </c:pt>
                <c:pt idx="15">
                  <c:v>284</c:v>
                </c:pt>
                <c:pt idx="16">
                  <c:v>290</c:v>
                </c:pt>
                <c:pt idx="17">
                  <c:v>297</c:v>
                </c:pt>
                <c:pt idx="18">
                  <c:v>305</c:v>
                </c:pt>
                <c:pt idx="19">
                  <c:v>313</c:v>
                </c:pt>
                <c:pt idx="20">
                  <c:v>327</c:v>
                </c:pt>
                <c:pt idx="21">
                  <c:v>333</c:v>
                </c:pt>
                <c:pt idx="22">
                  <c:v>344</c:v>
                </c:pt>
                <c:pt idx="23">
                  <c:v>352</c:v>
                </c:pt>
                <c:pt idx="24">
                  <c:v>366</c:v>
                </c:pt>
                <c:pt idx="25">
                  <c:v>378</c:v>
                </c:pt>
                <c:pt idx="26">
                  <c:v>390</c:v>
                </c:pt>
                <c:pt idx="27">
                  <c:v>402</c:v>
                </c:pt>
                <c:pt idx="28">
                  <c:v>416</c:v>
                </c:pt>
                <c:pt idx="29">
                  <c:v>428</c:v>
                </c:pt>
                <c:pt idx="30">
                  <c:v>440</c:v>
                </c:pt>
                <c:pt idx="31">
                  <c:v>453</c:v>
                </c:pt>
                <c:pt idx="32">
                  <c:v>464</c:v>
                </c:pt>
                <c:pt idx="33">
                  <c:v>480</c:v>
                </c:pt>
                <c:pt idx="34">
                  <c:v>492</c:v>
                </c:pt>
                <c:pt idx="35">
                  <c:v>505</c:v>
                </c:pt>
                <c:pt idx="36">
                  <c:v>522</c:v>
                </c:pt>
                <c:pt idx="37">
                  <c:v>534</c:v>
                </c:pt>
                <c:pt idx="38">
                  <c:v>553</c:v>
                </c:pt>
                <c:pt idx="39">
                  <c:v>565</c:v>
                </c:pt>
                <c:pt idx="40">
                  <c:v>580</c:v>
                </c:pt>
                <c:pt idx="41">
                  <c:v>595</c:v>
                </c:pt>
                <c:pt idx="42">
                  <c:v>610</c:v>
                </c:pt>
                <c:pt idx="43">
                  <c:v>629</c:v>
                </c:pt>
                <c:pt idx="44">
                  <c:v>642</c:v>
                </c:pt>
                <c:pt idx="45">
                  <c:v>662</c:v>
                </c:pt>
                <c:pt idx="46">
                  <c:v>678</c:v>
                </c:pt>
                <c:pt idx="47">
                  <c:v>694</c:v>
                </c:pt>
                <c:pt idx="48">
                  <c:v>711</c:v>
                </c:pt>
                <c:pt idx="49">
                  <c:v>729</c:v>
                </c:pt>
                <c:pt idx="50">
                  <c:v>745</c:v>
                </c:pt>
                <c:pt idx="51">
                  <c:v>761</c:v>
                </c:pt>
                <c:pt idx="52">
                  <c:v>777</c:v>
                </c:pt>
                <c:pt idx="53">
                  <c:v>794</c:v>
                </c:pt>
                <c:pt idx="54">
                  <c:v>812</c:v>
                </c:pt>
                <c:pt idx="55">
                  <c:v>827</c:v>
                </c:pt>
                <c:pt idx="56">
                  <c:v>842</c:v>
                </c:pt>
                <c:pt idx="57">
                  <c:v>858</c:v>
                </c:pt>
                <c:pt idx="58">
                  <c:v>874</c:v>
                </c:pt>
                <c:pt idx="59">
                  <c:v>887</c:v>
                </c:pt>
                <c:pt idx="60">
                  <c:v>904</c:v>
                </c:pt>
                <c:pt idx="61">
                  <c:v>924</c:v>
                </c:pt>
                <c:pt idx="62">
                  <c:v>938</c:v>
                </c:pt>
                <c:pt idx="63">
                  <c:v>949</c:v>
                </c:pt>
                <c:pt idx="64">
                  <c:v>965</c:v>
                </c:pt>
                <c:pt idx="65">
                  <c:v>975</c:v>
                </c:pt>
                <c:pt idx="66">
                  <c:v>998</c:v>
                </c:pt>
                <c:pt idx="67">
                  <c:v>1008</c:v>
                </c:pt>
                <c:pt idx="68">
                  <c:v>1023</c:v>
                </c:pt>
                <c:pt idx="69">
                  <c:v>1038</c:v>
                </c:pt>
                <c:pt idx="70">
                  <c:v>1054</c:v>
                </c:pt>
                <c:pt idx="71">
                  <c:v>1066</c:v>
                </c:pt>
                <c:pt idx="72">
                  <c:v>1080</c:v>
                </c:pt>
                <c:pt idx="73">
                  <c:v>1096</c:v>
                </c:pt>
                <c:pt idx="74">
                  <c:v>1113</c:v>
                </c:pt>
                <c:pt idx="75">
                  <c:v>1126</c:v>
                </c:pt>
                <c:pt idx="76">
                  <c:v>1139</c:v>
                </c:pt>
                <c:pt idx="77">
                  <c:v>1153</c:v>
                </c:pt>
                <c:pt idx="78">
                  <c:v>1167</c:v>
                </c:pt>
                <c:pt idx="79">
                  <c:v>1179</c:v>
                </c:pt>
                <c:pt idx="80">
                  <c:v>1192</c:v>
                </c:pt>
                <c:pt idx="81">
                  <c:v>1202</c:v>
                </c:pt>
                <c:pt idx="82">
                  <c:v>1222</c:v>
                </c:pt>
                <c:pt idx="83">
                  <c:v>1235</c:v>
                </c:pt>
                <c:pt idx="84">
                  <c:v>1248</c:v>
                </c:pt>
                <c:pt idx="85">
                  <c:v>1260</c:v>
                </c:pt>
                <c:pt idx="86">
                  <c:v>1275</c:v>
                </c:pt>
                <c:pt idx="87">
                  <c:v>1281</c:v>
                </c:pt>
                <c:pt idx="88">
                  <c:v>1299</c:v>
                </c:pt>
                <c:pt idx="89">
                  <c:v>1308</c:v>
                </c:pt>
                <c:pt idx="90">
                  <c:v>1316</c:v>
                </c:pt>
                <c:pt idx="91">
                  <c:v>1326</c:v>
                </c:pt>
                <c:pt idx="92">
                  <c:v>1338</c:v>
                </c:pt>
                <c:pt idx="93">
                  <c:v>1347</c:v>
                </c:pt>
                <c:pt idx="94">
                  <c:v>1355</c:v>
                </c:pt>
                <c:pt idx="95">
                  <c:v>1367</c:v>
                </c:pt>
                <c:pt idx="96">
                  <c:v>1376</c:v>
                </c:pt>
                <c:pt idx="97">
                  <c:v>1386</c:v>
                </c:pt>
                <c:pt idx="98">
                  <c:v>1393</c:v>
                </c:pt>
                <c:pt idx="99">
                  <c:v>1409</c:v>
                </c:pt>
                <c:pt idx="100">
                  <c:v>1415</c:v>
                </c:pt>
                <c:pt idx="101">
                  <c:v>1421</c:v>
                </c:pt>
                <c:pt idx="102">
                  <c:v>1431</c:v>
                </c:pt>
                <c:pt idx="103">
                  <c:v>1438</c:v>
                </c:pt>
                <c:pt idx="104">
                  <c:v>1446</c:v>
                </c:pt>
                <c:pt idx="105">
                  <c:v>1447</c:v>
                </c:pt>
                <c:pt idx="106">
                  <c:v>1462</c:v>
                </c:pt>
                <c:pt idx="107">
                  <c:v>1469</c:v>
                </c:pt>
                <c:pt idx="108">
                  <c:v>1476</c:v>
                </c:pt>
                <c:pt idx="109">
                  <c:v>1484</c:v>
                </c:pt>
                <c:pt idx="110">
                  <c:v>1488</c:v>
                </c:pt>
                <c:pt idx="111">
                  <c:v>1493</c:v>
                </c:pt>
                <c:pt idx="112">
                  <c:v>1498</c:v>
                </c:pt>
                <c:pt idx="113">
                  <c:v>1506</c:v>
                </c:pt>
                <c:pt idx="114">
                  <c:v>1510</c:v>
                </c:pt>
                <c:pt idx="115">
                  <c:v>1510</c:v>
                </c:pt>
                <c:pt idx="116">
                  <c:v>1523</c:v>
                </c:pt>
                <c:pt idx="117">
                  <c:v>1523</c:v>
                </c:pt>
                <c:pt idx="118">
                  <c:v>1523</c:v>
                </c:pt>
                <c:pt idx="119">
                  <c:v>1531</c:v>
                </c:pt>
                <c:pt idx="120">
                  <c:v>1531</c:v>
                </c:pt>
                <c:pt idx="121">
                  <c:v>1534</c:v>
                </c:pt>
                <c:pt idx="122">
                  <c:v>1537</c:v>
                </c:pt>
                <c:pt idx="123">
                  <c:v>1533</c:v>
                </c:pt>
                <c:pt idx="124">
                  <c:v>1531</c:v>
                </c:pt>
                <c:pt idx="125">
                  <c:v>1534</c:v>
                </c:pt>
                <c:pt idx="126">
                  <c:v>1535</c:v>
                </c:pt>
                <c:pt idx="127">
                  <c:v>1536</c:v>
                </c:pt>
                <c:pt idx="128">
                  <c:v>1540</c:v>
                </c:pt>
                <c:pt idx="129">
                  <c:v>1536</c:v>
                </c:pt>
                <c:pt idx="130">
                  <c:v>1539</c:v>
                </c:pt>
                <c:pt idx="131">
                  <c:v>1538</c:v>
                </c:pt>
                <c:pt idx="132">
                  <c:v>1543</c:v>
                </c:pt>
                <c:pt idx="133">
                  <c:v>1542</c:v>
                </c:pt>
                <c:pt idx="134">
                  <c:v>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2-094A-B979-836A0C06739A}"/>
            </c:ext>
          </c:extLst>
        </c:ser>
        <c:ser>
          <c:idx val="13"/>
          <c:order val="13"/>
          <c:tx>
            <c:strRef>
              <c:f>'200527_AofA_analisys'!$AI$7</c:f>
              <c:strCache>
                <c:ptCount val="1"/>
                <c:pt idx="0">
                  <c:v>G9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'200527_AofA_analisys'!$AI$8:$AI$142</c:f>
              <c:numCache>
                <c:formatCode>General</c:formatCode>
                <c:ptCount val="135"/>
                <c:pt idx="0">
                  <c:v>284</c:v>
                </c:pt>
                <c:pt idx="1">
                  <c:v>263</c:v>
                </c:pt>
                <c:pt idx="2">
                  <c:v>258</c:v>
                </c:pt>
                <c:pt idx="3">
                  <c:v>258</c:v>
                </c:pt>
                <c:pt idx="4">
                  <c:v>262</c:v>
                </c:pt>
                <c:pt idx="5">
                  <c:v>262</c:v>
                </c:pt>
                <c:pt idx="6">
                  <c:v>257</c:v>
                </c:pt>
                <c:pt idx="7">
                  <c:v>256</c:v>
                </c:pt>
                <c:pt idx="8">
                  <c:v>253</c:v>
                </c:pt>
                <c:pt idx="9">
                  <c:v>251</c:v>
                </c:pt>
                <c:pt idx="10">
                  <c:v>253</c:v>
                </c:pt>
                <c:pt idx="11">
                  <c:v>256</c:v>
                </c:pt>
                <c:pt idx="12">
                  <c:v>253</c:v>
                </c:pt>
                <c:pt idx="13">
                  <c:v>257</c:v>
                </c:pt>
                <c:pt idx="14">
                  <c:v>262</c:v>
                </c:pt>
                <c:pt idx="15">
                  <c:v>269</c:v>
                </c:pt>
                <c:pt idx="16">
                  <c:v>274</c:v>
                </c:pt>
                <c:pt idx="17">
                  <c:v>281</c:v>
                </c:pt>
                <c:pt idx="18">
                  <c:v>288</c:v>
                </c:pt>
                <c:pt idx="19">
                  <c:v>295</c:v>
                </c:pt>
                <c:pt idx="20">
                  <c:v>303</c:v>
                </c:pt>
                <c:pt idx="21">
                  <c:v>312</c:v>
                </c:pt>
                <c:pt idx="22">
                  <c:v>319</c:v>
                </c:pt>
                <c:pt idx="23">
                  <c:v>327</c:v>
                </c:pt>
                <c:pt idx="24">
                  <c:v>339</c:v>
                </c:pt>
                <c:pt idx="25">
                  <c:v>350</c:v>
                </c:pt>
                <c:pt idx="26">
                  <c:v>363</c:v>
                </c:pt>
                <c:pt idx="27">
                  <c:v>374</c:v>
                </c:pt>
                <c:pt idx="28">
                  <c:v>388</c:v>
                </c:pt>
                <c:pt idx="29">
                  <c:v>399</c:v>
                </c:pt>
                <c:pt idx="30">
                  <c:v>409</c:v>
                </c:pt>
                <c:pt idx="31">
                  <c:v>422</c:v>
                </c:pt>
                <c:pt idx="32">
                  <c:v>438</c:v>
                </c:pt>
                <c:pt idx="33">
                  <c:v>451</c:v>
                </c:pt>
                <c:pt idx="34">
                  <c:v>464</c:v>
                </c:pt>
                <c:pt idx="35">
                  <c:v>478</c:v>
                </c:pt>
                <c:pt idx="36">
                  <c:v>497</c:v>
                </c:pt>
                <c:pt idx="37">
                  <c:v>510</c:v>
                </c:pt>
                <c:pt idx="38">
                  <c:v>526</c:v>
                </c:pt>
                <c:pt idx="39">
                  <c:v>539</c:v>
                </c:pt>
                <c:pt idx="40">
                  <c:v>558</c:v>
                </c:pt>
                <c:pt idx="41">
                  <c:v>574</c:v>
                </c:pt>
                <c:pt idx="42">
                  <c:v>593</c:v>
                </c:pt>
                <c:pt idx="43">
                  <c:v>611</c:v>
                </c:pt>
                <c:pt idx="44">
                  <c:v>627</c:v>
                </c:pt>
                <c:pt idx="45">
                  <c:v>644</c:v>
                </c:pt>
                <c:pt idx="46">
                  <c:v>658</c:v>
                </c:pt>
                <c:pt idx="47">
                  <c:v>678</c:v>
                </c:pt>
                <c:pt idx="48">
                  <c:v>695</c:v>
                </c:pt>
                <c:pt idx="49">
                  <c:v>708</c:v>
                </c:pt>
                <c:pt idx="50">
                  <c:v>726</c:v>
                </c:pt>
                <c:pt idx="51">
                  <c:v>741</c:v>
                </c:pt>
                <c:pt idx="52">
                  <c:v>760</c:v>
                </c:pt>
                <c:pt idx="53">
                  <c:v>772</c:v>
                </c:pt>
                <c:pt idx="54">
                  <c:v>790</c:v>
                </c:pt>
                <c:pt idx="55">
                  <c:v>811</c:v>
                </c:pt>
                <c:pt idx="56">
                  <c:v>824</c:v>
                </c:pt>
                <c:pt idx="57">
                  <c:v>839</c:v>
                </c:pt>
                <c:pt idx="58">
                  <c:v>855</c:v>
                </c:pt>
                <c:pt idx="59">
                  <c:v>872</c:v>
                </c:pt>
                <c:pt idx="60">
                  <c:v>888</c:v>
                </c:pt>
                <c:pt idx="61">
                  <c:v>906</c:v>
                </c:pt>
                <c:pt idx="62">
                  <c:v>919</c:v>
                </c:pt>
                <c:pt idx="63">
                  <c:v>933</c:v>
                </c:pt>
                <c:pt idx="64">
                  <c:v>951</c:v>
                </c:pt>
                <c:pt idx="65">
                  <c:v>968</c:v>
                </c:pt>
                <c:pt idx="66">
                  <c:v>984</c:v>
                </c:pt>
                <c:pt idx="67">
                  <c:v>1000</c:v>
                </c:pt>
                <c:pt idx="68">
                  <c:v>1018</c:v>
                </c:pt>
                <c:pt idx="69">
                  <c:v>1033</c:v>
                </c:pt>
                <c:pt idx="70">
                  <c:v>1050</c:v>
                </c:pt>
                <c:pt idx="71">
                  <c:v>1064</c:v>
                </c:pt>
                <c:pt idx="72">
                  <c:v>1080</c:v>
                </c:pt>
                <c:pt idx="73">
                  <c:v>1097</c:v>
                </c:pt>
                <c:pt idx="74">
                  <c:v>1108</c:v>
                </c:pt>
                <c:pt idx="75">
                  <c:v>1124</c:v>
                </c:pt>
                <c:pt idx="76">
                  <c:v>1143</c:v>
                </c:pt>
                <c:pt idx="77">
                  <c:v>1156</c:v>
                </c:pt>
                <c:pt idx="78">
                  <c:v>1175</c:v>
                </c:pt>
                <c:pt idx="79">
                  <c:v>1192</c:v>
                </c:pt>
                <c:pt idx="80">
                  <c:v>1208</c:v>
                </c:pt>
                <c:pt idx="81">
                  <c:v>1220</c:v>
                </c:pt>
                <c:pt idx="82">
                  <c:v>1244</c:v>
                </c:pt>
                <c:pt idx="83">
                  <c:v>1253</c:v>
                </c:pt>
                <c:pt idx="84">
                  <c:v>1271</c:v>
                </c:pt>
                <c:pt idx="85">
                  <c:v>1278</c:v>
                </c:pt>
                <c:pt idx="86">
                  <c:v>1298</c:v>
                </c:pt>
                <c:pt idx="87">
                  <c:v>1314</c:v>
                </c:pt>
                <c:pt idx="88">
                  <c:v>1325</c:v>
                </c:pt>
                <c:pt idx="89">
                  <c:v>1334</c:v>
                </c:pt>
                <c:pt idx="90">
                  <c:v>1349</c:v>
                </c:pt>
                <c:pt idx="91">
                  <c:v>1367</c:v>
                </c:pt>
                <c:pt idx="92">
                  <c:v>1377</c:v>
                </c:pt>
                <c:pt idx="93">
                  <c:v>1385</c:v>
                </c:pt>
                <c:pt idx="94">
                  <c:v>1397</c:v>
                </c:pt>
                <c:pt idx="95">
                  <c:v>1408</c:v>
                </c:pt>
                <c:pt idx="96">
                  <c:v>1416</c:v>
                </c:pt>
                <c:pt idx="97">
                  <c:v>1428</c:v>
                </c:pt>
                <c:pt idx="98">
                  <c:v>1440</c:v>
                </c:pt>
                <c:pt idx="99">
                  <c:v>1451</c:v>
                </c:pt>
                <c:pt idx="100">
                  <c:v>1459</c:v>
                </c:pt>
                <c:pt idx="101">
                  <c:v>1466</c:v>
                </c:pt>
                <c:pt idx="102">
                  <c:v>1475</c:v>
                </c:pt>
                <c:pt idx="103">
                  <c:v>1486</c:v>
                </c:pt>
                <c:pt idx="104">
                  <c:v>1496</c:v>
                </c:pt>
                <c:pt idx="105">
                  <c:v>1509</c:v>
                </c:pt>
                <c:pt idx="106">
                  <c:v>1509</c:v>
                </c:pt>
                <c:pt idx="107">
                  <c:v>1517</c:v>
                </c:pt>
                <c:pt idx="108">
                  <c:v>1528</c:v>
                </c:pt>
                <c:pt idx="109">
                  <c:v>1533</c:v>
                </c:pt>
                <c:pt idx="110">
                  <c:v>1538</c:v>
                </c:pt>
                <c:pt idx="111">
                  <c:v>1545</c:v>
                </c:pt>
                <c:pt idx="112">
                  <c:v>1547</c:v>
                </c:pt>
                <c:pt idx="113">
                  <c:v>1551</c:v>
                </c:pt>
                <c:pt idx="114">
                  <c:v>1557</c:v>
                </c:pt>
                <c:pt idx="115">
                  <c:v>1563</c:v>
                </c:pt>
                <c:pt idx="116">
                  <c:v>1564</c:v>
                </c:pt>
                <c:pt idx="117">
                  <c:v>1564</c:v>
                </c:pt>
                <c:pt idx="118">
                  <c:v>1569</c:v>
                </c:pt>
                <c:pt idx="119">
                  <c:v>1570</c:v>
                </c:pt>
                <c:pt idx="120">
                  <c:v>1579</c:v>
                </c:pt>
                <c:pt idx="121">
                  <c:v>1583</c:v>
                </c:pt>
                <c:pt idx="122">
                  <c:v>1584</c:v>
                </c:pt>
                <c:pt idx="123">
                  <c:v>1584</c:v>
                </c:pt>
                <c:pt idx="124">
                  <c:v>1583</c:v>
                </c:pt>
                <c:pt idx="125">
                  <c:v>1589</c:v>
                </c:pt>
                <c:pt idx="126">
                  <c:v>1586</c:v>
                </c:pt>
                <c:pt idx="127">
                  <c:v>1587</c:v>
                </c:pt>
                <c:pt idx="128">
                  <c:v>1589</c:v>
                </c:pt>
                <c:pt idx="129">
                  <c:v>1579</c:v>
                </c:pt>
                <c:pt idx="130">
                  <c:v>1581</c:v>
                </c:pt>
                <c:pt idx="131">
                  <c:v>1575</c:v>
                </c:pt>
                <c:pt idx="132">
                  <c:v>1578</c:v>
                </c:pt>
                <c:pt idx="133">
                  <c:v>1580</c:v>
                </c:pt>
                <c:pt idx="134">
                  <c:v>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2-094A-B979-836A0C06739A}"/>
            </c:ext>
          </c:extLst>
        </c:ser>
        <c:ser>
          <c:idx val="14"/>
          <c:order val="14"/>
          <c:tx>
            <c:strRef>
              <c:f>'200527_AofA_analisys'!$AJ$7</c:f>
              <c:strCache>
                <c:ptCount val="1"/>
                <c:pt idx="0">
                  <c:v>G10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'200527_AofA_analisys'!$F$8:$F$142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'200527_AofA_analisys'!$AJ$8:$AJ$142</c:f>
              <c:numCache>
                <c:formatCode>General</c:formatCode>
                <c:ptCount val="135"/>
                <c:pt idx="0">
                  <c:v>266</c:v>
                </c:pt>
                <c:pt idx="1">
                  <c:v>245</c:v>
                </c:pt>
                <c:pt idx="2">
                  <c:v>240</c:v>
                </c:pt>
                <c:pt idx="3">
                  <c:v>238</c:v>
                </c:pt>
                <c:pt idx="4">
                  <c:v>238</c:v>
                </c:pt>
                <c:pt idx="5">
                  <c:v>233</c:v>
                </c:pt>
                <c:pt idx="6">
                  <c:v>232</c:v>
                </c:pt>
                <c:pt idx="7">
                  <c:v>229</c:v>
                </c:pt>
                <c:pt idx="8">
                  <c:v>228</c:v>
                </c:pt>
                <c:pt idx="9">
                  <c:v>229</c:v>
                </c:pt>
                <c:pt idx="10">
                  <c:v>228</c:v>
                </c:pt>
                <c:pt idx="11">
                  <c:v>229</c:v>
                </c:pt>
                <c:pt idx="12">
                  <c:v>233</c:v>
                </c:pt>
                <c:pt idx="13">
                  <c:v>234</c:v>
                </c:pt>
                <c:pt idx="14">
                  <c:v>236</c:v>
                </c:pt>
                <c:pt idx="15">
                  <c:v>240</c:v>
                </c:pt>
                <c:pt idx="16">
                  <c:v>247</c:v>
                </c:pt>
                <c:pt idx="17">
                  <c:v>250</c:v>
                </c:pt>
                <c:pt idx="18">
                  <c:v>257</c:v>
                </c:pt>
                <c:pt idx="19">
                  <c:v>263</c:v>
                </c:pt>
                <c:pt idx="20">
                  <c:v>269</c:v>
                </c:pt>
                <c:pt idx="21">
                  <c:v>274</c:v>
                </c:pt>
                <c:pt idx="22">
                  <c:v>283</c:v>
                </c:pt>
                <c:pt idx="23">
                  <c:v>291</c:v>
                </c:pt>
                <c:pt idx="24">
                  <c:v>300</c:v>
                </c:pt>
                <c:pt idx="25">
                  <c:v>311</c:v>
                </c:pt>
                <c:pt idx="26">
                  <c:v>320</c:v>
                </c:pt>
                <c:pt idx="27">
                  <c:v>331</c:v>
                </c:pt>
                <c:pt idx="28">
                  <c:v>340</c:v>
                </c:pt>
                <c:pt idx="29">
                  <c:v>351</c:v>
                </c:pt>
                <c:pt idx="30">
                  <c:v>362</c:v>
                </c:pt>
                <c:pt idx="31">
                  <c:v>374</c:v>
                </c:pt>
                <c:pt idx="32">
                  <c:v>383</c:v>
                </c:pt>
                <c:pt idx="33">
                  <c:v>399</c:v>
                </c:pt>
                <c:pt idx="34">
                  <c:v>407</c:v>
                </c:pt>
                <c:pt idx="35">
                  <c:v>422</c:v>
                </c:pt>
                <c:pt idx="36">
                  <c:v>436</c:v>
                </c:pt>
                <c:pt idx="37">
                  <c:v>448</c:v>
                </c:pt>
                <c:pt idx="38">
                  <c:v>462</c:v>
                </c:pt>
                <c:pt idx="39">
                  <c:v>475</c:v>
                </c:pt>
                <c:pt idx="40">
                  <c:v>489</c:v>
                </c:pt>
                <c:pt idx="41">
                  <c:v>505</c:v>
                </c:pt>
                <c:pt idx="42">
                  <c:v>512</c:v>
                </c:pt>
                <c:pt idx="43">
                  <c:v>528</c:v>
                </c:pt>
                <c:pt idx="44">
                  <c:v>540</c:v>
                </c:pt>
                <c:pt idx="45">
                  <c:v>555</c:v>
                </c:pt>
                <c:pt idx="46">
                  <c:v>571</c:v>
                </c:pt>
                <c:pt idx="47">
                  <c:v>581</c:v>
                </c:pt>
                <c:pt idx="48">
                  <c:v>596</c:v>
                </c:pt>
                <c:pt idx="49">
                  <c:v>610</c:v>
                </c:pt>
                <c:pt idx="50">
                  <c:v>621</c:v>
                </c:pt>
                <c:pt idx="51">
                  <c:v>636</c:v>
                </c:pt>
                <c:pt idx="52">
                  <c:v>653</c:v>
                </c:pt>
                <c:pt idx="53">
                  <c:v>664</c:v>
                </c:pt>
                <c:pt idx="54">
                  <c:v>678</c:v>
                </c:pt>
                <c:pt idx="55">
                  <c:v>691</c:v>
                </c:pt>
                <c:pt idx="56">
                  <c:v>707</c:v>
                </c:pt>
                <c:pt idx="57">
                  <c:v>721</c:v>
                </c:pt>
                <c:pt idx="58">
                  <c:v>735</c:v>
                </c:pt>
                <c:pt idx="59">
                  <c:v>749</c:v>
                </c:pt>
                <c:pt idx="60">
                  <c:v>765</c:v>
                </c:pt>
                <c:pt idx="61">
                  <c:v>778</c:v>
                </c:pt>
                <c:pt idx="62">
                  <c:v>792</c:v>
                </c:pt>
                <c:pt idx="63">
                  <c:v>806</c:v>
                </c:pt>
                <c:pt idx="64">
                  <c:v>817</c:v>
                </c:pt>
                <c:pt idx="65">
                  <c:v>831</c:v>
                </c:pt>
                <c:pt idx="66">
                  <c:v>846</c:v>
                </c:pt>
                <c:pt idx="67">
                  <c:v>865</c:v>
                </c:pt>
                <c:pt idx="68">
                  <c:v>879</c:v>
                </c:pt>
                <c:pt idx="69">
                  <c:v>893</c:v>
                </c:pt>
                <c:pt idx="70">
                  <c:v>908</c:v>
                </c:pt>
                <c:pt idx="71">
                  <c:v>919</c:v>
                </c:pt>
                <c:pt idx="72">
                  <c:v>938</c:v>
                </c:pt>
                <c:pt idx="73">
                  <c:v>951</c:v>
                </c:pt>
                <c:pt idx="74">
                  <c:v>963</c:v>
                </c:pt>
                <c:pt idx="75">
                  <c:v>977</c:v>
                </c:pt>
                <c:pt idx="76">
                  <c:v>990</c:v>
                </c:pt>
                <c:pt idx="77">
                  <c:v>1004</c:v>
                </c:pt>
                <c:pt idx="78">
                  <c:v>1018</c:v>
                </c:pt>
                <c:pt idx="79">
                  <c:v>1031</c:v>
                </c:pt>
                <c:pt idx="80">
                  <c:v>1048</c:v>
                </c:pt>
                <c:pt idx="81">
                  <c:v>1059</c:v>
                </c:pt>
                <c:pt idx="82">
                  <c:v>1074</c:v>
                </c:pt>
                <c:pt idx="83">
                  <c:v>1083</c:v>
                </c:pt>
                <c:pt idx="84">
                  <c:v>1099</c:v>
                </c:pt>
                <c:pt idx="85">
                  <c:v>1109</c:v>
                </c:pt>
                <c:pt idx="86">
                  <c:v>1119</c:v>
                </c:pt>
                <c:pt idx="87">
                  <c:v>1132</c:v>
                </c:pt>
                <c:pt idx="88">
                  <c:v>1148</c:v>
                </c:pt>
                <c:pt idx="89">
                  <c:v>1155</c:v>
                </c:pt>
                <c:pt idx="90">
                  <c:v>1166</c:v>
                </c:pt>
                <c:pt idx="91">
                  <c:v>1177</c:v>
                </c:pt>
                <c:pt idx="92">
                  <c:v>1191</c:v>
                </c:pt>
                <c:pt idx="93">
                  <c:v>1198</c:v>
                </c:pt>
                <c:pt idx="94">
                  <c:v>1205</c:v>
                </c:pt>
                <c:pt idx="95">
                  <c:v>1217</c:v>
                </c:pt>
                <c:pt idx="96">
                  <c:v>1224</c:v>
                </c:pt>
                <c:pt idx="97">
                  <c:v>1234</c:v>
                </c:pt>
                <c:pt idx="98">
                  <c:v>1242</c:v>
                </c:pt>
                <c:pt idx="99">
                  <c:v>1252</c:v>
                </c:pt>
                <c:pt idx="100">
                  <c:v>1260</c:v>
                </c:pt>
                <c:pt idx="101">
                  <c:v>1269</c:v>
                </c:pt>
                <c:pt idx="102">
                  <c:v>1277</c:v>
                </c:pt>
                <c:pt idx="103">
                  <c:v>1281</c:v>
                </c:pt>
                <c:pt idx="104">
                  <c:v>1291</c:v>
                </c:pt>
                <c:pt idx="105">
                  <c:v>1303</c:v>
                </c:pt>
                <c:pt idx="106">
                  <c:v>1308</c:v>
                </c:pt>
                <c:pt idx="107">
                  <c:v>1317</c:v>
                </c:pt>
                <c:pt idx="108">
                  <c:v>1331</c:v>
                </c:pt>
                <c:pt idx="109">
                  <c:v>1335</c:v>
                </c:pt>
                <c:pt idx="110">
                  <c:v>1342</c:v>
                </c:pt>
                <c:pt idx="111">
                  <c:v>1348</c:v>
                </c:pt>
                <c:pt idx="112">
                  <c:v>1354</c:v>
                </c:pt>
                <c:pt idx="113">
                  <c:v>1361</c:v>
                </c:pt>
                <c:pt idx="114">
                  <c:v>1370</c:v>
                </c:pt>
                <c:pt idx="115">
                  <c:v>1373</c:v>
                </c:pt>
                <c:pt idx="116">
                  <c:v>1375</c:v>
                </c:pt>
                <c:pt idx="117">
                  <c:v>1381</c:v>
                </c:pt>
                <c:pt idx="118">
                  <c:v>1384</c:v>
                </c:pt>
                <c:pt idx="119">
                  <c:v>1390</c:v>
                </c:pt>
                <c:pt idx="120">
                  <c:v>1389</c:v>
                </c:pt>
                <c:pt idx="121">
                  <c:v>1393</c:v>
                </c:pt>
                <c:pt idx="122">
                  <c:v>1392</c:v>
                </c:pt>
                <c:pt idx="123">
                  <c:v>1389</c:v>
                </c:pt>
                <c:pt idx="124">
                  <c:v>1400</c:v>
                </c:pt>
                <c:pt idx="125">
                  <c:v>1399</c:v>
                </c:pt>
                <c:pt idx="126">
                  <c:v>1398</c:v>
                </c:pt>
                <c:pt idx="127">
                  <c:v>1397</c:v>
                </c:pt>
                <c:pt idx="128">
                  <c:v>1401</c:v>
                </c:pt>
                <c:pt idx="129">
                  <c:v>1399</c:v>
                </c:pt>
                <c:pt idx="130">
                  <c:v>1397</c:v>
                </c:pt>
                <c:pt idx="131">
                  <c:v>1397</c:v>
                </c:pt>
                <c:pt idx="132">
                  <c:v>1400</c:v>
                </c:pt>
                <c:pt idx="133">
                  <c:v>1399</c:v>
                </c:pt>
                <c:pt idx="134">
                  <c:v>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2-094A-B979-836A0C06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3615"/>
        <c:axId val="430140543"/>
      </c:scatterChart>
      <c:valAx>
        <c:axId val="4285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0543"/>
        <c:crosses val="autoZero"/>
        <c:crossBetween val="midCat"/>
      </c:valAx>
      <c:valAx>
        <c:axId val="4301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'200527_AofA_analisys'!$AQ$164</c:f>
              <c:strCache>
                <c:ptCount val="1"/>
                <c:pt idx="0">
                  <c:v>meanRelAR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'200527_AofA_analisys'!$AY$164:$BB$164</c:f>
                <c:numCache>
                  <c:formatCode>General</c:formatCode>
                  <c:ptCount val="4"/>
                  <c:pt idx="0">
                    <c:v>0.64755279208917971</c:v>
                  </c:pt>
                  <c:pt idx="1">
                    <c:v>1.9553841267083274</c:v>
                  </c:pt>
                  <c:pt idx="2">
                    <c:v>2.9780774503699901</c:v>
                  </c:pt>
                  <c:pt idx="3">
                    <c:v>2.3337117646104137</c:v>
                  </c:pt>
                </c:numCache>
              </c:numRef>
            </c:plus>
            <c:minus>
              <c:numRef>
                <c:f>'200527_AofA_analisys'!$AY$164:$BB$164</c:f>
                <c:numCache>
                  <c:formatCode>General</c:formatCode>
                  <c:ptCount val="4"/>
                  <c:pt idx="0">
                    <c:v>0.64755279208917971</c:v>
                  </c:pt>
                  <c:pt idx="1">
                    <c:v>1.9553841267083274</c:v>
                  </c:pt>
                  <c:pt idx="2">
                    <c:v>2.9780774503699901</c:v>
                  </c:pt>
                  <c:pt idx="3">
                    <c:v>2.3337117646104137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'200527_AofA_analisys'!$AR$163:$AU$163</c:f>
              <c:strCache>
                <c:ptCount val="4"/>
                <c:pt idx="0">
                  <c:v>AofA.5/A.5</c:v>
                </c:pt>
                <c:pt idx="1">
                  <c:v>AofA1/A1</c:v>
                </c:pt>
                <c:pt idx="2">
                  <c:v>AofA2/A2</c:v>
                </c:pt>
                <c:pt idx="3">
                  <c:v>AofA4/A4</c:v>
                </c:pt>
              </c:strCache>
            </c:strRef>
          </c:cat>
          <c:val>
            <c:numRef>
              <c:f>'200527_AofA_analisys'!$AR$164:$AU$164</c:f>
              <c:numCache>
                <c:formatCode>General</c:formatCode>
                <c:ptCount val="4"/>
                <c:pt idx="0">
                  <c:v>7.6084877465630605</c:v>
                </c:pt>
                <c:pt idx="1">
                  <c:v>12.542743538767395</c:v>
                </c:pt>
                <c:pt idx="2">
                  <c:v>16.29106210098665</c:v>
                </c:pt>
                <c:pt idx="3">
                  <c:v>15.241578014184396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1-C44B-A79C-65FDB4AE91B9}"/>
            </c:ext>
          </c:extLst>
        </c:ser>
        <c:ser>
          <c:idx val="1"/>
          <c:order val="1"/>
          <c:tx>
            <c:strRef>
              <c:f>'200527_AofA_analisys'!$AQ$165</c:f>
              <c:strCache>
                <c:ptCount val="1"/>
                <c:pt idx="0">
                  <c:v>predRelAR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'200527_AofA_analisys'!$AR$163:$AU$163</c:f>
              <c:strCache>
                <c:ptCount val="4"/>
                <c:pt idx="0">
                  <c:v>AofA.5/A.5</c:v>
                </c:pt>
                <c:pt idx="1">
                  <c:v>AofA1/A1</c:v>
                </c:pt>
                <c:pt idx="2">
                  <c:v>AofA2/A2</c:v>
                </c:pt>
                <c:pt idx="3">
                  <c:v>AofA4/A4</c:v>
                </c:pt>
              </c:strCache>
            </c:strRef>
          </c:cat>
          <c:val>
            <c:numRef>
              <c:f>'200527_AofA_analisys'!$AR$165:$AU$165</c:f>
              <c:numCache>
                <c:formatCode>General</c:formatCode>
                <c:ptCount val="4"/>
                <c:pt idx="0">
                  <c:v>5.6342637151106842</c:v>
                </c:pt>
                <c:pt idx="1">
                  <c:v>12.205779334500876</c:v>
                </c:pt>
                <c:pt idx="2">
                  <c:v>20.099322799097067</c:v>
                </c:pt>
                <c:pt idx="3">
                  <c:v>16.208860759493671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1-C44B-A79C-65FDB4AE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37663"/>
        <c:axId val="425512511"/>
      </c:barChart>
      <c:catAx>
        <c:axId val="4256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2511"/>
        <c:crosses val="autoZero"/>
        <c:auto val="1"/>
        <c:lblAlgn val="ctr"/>
        <c:lblOffset val="100"/>
        <c:noMultiLvlLbl val="0"/>
      </c:catAx>
      <c:valAx>
        <c:axId val="4255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'200527_AofA_analisys'!$AV$191</c:f>
              <c:strCache>
                <c:ptCount val="1"/>
                <c:pt idx="0">
                  <c:v>meanRelAR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'200527_AofA_analisys'!$BB$191:$BC$191</c:f>
                <c:numCache>
                  <c:formatCode>General</c:formatCode>
                  <c:ptCount val="2"/>
                  <c:pt idx="0">
                    <c:v>0.64755279208917971</c:v>
                  </c:pt>
                  <c:pt idx="1">
                    <c:v>2.9780774503699901</c:v>
                  </c:pt>
                </c:numCache>
              </c:numRef>
            </c:plus>
            <c:minus>
              <c:numRef>
                <c:f>'200527_AofA_analisys'!$BB$191:$BC$191</c:f>
                <c:numCache>
                  <c:formatCode>General</c:formatCode>
                  <c:ptCount val="2"/>
                  <c:pt idx="0">
                    <c:v>0.64755279208917971</c:v>
                  </c:pt>
                  <c:pt idx="1">
                    <c:v>2.9780774503699901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'200527_AofA_analisys'!$AW$190:$AX$190</c:f>
              <c:strCache>
                <c:ptCount val="2"/>
                <c:pt idx="0">
                  <c:v>AofA.5/A.5</c:v>
                </c:pt>
                <c:pt idx="1">
                  <c:v>AofA2/A2</c:v>
                </c:pt>
              </c:strCache>
            </c:strRef>
          </c:cat>
          <c:val>
            <c:numRef>
              <c:f>'200527_AofA_analisys'!$AW$191:$AX$191</c:f>
              <c:numCache>
                <c:formatCode>General</c:formatCode>
                <c:ptCount val="2"/>
                <c:pt idx="0">
                  <c:v>7.6084877465630605</c:v>
                </c:pt>
                <c:pt idx="1">
                  <c:v>16.29106210098665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D-0648-BE9D-D5BCBB7B35A1}"/>
            </c:ext>
          </c:extLst>
        </c:ser>
        <c:ser>
          <c:idx val="1"/>
          <c:order val="1"/>
          <c:tx>
            <c:strRef>
              <c:f>'200527_AofA_analisys'!$AV$192</c:f>
              <c:strCache>
                <c:ptCount val="1"/>
                <c:pt idx="0">
                  <c:v>predRelAR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'200527_AofA_analisys'!$BB$192:$BC$192</c:f>
                <c:numCache>
                  <c:formatCode>General</c:formatCode>
                  <c:ptCount val="2"/>
                  <c:pt idx="0">
                    <c:v>2.2357553928599891</c:v>
                  </c:pt>
                  <c:pt idx="1">
                    <c:v>6.2007240701231643</c:v>
                  </c:pt>
                </c:numCache>
              </c:numRef>
            </c:plus>
            <c:minus>
              <c:numRef>
                <c:f>'200527_AofA_analisys'!$BB$192:$BC$192</c:f>
                <c:numCache>
                  <c:formatCode>General</c:formatCode>
                  <c:ptCount val="2"/>
                  <c:pt idx="0">
                    <c:v>2.2357553928599891</c:v>
                  </c:pt>
                  <c:pt idx="1">
                    <c:v>6.2007240701231643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'200527_AofA_analisys'!$AW$190:$AX$190</c:f>
              <c:strCache>
                <c:ptCount val="2"/>
                <c:pt idx="0">
                  <c:v>AofA.5/A.5</c:v>
                </c:pt>
                <c:pt idx="1">
                  <c:v>AofA2/A2</c:v>
                </c:pt>
              </c:strCache>
            </c:strRef>
          </c:cat>
          <c:val>
            <c:numRef>
              <c:f>'200527_AofA_analisys'!$AW$192:$AX$192</c:f>
              <c:numCache>
                <c:formatCode>General</c:formatCode>
                <c:ptCount val="2"/>
                <c:pt idx="0">
                  <c:v>5.6342637151106842</c:v>
                </c:pt>
                <c:pt idx="1">
                  <c:v>20.099322799097067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D-0648-BE9D-D5BCBB7B3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36239"/>
        <c:axId val="427493423"/>
      </c:barChart>
      <c:catAx>
        <c:axId val="4383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3423"/>
        <c:crosses val="autoZero"/>
        <c:auto val="1"/>
        <c:lblAlgn val="ctr"/>
        <c:lblOffset val="100"/>
        <c:noMultiLvlLbl val="0"/>
      </c:catAx>
      <c:valAx>
        <c:axId val="4274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FC Cascade:CRISPRa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'200527_AofA_analisys'!$AQ$164</c:f>
              <c:strCache>
                <c:ptCount val="1"/>
                <c:pt idx="0">
                  <c:v>meanRelAR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'200527_AofA_analisys'!$AY$164:$BB$164</c:f>
                <c:numCache>
                  <c:formatCode>General</c:formatCode>
                  <c:ptCount val="4"/>
                  <c:pt idx="0">
                    <c:v>0.64755279208917971</c:v>
                  </c:pt>
                  <c:pt idx="1">
                    <c:v>1.9553841267083274</c:v>
                  </c:pt>
                  <c:pt idx="2">
                    <c:v>2.9780774503699901</c:v>
                  </c:pt>
                  <c:pt idx="3">
                    <c:v>2.3337117646104137</c:v>
                  </c:pt>
                </c:numCache>
              </c:numRef>
            </c:plus>
            <c:minus>
              <c:numRef>
                <c:f>'200527_AofA_analisys'!$AY$164:$BB$164</c:f>
                <c:numCache>
                  <c:formatCode>General</c:formatCode>
                  <c:ptCount val="4"/>
                  <c:pt idx="0">
                    <c:v>0.64755279208917971</c:v>
                  </c:pt>
                  <c:pt idx="1">
                    <c:v>1.9553841267083274</c:v>
                  </c:pt>
                  <c:pt idx="2">
                    <c:v>2.9780774503699901</c:v>
                  </c:pt>
                  <c:pt idx="3">
                    <c:v>2.3337117646104137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'200527_AofA_analisys'!$AR$163:$AU$163</c:f>
              <c:strCache>
                <c:ptCount val="4"/>
                <c:pt idx="0">
                  <c:v>AofA.5/A.5</c:v>
                </c:pt>
                <c:pt idx="1">
                  <c:v>AofA1/A1</c:v>
                </c:pt>
                <c:pt idx="2">
                  <c:v>AofA2/A2</c:v>
                </c:pt>
                <c:pt idx="3">
                  <c:v>AofA4/A4</c:v>
                </c:pt>
              </c:strCache>
            </c:strRef>
          </c:cat>
          <c:val>
            <c:numRef>
              <c:f>'200527_AofA_analisys'!$AR$164:$AU$164</c:f>
              <c:numCache>
                <c:formatCode>General</c:formatCode>
                <c:ptCount val="4"/>
                <c:pt idx="0">
                  <c:v>7.6084877465630605</c:v>
                </c:pt>
                <c:pt idx="1">
                  <c:v>12.542743538767395</c:v>
                </c:pt>
                <c:pt idx="2">
                  <c:v>16.29106210098665</c:v>
                </c:pt>
                <c:pt idx="3">
                  <c:v>15.241578014184396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0-6B45-9E0C-C50CA267A56C}"/>
            </c:ext>
          </c:extLst>
        </c:ser>
        <c:ser>
          <c:idx val="1"/>
          <c:order val="1"/>
          <c:tx>
            <c:strRef>
              <c:f>'200527_AofA_analisys'!$AQ$165</c:f>
              <c:strCache>
                <c:ptCount val="1"/>
                <c:pt idx="0">
                  <c:v>predRelAR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'200527_AofA_analisys'!$AY$165:$BB$165</c:f>
                <c:numCache>
                  <c:formatCode>General</c:formatCode>
                  <c:ptCount val="4"/>
                  <c:pt idx="0">
                    <c:v>2.2357553928599891</c:v>
                  </c:pt>
                  <c:pt idx="1">
                    <c:v>4.4010070422877083</c:v>
                  </c:pt>
                  <c:pt idx="2">
                    <c:v>6.2007240701231643</c:v>
                  </c:pt>
                  <c:pt idx="3">
                    <c:v>4.4766846793776436</c:v>
                  </c:pt>
                </c:numCache>
              </c:numRef>
            </c:plus>
            <c:minus>
              <c:numRef>
                <c:f>'200527_AofA_analisys'!$AY$165:$BB$165</c:f>
                <c:numCache>
                  <c:formatCode>General</c:formatCode>
                  <c:ptCount val="4"/>
                  <c:pt idx="0">
                    <c:v>2.2357553928599891</c:v>
                  </c:pt>
                  <c:pt idx="1">
                    <c:v>4.4010070422877083</c:v>
                  </c:pt>
                  <c:pt idx="2">
                    <c:v>6.2007240701231643</c:v>
                  </c:pt>
                  <c:pt idx="3">
                    <c:v>4.4766846793776436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'200527_AofA_analisys'!$AR$163:$AU$163</c:f>
              <c:strCache>
                <c:ptCount val="4"/>
                <c:pt idx="0">
                  <c:v>AofA.5/A.5</c:v>
                </c:pt>
                <c:pt idx="1">
                  <c:v>AofA1/A1</c:v>
                </c:pt>
                <c:pt idx="2">
                  <c:v>AofA2/A2</c:v>
                </c:pt>
                <c:pt idx="3">
                  <c:v>AofA4/A4</c:v>
                </c:pt>
              </c:strCache>
            </c:strRef>
          </c:cat>
          <c:val>
            <c:numRef>
              <c:f>'200527_AofA_analisys'!$AR$165:$AU$165</c:f>
              <c:numCache>
                <c:formatCode>General</c:formatCode>
                <c:ptCount val="4"/>
                <c:pt idx="0">
                  <c:v>5.6342637151106842</c:v>
                </c:pt>
                <c:pt idx="1">
                  <c:v>12.205779334500876</c:v>
                </c:pt>
                <c:pt idx="2">
                  <c:v>20.099322799097067</c:v>
                </c:pt>
                <c:pt idx="3">
                  <c:v>16.208860759493671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0-6B45-9E0C-C50CA267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91615"/>
        <c:axId val="427344511"/>
      </c:barChart>
      <c:catAx>
        <c:axId val="4334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4511"/>
        <c:crosses val="autoZero"/>
        <c:auto val="1"/>
        <c:lblAlgn val="ctr"/>
        <c:lblOffset val="100"/>
        <c:noMultiLvlLbl val="0"/>
      </c:catAx>
      <c:valAx>
        <c:axId val="4273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RFP 1</a:t>
            </a:r>
            <a:r>
              <a:rPr lang="en-US" baseline="0"/>
              <a:t> vs 2-layer cascade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'200527_AofA_analisys'!$AF$219</c:f>
              <c:strCache>
                <c:ptCount val="1"/>
                <c:pt idx="0">
                  <c:v>CRISPRa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'200527_AofA_analisys'!$AK$221:$AK$224</c:f>
                <c:numCache>
                  <c:formatCode>General</c:formatCode>
                  <c:ptCount val="4"/>
                  <c:pt idx="0">
                    <c:v>61.370459777757354</c:v>
                  </c:pt>
                  <c:pt idx="1">
                    <c:v>166.30794729456935</c:v>
                  </c:pt>
                  <c:pt idx="2">
                    <c:v>43.385865593915874</c:v>
                  </c:pt>
                  <c:pt idx="3">
                    <c:v>93.546779741474793</c:v>
                  </c:pt>
                </c:numCache>
              </c:numRef>
            </c:plus>
            <c:minus>
              <c:numRef>
                <c:f>'200527_AofA_analisys'!$AK$221:$AK$224</c:f>
                <c:numCache>
                  <c:formatCode>General</c:formatCode>
                  <c:ptCount val="4"/>
                  <c:pt idx="0">
                    <c:v>61.370459777757354</c:v>
                  </c:pt>
                  <c:pt idx="1">
                    <c:v>166.30794729456935</c:v>
                  </c:pt>
                  <c:pt idx="2">
                    <c:v>43.385865593915874</c:v>
                  </c:pt>
                  <c:pt idx="3">
                    <c:v>93.546779741474793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'200527_AofA_analisys'!$AE$221:$AE$224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'200527_AofA_analisys'!$AF$221:$AF$224</c:f>
              <c:numCache>
                <c:formatCode>General</c:formatCode>
                <c:ptCount val="4"/>
                <c:pt idx="0">
                  <c:v>1115.3333333333333</c:v>
                </c:pt>
                <c:pt idx="1">
                  <c:v>1173.6666666666667</c:v>
                </c:pt>
                <c:pt idx="2">
                  <c:v>1148.6666666666667</c:v>
                </c:pt>
                <c:pt idx="3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0846-9F27-C241F74D356A}"/>
            </c:ext>
          </c:extLst>
        </c:ser>
        <c:ser>
          <c:idx val="1"/>
          <c:order val="1"/>
          <c:tx>
            <c:strRef>
              <c:f>'200527_AofA_analisys'!$AG$219</c:f>
              <c:strCache>
                <c:ptCount val="1"/>
                <c:pt idx="0">
                  <c:v>CRISPRaofa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'200527_AofA_analisys'!$AL$221:$AL$224</c:f>
                <c:numCache>
                  <c:formatCode>General</c:formatCode>
                  <c:ptCount val="4"/>
                  <c:pt idx="0">
                    <c:v>550.99637022397883</c:v>
                  </c:pt>
                  <c:pt idx="1">
                    <c:v>956.90281638210263</c:v>
                  </c:pt>
                  <c:pt idx="2">
                    <c:v>3347.0029877488905</c:v>
                  </c:pt>
                  <c:pt idx="3">
                    <c:v>3207.2586944824661</c:v>
                  </c:pt>
                </c:numCache>
              </c:numRef>
            </c:plus>
            <c:minus>
              <c:numRef>
                <c:f>'200527_AofA_analisys'!$AL$221:$AL$224</c:f>
                <c:numCache>
                  <c:formatCode>General</c:formatCode>
                  <c:ptCount val="4"/>
                  <c:pt idx="0">
                    <c:v>550.99637022397883</c:v>
                  </c:pt>
                  <c:pt idx="1">
                    <c:v>956.90281638210263</c:v>
                  </c:pt>
                  <c:pt idx="2">
                    <c:v>3347.0029877488905</c:v>
                  </c:pt>
                  <c:pt idx="3">
                    <c:v>3207.2586944824661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'200527_AofA_analisys'!$AE$221:$AE$224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'200527_AofA_analisys'!$AG$221:$AG$224</c:f>
              <c:numCache>
                <c:formatCode>General</c:formatCode>
                <c:ptCount val="4"/>
                <c:pt idx="0">
                  <c:v>8486</c:v>
                </c:pt>
                <c:pt idx="1">
                  <c:v>14721</c:v>
                </c:pt>
                <c:pt idx="2">
                  <c:v>18713</c:v>
                </c:pt>
                <c:pt idx="3">
                  <c:v>22923.333333333332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0-0846-9F27-C241F74D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50879"/>
        <c:axId val="427371791"/>
      </c:barChart>
      <c:catAx>
        <c:axId val="43395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1791"/>
        <c:crosses val="autoZero"/>
        <c:auto val="1"/>
        <c:lblAlgn val="ctr"/>
        <c:lblOffset val="100"/>
        <c:noMultiLvlLbl val="0"/>
      </c:catAx>
      <c:valAx>
        <c:axId val="4273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RFP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of CRISPRai cascade on [scRNA] in second layer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'200527_AofA_analisys'!$AQ$164</c:f>
              <c:strCache>
                <c:ptCount val="1"/>
                <c:pt idx="0">
                  <c:v>meanRelAR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'200527_AofA_analisys'!$AY$164:$BB$164</c:f>
                <c:numCache>
                  <c:formatCode>General</c:formatCode>
                  <c:ptCount val="4"/>
                  <c:pt idx="0">
                    <c:v>0.64755279208917971</c:v>
                  </c:pt>
                  <c:pt idx="1">
                    <c:v>1.9553841267083274</c:v>
                  </c:pt>
                  <c:pt idx="2">
                    <c:v>2.9780774503699901</c:v>
                  </c:pt>
                  <c:pt idx="3">
                    <c:v>2.3337117646104137</c:v>
                  </c:pt>
                </c:numCache>
              </c:numRef>
            </c:plus>
            <c:minus>
              <c:numRef>
                <c:f>'200527_AofA_analisys'!$AY$164:$BB$164</c:f>
                <c:numCache>
                  <c:formatCode>General</c:formatCode>
                  <c:ptCount val="4"/>
                  <c:pt idx="0">
                    <c:v>0.64755279208917971</c:v>
                  </c:pt>
                  <c:pt idx="1">
                    <c:v>1.9553841267083274</c:v>
                  </c:pt>
                  <c:pt idx="2">
                    <c:v>2.9780774503699901</c:v>
                  </c:pt>
                  <c:pt idx="3">
                    <c:v>2.3337117646104137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'200527_AofA_analisys'!$AR$163:$AU$163</c:f>
              <c:strCache>
                <c:ptCount val="4"/>
                <c:pt idx="0">
                  <c:v>AofA.5/A.5</c:v>
                </c:pt>
                <c:pt idx="1">
                  <c:v>AofA1/A1</c:v>
                </c:pt>
                <c:pt idx="2">
                  <c:v>AofA2/A2</c:v>
                </c:pt>
                <c:pt idx="3">
                  <c:v>AofA4/A4</c:v>
                </c:pt>
              </c:strCache>
            </c:strRef>
          </c:cat>
          <c:val>
            <c:numRef>
              <c:f>'200527_AofA_analisys'!$AR$164:$AU$164</c:f>
              <c:numCache>
                <c:formatCode>General</c:formatCode>
                <c:ptCount val="4"/>
                <c:pt idx="0">
                  <c:v>7.6084877465630605</c:v>
                </c:pt>
                <c:pt idx="1">
                  <c:v>12.542743538767395</c:v>
                </c:pt>
                <c:pt idx="2">
                  <c:v>16.29106210098665</c:v>
                </c:pt>
                <c:pt idx="3">
                  <c:v>15.241578014184396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B-7E4B-9E05-01B8F8576D4A}"/>
            </c:ext>
          </c:extLst>
        </c:ser>
        <c:ser>
          <c:idx val="1"/>
          <c:order val="1"/>
          <c:tx>
            <c:strRef>
              <c:f>'200527_AofA_analisys'!$AQ$165</c:f>
              <c:strCache>
                <c:ptCount val="1"/>
                <c:pt idx="0">
                  <c:v>predRelAR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'200527_AofA_analisys'!$AY$165:$BB$165</c:f>
                <c:numCache>
                  <c:formatCode>General</c:formatCode>
                  <c:ptCount val="4"/>
                  <c:pt idx="0">
                    <c:v>2.2357553928599891</c:v>
                  </c:pt>
                  <c:pt idx="1">
                    <c:v>4.4010070422877083</c:v>
                  </c:pt>
                  <c:pt idx="2">
                    <c:v>6.2007240701231643</c:v>
                  </c:pt>
                  <c:pt idx="3">
                    <c:v>4.4766846793776436</c:v>
                  </c:pt>
                </c:numCache>
              </c:numRef>
            </c:plus>
            <c:minus>
              <c:numRef>
                <c:f>'200527_AofA_analisys'!$AY$165:$BB$165</c:f>
                <c:numCache>
                  <c:formatCode>General</c:formatCode>
                  <c:ptCount val="4"/>
                  <c:pt idx="0">
                    <c:v>2.2357553928599891</c:v>
                  </c:pt>
                  <c:pt idx="1">
                    <c:v>4.4010070422877083</c:v>
                  </c:pt>
                  <c:pt idx="2">
                    <c:v>6.2007240701231643</c:v>
                  </c:pt>
                  <c:pt idx="3">
                    <c:v>4.4766846793776436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'200527_AofA_analisys'!$AR$163:$AU$163</c:f>
              <c:strCache>
                <c:ptCount val="4"/>
                <c:pt idx="0">
                  <c:v>AofA.5/A.5</c:v>
                </c:pt>
                <c:pt idx="1">
                  <c:v>AofA1/A1</c:v>
                </c:pt>
                <c:pt idx="2">
                  <c:v>AofA2/A2</c:v>
                </c:pt>
                <c:pt idx="3">
                  <c:v>AofA4/A4</c:v>
                </c:pt>
              </c:strCache>
            </c:strRef>
          </c:cat>
          <c:val>
            <c:numRef>
              <c:f>'200527_AofA_analisys'!$AR$165:$AU$165</c:f>
              <c:numCache>
                <c:formatCode>General</c:formatCode>
                <c:ptCount val="4"/>
                <c:pt idx="0">
                  <c:v>5.6342637151106842</c:v>
                </c:pt>
                <c:pt idx="1">
                  <c:v>12.205779334500876</c:v>
                </c:pt>
                <c:pt idx="2">
                  <c:v>20.099322799097067</c:v>
                </c:pt>
                <c:pt idx="3">
                  <c:v>16.208860759493671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B-7E4B-9E05-01B8F857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91615"/>
        <c:axId val="427344511"/>
      </c:barChart>
      <c:catAx>
        <c:axId val="4334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4511"/>
        <c:crosses val="autoZero"/>
        <c:auto val="1"/>
        <c:lblAlgn val="ctr"/>
        <c:lblOffset val="100"/>
        <c:noMultiLvlLbl val="0"/>
      </c:catAx>
      <c:valAx>
        <c:axId val="4273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Fold</a:t>
                </a:r>
                <a:r>
                  <a:rPr lang="en-US" baseline="0"/>
                  <a:t> change in Z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Dependence of CRISPRa and CRISPRa cascade on [scRNA] in final layer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'200527_AofA_analisys'!$AF$219</c:f>
              <c:strCache>
                <c:ptCount val="1"/>
                <c:pt idx="0">
                  <c:v>CRISPRa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'200527_AofA_analisys'!$AK$221:$AK$224</c:f>
                <c:numCache>
                  <c:formatCode>General</c:formatCode>
                  <c:ptCount val="4"/>
                  <c:pt idx="0">
                    <c:v>61.370459777757354</c:v>
                  </c:pt>
                  <c:pt idx="1">
                    <c:v>166.30794729456935</c:v>
                  </c:pt>
                  <c:pt idx="2">
                    <c:v>43.385865593915874</c:v>
                  </c:pt>
                  <c:pt idx="3">
                    <c:v>93.546779741474793</c:v>
                  </c:pt>
                </c:numCache>
              </c:numRef>
            </c:plus>
            <c:minus>
              <c:numRef>
                <c:f>'200527_AofA_analisys'!$AK$221:$AK$224</c:f>
                <c:numCache>
                  <c:formatCode>General</c:formatCode>
                  <c:ptCount val="4"/>
                  <c:pt idx="0">
                    <c:v>61.370459777757354</c:v>
                  </c:pt>
                  <c:pt idx="1">
                    <c:v>166.30794729456935</c:v>
                  </c:pt>
                  <c:pt idx="2">
                    <c:v>43.385865593915874</c:v>
                  </c:pt>
                  <c:pt idx="3">
                    <c:v>93.546779741474793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'200527_AofA_analisys'!$AE$221:$AE$224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'200527_AofA_analisys'!$AF$221:$AF$224</c:f>
              <c:numCache>
                <c:formatCode>General</c:formatCode>
                <c:ptCount val="4"/>
                <c:pt idx="0">
                  <c:v>1115.3333333333333</c:v>
                </c:pt>
                <c:pt idx="1">
                  <c:v>1173.6666666666667</c:v>
                </c:pt>
                <c:pt idx="2">
                  <c:v>1148.6666666666667</c:v>
                </c:pt>
                <c:pt idx="3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7-F642-B401-BCA559AC5670}"/>
            </c:ext>
          </c:extLst>
        </c:ser>
        <c:ser>
          <c:idx val="1"/>
          <c:order val="1"/>
          <c:tx>
            <c:strRef>
              <c:f>'200527_AofA_analisys'!$AG$219</c:f>
              <c:strCache>
                <c:ptCount val="1"/>
                <c:pt idx="0">
                  <c:v>CRISPRaofa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'200527_AofA_analisys'!$AL$221:$AL$224</c:f>
                <c:numCache>
                  <c:formatCode>General</c:formatCode>
                  <c:ptCount val="4"/>
                  <c:pt idx="0">
                    <c:v>550.99637022397883</c:v>
                  </c:pt>
                  <c:pt idx="1">
                    <c:v>956.90281638210263</c:v>
                  </c:pt>
                  <c:pt idx="2">
                    <c:v>3347.0029877488905</c:v>
                  </c:pt>
                  <c:pt idx="3">
                    <c:v>3207.2586944824661</c:v>
                  </c:pt>
                </c:numCache>
              </c:numRef>
            </c:plus>
            <c:minus>
              <c:numRef>
                <c:f>'200527_AofA_analisys'!$AL$221:$AL$224</c:f>
                <c:numCache>
                  <c:formatCode>General</c:formatCode>
                  <c:ptCount val="4"/>
                  <c:pt idx="0">
                    <c:v>550.99637022397883</c:v>
                  </c:pt>
                  <c:pt idx="1">
                    <c:v>956.90281638210263</c:v>
                  </c:pt>
                  <c:pt idx="2">
                    <c:v>3347.0029877488905</c:v>
                  </c:pt>
                  <c:pt idx="3">
                    <c:v>3207.2586944824661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'200527_AofA_analisys'!$AE$221:$AE$224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'200527_AofA_analisys'!$AG$221:$AG$224</c:f>
              <c:numCache>
                <c:formatCode>General</c:formatCode>
                <c:ptCount val="4"/>
                <c:pt idx="0">
                  <c:v>8486</c:v>
                </c:pt>
                <c:pt idx="1">
                  <c:v>14721</c:v>
                </c:pt>
                <c:pt idx="2">
                  <c:v>18713</c:v>
                </c:pt>
                <c:pt idx="3">
                  <c:v>22923.333333333332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7-F642-B401-BCA559AC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50879"/>
        <c:axId val="427371791"/>
      </c:barChart>
      <c:catAx>
        <c:axId val="43395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1791"/>
        <c:crosses val="autoZero"/>
        <c:auto val="1"/>
        <c:lblAlgn val="ctr"/>
        <c:lblOffset val="100"/>
        <c:noMultiLvlLbl val="0"/>
      </c:catAx>
      <c:valAx>
        <c:axId val="4273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RFP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PlottableAofA!$B$5:$E$5</c:f>
              <c:numCache>
                <c:formatCode>General</c:formatCode>
                <c:ptCount val="4"/>
                <c:pt idx="0">
                  <c:v>7.6084877465630605</c:v>
                </c:pt>
                <c:pt idx="1">
                  <c:v>12.542743538767395</c:v>
                </c:pt>
                <c:pt idx="2">
                  <c:v>16.29106210098665</c:v>
                </c:pt>
                <c:pt idx="3">
                  <c:v>15.241578014184396</c:v>
                </c:pt>
              </c:numCache>
            </c:numRef>
          </c:xVal>
          <c:yVal>
            <c:numRef>
              <c:f>PlottableAofA!$B$6:$E$6</c:f>
              <c:numCache>
                <c:formatCode>General</c:formatCode>
                <c:ptCount val="4"/>
                <c:pt idx="0">
                  <c:v>5.6342637151106842</c:v>
                </c:pt>
                <c:pt idx="1">
                  <c:v>12.205779334500876</c:v>
                </c:pt>
                <c:pt idx="2">
                  <c:v>20.099322799097067</c:v>
                </c:pt>
                <c:pt idx="3">
                  <c:v>16.208860759493671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0AA-8EBA-51D8A828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4975"/>
        <c:axId val="92157471"/>
      </c:scatterChart>
      <c:valAx>
        <c:axId val="921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7471"/>
        <c:crosses val="autoZero"/>
        <c:crossBetween val="midCat"/>
      </c:valAx>
      <c:valAx>
        <c:axId val="921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571499</xdr:colOff>
      <xdr:row>153</xdr:row>
      <xdr:rowOff>133964</xdr:rowOff>
    </xdr:from>
    <xdr:to>
      <xdr:col>27</xdr:col>
      <xdr:colOff>227370</xdr:colOff>
      <xdr:row>167</xdr:row>
      <xdr:rowOff>9422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7E363-92E3-884E-87FC-68A85C0A1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</xdr:colOff>
      <xdr:row>23</xdr:row>
      <xdr:rowOff>189442</xdr:rowOff>
    </xdr:from>
    <xdr:to>
      <xdr:col>23</xdr:col>
      <xdr:colOff>486833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5EEE1-0133-9148-AD13-F964890F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187225</xdr:colOff>
      <xdr:row>175</xdr:row>
      <xdr:rowOff>23133</xdr:rowOff>
    </xdr:from>
    <xdr:to>
      <xdr:col>47</xdr:col>
      <xdr:colOff>658183</xdr:colOff>
      <xdr:row>188</xdr:row>
      <xdr:rowOff>14666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6DC1EE-0B09-BF47-9EB9-80FE97E7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707572</xdr:colOff>
      <xdr:row>193</xdr:row>
      <xdr:rowOff>102507</xdr:rowOff>
    </xdr:from>
    <xdr:to>
      <xdr:col>53</xdr:col>
      <xdr:colOff>290286</xdr:colOff>
      <xdr:row>207</xdr:row>
      <xdr:rowOff>94040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9AB7EC-EDB1-9E40-9C7D-3F3C6D67E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455588</xdr:colOff>
      <xdr:row>170</xdr:row>
      <xdr:rowOff>110067</xdr:rowOff>
    </xdr:from>
    <xdr:to>
      <xdr:col>56</xdr:col>
      <xdr:colOff>68541</xdr:colOff>
      <xdr:row>184</xdr:row>
      <xdr:rowOff>31045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521686-672A-7C4C-A011-3F6A4DAB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292101</xdr:colOff>
      <xdr:row>227</xdr:row>
      <xdr:rowOff>50800</xdr:rowOff>
    </xdr:from>
    <xdr:to>
      <xdr:col>38</xdr:col>
      <xdr:colOff>664634</xdr:colOff>
      <xdr:row>240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2F2F8E-C4E3-4E40-935D-EF344DF9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535782</xdr:colOff>
      <xdr:row>10</xdr:row>
      <xdr:rowOff>158750</xdr:rowOff>
    </xdr:from>
    <xdr:to>
      <xdr:col>10</xdr:col>
      <xdr:colOff>184519</xdr:colOff>
      <xdr:row>24</xdr:row>
      <xdr:rowOff>154444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85C7-9925-F74F-A372-A3ACB146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42</xdr:row>
      <xdr:rowOff>50799</xdr:rowOff>
    </xdr:from>
    <xdr:to>
      <xdr:col>10</xdr:col>
      <xdr:colOff>131378</xdr:colOff>
      <xdr:row>63</xdr:row>
      <xdr:rowOff>87586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0CB1B-7F42-FC4F-856A-6DC3DBDE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654049</xdr:colOff>
      <xdr:row>11</xdr:row>
      <xdr:rowOff>57149</xdr:rowOff>
    </xdr:from>
    <xdr:to>
      <xdr:col>16</xdr:col>
      <xdr:colOff>196849</xdr:colOff>
      <xdr:row>24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6FBC7-F6BD-4792-9787-62132E2E5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1693-DB99-6645-B924-CDE252A75162}">
  <dimension ref="F1:BK224"/>
  <sheetViews>
    <sheetView topLeftCell="AE155" zoomScale="75" workbookViewId="0">
      <selection activeCell="AE231" sqref="AE231"/>
    </sheetView>
  </sheetViews>
  <sheetFormatPr defaultColWidth="10.875" defaultRowHeight="15.75" x14ac:dyDescent="0.25"/>
  <cols>
    <col min="1" max="48" width="10.875" style="1"/>
    <col min="49" max="49" width="11"/>
    <col min="50" max="62" width="10.875" style="1"/>
    <col min="63" max="63" width="11" customWidth="1"/>
    <col min="64" max="16384" width="10.875" style="1"/>
  </cols>
  <sheetData>
    <row r="1" spans="6:63" x14ac:dyDescent="0.25">
      <c r="AW1" s="1"/>
      <c r="BK1" s="1"/>
    </row>
    <row r="2" spans="6:63" x14ac:dyDescent="0.25">
      <c r="AW2" s="1"/>
      <c r="BK2" s="1"/>
    </row>
    <row r="3" spans="6:63" x14ac:dyDescent="0.25">
      <c r="AW3" s="1"/>
      <c r="BK3" s="1"/>
    </row>
    <row r="4" spans="6:63" x14ac:dyDescent="0.25">
      <c r="AW4" s="1"/>
      <c r="BK4" s="1"/>
    </row>
    <row r="5" spans="6:63" x14ac:dyDescent="0.25">
      <c r="AM5" s="1" t="s">
        <v>42</v>
      </c>
      <c r="AW5" s="1"/>
      <c r="BA5" s="1" t="s">
        <v>43</v>
      </c>
      <c r="BK5" s="1"/>
    </row>
    <row r="6" spans="6:63" x14ac:dyDescent="0.25">
      <c r="AW6" s="1"/>
      <c r="BK6" s="1"/>
    </row>
    <row r="7" spans="6:63" x14ac:dyDescent="0.25">
      <c r="G7" s="1" t="s">
        <v>0</v>
      </c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 t="s">
        <v>6</v>
      </c>
      <c r="N7" s="1" t="s">
        <v>7</v>
      </c>
      <c r="O7" s="1" t="s">
        <v>8</v>
      </c>
      <c r="P7" s="1" t="s">
        <v>9</v>
      </c>
      <c r="Q7" s="1" t="s">
        <v>10</v>
      </c>
      <c r="R7" s="1" t="s">
        <v>11</v>
      </c>
      <c r="S7" s="1" t="s">
        <v>12</v>
      </c>
      <c r="T7" s="1" t="s">
        <v>13</v>
      </c>
      <c r="U7" s="1" t="s">
        <v>14</v>
      </c>
      <c r="V7" s="1" t="s">
        <v>15</v>
      </c>
      <c r="W7" s="1" t="s">
        <v>16</v>
      </c>
      <c r="X7" s="1" t="s">
        <v>17</v>
      </c>
      <c r="Y7" s="1" t="s">
        <v>18</v>
      </c>
      <c r="Z7" s="1" t="s">
        <v>19</v>
      </c>
      <c r="AA7" s="1" t="s">
        <v>20</v>
      </c>
      <c r="AB7" s="1" t="s">
        <v>21</v>
      </c>
      <c r="AC7" s="1" t="s">
        <v>22</v>
      </c>
      <c r="AD7" s="1" t="s">
        <v>23</v>
      </c>
      <c r="AE7" s="1" t="s">
        <v>24</v>
      </c>
      <c r="AF7" s="1" t="s">
        <v>25</v>
      </c>
      <c r="AG7" s="1" t="s">
        <v>26</v>
      </c>
      <c r="AH7" s="1" t="s">
        <v>27</v>
      </c>
      <c r="AI7" s="1" t="s">
        <v>28</v>
      </c>
      <c r="AJ7" s="1" t="s">
        <v>29</v>
      </c>
      <c r="AN7" t="s">
        <v>30</v>
      </c>
      <c r="AO7" t="s">
        <v>31</v>
      </c>
      <c r="AP7" t="s">
        <v>32</v>
      </c>
      <c r="AQ7" t="s">
        <v>33</v>
      </c>
      <c r="AR7" t="s">
        <v>34</v>
      </c>
      <c r="AS7" t="s">
        <v>36</v>
      </c>
      <c r="AT7" t="s">
        <v>37</v>
      </c>
      <c r="AU7" t="s">
        <v>38</v>
      </c>
      <c r="AV7" t="s">
        <v>39</v>
      </c>
      <c r="AW7" s="1"/>
      <c r="BB7" t="s">
        <v>30</v>
      </c>
      <c r="BC7" t="s">
        <v>31</v>
      </c>
      <c r="BD7" t="s">
        <v>32</v>
      </c>
      <c r="BE7" t="s">
        <v>33</v>
      </c>
      <c r="BF7" t="s">
        <v>34</v>
      </c>
      <c r="BG7" t="s">
        <v>36</v>
      </c>
      <c r="BH7" t="s">
        <v>37</v>
      </c>
      <c r="BI7" t="s">
        <v>38</v>
      </c>
      <c r="BJ7" t="s">
        <v>39</v>
      </c>
      <c r="BK7" s="1"/>
    </row>
    <row r="8" spans="6:63" x14ac:dyDescent="0.25">
      <c r="F8" s="1">
        <v>1</v>
      </c>
      <c r="G8" s="1">
        <v>334</v>
      </c>
      <c r="H8" s="1">
        <v>272</v>
      </c>
      <c r="I8" s="1">
        <v>286</v>
      </c>
      <c r="J8" s="1">
        <v>350</v>
      </c>
      <c r="K8" s="1">
        <v>351</v>
      </c>
      <c r="L8" s="1">
        <v>274</v>
      </c>
      <c r="M8" s="1">
        <v>374</v>
      </c>
      <c r="N8" s="1">
        <v>335</v>
      </c>
      <c r="O8" s="1">
        <v>282</v>
      </c>
      <c r="P8" s="1">
        <v>286</v>
      </c>
      <c r="Q8" s="1">
        <v>323</v>
      </c>
      <c r="R8" s="1">
        <v>242</v>
      </c>
      <c r="S8" s="1">
        <v>262</v>
      </c>
      <c r="T8" s="1">
        <v>356</v>
      </c>
      <c r="U8" s="1">
        <v>314</v>
      </c>
      <c r="V8" s="1">
        <v>157</v>
      </c>
      <c r="W8" s="1">
        <v>156</v>
      </c>
      <c r="X8" s="1">
        <v>160</v>
      </c>
      <c r="Y8" s="1">
        <v>293</v>
      </c>
      <c r="Z8" s="1">
        <v>243</v>
      </c>
      <c r="AA8" s="1">
        <v>263</v>
      </c>
      <c r="AB8" s="1">
        <v>264</v>
      </c>
      <c r="AC8" s="1">
        <v>337</v>
      </c>
      <c r="AD8" s="1">
        <v>308</v>
      </c>
      <c r="AE8" s="1">
        <v>322</v>
      </c>
      <c r="AF8" s="1">
        <v>333</v>
      </c>
      <c r="AG8" s="1">
        <v>285</v>
      </c>
      <c r="AH8" s="1">
        <v>299</v>
      </c>
      <c r="AI8" s="1">
        <v>284</v>
      </c>
      <c r="AJ8" s="1">
        <v>266</v>
      </c>
      <c r="AN8" s="1">
        <f>AVERAGE(G8:I8)</f>
        <v>297.33333333333331</v>
      </c>
      <c r="AO8" s="1">
        <f>AVERAGE(J8:L8)</f>
        <v>325</v>
      </c>
      <c r="AP8" s="1">
        <f>AVERAGE(M8:O8)</f>
        <v>330.33333333333331</v>
      </c>
      <c r="AQ8" s="1">
        <f>AVERAGE(P8:R8)</f>
        <v>283.66666666666669</v>
      </c>
      <c r="AR8" s="1">
        <f>AVERAGE(S8:U8)</f>
        <v>310.66666666666669</v>
      </c>
      <c r="AS8" s="1">
        <f t="shared" ref="AS8:AS39" si="0">AVERAGE(Y8:AA8)</f>
        <v>266.33333333333331</v>
      </c>
      <c r="AT8" s="1">
        <f t="shared" ref="AT8:AT39" si="1">AVERAGE(AB8:AD8)</f>
        <v>303</v>
      </c>
      <c r="AU8" s="1">
        <f t="shared" ref="AU8:AU39" si="2">AVERAGE(AE8:AG8)</f>
        <v>313.33333333333331</v>
      </c>
      <c r="AV8" s="1">
        <f t="shared" ref="AV8:AV39" si="3">AVERAGE(AH8:AJ8)</f>
        <v>283</v>
      </c>
      <c r="AW8" s="1"/>
      <c r="BB8" s="1">
        <f>STDEV(G8:I8)</f>
        <v>32.516662395352526</v>
      </c>
      <c r="BC8" s="1">
        <f>STDEV(J8:L8)</f>
        <v>44.170125650715555</v>
      </c>
      <c r="BD8" s="1">
        <f>STDEV(M8:O8)</f>
        <v>46.17719494873355</v>
      </c>
      <c r="BE8" s="1">
        <f>STDEV(P8:R8)</f>
        <v>40.550380187284659</v>
      </c>
      <c r="BF8" s="1">
        <f>STDEV(S8:U8)</f>
        <v>47.088569030427578</v>
      </c>
      <c r="BG8" s="1">
        <f t="shared" ref="BG8:BG39" si="4">STDEV(Y8:AA8)</f>
        <v>25.166114784235834</v>
      </c>
      <c r="BH8" s="1">
        <f t="shared" ref="BH8:BH39" si="5">STDEV(AB8:AD8)</f>
        <v>36.755951898978211</v>
      </c>
      <c r="BI8" s="1">
        <f t="shared" ref="BI8:BI39" si="6">STDEV(AE8:AG8)</f>
        <v>25.146238950056393</v>
      </c>
      <c r="BJ8" s="1">
        <f t="shared" ref="BJ8:BJ39" si="7">STDEV(AH8:AJ8)</f>
        <v>16.522711641858304</v>
      </c>
      <c r="BK8" s="1"/>
    </row>
    <row r="9" spans="6:63" x14ac:dyDescent="0.25">
      <c r="F9" s="1">
        <f>F8+1</f>
        <v>2</v>
      </c>
      <c r="G9" s="1">
        <v>325</v>
      </c>
      <c r="H9" s="1">
        <v>258</v>
      </c>
      <c r="I9" s="1">
        <v>299</v>
      </c>
      <c r="J9" s="1">
        <v>347</v>
      </c>
      <c r="K9" s="1">
        <v>324</v>
      </c>
      <c r="L9" s="1">
        <v>260</v>
      </c>
      <c r="M9" s="1">
        <v>363</v>
      </c>
      <c r="N9" s="1">
        <v>317</v>
      </c>
      <c r="O9" s="1">
        <v>262</v>
      </c>
      <c r="P9" s="1">
        <v>266</v>
      </c>
      <c r="Q9" s="1">
        <v>313</v>
      </c>
      <c r="R9" s="1">
        <v>226</v>
      </c>
      <c r="S9" s="1">
        <v>245</v>
      </c>
      <c r="T9" s="1">
        <v>328</v>
      </c>
      <c r="U9" s="1">
        <v>281</v>
      </c>
      <c r="V9" s="1">
        <v>157</v>
      </c>
      <c r="W9" s="1">
        <v>154</v>
      </c>
      <c r="X9" s="1">
        <v>160</v>
      </c>
      <c r="Y9" s="1">
        <v>274</v>
      </c>
      <c r="Z9" s="1">
        <v>221</v>
      </c>
      <c r="AA9" s="1">
        <v>242</v>
      </c>
      <c r="AB9" s="1">
        <v>245</v>
      </c>
      <c r="AC9" s="1">
        <v>297</v>
      </c>
      <c r="AD9" s="1">
        <v>294</v>
      </c>
      <c r="AE9" s="1">
        <v>293</v>
      </c>
      <c r="AF9" s="1">
        <v>306</v>
      </c>
      <c r="AG9" s="1">
        <v>280</v>
      </c>
      <c r="AH9" s="1">
        <v>275</v>
      </c>
      <c r="AI9" s="1">
        <v>263</v>
      </c>
      <c r="AJ9" s="1">
        <v>245</v>
      </c>
      <c r="AN9" s="1">
        <f t="shared" ref="AN9:AN72" si="8">AVERAGE(G9:I9)</f>
        <v>294</v>
      </c>
      <c r="AO9" s="1">
        <f t="shared" ref="AO9:AO72" si="9">AVERAGE(J9:L9)</f>
        <v>310.33333333333331</v>
      </c>
      <c r="AP9" s="1">
        <f t="shared" ref="AP9:AP72" si="10">AVERAGE(M9:O9)</f>
        <v>314</v>
      </c>
      <c r="AQ9" s="1">
        <f t="shared" ref="AQ9:AQ72" si="11">AVERAGE(P9:R9)</f>
        <v>268.33333333333331</v>
      </c>
      <c r="AR9" s="1">
        <f t="shared" ref="AR9:AR72" si="12">AVERAGE(S9:U9)</f>
        <v>284.66666666666669</v>
      </c>
      <c r="AS9" s="1">
        <f t="shared" si="0"/>
        <v>245.66666666666666</v>
      </c>
      <c r="AT9" s="1">
        <f t="shared" si="1"/>
        <v>278.66666666666669</v>
      </c>
      <c r="AU9" s="1">
        <f t="shared" si="2"/>
        <v>293</v>
      </c>
      <c r="AV9" s="1">
        <f t="shared" si="3"/>
        <v>261</v>
      </c>
      <c r="AW9" s="1"/>
      <c r="BB9" s="1">
        <f t="shared" ref="BB9:BB72" si="13">STDEV(G9:I9)</f>
        <v>33.77869150810907</v>
      </c>
      <c r="BC9" s="1">
        <f t="shared" ref="BC9:BC72" si="14">STDEV(J9:L9)</f>
        <v>45.081407845511471</v>
      </c>
      <c r="BD9" s="1">
        <f t="shared" ref="BD9:BD72" si="15">STDEV(M9:O9)</f>
        <v>50.566787519082126</v>
      </c>
      <c r="BE9" s="1">
        <f t="shared" ref="BE9:BE72" si="16">STDEV(P9:R9)</f>
        <v>43.546909572704791</v>
      </c>
      <c r="BF9" s="1">
        <f t="shared" ref="BF9:BF72" si="17">STDEV(S9:U9)</f>
        <v>41.621308645131862</v>
      </c>
      <c r="BG9" s="1">
        <f t="shared" si="4"/>
        <v>26.689573494781314</v>
      </c>
      <c r="BH9" s="1">
        <f t="shared" si="5"/>
        <v>29.194748386196672</v>
      </c>
      <c r="BI9" s="1">
        <f t="shared" si="6"/>
        <v>13</v>
      </c>
      <c r="BJ9" s="1">
        <f t="shared" si="7"/>
        <v>15.0996688705415</v>
      </c>
      <c r="BK9" s="1"/>
    </row>
    <row r="10" spans="6:63" x14ac:dyDescent="0.25">
      <c r="F10" s="1">
        <f t="shared" ref="F10:F73" si="18">F9+1</f>
        <v>3</v>
      </c>
      <c r="G10" s="1">
        <v>319</v>
      </c>
      <c r="H10" s="1">
        <v>253</v>
      </c>
      <c r="I10" s="1">
        <v>332</v>
      </c>
      <c r="J10" s="1">
        <v>343</v>
      </c>
      <c r="K10" s="1">
        <v>312</v>
      </c>
      <c r="L10" s="1">
        <v>257</v>
      </c>
      <c r="M10" s="1">
        <v>359</v>
      </c>
      <c r="N10" s="1">
        <v>306</v>
      </c>
      <c r="O10" s="1">
        <v>252</v>
      </c>
      <c r="P10" s="1">
        <v>259</v>
      </c>
      <c r="Q10" s="1">
        <v>308</v>
      </c>
      <c r="R10" s="1">
        <v>219</v>
      </c>
      <c r="S10" s="1">
        <v>241</v>
      </c>
      <c r="T10" s="1">
        <v>317</v>
      </c>
      <c r="U10" s="1">
        <v>274</v>
      </c>
      <c r="V10" s="1">
        <v>158</v>
      </c>
      <c r="W10" s="1">
        <v>155</v>
      </c>
      <c r="X10" s="1">
        <v>163</v>
      </c>
      <c r="Y10" s="1">
        <v>270</v>
      </c>
      <c r="Z10" s="1">
        <v>219</v>
      </c>
      <c r="AA10" s="1">
        <v>233</v>
      </c>
      <c r="AB10" s="1">
        <v>239</v>
      </c>
      <c r="AC10" s="1">
        <v>285</v>
      </c>
      <c r="AD10" s="1">
        <v>288</v>
      </c>
      <c r="AE10" s="1">
        <v>287</v>
      </c>
      <c r="AF10" s="1">
        <v>298</v>
      </c>
      <c r="AG10" s="1">
        <v>279</v>
      </c>
      <c r="AH10" s="1">
        <v>275</v>
      </c>
      <c r="AI10" s="1">
        <v>258</v>
      </c>
      <c r="AJ10" s="1">
        <v>240</v>
      </c>
      <c r="AN10" s="1">
        <f t="shared" si="8"/>
        <v>301.33333333333331</v>
      </c>
      <c r="AO10" s="1">
        <f t="shared" si="9"/>
        <v>304</v>
      </c>
      <c r="AP10" s="1">
        <f t="shared" si="10"/>
        <v>305.66666666666669</v>
      </c>
      <c r="AQ10" s="1">
        <f t="shared" si="11"/>
        <v>262</v>
      </c>
      <c r="AR10" s="1">
        <f t="shared" si="12"/>
        <v>277.33333333333331</v>
      </c>
      <c r="AS10" s="1">
        <f t="shared" si="0"/>
        <v>240.66666666666666</v>
      </c>
      <c r="AT10" s="1">
        <f t="shared" si="1"/>
        <v>270.66666666666669</v>
      </c>
      <c r="AU10" s="1">
        <f t="shared" si="2"/>
        <v>288</v>
      </c>
      <c r="AV10" s="1">
        <f t="shared" si="3"/>
        <v>257.66666666666669</v>
      </c>
      <c r="AW10" s="1"/>
      <c r="BB10" s="1">
        <f t="shared" si="13"/>
        <v>42.359571921035077</v>
      </c>
      <c r="BC10" s="1">
        <f t="shared" si="14"/>
        <v>43.554563480765133</v>
      </c>
      <c r="BD10" s="1">
        <f t="shared" si="15"/>
        <v>53.500778810530818</v>
      </c>
      <c r="BE10" s="1">
        <f t="shared" si="16"/>
        <v>44.57577817604534</v>
      </c>
      <c r="BF10" s="1">
        <f t="shared" si="17"/>
        <v>38.109491381194374</v>
      </c>
      <c r="BG10" s="1">
        <f t="shared" si="4"/>
        <v>26.350205565295564</v>
      </c>
      <c r="BH10" s="1">
        <f t="shared" si="5"/>
        <v>27.465129406819354</v>
      </c>
      <c r="BI10" s="1">
        <f t="shared" si="6"/>
        <v>9.5393920141694561</v>
      </c>
      <c r="BJ10" s="1">
        <f t="shared" si="7"/>
        <v>17.502380790433435</v>
      </c>
      <c r="BK10" s="1"/>
    </row>
    <row r="11" spans="6:63" x14ac:dyDescent="0.25">
      <c r="F11" s="1">
        <f t="shared" si="18"/>
        <v>4</v>
      </c>
      <c r="G11" s="1">
        <v>314</v>
      </c>
      <c r="H11" s="1">
        <v>250</v>
      </c>
      <c r="I11" s="1">
        <v>321</v>
      </c>
      <c r="J11" s="1">
        <v>339</v>
      </c>
      <c r="K11" s="1">
        <v>308</v>
      </c>
      <c r="L11" s="1">
        <v>257</v>
      </c>
      <c r="M11" s="1">
        <v>357</v>
      </c>
      <c r="N11" s="1">
        <v>303</v>
      </c>
      <c r="O11" s="1">
        <v>253</v>
      </c>
      <c r="P11" s="1">
        <v>255</v>
      </c>
      <c r="Q11" s="1">
        <v>307</v>
      </c>
      <c r="R11" s="1">
        <v>216</v>
      </c>
      <c r="S11" s="1">
        <v>236</v>
      </c>
      <c r="T11" s="1">
        <v>310</v>
      </c>
      <c r="U11" s="1">
        <v>270</v>
      </c>
      <c r="V11" s="1">
        <v>158</v>
      </c>
      <c r="W11" s="1">
        <v>155</v>
      </c>
      <c r="X11" s="1">
        <v>160</v>
      </c>
      <c r="Y11" s="1">
        <v>268</v>
      </c>
      <c r="Z11" s="1">
        <v>220</v>
      </c>
      <c r="AA11" s="1">
        <v>238</v>
      </c>
      <c r="AB11" s="1">
        <v>237</v>
      </c>
      <c r="AC11" s="1">
        <v>281</v>
      </c>
      <c r="AD11" s="1">
        <v>290</v>
      </c>
      <c r="AE11" s="1">
        <v>287</v>
      </c>
      <c r="AF11" s="1">
        <v>298</v>
      </c>
      <c r="AG11" s="1">
        <v>284</v>
      </c>
      <c r="AH11" s="1">
        <v>276</v>
      </c>
      <c r="AI11" s="1">
        <v>258</v>
      </c>
      <c r="AJ11" s="1">
        <v>238</v>
      </c>
      <c r="AN11" s="1">
        <f t="shared" si="8"/>
        <v>295</v>
      </c>
      <c r="AO11" s="1">
        <f t="shared" si="9"/>
        <v>301.33333333333331</v>
      </c>
      <c r="AP11" s="1">
        <f t="shared" si="10"/>
        <v>304.33333333333331</v>
      </c>
      <c r="AQ11" s="1">
        <f t="shared" si="11"/>
        <v>259.33333333333331</v>
      </c>
      <c r="AR11" s="1">
        <f t="shared" si="12"/>
        <v>272</v>
      </c>
      <c r="AS11" s="1">
        <f t="shared" si="0"/>
        <v>242</v>
      </c>
      <c r="AT11" s="1">
        <f t="shared" si="1"/>
        <v>269.33333333333331</v>
      </c>
      <c r="AU11" s="1">
        <f t="shared" si="2"/>
        <v>289.66666666666669</v>
      </c>
      <c r="AV11" s="1">
        <f t="shared" si="3"/>
        <v>257.33333333333331</v>
      </c>
      <c r="AW11" s="1"/>
      <c r="BB11" s="1">
        <f t="shared" si="13"/>
        <v>39.1279950930277</v>
      </c>
      <c r="BC11" s="1">
        <f t="shared" si="14"/>
        <v>41.404508611180773</v>
      </c>
      <c r="BD11" s="1">
        <f t="shared" si="15"/>
        <v>52.01281893277217</v>
      </c>
      <c r="BE11" s="1">
        <f t="shared" si="16"/>
        <v>45.65449959569515</v>
      </c>
      <c r="BF11" s="1">
        <f t="shared" si="17"/>
        <v>37.040518354904272</v>
      </c>
      <c r="BG11" s="1">
        <f t="shared" si="4"/>
        <v>24.248711305964282</v>
      </c>
      <c r="BH11" s="1">
        <f t="shared" si="5"/>
        <v>28.360771028541048</v>
      </c>
      <c r="BI11" s="1">
        <f t="shared" si="6"/>
        <v>7.3711147958319936</v>
      </c>
      <c r="BJ11" s="1">
        <f t="shared" si="7"/>
        <v>19.008769905844336</v>
      </c>
      <c r="BK11" s="1"/>
    </row>
    <row r="12" spans="6:63" x14ac:dyDescent="0.25">
      <c r="F12" s="1">
        <f t="shared" si="18"/>
        <v>5</v>
      </c>
      <c r="G12" s="1">
        <v>312</v>
      </c>
      <c r="H12" s="1">
        <v>251</v>
      </c>
      <c r="I12" s="1">
        <v>314</v>
      </c>
      <c r="J12" s="1">
        <v>334</v>
      </c>
      <c r="K12" s="1">
        <v>297</v>
      </c>
      <c r="L12" s="1">
        <v>250</v>
      </c>
      <c r="M12" s="1">
        <v>354</v>
      </c>
      <c r="N12" s="1">
        <v>296</v>
      </c>
      <c r="O12" s="1">
        <v>255</v>
      </c>
      <c r="P12" s="1">
        <v>255</v>
      </c>
      <c r="Q12" s="1">
        <v>306</v>
      </c>
      <c r="R12" s="1">
        <v>213</v>
      </c>
      <c r="S12" s="1">
        <v>234</v>
      </c>
      <c r="T12" s="1">
        <v>304</v>
      </c>
      <c r="U12" s="1">
        <v>267</v>
      </c>
      <c r="V12" s="1">
        <v>157</v>
      </c>
      <c r="W12" s="1">
        <v>155</v>
      </c>
      <c r="X12" s="1">
        <v>160</v>
      </c>
      <c r="Y12" s="1">
        <v>268</v>
      </c>
      <c r="Z12" s="1">
        <v>218</v>
      </c>
      <c r="AA12" s="1">
        <v>236</v>
      </c>
      <c r="AB12" s="1">
        <v>239</v>
      </c>
      <c r="AC12" s="1">
        <v>282</v>
      </c>
      <c r="AD12" s="1">
        <v>289</v>
      </c>
      <c r="AE12" s="1">
        <v>284</v>
      </c>
      <c r="AF12" s="1">
        <v>295</v>
      </c>
      <c r="AG12" s="1">
        <v>285</v>
      </c>
      <c r="AH12" s="1">
        <v>274</v>
      </c>
      <c r="AI12" s="1">
        <v>262</v>
      </c>
      <c r="AJ12" s="1">
        <v>238</v>
      </c>
      <c r="AN12" s="1">
        <f t="shared" si="8"/>
        <v>292.33333333333331</v>
      </c>
      <c r="AO12" s="1">
        <f t="shared" si="9"/>
        <v>293.66666666666669</v>
      </c>
      <c r="AP12" s="1">
        <f t="shared" si="10"/>
        <v>301.66666666666669</v>
      </c>
      <c r="AQ12" s="1">
        <f t="shared" si="11"/>
        <v>258</v>
      </c>
      <c r="AR12" s="1">
        <f t="shared" si="12"/>
        <v>268.33333333333331</v>
      </c>
      <c r="AS12" s="1">
        <f t="shared" si="0"/>
        <v>240.66666666666666</v>
      </c>
      <c r="AT12" s="1">
        <f t="shared" si="1"/>
        <v>270</v>
      </c>
      <c r="AU12" s="1">
        <f t="shared" si="2"/>
        <v>288</v>
      </c>
      <c r="AV12" s="1">
        <f t="shared" si="3"/>
        <v>258</v>
      </c>
      <c r="AW12" s="1"/>
      <c r="BB12" s="1">
        <f t="shared" si="13"/>
        <v>35.809682117177942</v>
      </c>
      <c r="BC12" s="1">
        <f t="shared" si="14"/>
        <v>42.099089459670367</v>
      </c>
      <c r="BD12" s="1">
        <f t="shared" si="15"/>
        <v>49.742671151973163</v>
      </c>
      <c r="BE12" s="1">
        <f t="shared" si="16"/>
        <v>46.572524088780071</v>
      </c>
      <c r="BF12" s="1">
        <f t="shared" si="17"/>
        <v>35.019042438840735</v>
      </c>
      <c r="BG12" s="1">
        <f t="shared" si="4"/>
        <v>25.324559884296772</v>
      </c>
      <c r="BH12" s="1">
        <f t="shared" si="5"/>
        <v>27.073972741361768</v>
      </c>
      <c r="BI12" s="1">
        <f t="shared" si="6"/>
        <v>6.0827625302982193</v>
      </c>
      <c r="BJ12" s="1">
        <f t="shared" si="7"/>
        <v>18.330302779823359</v>
      </c>
      <c r="BK12" s="1"/>
    </row>
    <row r="13" spans="6:63" x14ac:dyDescent="0.25">
      <c r="F13" s="1">
        <f t="shared" si="18"/>
        <v>6</v>
      </c>
      <c r="G13" s="1">
        <v>305</v>
      </c>
      <c r="H13" s="1">
        <v>243</v>
      </c>
      <c r="I13" s="1">
        <v>308</v>
      </c>
      <c r="J13" s="1">
        <v>326</v>
      </c>
      <c r="K13" s="1">
        <v>285</v>
      </c>
      <c r="L13" s="1">
        <v>249</v>
      </c>
      <c r="M13" s="1">
        <v>345</v>
      </c>
      <c r="N13" s="1">
        <v>295</v>
      </c>
      <c r="O13" s="1">
        <v>251</v>
      </c>
      <c r="P13" s="1">
        <v>253</v>
      </c>
      <c r="Q13" s="1">
        <v>297</v>
      </c>
      <c r="R13" s="1">
        <v>211</v>
      </c>
      <c r="S13" s="1">
        <v>233</v>
      </c>
      <c r="T13" s="1">
        <v>300</v>
      </c>
      <c r="U13" s="1">
        <v>262</v>
      </c>
      <c r="V13" s="1">
        <v>156</v>
      </c>
      <c r="W13" s="1">
        <v>155</v>
      </c>
      <c r="X13" s="1">
        <v>161</v>
      </c>
      <c r="Y13" s="1">
        <v>269</v>
      </c>
      <c r="Z13" s="1">
        <v>216</v>
      </c>
      <c r="AA13" s="1">
        <v>234</v>
      </c>
      <c r="AB13" s="1">
        <v>235</v>
      </c>
      <c r="AC13" s="1">
        <v>282</v>
      </c>
      <c r="AD13" s="1">
        <v>290</v>
      </c>
      <c r="AE13" s="1">
        <v>282</v>
      </c>
      <c r="AF13" s="1">
        <v>294</v>
      </c>
      <c r="AG13" s="1">
        <v>293</v>
      </c>
      <c r="AH13" s="1">
        <v>274</v>
      </c>
      <c r="AI13" s="1">
        <v>262</v>
      </c>
      <c r="AJ13" s="1">
        <v>233</v>
      </c>
      <c r="AN13" s="1">
        <f t="shared" si="8"/>
        <v>285.33333333333331</v>
      </c>
      <c r="AO13" s="1">
        <f t="shared" si="9"/>
        <v>286.66666666666669</v>
      </c>
      <c r="AP13" s="1">
        <f t="shared" si="10"/>
        <v>297</v>
      </c>
      <c r="AQ13" s="1">
        <f t="shared" si="11"/>
        <v>253.66666666666666</v>
      </c>
      <c r="AR13" s="1">
        <f t="shared" si="12"/>
        <v>265</v>
      </c>
      <c r="AS13" s="1">
        <f t="shared" si="0"/>
        <v>239.66666666666666</v>
      </c>
      <c r="AT13" s="1">
        <f t="shared" si="1"/>
        <v>269</v>
      </c>
      <c r="AU13" s="1">
        <f t="shared" si="2"/>
        <v>289.66666666666669</v>
      </c>
      <c r="AV13" s="1">
        <f t="shared" si="3"/>
        <v>256.33333333333331</v>
      </c>
      <c r="AW13" s="1"/>
      <c r="BB13" s="1">
        <f t="shared" si="13"/>
        <v>36.692415201691595</v>
      </c>
      <c r="BC13" s="1">
        <f t="shared" si="14"/>
        <v>38.527046776690895</v>
      </c>
      <c r="BD13" s="1">
        <f t="shared" si="15"/>
        <v>47.031904065219386</v>
      </c>
      <c r="BE13" s="1">
        <f t="shared" si="16"/>
        <v>43.003875794320315</v>
      </c>
      <c r="BF13" s="1">
        <f t="shared" si="17"/>
        <v>33.600595232822883</v>
      </c>
      <c r="BG13" s="1">
        <f t="shared" si="4"/>
        <v>26.950572040929547</v>
      </c>
      <c r="BH13" s="1">
        <f t="shared" si="5"/>
        <v>29.715315916207253</v>
      </c>
      <c r="BI13" s="1">
        <f t="shared" si="6"/>
        <v>6.6583281184793934</v>
      </c>
      <c r="BJ13" s="1">
        <f t="shared" si="7"/>
        <v>21.079215671683169</v>
      </c>
      <c r="BK13" s="1"/>
    </row>
    <row r="14" spans="6:63" x14ac:dyDescent="0.25">
      <c r="F14" s="1">
        <f t="shared" si="18"/>
        <v>7</v>
      </c>
      <c r="G14" s="1">
        <v>300</v>
      </c>
      <c r="H14" s="1">
        <v>243</v>
      </c>
      <c r="I14" s="1">
        <v>297</v>
      </c>
      <c r="J14" s="1">
        <v>313</v>
      </c>
      <c r="K14" s="1">
        <v>279</v>
      </c>
      <c r="L14" s="1">
        <v>248</v>
      </c>
      <c r="M14" s="1">
        <v>335</v>
      </c>
      <c r="N14" s="1">
        <v>286</v>
      </c>
      <c r="O14" s="1">
        <v>246</v>
      </c>
      <c r="P14" s="1">
        <v>248</v>
      </c>
      <c r="Q14" s="1">
        <v>293</v>
      </c>
      <c r="R14" s="1">
        <v>210</v>
      </c>
      <c r="S14" s="1">
        <v>227</v>
      </c>
      <c r="T14" s="1">
        <v>291</v>
      </c>
      <c r="U14" s="1">
        <v>261</v>
      </c>
      <c r="V14" s="1">
        <v>159</v>
      </c>
      <c r="W14" s="1">
        <v>155</v>
      </c>
      <c r="X14" s="1">
        <v>159</v>
      </c>
      <c r="Y14" s="1">
        <v>264</v>
      </c>
      <c r="Z14" s="1">
        <v>216</v>
      </c>
      <c r="AA14" s="1">
        <v>233</v>
      </c>
      <c r="AB14" s="1">
        <v>236</v>
      </c>
      <c r="AC14" s="1">
        <v>276</v>
      </c>
      <c r="AD14" s="1">
        <v>288</v>
      </c>
      <c r="AE14" s="1">
        <v>277</v>
      </c>
      <c r="AF14" s="1">
        <v>295</v>
      </c>
      <c r="AG14" s="1">
        <v>293</v>
      </c>
      <c r="AH14" s="1">
        <v>275</v>
      </c>
      <c r="AI14" s="1">
        <v>257</v>
      </c>
      <c r="AJ14" s="1">
        <v>232</v>
      </c>
      <c r="AN14" s="1">
        <f t="shared" si="8"/>
        <v>280</v>
      </c>
      <c r="AO14" s="1">
        <f t="shared" si="9"/>
        <v>280</v>
      </c>
      <c r="AP14" s="1">
        <f t="shared" si="10"/>
        <v>289</v>
      </c>
      <c r="AQ14" s="1">
        <f t="shared" si="11"/>
        <v>250.33333333333334</v>
      </c>
      <c r="AR14" s="1">
        <f t="shared" si="12"/>
        <v>259.66666666666669</v>
      </c>
      <c r="AS14" s="1">
        <f t="shared" si="0"/>
        <v>237.66666666666666</v>
      </c>
      <c r="AT14" s="1">
        <f t="shared" si="1"/>
        <v>266.66666666666669</v>
      </c>
      <c r="AU14" s="1">
        <f t="shared" si="2"/>
        <v>288.33333333333331</v>
      </c>
      <c r="AV14" s="1">
        <f t="shared" si="3"/>
        <v>254.66666666666666</v>
      </c>
      <c r="AW14" s="1"/>
      <c r="BB14" s="1">
        <f t="shared" si="13"/>
        <v>32.078029864690883</v>
      </c>
      <c r="BC14" s="1">
        <f t="shared" si="14"/>
        <v>32.511536414017719</v>
      </c>
      <c r="BD14" s="1">
        <f t="shared" si="15"/>
        <v>44.57577817604534</v>
      </c>
      <c r="BE14" s="1">
        <f t="shared" si="16"/>
        <v>41.549167661137673</v>
      </c>
      <c r="BF14" s="1">
        <f t="shared" si="17"/>
        <v>32.020826556060797</v>
      </c>
      <c r="BG14" s="1">
        <f t="shared" si="4"/>
        <v>24.337899115029078</v>
      </c>
      <c r="BH14" s="1">
        <f t="shared" si="5"/>
        <v>27.227437142216182</v>
      </c>
      <c r="BI14" s="1">
        <f t="shared" si="6"/>
        <v>9.8657657246324941</v>
      </c>
      <c r="BJ14" s="1">
        <f t="shared" si="7"/>
        <v>21.594752448994022</v>
      </c>
      <c r="BK14" s="1"/>
    </row>
    <row r="15" spans="6:63" x14ac:dyDescent="0.25">
      <c r="F15" s="1">
        <f t="shared" si="18"/>
        <v>8</v>
      </c>
      <c r="G15" s="1">
        <v>296</v>
      </c>
      <c r="H15" s="1">
        <v>242</v>
      </c>
      <c r="I15" s="1">
        <v>288</v>
      </c>
      <c r="J15" s="1">
        <v>304</v>
      </c>
      <c r="K15" s="1">
        <v>275</v>
      </c>
      <c r="L15" s="1">
        <v>249</v>
      </c>
      <c r="M15" s="1">
        <v>322</v>
      </c>
      <c r="N15" s="1">
        <v>279</v>
      </c>
      <c r="O15" s="1">
        <v>244</v>
      </c>
      <c r="P15" s="1">
        <v>249</v>
      </c>
      <c r="Q15" s="1">
        <v>286</v>
      </c>
      <c r="R15" s="1">
        <v>206</v>
      </c>
      <c r="S15" s="1">
        <v>228</v>
      </c>
      <c r="T15" s="1">
        <v>291</v>
      </c>
      <c r="U15" s="1">
        <v>257</v>
      </c>
      <c r="V15" s="1">
        <v>154</v>
      </c>
      <c r="W15" s="1">
        <v>156</v>
      </c>
      <c r="X15" s="1">
        <v>160</v>
      </c>
      <c r="Y15" s="1">
        <v>263</v>
      </c>
      <c r="Z15" s="1">
        <v>212</v>
      </c>
      <c r="AA15" s="1">
        <v>232</v>
      </c>
      <c r="AB15" s="1">
        <v>231</v>
      </c>
      <c r="AC15" s="1">
        <v>272</v>
      </c>
      <c r="AD15" s="1">
        <v>285</v>
      </c>
      <c r="AE15" s="1">
        <v>266</v>
      </c>
      <c r="AF15" s="1">
        <v>290</v>
      </c>
      <c r="AG15" s="1">
        <v>289</v>
      </c>
      <c r="AH15" s="1">
        <v>274</v>
      </c>
      <c r="AI15" s="1">
        <v>256</v>
      </c>
      <c r="AJ15" s="1">
        <v>229</v>
      </c>
      <c r="AN15" s="1">
        <f t="shared" si="8"/>
        <v>275.33333333333331</v>
      </c>
      <c r="AO15" s="1">
        <f t="shared" si="9"/>
        <v>276</v>
      </c>
      <c r="AP15" s="1">
        <f t="shared" si="10"/>
        <v>281.66666666666669</v>
      </c>
      <c r="AQ15" s="1">
        <f t="shared" si="11"/>
        <v>247</v>
      </c>
      <c r="AR15" s="1">
        <f t="shared" si="12"/>
        <v>258.66666666666669</v>
      </c>
      <c r="AS15" s="1">
        <f t="shared" si="0"/>
        <v>235.66666666666666</v>
      </c>
      <c r="AT15" s="1">
        <f t="shared" si="1"/>
        <v>262.66666666666669</v>
      </c>
      <c r="AU15" s="1">
        <f t="shared" si="2"/>
        <v>281.66666666666669</v>
      </c>
      <c r="AV15" s="1">
        <f t="shared" si="3"/>
        <v>253</v>
      </c>
      <c r="AW15" s="1"/>
      <c r="BB15" s="1">
        <f t="shared" si="13"/>
        <v>29.143323992525858</v>
      </c>
      <c r="BC15" s="1">
        <f t="shared" si="14"/>
        <v>27.513632984395208</v>
      </c>
      <c r="BD15" s="1">
        <f t="shared" si="15"/>
        <v>39.068316233660859</v>
      </c>
      <c r="BE15" s="1">
        <f t="shared" si="16"/>
        <v>40.037482438335203</v>
      </c>
      <c r="BF15" s="1">
        <f t="shared" si="17"/>
        <v>31.533051443419385</v>
      </c>
      <c r="BG15" s="1">
        <f t="shared" si="4"/>
        <v>25.696951829610711</v>
      </c>
      <c r="BH15" s="1">
        <f t="shared" si="5"/>
        <v>28.183919765237292</v>
      </c>
      <c r="BI15" s="1">
        <f t="shared" si="6"/>
        <v>13.576941236277534</v>
      </c>
      <c r="BJ15" s="1">
        <f t="shared" si="7"/>
        <v>22.649503305812249</v>
      </c>
      <c r="BK15" s="1"/>
    </row>
    <row r="16" spans="6:63" x14ac:dyDescent="0.25">
      <c r="F16" s="1">
        <f t="shared" si="18"/>
        <v>9</v>
      </c>
      <c r="G16" s="1">
        <v>294</v>
      </c>
      <c r="H16" s="1">
        <v>241</v>
      </c>
      <c r="I16" s="1">
        <v>292</v>
      </c>
      <c r="J16" s="1">
        <v>299</v>
      </c>
      <c r="K16" s="1">
        <v>271</v>
      </c>
      <c r="L16" s="1">
        <v>250</v>
      </c>
      <c r="M16" s="1">
        <v>313</v>
      </c>
      <c r="N16" s="1">
        <v>274</v>
      </c>
      <c r="O16" s="1">
        <v>243</v>
      </c>
      <c r="P16" s="1">
        <v>251</v>
      </c>
      <c r="Q16" s="1">
        <v>281</v>
      </c>
      <c r="R16" s="1">
        <v>209</v>
      </c>
      <c r="S16" s="1">
        <v>233</v>
      </c>
      <c r="T16" s="1">
        <v>286</v>
      </c>
      <c r="U16" s="1">
        <v>258</v>
      </c>
      <c r="V16" s="1">
        <v>156</v>
      </c>
      <c r="W16" s="1">
        <v>156</v>
      </c>
      <c r="X16" s="1">
        <v>159</v>
      </c>
      <c r="Y16" s="1">
        <v>261</v>
      </c>
      <c r="Z16" s="1">
        <v>212</v>
      </c>
      <c r="AA16" s="1">
        <v>227</v>
      </c>
      <c r="AB16" s="1">
        <v>232</v>
      </c>
      <c r="AC16" s="1">
        <v>266</v>
      </c>
      <c r="AD16" s="1">
        <v>280</v>
      </c>
      <c r="AE16" s="1">
        <v>259</v>
      </c>
      <c r="AF16" s="1">
        <v>290</v>
      </c>
      <c r="AG16" s="1">
        <v>285</v>
      </c>
      <c r="AH16" s="1">
        <v>270</v>
      </c>
      <c r="AI16" s="1">
        <v>253</v>
      </c>
      <c r="AJ16" s="1">
        <v>228</v>
      </c>
      <c r="AN16" s="1">
        <f t="shared" si="8"/>
        <v>275.66666666666669</v>
      </c>
      <c r="AO16" s="1">
        <f t="shared" si="9"/>
        <v>273.33333333333331</v>
      </c>
      <c r="AP16" s="1">
        <f t="shared" si="10"/>
        <v>276.66666666666669</v>
      </c>
      <c r="AQ16" s="1">
        <f t="shared" si="11"/>
        <v>247</v>
      </c>
      <c r="AR16" s="1">
        <f t="shared" si="12"/>
        <v>259</v>
      </c>
      <c r="AS16" s="1">
        <f t="shared" si="0"/>
        <v>233.33333333333334</v>
      </c>
      <c r="AT16" s="1">
        <f t="shared" si="1"/>
        <v>259.33333333333331</v>
      </c>
      <c r="AU16" s="1">
        <f t="shared" si="2"/>
        <v>278</v>
      </c>
      <c r="AV16" s="1">
        <f t="shared" si="3"/>
        <v>250.33333333333334</v>
      </c>
      <c r="AW16" s="1"/>
      <c r="BB16" s="1">
        <f t="shared" si="13"/>
        <v>30.03886371574886</v>
      </c>
      <c r="BC16" s="1">
        <f t="shared" si="14"/>
        <v>24.583192089989723</v>
      </c>
      <c r="BD16" s="1">
        <f t="shared" si="15"/>
        <v>35.076107727815646</v>
      </c>
      <c r="BE16" s="1">
        <f t="shared" si="16"/>
        <v>36.166282640050248</v>
      </c>
      <c r="BF16" s="1">
        <f t="shared" si="17"/>
        <v>26.514147167125703</v>
      </c>
      <c r="BG16" s="1">
        <f t="shared" si="4"/>
        <v>25.106440076867397</v>
      </c>
      <c r="BH16" s="1">
        <f t="shared" si="5"/>
        <v>24.684678108764821</v>
      </c>
      <c r="BI16" s="1">
        <f t="shared" si="6"/>
        <v>16.643316977093239</v>
      </c>
      <c r="BJ16" s="1">
        <f t="shared" si="7"/>
        <v>21.126602503321099</v>
      </c>
      <c r="BK16" s="1"/>
    </row>
    <row r="17" spans="6:63" x14ac:dyDescent="0.25">
      <c r="F17" s="1">
        <f t="shared" si="18"/>
        <v>10</v>
      </c>
      <c r="G17" s="1">
        <v>294</v>
      </c>
      <c r="H17" s="1">
        <v>245</v>
      </c>
      <c r="I17" s="1">
        <v>290</v>
      </c>
      <c r="J17" s="1">
        <v>295</v>
      </c>
      <c r="K17" s="1">
        <v>265</v>
      </c>
      <c r="L17" s="1">
        <v>250</v>
      </c>
      <c r="M17" s="1">
        <v>309</v>
      </c>
      <c r="N17" s="1">
        <v>272</v>
      </c>
      <c r="O17" s="1">
        <v>245</v>
      </c>
      <c r="P17" s="1">
        <v>252</v>
      </c>
      <c r="Q17" s="1">
        <v>278</v>
      </c>
      <c r="R17" s="1">
        <v>210</v>
      </c>
      <c r="S17" s="1">
        <v>233</v>
      </c>
      <c r="T17" s="1">
        <v>288</v>
      </c>
      <c r="U17" s="1">
        <v>254</v>
      </c>
      <c r="V17" s="1">
        <v>155</v>
      </c>
      <c r="W17" s="1">
        <v>155</v>
      </c>
      <c r="X17" s="1">
        <v>158</v>
      </c>
      <c r="Y17" s="1">
        <v>258</v>
      </c>
      <c r="Z17" s="1">
        <v>215</v>
      </c>
      <c r="AA17" s="1">
        <v>225</v>
      </c>
      <c r="AB17" s="1">
        <v>232</v>
      </c>
      <c r="AC17" s="1">
        <v>268</v>
      </c>
      <c r="AD17" s="1">
        <v>277</v>
      </c>
      <c r="AE17" s="1">
        <v>255</v>
      </c>
      <c r="AF17" s="1">
        <v>287</v>
      </c>
      <c r="AG17" s="1">
        <v>288</v>
      </c>
      <c r="AH17" s="1">
        <v>268</v>
      </c>
      <c r="AI17" s="1">
        <v>251</v>
      </c>
      <c r="AJ17" s="1">
        <v>229</v>
      </c>
      <c r="AN17" s="1">
        <f t="shared" si="8"/>
        <v>276.33333333333331</v>
      </c>
      <c r="AO17" s="1">
        <f t="shared" si="9"/>
        <v>270</v>
      </c>
      <c r="AP17" s="1">
        <f t="shared" si="10"/>
        <v>275.33333333333331</v>
      </c>
      <c r="AQ17" s="1">
        <f t="shared" si="11"/>
        <v>246.66666666666666</v>
      </c>
      <c r="AR17" s="1">
        <f t="shared" si="12"/>
        <v>258.33333333333331</v>
      </c>
      <c r="AS17" s="1">
        <f t="shared" si="0"/>
        <v>232.66666666666666</v>
      </c>
      <c r="AT17" s="1">
        <f t="shared" si="1"/>
        <v>259</v>
      </c>
      <c r="AU17" s="1">
        <f t="shared" si="2"/>
        <v>276.66666666666669</v>
      </c>
      <c r="AV17" s="1">
        <f t="shared" si="3"/>
        <v>249.33333333333334</v>
      </c>
      <c r="AW17" s="1"/>
      <c r="BB17" s="1">
        <f t="shared" si="13"/>
        <v>27.209067116190024</v>
      </c>
      <c r="BC17" s="1">
        <f t="shared" si="14"/>
        <v>22.912878474779198</v>
      </c>
      <c r="BD17" s="1">
        <f t="shared" si="15"/>
        <v>32.129944496269104</v>
      </c>
      <c r="BE17" s="1">
        <f t="shared" si="16"/>
        <v>34.312291286553986</v>
      </c>
      <c r="BF17" s="1">
        <f t="shared" si="17"/>
        <v>27.754879450888151</v>
      </c>
      <c r="BG17" s="1">
        <f t="shared" si="4"/>
        <v>22.501851775650231</v>
      </c>
      <c r="BH17" s="1">
        <f t="shared" si="5"/>
        <v>23.811761799581316</v>
      </c>
      <c r="BI17" s="1">
        <f t="shared" si="6"/>
        <v>18.77054430040145</v>
      </c>
      <c r="BJ17" s="1">
        <f t="shared" si="7"/>
        <v>19.553345834749955</v>
      </c>
      <c r="BK17" s="1"/>
    </row>
    <row r="18" spans="6:63" x14ac:dyDescent="0.25">
      <c r="F18" s="1">
        <f t="shared" si="18"/>
        <v>11</v>
      </c>
      <c r="G18" s="1">
        <v>290</v>
      </c>
      <c r="H18" s="1">
        <v>252</v>
      </c>
      <c r="I18" s="1">
        <v>290</v>
      </c>
      <c r="J18" s="1">
        <v>295</v>
      </c>
      <c r="K18" s="1">
        <v>269</v>
      </c>
      <c r="L18" s="1">
        <v>254</v>
      </c>
      <c r="M18" s="1">
        <v>311</v>
      </c>
      <c r="N18" s="1">
        <v>275</v>
      </c>
      <c r="O18" s="1">
        <v>251</v>
      </c>
      <c r="P18" s="1">
        <v>254</v>
      </c>
      <c r="Q18" s="1">
        <v>279</v>
      </c>
      <c r="R18" s="1">
        <v>213</v>
      </c>
      <c r="S18" s="1">
        <v>237</v>
      </c>
      <c r="T18" s="1">
        <v>289</v>
      </c>
      <c r="U18" s="1">
        <v>257</v>
      </c>
      <c r="V18" s="1">
        <v>157</v>
      </c>
      <c r="W18" s="1">
        <v>155</v>
      </c>
      <c r="X18" s="1">
        <v>160</v>
      </c>
      <c r="Y18" s="1">
        <v>262</v>
      </c>
      <c r="Z18" s="1">
        <v>213</v>
      </c>
      <c r="AA18" s="1">
        <v>226</v>
      </c>
      <c r="AB18" s="1">
        <v>234</v>
      </c>
      <c r="AC18" s="1">
        <v>268</v>
      </c>
      <c r="AD18" s="1">
        <v>275</v>
      </c>
      <c r="AE18" s="1">
        <v>255</v>
      </c>
      <c r="AF18" s="1">
        <v>288</v>
      </c>
      <c r="AG18" s="1">
        <v>285</v>
      </c>
      <c r="AH18" s="1">
        <v>267</v>
      </c>
      <c r="AI18" s="1">
        <v>253</v>
      </c>
      <c r="AJ18" s="1">
        <v>228</v>
      </c>
      <c r="AN18" s="1">
        <f t="shared" si="8"/>
        <v>277.33333333333331</v>
      </c>
      <c r="AO18" s="1">
        <f t="shared" si="9"/>
        <v>272.66666666666669</v>
      </c>
      <c r="AP18" s="1">
        <f t="shared" si="10"/>
        <v>279</v>
      </c>
      <c r="AQ18" s="1">
        <f t="shared" si="11"/>
        <v>248.66666666666666</v>
      </c>
      <c r="AR18" s="1">
        <f t="shared" si="12"/>
        <v>261</v>
      </c>
      <c r="AS18" s="1">
        <f t="shared" si="0"/>
        <v>233.66666666666666</v>
      </c>
      <c r="AT18" s="1">
        <f t="shared" si="1"/>
        <v>259</v>
      </c>
      <c r="AU18" s="1">
        <f t="shared" si="2"/>
        <v>276</v>
      </c>
      <c r="AV18" s="1">
        <f t="shared" si="3"/>
        <v>249.33333333333334</v>
      </c>
      <c r="AW18" s="1"/>
      <c r="BB18" s="1">
        <f t="shared" si="13"/>
        <v>21.939310229205777</v>
      </c>
      <c r="BC18" s="1">
        <f t="shared" si="14"/>
        <v>20.744477176668813</v>
      </c>
      <c r="BD18" s="1">
        <f t="shared" si="15"/>
        <v>30.199337741082999</v>
      </c>
      <c r="BE18" s="1">
        <f t="shared" si="16"/>
        <v>33.321664624285035</v>
      </c>
      <c r="BF18" s="1">
        <f t="shared" si="17"/>
        <v>26.229754097208001</v>
      </c>
      <c r="BG18" s="1">
        <f t="shared" si="4"/>
        <v>25.383721817994566</v>
      </c>
      <c r="BH18" s="1">
        <f t="shared" si="5"/>
        <v>21.931712199461309</v>
      </c>
      <c r="BI18" s="1">
        <f t="shared" si="6"/>
        <v>18.248287590894659</v>
      </c>
      <c r="BJ18" s="1">
        <f t="shared" si="7"/>
        <v>19.756855350316592</v>
      </c>
      <c r="BK18" s="1"/>
    </row>
    <row r="19" spans="6:63" x14ac:dyDescent="0.25">
      <c r="F19" s="1">
        <f t="shared" si="18"/>
        <v>12</v>
      </c>
      <c r="G19" s="1">
        <v>297</v>
      </c>
      <c r="H19" s="1">
        <v>254</v>
      </c>
      <c r="I19" s="1">
        <v>299</v>
      </c>
      <c r="J19" s="1">
        <v>297</v>
      </c>
      <c r="K19" s="1">
        <v>271</v>
      </c>
      <c r="L19" s="1">
        <v>260</v>
      </c>
      <c r="M19" s="1">
        <v>316</v>
      </c>
      <c r="N19" s="1">
        <v>281</v>
      </c>
      <c r="O19" s="1">
        <v>256</v>
      </c>
      <c r="P19" s="1">
        <v>262</v>
      </c>
      <c r="Q19" s="1">
        <v>282</v>
      </c>
      <c r="R19" s="1">
        <v>220</v>
      </c>
      <c r="S19" s="1">
        <v>244</v>
      </c>
      <c r="T19" s="1">
        <v>295</v>
      </c>
      <c r="U19" s="1">
        <v>262</v>
      </c>
      <c r="V19" s="1">
        <v>156</v>
      </c>
      <c r="W19" s="1">
        <v>153</v>
      </c>
      <c r="X19" s="1">
        <v>158</v>
      </c>
      <c r="Y19" s="1">
        <v>259</v>
      </c>
      <c r="Z19" s="1">
        <v>215</v>
      </c>
      <c r="AA19" s="1">
        <v>227</v>
      </c>
      <c r="AB19" s="1">
        <v>234</v>
      </c>
      <c r="AC19" s="1">
        <v>272</v>
      </c>
      <c r="AD19" s="1">
        <v>274</v>
      </c>
      <c r="AE19" s="1">
        <v>255</v>
      </c>
      <c r="AF19" s="1">
        <v>286</v>
      </c>
      <c r="AG19" s="1">
        <v>287</v>
      </c>
      <c r="AH19" s="1">
        <v>271</v>
      </c>
      <c r="AI19" s="1">
        <v>256</v>
      </c>
      <c r="AJ19" s="1">
        <v>229</v>
      </c>
      <c r="AN19" s="1">
        <f t="shared" si="8"/>
        <v>283.33333333333331</v>
      </c>
      <c r="AO19" s="1">
        <f t="shared" si="9"/>
        <v>276</v>
      </c>
      <c r="AP19" s="1">
        <f t="shared" si="10"/>
        <v>284.33333333333331</v>
      </c>
      <c r="AQ19" s="1">
        <f t="shared" si="11"/>
        <v>254.66666666666666</v>
      </c>
      <c r="AR19" s="1">
        <f t="shared" si="12"/>
        <v>267</v>
      </c>
      <c r="AS19" s="1">
        <f t="shared" si="0"/>
        <v>233.66666666666666</v>
      </c>
      <c r="AT19" s="1">
        <f t="shared" si="1"/>
        <v>260</v>
      </c>
      <c r="AU19" s="1">
        <f t="shared" si="2"/>
        <v>276</v>
      </c>
      <c r="AV19" s="1">
        <f t="shared" si="3"/>
        <v>252</v>
      </c>
      <c r="AW19" s="1"/>
      <c r="BB19" s="1">
        <f t="shared" si="13"/>
        <v>25.423086620891127</v>
      </c>
      <c r="BC19" s="1">
        <f t="shared" si="14"/>
        <v>19</v>
      </c>
      <c r="BD19" s="1">
        <f t="shared" si="15"/>
        <v>30.138568866708539</v>
      </c>
      <c r="BE19" s="1">
        <f t="shared" si="16"/>
        <v>31.643851430148771</v>
      </c>
      <c r="BF19" s="1">
        <f t="shared" si="17"/>
        <v>25.865034312755125</v>
      </c>
      <c r="BG19" s="1">
        <f t="shared" si="4"/>
        <v>22.744962812309307</v>
      </c>
      <c r="BH19" s="1">
        <f t="shared" si="5"/>
        <v>22.538855339169288</v>
      </c>
      <c r="BI19" s="1">
        <f t="shared" si="6"/>
        <v>18.193405398660254</v>
      </c>
      <c r="BJ19" s="1">
        <f t="shared" si="7"/>
        <v>21.283796653792763</v>
      </c>
      <c r="BK19" s="1"/>
    </row>
    <row r="20" spans="6:63" x14ac:dyDescent="0.25">
      <c r="F20" s="1">
        <f t="shared" si="18"/>
        <v>13</v>
      </c>
      <c r="G20" s="1">
        <v>307</v>
      </c>
      <c r="H20" s="1">
        <v>262</v>
      </c>
      <c r="I20" s="1">
        <v>305</v>
      </c>
      <c r="J20" s="1">
        <v>303</v>
      </c>
      <c r="K20" s="1">
        <v>275</v>
      </c>
      <c r="L20" s="1">
        <v>267</v>
      </c>
      <c r="M20" s="1">
        <v>322</v>
      </c>
      <c r="N20" s="1">
        <v>290</v>
      </c>
      <c r="O20" s="1">
        <v>268</v>
      </c>
      <c r="P20" s="1">
        <v>265</v>
      </c>
      <c r="Q20" s="1">
        <v>287</v>
      </c>
      <c r="R20" s="1">
        <v>224</v>
      </c>
      <c r="S20" s="1">
        <v>250</v>
      </c>
      <c r="T20" s="1">
        <v>308</v>
      </c>
      <c r="U20" s="1">
        <v>270</v>
      </c>
      <c r="V20" s="1">
        <v>156</v>
      </c>
      <c r="W20" s="1">
        <v>155</v>
      </c>
      <c r="X20" s="1">
        <v>162</v>
      </c>
      <c r="Y20" s="1">
        <v>263</v>
      </c>
      <c r="Z20" s="1">
        <v>217</v>
      </c>
      <c r="AA20" s="1">
        <v>227</v>
      </c>
      <c r="AB20" s="1">
        <v>238</v>
      </c>
      <c r="AC20" s="1">
        <v>270</v>
      </c>
      <c r="AD20" s="1">
        <v>276</v>
      </c>
      <c r="AE20" s="1">
        <v>257</v>
      </c>
      <c r="AF20" s="1">
        <v>291</v>
      </c>
      <c r="AG20" s="1">
        <v>289</v>
      </c>
      <c r="AH20" s="1">
        <v>274</v>
      </c>
      <c r="AI20" s="1">
        <v>253</v>
      </c>
      <c r="AJ20" s="1">
        <v>233</v>
      </c>
      <c r="AN20" s="1">
        <f t="shared" si="8"/>
        <v>291.33333333333331</v>
      </c>
      <c r="AO20" s="1">
        <f t="shared" si="9"/>
        <v>281.66666666666669</v>
      </c>
      <c r="AP20" s="1">
        <f t="shared" si="10"/>
        <v>293.33333333333331</v>
      </c>
      <c r="AQ20" s="1">
        <f t="shared" si="11"/>
        <v>258.66666666666669</v>
      </c>
      <c r="AR20" s="1">
        <f t="shared" si="12"/>
        <v>276</v>
      </c>
      <c r="AS20" s="1">
        <f t="shared" si="0"/>
        <v>235.66666666666666</v>
      </c>
      <c r="AT20" s="1">
        <f t="shared" si="1"/>
        <v>261.33333333333331</v>
      </c>
      <c r="AU20" s="1">
        <f t="shared" si="2"/>
        <v>279</v>
      </c>
      <c r="AV20" s="1">
        <f t="shared" si="3"/>
        <v>253.33333333333334</v>
      </c>
      <c r="AW20" s="1"/>
      <c r="BB20" s="1">
        <f t="shared" si="13"/>
        <v>25.423086620891123</v>
      </c>
      <c r="BC20" s="1">
        <f t="shared" si="14"/>
        <v>18.903262505010431</v>
      </c>
      <c r="BD20" s="1">
        <f t="shared" si="15"/>
        <v>27.153882472555068</v>
      </c>
      <c r="BE20" s="1">
        <f t="shared" si="16"/>
        <v>31.973947728319825</v>
      </c>
      <c r="BF20" s="1">
        <f t="shared" si="17"/>
        <v>29.461839725312469</v>
      </c>
      <c r="BG20" s="1">
        <f t="shared" si="4"/>
        <v>24.193663082165404</v>
      </c>
      <c r="BH20" s="1">
        <f t="shared" si="5"/>
        <v>20.428737928059416</v>
      </c>
      <c r="BI20" s="1">
        <f t="shared" si="6"/>
        <v>19.078784028338912</v>
      </c>
      <c r="BJ20" s="1">
        <f t="shared" si="7"/>
        <v>20.502032419575709</v>
      </c>
      <c r="BK20" s="1"/>
    </row>
    <row r="21" spans="6:63" x14ac:dyDescent="0.25">
      <c r="F21" s="1">
        <f t="shared" si="18"/>
        <v>14</v>
      </c>
      <c r="G21" s="1">
        <v>318</v>
      </c>
      <c r="H21" s="1">
        <v>273</v>
      </c>
      <c r="I21" s="1">
        <v>314</v>
      </c>
      <c r="J21" s="1">
        <v>310</v>
      </c>
      <c r="K21" s="1">
        <v>284</v>
      </c>
      <c r="L21" s="1">
        <v>278</v>
      </c>
      <c r="M21" s="1">
        <v>327</v>
      </c>
      <c r="N21" s="1">
        <v>297</v>
      </c>
      <c r="O21" s="1">
        <v>278</v>
      </c>
      <c r="P21" s="1">
        <v>277</v>
      </c>
      <c r="Q21" s="1">
        <v>294</v>
      </c>
      <c r="R21" s="1">
        <v>235</v>
      </c>
      <c r="S21" s="1">
        <v>259</v>
      </c>
      <c r="T21" s="1">
        <v>317</v>
      </c>
      <c r="U21" s="1">
        <v>277</v>
      </c>
      <c r="V21" s="1">
        <v>155</v>
      </c>
      <c r="W21" s="1">
        <v>156</v>
      </c>
      <c r="X21" s="1">
        <v>160</v>
      </c>
      <c r="Y21" s="1">
        <v>266</v>
      </c>
      <c r="Z21" s="1">
        <v>218</v>
      </c>
      <c r="AA21" s="1">
        <v>228</v>
      </c>
      <c r="AB21" s="1">
        <v>238</v>
      </c>
      <c r="AC21" s="1">
        <v>275</v>
      </c>
      <c r="AD21" s="1">
        <v>280</v>
      </c>
      <c r="AE21" s="1">
        <v>261</v>
      </c>
      <c r="AF21" s="1">
        <v>292</v>
      </c>
      <c r="AG21" s="1">
        <v>289</v>
      </c>
      <c r="AH21" s="1">
        <v>277</v>
      </c>
      <c r="AI21" s="1">
        <v>257</v>
      </c>
      <c r="AJ21" s="1">
        <v>234</v>
      </c>
      <c r="AN21" s="1">
        <f t="shared" si="8"/>
        <v>301.66666666666669</v>
      </c>
      <c r="AO21" s="1">
        <f t="shared" si="9"/>
        <v>290.66666666666669</v>
      </c>
      <c r="AP21" s="1">
        <f t="shared" si="10"/>
        <v>300.66666666666669</v>
      </c>
      <c r="AQ21" s="1">
        <f t="shared" si="11"/>
        <v>268.66666666666669</v>
      </c>
      <c r="AR21" s="1">
        <f t="shared" si="12"/>
        <v>284.33333333333331</v>
      </c>
      <c r="AS21" s="1">
        <f t="shared" si="0"/>
        <v>237.33333333333334</v>
      </c>
      <c r="AT21" s="1">
        <f t="shared" si="1"/>
        <v>264.33333333333331</v>
      </c>
      <c r="AU21" s="1">
        <f t="shared" si="2"/>
        <v>280.66666666666669</v>
      </c>
      <c r="AV21" s="1">
        <f t="shared" si="3"/>
        <v>256</v>
      </c>
      <c r="AW21" s="1"/>
      <c r="BB21" s="1">
        <f t="shared" si="13"/>
        <v>24.906491790963525</v>
      </c>
      <c r="BC21" s="1">
        <f t="shared" si="14"/>
        <v>17.009801096230763</v>
      </c>
      <c r="BD21" s="1">
        <f t="shared" si="15"/>
        <v>24.704925284917039</v>
      </c>
      <c r="BE21" s="1">
        <f t="shared" si="16"/>
        <v>30.369941279714936</v>
      </c>
      <c r="BF21" s="1">
        <f t="shared" si="17"/>
        <v>29.687258770949757</v>
      </c>
      <c r="BG21" s="1">
        <f t="shared" si="4"/>
        <v>25.324559884296772</v>
      </c>
      <c r="BH21" s="1">
        <f t="shared" si="5"/>
        <v>22.941955743426348</v>
      </c>
      <c r="BI21" s="1">
        <f t="shared" si="6"/>
        <v>17.097758137642881</v>
      </c>
      <c r="BJ21" s="1">
        <f t="shared" si="7"/>
        <v>21.517434791350013</v>
      </c>
      <c r="BK21" s="1"/>
    </row>
    <row r="22" spans="6:63" x14ac:dyDescent="0.25">
      <c r="F22" s="1">
        <f t="shared" si="18"/>
        <v>15</v>
      </c>
      <c r="G22" s="1">
        <v>332</v>
      </c>
      <c r="H22" s="1">
        <v>285</v>
      </c>
      <c r="I22" s="1">
        <v>327</v>
      </c>
      <c r="J22" s="1">
        <v>322</v>
      </c>
      <c r="K22" s="1">
        <v>293</v>
      </c>
      <c r="L22" s="1">
        <v>289</v>
      </c>
      <c r="M22" s="1">
        <v>342</v>
      </c>
      <c r="N22" s="1">
        <v>312</v>
      </c>
      <c r="O22" s="1">
        <v>295</v>
      </c>
      <c r="P22" s="1">
        <v>292</v>
      </c>
      <c r="Q22" s="1">
        <v>304</v>
      </c>
      <c r="R22" s="1">
        <v>247</v>
      </c>
      <c r="S22" s="1">
        <v>273</v>
      </c>
      <c r="T22" s="1">
        <v>338</v>
      </c>
      <c r="U22" s="1">
        <v>292</v>
      </c>
      <c r="V22" s="1">
        <v>155</v>
      </c>
      <c r="W22" s="1">
        <v>154</v>
      </c>
      <c r="X22" s="1">
        <v>159</v>
      </c>
      <c r="Y22" s="1">
        <v>272</v>
      </c>
      <c r="Z22" s="1">
        <v>218</v>
      </c>
      <c r="AA22" s="1">
        <v>231</v>
      </c>
      <c r="AB22" s="1">
        <v>243</v>
      </c>
      <c r="AC22" s="1">
        <v>281</v>
      </c>
      <c r="AD22" s="1">
        <v>280</v>
      </c>
      <c r="AE22" s="1">
        <v>265</v>
      </c>
      <c r="AF22" s="1">
        <v>297</v>
      </c>
      <c r="AG22" s="1">
        <v>291</v>
      </c>
      <c r="AH22" s="1">
        <v>279</v>
      </c>
      <c r="AI22" s="1">
        <v>262</v>
      </c>
      <c r="AJ22" s="1">
        <v>236</v>
      </c>
      <c r="AN22" s="1">
        <f t="shared" si="8"/>
        <v>314.66666666666669</v>
      </c>
      <c r="AO22" s="1">
        <f t="shared" si="9"/>
        <v>301.33333333333331</v>
      </c>
      <c r="AP22" s="1">
        <f t="shared" si="10"/>
        <v>316.33333333333331</v>
      </c>
      <c r="AQ22" s="1">
        <f t="shared" si="11"/>
        <v>281</v>
      </c>
      <c r="AR22" s="1">
        <f t="shared" si="12"/>
        <v>301</v>
      </c>
      <c r="AS22" s="1">
        <f t="shared" si="0"/>
        <v>240.33333333333334</v>
      </c>
      <c r="AT22" s="1">
        <f t="shared" si="1"/>
        <v>268</v>
      </c>
      <c r="AU22" s="1">
        <f t="shared" si="2"/>
        <v>284.33333333333331</v>
      </c>
      <c r="AV22" s="1">
        <f t="shared" si="3"/>
        <v>259</v>
      </c>
      <c r="AW22" s="1"/>
      <c r="BB22" s="1">
        <f t="shared" si="13"/>
        <v>25.813433195399124</v>
      </c>
      <c r="BC22" s="1">
        <f t="shared" si="14"/>
        <v>18.009256878986797</v>
      </c>
      <c r="BD22" s="1">
        <f t="shared" si="15"/>
        <v>23.797758998135375</v>
      </c>
      <c r="BE22" s="1">
        <f t="shared" si="16"/>
        <v>30.04995840263344</v>
      </c>
      <c r="BF22" s="1">
        <f t="shared" si="17"/>
        <v>33.421549934136806</v>
      </c>
      <c r="BG22" s="1">
        <f t="shared" si="4"/>
        <v>28.183919765237292</v>
      </c>
      <c r="BH22" s="1">
        <f t="shared" si="5"/>
        <v>21.656407827707714</v>
      </c>
      <c r="BI22" s="1">
        <f t="shared" si="6"/>
        <v>17.009801096230763</v>
      </c>
      <c r="BJ22" s="1">
        <f t="shared" si="7"/>
        <v>21.656407827707714</v>
      </c>
      <c r="BK22" s="1"/>
    </row>
    <row r="23" spans="6:63" x14ac:dyDescent="0.25">
      <c r="F23" s="1">
        <f t="shared" si="18"/>
        <v>16</v>
      </c>
      <c r="G23" s="1">
        <v>351</v>
      </c>
      <c r="H23" s="1">
        <v>298</v>
      </c>
      <c r="I23" s="1">
        <v>343</v>
      </c>
      <c r="J23" s="1">
        <v>335</v>
      </c>
      <c r="K23" s="1">
        <v>308</v>
      </c>
      <c r="L23" s="1">
        <v>307</v>
      </c>
      <c r="M23" s="1">
        <v>362</v>
      </c>
      <c r="N23" s="1">
        <v>331</v>
      </c>
      <c r="O23" s="1">
        <v>311</v>
      </c>
      <c r="P23" s="1">
        <v>308</v>
      </c>
      <c r="Q23" s="1">
        <v>319</v>
      </c>
      <c r="R23" s="1">
        <v>257</v>
      </c>
      <c r="S23" s="1">
        <v>292</v>
      </c>
      <c r="T23" s="1">
        <v>362</v>
      </c>
      <c r="U23" s="1">
        <v>309</v>
      </c>
      <c r="V23" s="1">
        <v>157</v>
      </c>
      <c r="W23" s="1">
        <v>154</v>
      </c>
      <c r="X23" s="1">
        <v>161</v>
      </c>
      <c r="Y23" s="1">
        <v>277</v>
      </c>
      <c r="Z23" s="1">
        <v>221</v>
      </c>
      <c r="AA23" s="1">
        <v>233</v>
      </c>
      <c r="AB23" s="1">
        <v>248</v>
      </c>
      <c r="AC23" s="1">
        <v>283</v>
      </c>
      <c r="AD23" s="1">
        <v>283</v>
      </c>
      <c r="AE23" s="1">
        <v>268</v>
      </c>
      <c r="AF23" s="1">
        <v>299</v>
      </c>
      <c r="AG23" s="1">
        <v>295</v>
      </c>
      <c r="AH23" s="1">
        <v>284</v>
      </c>
      <c r="AI23" s="1">
        <v>269</v>
      </c>
      <c r="AJ23" s="1">
        <v>240</v>
      </c>
      <c r="AN23" s="1">
        <f t="shared" si="8"/>
        <v>330.66666666666669</v>
      </c>
      <c r="AO23" s="1">
        <f t="shared" si="9"/>
        <v>316.66666666666669</v>
      </c>
      <c r="AP23" s="1">
        <f t="shared" si="10"/>
        <v>334.66666666666669</v>
      </c>
      <c r="AQ23" s="1">
        <f t="shared" si="11"/>
        <v>294.66666666666669</v>
      </c>
      <c r="AR23" s="1">
        <f t="shared" si="12"/>
        <v>321</v>
      </c>
      <c r="AS23" s="1">
        <f t="shared" si="0"/>
        <v>243.66666666666666</v>
      </c>
      <c r="AT23" s="1">
        <f t="shared" si="1"/>
        <v>271.33333333333331</v>
      </c>
      <c r="AU23" s="1">
        <f t="shared" si="2"/>
        <v>287.33333333333331</v>
      </c>
      <c r="AV23" s="1">
        <f t="shared" si="3"/>
        <v>264.33333333333331</v>
      </c>
      <c r="AW23" s="1"/>
      <c r="BB23" s="1">
        <f t="shared" si="13"/>
        <v>28.571547618799606</v>
      </c>
      <c r="BC23" s="1">
        <f t="shared" si="14"/>
        <v>15.88500340992514</v>
      </c>
      <c r="BD23" s="1">
        <f t="shared" si="15"/>
        <v>25.696951829610711</v>
      </c>
      <c r="BE23" s="1">
        <f t="shared" si="16"/>
        <v>33.080709383768259</v>
      </c>
      <c r="BF23" s="1">
        <f t="shared" si="17"/>
        <v>36.510272527057367</v>
      </c>
      <c r="BG23" s="1">
        <f t="shared" si="4"/>
        <v>29.484459183327974</v>
      </c>
      <c r="BH23" s="1">
        <f t="shared" si="5"/>
        <v>20.207259421636902</v>
      </c>
      <c r="BI23" s="1">
        <f t="shared" si="6"/>
        <v>16.862186493255653</v>
      </c>
      <c r="BJ23" s="1">
        <f t="shared" si="7"/>
        <v>22.368132093076824</v>
      </c>
      <c r="BK23" s="1"/>
    </row>
    <row r="24" spans="6:63" x14ac:dyDescent="0.25">
      <c r="F24" s="1">
        <f t="shared" si="18"/>
        <v>17</v>
      </c>
      <c r="G24" s="1">
        <v>362</v>
      </c>
      <c r="H24" s="1">
        <v>314</v>
      </c>
      <c r="I24" s="1">
        <v>359</v>
      </c>
      <c r="J24" s="1">
        <v>351</v>
      </c>
      <c r="K24" s="1">
        <v>323</v>
      </c>
      <c r="L24" s="1">
        <v>325</v>
      </c>
      <c r="M24" s="1">
        <v>382</v>
      </c>
      <c r="N24" s="1">
        <v>352</v>
      </c>
      <c r="O24" s="1">
        <v>330</v>
      </c>
      <c r="P24" s="1">
        <v>330</v>
      </c>
      <c r="Q24" s="1">
        <v>339</v>
      </c>
      <c r="R24" s="1">
        <v>271</v>
      </c>
      <c r="S24" s="1">
        <v>319</v>
      </c>
      <c r="T24" s="1">
        <v>394</v>
      </c>
      <c r="U24" s="1">
        <v>332</v>
      </c>
      <c r="V24" s="1">
        <v>156</v>
      </c>
      <c r="W24" s="1">
        <v>156</v>
      </c>
      <c r="X24" s="1">
        <v>158</v>
      </c>
      <c r="Y24" s="1">
        <v>282</v>
      </c>
      <c r="Z24" s="1">
        <v>224</v>
      </c>
      <c r="AA24" s="1">
        <v>238</v>
      </c>
      <c r="AB24" s="1">
        <v>254</v>
      </c>
      <c r="AC24" s="1">
        <v>286</v>
      </c>
      <c r="AD24" s="1">
        <v>289</v>
      </c>
      <c r="AE24" s="1">
        <v>272</v>
      </c>
      <c r="AF24" s="1">
        <v>302</v>
      </c>
      <c r="AG24" s="1">
        <v>299</v>
      </c>
      <c r="AH24" s="1">
        <v>290</v>
      </c>
      <c r="AI24" s="1">
        <v>274</v>
      </c>
      <c r="AJ24" s="1">
        <v>247</v>
      </c>
      <c r="AN24" s="1">
        <f t="shared" si="8"/>
        <v>345</v>
      </c>
      <c r="AO24" s="1">
        <f t="shared" si="9"/>
        <v>333</v>
      </c>
      <c r="AP24" s="1">
        <f t="shared" si="10"/>
        <v>354.66666666666669</v>
      </c>
      <c r="AQ24" s="1">
        <f t="shared" si="11"/>
        <v>313.33333333333331</v>
      </c>
      <c r="AR24" s="1">
        <f t="shared" si="12"/>
        <v>348.33333333333331</v>
      </c>
      <c r="AS24" s="1">
        <f t="shared" si="0"/>
        <v>248</v>
      </c>
      <c r="AT24" s="1">
        <f t="shared" si="1"/>
        <v>276.33333333333331</v>
      </c>
      <c r="AU24" s="1">
        <f t="shared" si="2"/>
        <v>291</v>
      </c>
      <c r="AV24" s="1">
        <f t="shared" si="3"/>
        <v>270.33333333333331</v>
      </c>
      <c r="AW24" s="1"/>
      <c r="BB24" s="1">
        <f t="shared" si="13"/>
        <v>26.888659319497503</v>
      </c>
      <c r="BC24" s="1">
        <f t="shared" si="14"/>
        <v>15.620499351813308</v>
      </c>
      <c r="BD24" s="1">
        <f t="shared" si="15"/>
        <v>26.102362600602522</v>
      </c>
      <c r="BE24" s="1">
        <f t="shared" si="16"/>
        <v>36.936883102575578</v>
      </c>
      <c r="BF24" s="1">
        <f t="shared" si="17"/>
        <v>40.079088479322152</v>
      </c>
      <c r="BG24" s="1">
        <f t="shared" si="4"/>
        <v>30.265491900843113</v>
      </c>
      <c r="BH24" s="1">
        <f t="shared" si="5"/>
        <v>19.39931270260195</v>
      </c>
      <c r="BI24" s="1">
        <f t="shared" si="6"/>
        <v>16.522711641858304</v>
      </c>
      <c r="BJ24" s="1">
        <f t="shared" si="7"/>
        <v>21.73323108360405</v>
      </c>
      <c r="BK24" s="1"/>
    </row>
    <row r="25" spans="6:63" x14ac:dyDescent="0.25">
      <c r="F25" s="1">
        <f t="shared" si="18"/>
        <v>18</v>
      </c>
      <c r="G25" s="1">
        <v>384</v>
      </c>
      <c r="H25" s="1">
        <v>331</v>
      </c>
      <c r="I25" s="1">
        <v>376</v>
      </c>
      <c r="J25" s="1">
        <v>370</v>
      </c>
      <c r="K25" s="1">
        <v>340</v>
      </c>
      <c r="L25" s="1">
        <v>343</v>
      </c>
      <c r="M25" s="1">
        <v>408</v>
      </c>
      <c r="N25" s="1">
        <v>379</v>
      </c>
      <c r="O25" s="1">
        <v>354</v>
      </c>
      <c r="P25" s="1">
        <v>356</v>
      </c>
      <c r="Q25" s="1">
        <v>360</v>
      </c>
      <c r="R25" s="1">
        <v>292</v>
      </c>
      <c r="S25" s="1">
        <v>356</v>
      </c>
      <c r="T25" s="1">
        <v>441</v>
      </c>
      <c r="U25" s="1">
        <v>366</v>
      </c>
      <c r="V25" s="1">
        <v>157</v>
      </c>
      <c r="W25" s="1">
        <v>154</v>
      </c>
      <c r="X25" s="1">
        <v>159</v>
      </c>
      <c r="Y25" s="1">
        <v>286</v>
      </c>
      <c r="Z25" s="1">
        <v>228</v>
      </c>
      <c r="AA25" s="1">
        <v>240</v>
      </c>
      <c r="AB25" s="1">
        <v>258</v>
      </c>
      <c r="AC25" s="1">
        <v>292</v>
      </c>
      <c r="AD25" s="1">
        <v>294</v>
      </c>
      <c r="AE25" s="1">
        <v>281</v>
      </c>
      <c r="AF25" s="1">
        <v>312</v>
      </c>
      <c r="AG25" s="1">
        <v>304</v>
      </c>
      <c r="AH25" s="1">
        <v>297</v>
      </c>
      <c r="AI25" s="1">
        <v>281</v>
      </c>
      <c r="AJ25" s="1">
        <v>250</v>
      </c>
      <c r="AN25" s="1">
        <f t="shared" si="8"/>
        <v>363.66666666666669</v>
      </c>
      <c r="AO25" s="1">
        <f t="shared" si="9"/>
        <v>351</v>
      </c>
      <c r="AP25" s="1">
        <f t="shared" si="10"/>
        <v>380.33333333333331</v>
      </c>
      <c r="AQ25" s="1">
        <f t="shared" si="11"/>
        <v>336</v>
      </c>
      <c r="AR25" s="1">
        <f t="shared" si="12"/>
        <v>387.66666666666669</v>
      </c>
      <c r="AS25" s="1">
        <f t="shared" si="0"/>
        <v>251.33333333333334</v>
      </c>
      <c r="AT25" s="1">
        <f t="shared" si="1"/>
        <v>281.33333333333331</v>
      </c>
      <c r="AU25" s="1">
        <f t="shared" si="2"/>
        <v>299</v>
      </c>
      <c r="AV25" s="1">
        <f t="shared" si="3"/>
        <v>276</v>
      </c>
      <c r="AW25" s="1"/>
      <c r="BB25" s="1">
        <f t="shared" si="13"/>
        <v>28.571547618799606</v>
      </c>
      <c r="BC25" s="1">
        <f t="shared" si="14"/>
        <v>16.522711641858304</v>
      </c>
      <c r="BD25" s="1">
        <f t="shared" si="15"/>
        <v>27.024680078279061</v>
      </c>
      <c r="BE25" s="1">
        <f t="shared" si="16"/>
        <v>38.157568056677825</v>
      </c>
      <c r="BF25" s="1">
        <f t="shared" si="17"/>
        <v>46.457866215887847</v>
      </c>
      <c r="BG25" s="1">
        <f t="shared" si="4"/>
        <v>30.61590000854676</v>
      </c>
      <c r="BH25" s="1">
        <f t="shared" si="5"/>
        <v>20.231987873991358</v>
      </c>
      <c r="BI25" s="1">
        <f t="shared" si="6"/>
        <v>16.093476939431081</v>
      </c>
      <c r="BJ25" s="1">
        <f t="shared" si="7"/>
        <v>23.895606290697042</v>
      </c>
      <c r="BK25" s="1"/>
    </row>
    <row r="26" spans="6:63" x14ac:dyDescent="0.25">
      <c r="F26" s="1">
        <f t="shared" si="18"/>
        <v>19</v>
      </c>
      <c r="G26" s="1">
        <v>403</v>
      </c>
      <c r="H26" s="1">
        <v>352</v>
      </c>
      <c r="I26" s="1">
        <v>400</v>
      </c>
      <c r="J26" s="1">
        <v>397</v>
      </c>
      <c r="K26" s="1">
        <v>360</v>
      </c>
      <c r="L26" s="1">
        <v>368</v>
      </c>
      <c r="M26" s="1">
        <v>441</v>
      </c>
      <c r="N26" s="1">
        <v>409</v>
      </c>
      <c r="O26" s="1">
        <v>386</v>
      </c>
      <c r="P26" s="1">
        <v>394</v>
      </c>
      <c r="Q26" s="1">
        <v>390</v>
      </c>
      <c r="R26" s="1">
        <v>320</v>
      </c>
      <c r="S26" s="1">
        <v>410</v>
      </c>
      <c r="T26" s="1">
        <v>510</v>
      </c>
      <c r="U26" s="1">
        <v>408</v>
      </c>
      <c r="V26" s="1">
        <v>156</v>
      </c>
      <c r="W26" s="1">
        <v>155</v>
      </c>
      <c r="X26" s="1">
        <v>160</v>
      </c>
      <c r="Y26" s="1">
        <v>297</v>
      </c>
      <c r="Z26" s="1">
        <v>232</v>
      </c>
      <c r="AA26" s="1">
        <v>243</v>
      </c>
      <c r="AB26" s="1">
        <v>265</v>
      </c>
      <c r="AC26" s="1">
        <v>295</v>
      </c>
      <c r="AD26" s="1">
        <v>298</v>
      </c>
      <c r="AE26" s="1">
        <v>287</v>
      </c>
      <c r="AF26" s="1">
        <v>318</v>
      </c>
      <c r="AG26" s="1">
        <v>303</v>
      </c>
      <c r="AH26" s="1">
        <v>305</v>
      </c>
      <c r="AI26" s="1">
        <v>288</v>
      </c>
      <c r="AJ26" s="1">
        <v>257</v>
      </c>
      <c r="AN26" s="1">
        <f t="shared" si="8"/>
        <v>385</v>
      </c>
      <c r="AO26" s="1">
        <f t="shared" si="9"/>
        <v>375</v>
      </c>
      <c r="AP26" s="1">
        <f t="shared" si="10"/>
        <v>412</v>
      </c>
      <c r="AQ26" s="1">
        <f t="shared" si="11"/>
        <v>368</v>
      </c>
      <c r="AR26" s="1">
        <f t="shared" si="12"/>
        <v>442.66666666666669</v>
      </c>
      <c r="AS26" s="1">
        <f t="shared" si="0"/>
        <v>257.33333333333331</v>
      </c>
      <c r="AT26" s="1">
        <f t="shared" si="1"/>
        <v>286</v>
      </c>
      <c r="AU26" s="1">
        <f t="shared" si="2"/>
        <v>302.66666666666669</v>
      </c>
      <c r="AV26" s="1">
        <f t="shared" si="3"/>
        <v>283.33333333333331</v>
      </c>
      <c r="AW26" s="1"/>
      <c r="BB26" s="1">
        <f t="shared" si="13"/>
        <v>28.61817604250837</v>
      </c>
      <c r="BC26" s="1">
        <f t="shared" si="14"/>
        <v>19.467922333931785</v>
      </c>
      <c r="BD26" s="1">
        <f t="shared" si="15"/>
        <v>27.622454633866266</v>
      </c>
      <c r="BE26" s="1">
        <f t="shared" si="16"/>
        <v>41.617304093369626</v>
      </c>
      <c r="BF26" s="1">
        <f t="shared" si="17"/>
        <v>58.320951066776288</v>
      </c>
      <c r="BG26" s="1">
        <f t="shared" si="4"/>
        <v>34.789845261704293</v>
      </c>
      <c r="BH26" s="1">
        <f t="shared" si="5"/>
        <v>18.248287590894659</v>
      </c>
      <c r="BI26" s="1">
        <f t="shared" si="6"/>
        <v>15.50268793897798</v>
      </c>
      <c r="BJ26" s="1">
        <f t="shared" si="7"/>
        <v>24.337899115029078</v>
      </c>
      <c r="BK26" s="1"/>
    </row>
    <row r="27" spans="6:63" x14ac:dyDescent="0.25">
      <c r="F27" s="1">
        <f t="shared" si="18"/>
        <v>20</v>
      </c>
      <c r="G27" s="1">
        <v>426</v>
      </c>
      <c r="H27" s="1">
        <v>372</v>
      </c>
      <c r="I27" s="1">
        <v>418</v>
      </c>
      <c r="J27" s="1">
        <v>426</v>
      </c>
      <c r="K27" s="1">
        <v>389</v>
      </c>
      <c r="L27" s="1">
        <v>396</v>
      </c>
      <c r="M27" s="1">
        <v>483</v>
      </c>
      <c r="N27" s="1">
        <v>448</v>
      </c>
      <c r="O27" s="1">
        <v>423</v>
      </c>
      <c r="P27" s="1">
        <v>438</v>
      </c>
      <c r="Q27" s="1">
        <v>432</v>
      </c>
      <c r="R27" s="1">
        <v>352</v>
      </c>
      <c r="S27" s="1">
        <v>474</v>
      </c>
      <c r="T27" s="1">
        <v>602</v>
      </c>
      <c r="U27" s="1">
        <v>472</v>
      </c>
      <c r="V27" s="1">
        <v>157</v>
      </c>
      <c r="W27" s="1">
        <v>153</v>
      </c>
      <c r="X27" s="1">
        <v>158</v>
      </c>
      <c r="Y27" s="1">
        <v>303</v>
      </c>
      <c r="Z27" s="1">
        <v>235</v>
      </c>
      <c r="AA27" s="1">
        <v>249</v>
      </c>
      <c r="AB27" s="1">
        <v>274</v>
      </c>
      <c r="AC27" s="1">
        <v>304</v>
      </c>
      <c r="AD27" s="1">
        <v>306</v>
      </c>
      <c r="AE27" s="1">
        <v>295</v>
      </c>
      <c r="AF27" s="1">
        <v>322</v>
      </c>
      <c r="AG27" s="1">
        <v>311</v>
      </c>
      <c r="AH27" s="1">
        <v>313</v>
      </c>
      <c r="AI27" s="1">
        <v>295</v>
      </c>
      <c r="AJ27" s="1">
        <v>263</v>
      </c>
      <c r="AN27" s="1">
        <f t="shared" si="8"/>
        <v>405.33333333333331</v>
      </c>
      <c r="AO27" s="1">
        <f t="shared" si="9"/>
        <v>403.66666666666669</v>
      </c>
      <c r="AP27" s="1">
        <f t="shared" si="10"/>
        <v>451.33333333333331</v>
      </c>
      <c r="AQ27" s="1">
        <f t="shared" si="11"/>
        <v>407.33333333333331</v>
      </c>
      <c r="AR27" s="1">
        <f t="shared" si="12"/>
        <v>516</v>
      </c>
      <c r="AS27" s="1">
        <f t="shared" si="0"/>
        <v>262.33333333333331</v>
      </c>
      <c r="AT27" s="1">
        <f t="shared" si="1"/>
        <v>294.66666666666669</v>
      </c>
      <c r="AU27" s="1">
        <f t="shared" si="2"/>
        <v>309.33333333333331</v>
      </c>
      <c r="AV27" s="1">
        <f t="shared" si="3"/>
        <v>290.33333333333331</v>
      </c>
      <c r="AW27" s="1"/>
      <c r="BB27" s="1">
        <f t="shared" si="13"/>
        <v>29.143323992525858</v>
      </c>
      <c r="BC27" s="1">
        <f t="shared" si="14"/>
        <v>19.655363983740756</v>
      </c>
      <c r="BD27" s="1">
        <f t="shared" si="15"/>
        <v>30.138568866708539</v>
      </c>
      <c r="BE27" s="1">
        <f t="shared" si="16"/>
        <v>48.013886880082232</v>
      </c>
      <c r="BF27" s="1">
        <f t="shared" si="17"/>
        <v>74.484897798144289</v>
      </c>
      <c r="BG27" s="1">
        <f t="shared" si="4"/>
        <v>35.907288025320547</v>
      </c>
      <c r="BH27" s="1">
        <f t="shared" si="5"/>
        <v>17.925772879665004</v>
      </c>
      <c r="BI27" s="1">
        <f t="shared" si="6"/>
        <v>13.576941236277534</v>
      </c>
      <c r="BJ27" s="1">
        <f t="shared" si="7"/>
        <v>25.324559884296772</v>
      </c>
      <c r="BK27" s="1"/>
    </row>
    <row r="28" spans="6:63" x14ac:dyDescent="0.25">
      <c r="F28" s="1">
        <f t="shared" si="18"/>
        <v>21</v>
      </c>
      <c r="G28" s="1">
        <v>451</v>
      </c>
      <c r="H28" s="1">
        <v>395</v>
      </c>
      <c r="I28" s="1">
        <v>443</v>
      </c>
      <c r="J28" s="1">
        <v>459</v>
      </c>
      <c r="K28" s="1">
        <v>415</v>
      </c>
      <c r="L28" s="1">
        <v>433</v>
      </c>
      <c r="M28" s="1">
        <v>534</v>
      </c>
      <c r="N28" s="1">
        <v>492</v>
      </c>
      <c r="O28" s="1">
        <v>469</v>
      </c>
      <c r="P28" s="1">
        <v>502</v>
      </c>
      <c r="Q28" s="1">
        <v>480</v>
      </c>
      <c r="R28" s="1">
        <v>403</v>
      </c>
      <c r="S28" s="1">
        <v>568</v>
      </c>
      <c r="T28" s="1">
        <v>723</v>
      </c>
      <c r="U28" s="1">
        <v>555</v>
      </c>
      <c r="V28" s="1">
        <v>156</v>
      </c>
      <c r="W28" s="1">
        <v>153</v>
      </c>
      <c r="X28" s="1">
        <v>159</v>
      </c>
      <c r="Y28" s="1">
        <v>310</v>
      </c>
      <c r="Z28" s="1">
        <v>242</v>
      </c>
      <c r="AA28" s="1">
        <v>253</v>
      </c>
      <c r="AB28" s="1">
        <v>283</v>
      </c>
      <c r="AC28" s="1">
        <v>313</v>
      </c>
      <c r="AD28" s="1">
        <v>314</v>
      </c>
      <c r="AE28" s="1">
        <v>301</v>
      </c>
      <c r="AF28" s="1">
        <v>332</v>
      </c>
      <c r="AG28" s="1">
        <v>319</v>
      </c>
      <c r="AH28" s="1">
        <v>327</v>
      </c>
      <c r="AI28" s="1">
        <v>303</v>
      </c>
      <c r="AJ28" s="1">
        <v>269</v>
      </c>
      <c r="AN28" s="1">
        <f t="shared" si="8"/>
        <v>429.66666666666669</v>
      </c>
      <c r="AO28" s="1">
        <f t="shared" si="9"/>
        <v>435.66666666666669</v>
      </c>
      <c r="AP28" s="1">
        <f t="shared" si="10"/>
        <v>498.33333333333331</v>
      </c>
      <c r="AQ28" s="1">
        <f t="shared" si="11"/>
        <v>461.66666666666669</v>
      </c>
      <c r="AR28" s="1">
        <f t="shared" si="12"/>
        <v>615.33333333333337</v>
      </c>
      <c r="AS28" s="1">
        <f t="shared" si="0"/>
        <v>268.33333333333331</v>
      </c>
      <c r="AT28" s="1">
        <f t="shared" si="1"/>
        <v>303.33333333333331</v>
      </c>
      <c r="AU28" s="1">
        <f t="shared" si="2"/>
        <v>317.33333333333331</v>
      </c>
      <c r="AV28" s="1">
        <f t="shared" si="3"/>
        <v>299.66666666666669</v>
      </c>
      <c r="AW28" s="1"/>
      <c r="BB28" s="1">
        <f t="shared" si="13"/>
        <v>30.287511177601463</v>
      </c>
      <c r="BC28" s="1">
        <f t="shared" si="14"/>
        <v>22.120880030716076</v>
      </c>
      <c r="BD28" s="1">
        <f t="shared" si="15"/>
        <v>32.959571194621653</v>
      </c>
      <c r="BE28" s="1">
        <f t="shared" si="16"/>
        <v>51.983971888778697</v>
      </c>
      <c r="BF28" s="1">
        <f t="shared" si="17"/>
        <v>93.468354716092932</v>
      </c>
      <c r="BG28" s="1">
        <f t="shared" si="4"/>
        <v>36.501141534660647</v>
      </c>
      <c r="BH28" s="1">
        <f t="shared" si="5"/>
        <v>17.616280348965081</v>
      </c>
      <c r="BI28" s="1">
        <f t="shared" si="6"/>
        <v>15.56705923844749</v>
      </c>
      <c r="BJ28" s="1">
        <f t="shared" si="7"/>
        <v>29.143323992525858</v>
      </c>
      <c r="BK28" s="1"/>
    </row>
    <row r="29" spans="6:63" x14ac:dyDescent="0.25">
      <c r="F29" s="1">
        <f t="shared" si="18"/>
        <v>22</v>
      </c>
      <c r="G29" s="1">
        <v>476</v>
      </c>
      <c r="H29" s="1">
        <v>419</v>
      </c>
      <c r="I29" s="1">
        <v>468</v>
      </c>
      <c r="J29" s="1">
        <v>495</v>
      </c>
      <c r="K29" s="1">
        <v>454</v>
      </c>
      <c r="L29" s="1">
        <v>473</v>
      </c>
      <c r="M29" s="1">
        <v>596</v>
      </c>
      <c r="N29" s="1">
        <v>548</v>
      </c>
      <c r="O29" s="1">
        <v>524</v>
      </c>
      <c r="P29" s="1">
        <v>580</v>
      </c>
      <c r="Q29" s="1">
        <v>547</v>
      </c>
      <c r="R29" s="1">
        <v>455</v>
      </c>
      <c r="S29" s="1">
        <v>680</v>
      </c>
      <c r="T29" s="1">
        <v>875</v>
      </c>
      <c r="U29" s="1">
        <v>657</v>
      </c>
      <c r="V29" s="1">
        <v>156</v>
      </c>
      <c r="W29" s="1">
        <v>155</v>
      </c>
      <c r="X29" s="1">
        <v>158</v>
      </c>
      <c r="Y29" s="1">
        <v>321</v>
      </c>
      <c r="Z29" s="1">
        <v>247</v>
      </c>
      <c r="AA29" s="1">
        <v>260</v>
      </c>
      <c r="AB29" s="1">
        <v>291</v>
      </c>
      <c r="AC29" s="1">
        <v>319</v>
      </c>
      <c r="AD29" s="1">
        <v>322</v>
      </c>
      <c r="AE29" s="1">
        <v>311</v>
      </c>
      <c r="AF29" s="1">
        <v>340</v>
      </c>
      <c r="AG29" s="1">
        <v>326</v>
      </c>
      <c r="AH29" s="1">
        <v>333</v>
      </c>
      <c r="AI29" s="1">
        <v>312</v>
      </c>
      <c r="AJ29" s="1">
        <v>274</v>
      </c>
      <c r="AN29" s="1">
        <f t="shared" si="8"/>
        <v>454.33333333333331</v>
      </c>
      <c r="AO29" s="1">
        <f t="shared" si="9"/>
        <v>474</v>
      </c>
      <c r="AP29" s="1">
        <f t="shared" si="10"/>
        <v>556</v>
      </c>
      <c r="AQ29" s="1">
        <f t="shared" si="11"/>
        <v>527.33333333333337</v>
      </c>
      <c r="AR29" s="1">
        <f t="shared" si="12"/>
        <v>737.33333333333337</v>
      </c>
      <c r="AS29" s="1">
        <f t="shared" si="0"/>
        <v>276</v>
      </c>
      <c r="AT29" s="1">
        <f t="shared" si="1"/>
        <v>310.66666666666669</v>
      </c>
      <c r="AU29" s="1">
        <f t="shared" si="2"/>
        <v>325.66666666666669</v>
      </c>
      <c r="AV29" s="1">
        <f t="shared" si="3"/>
        <v>306.33333333333331</v>
      </c>
      <c r="AW29" s="1"/>
      <c r="BB29" s="1">
        <f t="shared" si="13"/>
        <v>30.859898466024372</v>
      </c>
      <c r="BC29" s="1">
        <f t="shared" si="14"/>
        <v>20.518284528683193</v>
      </c>
      <c r="BD29" s="1">
        <f t="shared" si="15"/>
        <v>36.660605559646719</v>
      </c>
      <c r="BE29" s="1">
        <f t="shared" si="16"/>
        <v>64.779111859713964</v>
      </c>
      <c r="BF29" s="1">
        <f t="shared" si="17"/>
        <v>119.7761801583828</v>
      </c>
      <c r="BG29" s="1">
        <f t="shared" si="4"/>
        <v>39.509492530276823</v>
      </c>
      <c r="BH29" s="1">
        <f t="shared" si="5"/>
        <v>17.097758137642881</v>
      </c>
      <c r="BI29" s="1">
        <f t="shared" si="6"/>
        <v>14.502873278538061</v>
      </c>
      <c r="BJ29" s="1">
        <f t="shared" si="7"/>
        <v>29.905406423142509</v>
      </c>
      <c r="BK29" s="1"/>
    </row>
    <row r="30" spans="6:63" x14ac:dyDescent="0.25">
      <c r="F30" s="1">
        <f t="shared" si="18"/>
        <v>23</v>
      </c>
      <c r="G30" s="1">
        <v>502</v>
      </c>
      <c r="H30" s="1">
        <v>445</v>
      </c>
      <c r="I30" s="1">
        <v>492</v>
      </c>
      <c r="J30" s="1">
        <v>543</v>
      </c>
      <c r="K30" s="1">
        <v>494</v>
      </c>
      <c r="L30" s="1">
        <v>519</v>
      </c>
      <c r="M30" s="1">
        <v>667</v>
      </c>
      <c r="N30" s="1">
        <v>612</v>
      </c>
      <c r="O30" s="1">
        <v>588</v>
      </c>
      <c r="P30" s="1">
        <v>675</v>
      </c>
      <c r="Q30" s="1">
        <v>628</v>
      </c>
      <c r="R30" s="1">
        <v>527</v>
      </c>
      <c r="S30" s="1">
        <v>817</v>
      </c>
      <c r="T30" s="1">
        <v>1067</v>
      </c>
      <c r="U30" s="1">
        <v>791</v>
      </c>
      <c r="V30" s="1">
        <v>156</v>
      </c>
      <c r="W30" s="1">
        <v>153</v>
      </c>
      <c r="X30" s="1">
        <v>159</v>
      </c>
      <c r="Y30" s="1">
        <v>330</v>
      </c>
      <c r="Z30" s="1">
        <v>255</v>
      </c>
      <c r="AA30" s="1">
        <v>263</v>
      </c>
      <c r="AB30" s="1">
        <v>299</v>
      </c>
      <c r="AC30" s="1">
        <v>331</v>
      </c>
      <c r="AD30" s="1">
        <v>330</v>
      </c>
      <c r="AE30" s="1">
        <v>320</v>
      </c>
      <c r="AF30" s="1">
        <v>349</v>
      </c>
      <c r="AG30" s="1">
        <v>330</v>
      </c>
      <c r="AH30" s="1">
        <v>344</v>
      </c>
      <c r="AI30" s="1">
        <v>319</v>
      </c>
      <c r="AJ30" s="1">
        <v>283</v>
      </c>
      <c r="AN30" s="1">
        <f t="shared" si="8"/>
        <v>479.66666666666669</v>
      </c>
      <c r="AO30" s="1">
        <f t="shared" si="9"/>
        <v>518.66666666666663</v>
      </c>
      <c r="AP30" s="1">
        <f t="shared" si="10"/>
        <v>622.33333333333337</v>
      </c>
      <c r="AQ30" s="1">
        <f t="shared" si="11"/>
        <v>610</v>
      </c>
      <c r="AR30" s="1">
        <f t="shared" si="12"/>
        <v>891.66666666666663</v>
      </c>
      <c r="AS30" s="1">
        <f t="shared" si="0"/>
        <v>282.66666666666669</v>
      </c>
      <c r="AT30" s="1">
        <f t="shared" si="1"/>
        <v>320</v>
      </c>
      <c r="AU30" s="1">
        <f t="shared" si="2"/>
        <v>333</v>
      </c>
      <c r="AV30" s="1">
        <f t="shared" si="3"/>
        <v>315.33333333333331</v>
      </c>
      <c r="AW30" s="1"/>
      <c r="BB30" s="1">
        <f t="shared" si="13"/>
        <v>30.43572462310259</v>
      </c>
      <c r="BC30" s="1">
        <f t="shared" si="14"/>
        <v>24.501700621249402</v>
      </c>
      <c r="BD30" s="1">
        <f t="shared" si="15"/>
        <v>40.501028793517499</v>
      </c>
      <c r="BE30" s="1">
        <f t="shared" si="16"/>
        <v>75.624070242218522</v>
      </c>
      <c r="BF30" s="1">
        <f t="shared" si="17"/>
        <v>152.39860016854897</v>
      </c>
      <c r="BG30" s="1">
        <f t="shared" si="4"/>
        <v>41.186567389542532</v>
      </c>
      <c r="BH30" s="1">
        <f t="shared" si="5"/>
        <v>18.193405398660254</v>
      </c>
      <c r="BI30" s="1">
        <f t="shared" si="6"/>
        <v>14.730919862656235</v>
      </c>
      <c r="BJ30" s="1">
        <f t="shared" si="7"/>
        <v>30.664855018951798</v>
      </c>
      <c r="BK30" s="1"/>
    </row>
    <row r="31" spans="6:63" x14ac:dyDescent="0.25">
      <c r="F31" s="1">
        <f t="shared" si="18"/>
        <v>24</v>
      </c>
      <c r="G31" s="1">
        <v>528</v>
      </c>
      <c r="H31" s="1">
        <v>468</v>
      </c>
      <c r="I31" s="1">
        <v>518</v>
      </c>
      <c r="J31" s="1">
        <v>591</v>
      </c>
      <c r="K31" s="1">
        <v>542</v>
      </c>
      <c r="L31" s="1">
        <v>571</v>
      </c>
      <c r="M31" s="1">
        <v>753</v>
      </c>
      <c r="N31" s="1">
        <v>692</v>
      </c>
      <c r="O31" s="1">
        <v>667</v>
      </c>
      <c r="P31" s="1">
        <v>794</v>
      </c>
      <c r="Q31" s="1">
        <v>729</v>
      </c>
      <c r="R31" s="1">
        <v>610</v>
      </c>
      <c r="S31" s="1">
        <v>984</v>
      </c>
      <c r="T31" s="1">
        <v>1299</v>
      </c>
      <c r="U31" s="1">
        <v>955</v>
      </c>
      <c r="V31" s="1">
        <v>155</v>
      </c>
      <c r="W31" s="1">
        <v>154</v>
      </c>
      <c r="X31" s="1">
        <v>158</v>
      </c>
      <c r="Y31" s="1">
        <v>341</v>
      </c>
      <c r="Z31" s="1">
        <v>260</v>
      </c>
      <c r="AA31" s="1">
        <v>270</v>
      </c>
      <c r="AB31" s="1">
        <v>308</v>
      </c>
      <c r="AC31" s="1">
        <v>336</v>
      </c>
      <c r="AD31" s="1">
        <v>341</v>
      </c>
      <c r="AE31" s="1">
        <v>331</v>
      </c>
      <c r="AF31" s="1">
        <v>363</v>
      </c>
      <c r="AG31" s="1">
        <v>337</v>
      </c>
      <c r="AH31" s="1">
        <v>352</v>
      </c>
      <c r="AI31" s="1">
        <v>327</v>
      </c>
      <c r="AJ31" s="1">
        <v>291</v>
      </c>
      <c r="AN31" s="1">
        <f t="shared" si="8"/>
        <v>504.66666666666669</v>
      </c>
      <c r="AO31" s="1">
        <f t="shared" si="9"/>
        <v>568</v>
      </c>
      <c r="AP31" s="1">
        <f t="shared" si="10"/>
        <v>704</v>
      </c>
      <c r="AQ31" s="1">
        <f t="shared" si="11"/>
        <v>711</v>
      </c>
      <c r="AR31" s="1">
        <f t="shared" si="12"/>
        <v>1079.3333333333333</v>
      </c>
      <c r="AS31" s="1">
        <f t="shared" si="0"/>
        <v>290.33333333333331</v>
      </c>
      <c r="AT31" s="1">
        <f t="shared" si="1"/>
        <v>328.33333333333331</v>
      </c>
      <c r="AU31" s="1">
        <f t="shared" si="2"/>
        <v>343.66666666666669</v>
      </c>
      <c r="AV31" s="1">
        <f t="shared" si="3"/>
        <v>323.33333333333331</v>
      </c>
      <c r="AW31" s="1"/>
      <c r="BB31" s="1">
        <f t="shared" si="13"/>
        <v>32.145502536643185</v>
      </c>
      <c r="BC31" s="1">
        <f t="shared" si="14"/>
        <v>24.637369989509839</v>
      </c>
      <c r="BD31" s="1">
        <f t="shared" si="15"/>
        <v>44.237992721189329</v>
      </c>
      <c r="BE31" s="1">
        <f t="shared" si="16"/>
        <v>93.311306924723752</v>
      </c>
      <c r="BF31" s="1">
        <f t="shared" si="17"/>
        <v>190.78871385208626</v>
      </c>
      <c r="BG31" s="1">
        <f t="shared" si="4"/>
        <v>44.162578427140424</v>
      </c>
      <c r="BH31" s="1">
        <f t="shared" si="5"/>
        <v>17.7857620959388</v>
      </c>
      <c r="BI31" s="1">
        <f t="shared" si="6"/>
        <v>17.009801096230763</v>
      </c>
      <c r="BJ31" s="1">
        <f t="shared" si="7"/>
        <v>30.664855018951798</v>
      </c>
      <c r="BK31" s="1"/>
    </row>
    <row r="32" spans="6:63" x14ac:dyDescent="0.25">
      <c r="F32" s="1">
        <f t="shared" si="18"/>
        <v>25</v>
      </c>
      <c r="G32" s="1">
        <v>554</v>
      </c>
      <c r="H32" s="1">
        <v>495</v>
      </c>
      <c r="I32" s="1">
        <v>545</v>
      </c>
      <c r="J32" s="1">
        <v>645</v>
      </c>
      <c r="K32" s="1">
        <v>599</v>
      </c>
      <c r="L32" s="1">
        <v>631</v>
      </c>
      <c r="M32" s="1">
        <v>857</v>
      </c>
      <c r="N32" s="1">
        <v>785</v>
      </c>
      <c r="O32" s="1">
        <v>759</v>
      </c>
      <c r="P32" s="1">
        <v>932</v>
      </c>
      <c r="Q32" s="1">
        <v>845</v>
      </c>
      <c r="R32" s="1">
        <v>713</v>
      </c>
      <c r="S32" s="1">
        <v>1183</v>
      </c>
      <c r="T32" s="1">
        <v>1569</v>
      </c>
      <c r="U32" s="1">
        <v>1153</v>
      </c>
      <c r="V32" s="1">
        <v>155</v>
      </c>
      <c r="W32" s="1">
        <v>153</v>
      </c>
      <c r="X32" s="1">
        <v>158</v>
      </c>
      <c r="Y32" s="1">
        <v>352</v>
      </c>
      <c r="Z32" s="1">
        <v>269</v>
      </c>
      <c r="AA32" s="1">
        <v>277</v>
      </c>
      <c r="AB32" s="1">
        <v>319</v>
      </c>
      <c r="AC32" s="1">
        <v>348</v>
      </c>
      <c r="AD32" s="1">
        <v>350</v>
      </c>
      <c r="AE32" s="1">
        <v>342</v>
      </c>
      <c r="AF32" s="1">
        <v>368</v>
      </c>
      <c r="AG32" s="1">
        <v>344</v>
      </c>
      <c r="AH32" s="1">
        <v>366</v>
      </c>
      <c r="AI32" s="1">
        <v>339</v>
      </c>
      <c r="AJ32" s="1">
        <v>300</v>
      </c>
      <c r="AN32" s="1">
        <f t="shared" si="8"/>
        <v>531.33333333333337</v>
      </c>
      <c r="AO32" s="1">
        <f t="shared" si="9"/>
        <v>625</v>
      </c>
      <c r="AP32" s="1">
        <f t="shared" si="10"/>
        <v>800.33333333333337</v>
      </c>
      <c r="AQ32" s="1">
        <f t="shared" si="11"/>
        <v>830</v>
      </c>
      <c r="AR32" s="1">
        <f t="shared" si="12"/>
        <v>1301.6666666666667</v>
      </c>
      <c r="AS32" s="1">
        <f t="shared" si="0"/>
        <v>299.33333333333331</v>
      </c>
      <c r="AT32" s="1">
        <f t="shared" si="1"/>
        <v>339</v>
      </c>
      <c r="AU32" s="1">
        <f t="shared" si="2"/>
        <v>351.33333333333331</v>
      </c>
      <c r="AV32" s="1">
        <f t="shared" si="3"/>
        <v>335</v>
      </c>
      <c r="AW32" s="1"/>
      <c r="BB32" s="1">
        <f t="shared" si="13"/>
        <v>31.785741037976969</v>
      </c>
      <c r="BC32" s="1">
        <f t="shared" si="14"/>
        <v>23.57965224510319</v>
      </c>
      <c r="BD32" s="1">
        <f t="shared" si="15"/>
        <v>50.767443635989132</v>
      </c>
      <c r="BE32" s="1">
        <f t="shared" si="16"/>
        <v>110.26785569693463</v>
      </c>
      <c r="BF32" s="1">
        <f t="shared" si="17"/>
        <v>232.00287354542289</v>
      </c>
      <c r="BG32" s="1">
        <f t="shared" si="4"/>
        <v>45.785732857882081</v>
      </c>
      <c r="BH32" s="1">
        <f t="shared" si="5"/>
        <v>17.349351572897472</v>
      </c>
      <c r="BI32" s="1">
        <f t="shared" si="6"/>
        <v>14.468356276140469</v>
      </c>
      <c r="BJ32" s="1">
        <f t="shared" si="7"/>
        <v>33.181320046074113</v>
      </c>
      <c r="BK32" s="1"/>
    </row>
    <row r="33" spans="6:63" x14ac:dyDescent="0.25">
      <c r="F33" s="1">
        <f t="shared" si="18"/>
        <v>26</v>
      </c>
      <c r="G33" s="1">
        <v>587</v>
      </c>
      <c r="H33" s="1">
        <v>524</v>
      </c>
      <c r="I33" s="1">
        <v>574</v>
      </c>
      <c r="J33" s="1">
        <v>706</v>
      </c>
      <c r="K33" s="1">
        <v>655</v>
      </c>
      <c r="L33" s="1">
        <v>696</v>
      </c>
      <c r="M33" s="1">
        <v>970</v>
      </c>
      <c r="N33" s="1">
        <v>890</v>
      </c>
      <c r="O33" s="1">
        <v>864</v>
      </c>
      <c r="P33" s="1">
        <v>1095</v>
      </c>
      <c r="Q33" s="1">
        <v>988</v>
      </c>
      <c r="R33" s="1">
        <v>839</v>
      </c>
      <c r="S33" s="1">
        <v>1410</v>
      </c>
      <c r="T33" s="1">
        <v>1888</v>
      </c>
      <c r="U33" s="1">
        <v>1382</v>
      </c>
      <c r="V33" s="1">
        <v>156</v>
      </c>
      <c r="W33" s="1">
        <v>153</v>
      </c>
      <c r="X33" s="1">
        <v>160</v>
      </c>
      <c r="Y33" s="1">
        <v>365</v>
      </c>
      <c r="Z33" s="1">
        <v>276</v>
      </c>
      <c r="AA33" s="1">
        <v>282</v>
      </c>
      <c r="AB33" s="1">
        <v>325</v>
      </c>
      <c r="AC33" s="1">
        <v>356</v>
      </c>
      <c r="AD33" s="1">
        <v>359</v>
      </c>
      <c r="AE33" s="1">
        <v>348</v>
      </c>
      <c r="AF33" s="1">
        <v>375</v>
      </c>
      <c r="AG33" s="1">
        <v>356</v>
      </c>
      <c r="AH33" s="1">
        <v>378</v>
      </c>
      <c r="AI33" s="1">
        <v>350</v>
      </c>
      <c r="AJ33" s="1">
        <v>311</v>
      </c>
      <c r="AN33" s="1">
        <f t="shared" si="8"/>
        <v>561.66666666666663</v>
      </c>
      <c r="AO33" s="1">
        <f t="shared" si="9"/>
        <v>685.66666666666663</v>
      </c>
      <c r="AP33" s="1">
        <f t="shared" si="10"/>
        <v>908</v>
      </c>
      <c r="AQ33" s="1">
        <f t="shared" si="11"/>
        <v>974</v>
      </c>
      <c r="AR33" s="1">
        <f t="shared" si="12"/>
        <v>1560</v>
      </c>
      <c r="AS33" s="1">
        <f t="shared" si="0"/>
        <v>307.66666666666669</v>
      </c>
      <c r="AT33" s="1">
        <f t="shared" si="1"/>
        <v>346.66666666666669</v>
      </c>
      <c r="AU33" s="1">
        <f t="shared" si="2"/>
        <v>359.66666666666669</v>
      </c>
      <c r="AV33" s="1">
        <f t="shared" si="3"/>
        <v>346.33333333333331</v>
      </c>
      <c r="AW33" s="1"/>
      <c r="BB33" s="1">
        <f t="shared" si="13"/>
        <v>33.261589458913917</v>
      </c>
      <c r="BC33" s="1">
        <f t="shared" si="14"/>
        <v>27.024680078279061</v>
      </c>
      <c r="BD33" s="1">
        <f t="shared" si="15"/>
        <v>55.244909267732531</v>
      </c>
      <c r="BE33" s="1">
        <f t="shared" si="16"/>
        <v>128.57293649909377</v>
      </c>
      <c r="BF33" s="1">
        <f t="shared" si="17"/>
        <v>284.40112517358295</v>
      </c>
      <c r="BG33" s="1">
        <f t="shared" si="4"/>
        <v>49.742671151973163</v>
      </c>
      <c r="BH33" s="1">
        <f t="shared" si="5"/>
        <v>18.823743871327334</v>
      </c>
      <c r="BI33" s="1">
        <f t="shared" si="6"/>
        <v>13.868429375143146</v>
      </c>
      <c r="BJ33" s="1">
        <f t="shared" si="7"/>
        <v>33.650160970392598</v>
      </c>
      <c r="BK33" s="1"/>
    </row>
    <row r="34" spans="6:63" x14ac:dyDescent="0.25">
      <c r="F34" s="1">
        <f t="shared" si="18"/>
        <v>27</v>
      </c>
      <c r="G34" s="1">
        <v>613</v>
      </c>
      <c r="H34" s="1">
        <v>552</v>
      </c>
      <c r="I34" s="1">
        <v>607</v>
      </c>
      <c r="J34" s="1">
        <v>774</v>
      </c>
      <c r="K34" s="1">
        <v>722</v>
      </c>
      <c r="L34" s="1">
        <v>770</v>
      </c>
      <c r="M34" s="1">
        <v>1109</v>
      </c>
      <c r="N34" s="1">
        <v>1005</v>
      </c>
      <c r="O34" s="1">
        <v>980</v>
      </c>
      <c r="P34" s="1">
        <v>1285</v>
      </c>
      <c r="Q34" s="1">
        <v>1154</v>
      </c>
      <c r="R34" s="1">
        <v>978</v>
      </c>
      <c r="S34" s="1">
        <v>1658</v>
      </c>
      <c r="T34" s="1">
        <v>2228</v>
      </c>
      <c r="U34" s="1">
        <v>1636</v>
      </c>
      <c r="V34" s="1">
        <v>158</v>
      </c>
      <c r="W34" s="1">
        <v>153</v>
      </c>
      <c r="X34" s="1">
        <v>159</v>
      </c>
      <c r="Y34" s="1">
        <v>376</v>
      </c>
      <c r="Z34" s="1">
        <v>283</v>
      </c>
      <c r="AA34" s="1">
        <v>288</v>
      </c>
      <c r="AB34" s="1">
        <v>337</v>
      </c>
      <c r="AC34" s="1">
        <v>364</v>
      </c>
      <c r="AD34" s="1">
        <v>371</v>
      </c>
      <c r="AE34" s="1">
        <v>360</v>
      </c>
      <c r="AF34" s="1">
        <v>386</v>
      </c>
      <c r="AG34" s="1">
        <v>364</v>
      </c>
      <c r="AH34" s="1">
        <v>390</v>
      </c>
      <c r="AI34" s="1">
        <v>363</v>
      </c>
      <c r="AJ34" s="1">
        <v>320</v>
      </c>
      <c r="AN34" s="1">
        <f t="shared" si="8"/>
        <v>590.66666666666663</v>
      </c>
      <c r="AO34" s="1">
        <f t="shared" si="9"/>
        <v>755.33333333333337</v>
      </c>
      <c r="AP34" s="1">
        <f t="shared" si="10"/>
        <v>1031.3333333333333</v>
      </c>
      <c r="AQ34" s="1">
        <f t="shared" si="11"/>
        <v>1139</v>
      </c>
      <c r="AR34" s="1">
        <f t="shared" si="12"/>
        <v>1840.6666666666667</v>
      </c>
      <c r="AS34" s="1">
        <f t="shared" si="0"/>
        <v>315.66666666666669</v>
      </c>
      <c r="AT34" s="1">
        <f t="shared" si="1"/>
        <v>357.33333333333331</v>
      </c>
      <c r="AU34" s="1">
        <f t="shared" si="2"/>
        <v>370</v>
      </c>
      <c r="AV34" s="1">
        <f t="shared" si="3"/>
        <v>357.66666666666669</v>
      </c>
      <c r="AW34" s="1"/>
      <c r="BB34" s="1">
        <f t="shared" si="13"/>
        <v>33.620430296671294</v>
      </c>
      <c r="BC34" s="1">
        <f t="shared" si="14"/>
        <v>28.936712552280937</v>
      </c>
      <c r="BD34" s="1">
        <f t="shared" si="15"/>
        <v>68.412961734844771</v>
      </c>
      <c r="BE34" s="1">
        <f t="shared" si="16"/>
        <v>154.04869360043273</v>
      </c>
      <c r="BF34" s="1">
        <f t="shared" si="17"/>
        <v>335.62081778896408</v>
      </c>
      <c r="BG34" s="1">
        <f t="shared" si="4"/>
        <v>52.309973555081662</v>
      </c>
      <c r="BH34" s="1">
        <f t="shared" si="5"/>
        <v>17.953644012660309</v>
      </c>
      <c r="BI34" s="1">
        <f t="shared" si="6"/>
        <v>14</v>
      </c>
      <c r="BJ34" s="1">
        <f t="shared" si="7"/>
        <v>35.303446479534166</v>
      </c>
      <c r="BK34" s="1"/>
    </row>
    <row r="35" spans="6:63" x14ac:dyDescent="0.25">
      <c r="F35" s="1">
        <f t="shared" si="18"/>
        <v>28</v>
      </c>
      <c r="G35" s="1">
        <v>642</v>
      </c>
      <c r="H35" s="1">
        <v>583</v>
      </c>
      <c r="I35" s="1">
        <v>635</v>
      </c>
      <c r="J35" s="1">
        <v>853</v>
      </c>
      <c r="K35" s="1">
        <v>795</v>
      </c>
      <c r="L35" s="1">
        <v>855</v>
      </c>
      <c r="M35" s="1">
        <v>1255</v>
      </c>
      <c r="N35" s="1">
        <v>1138</v>
      </c>
      <c r="O35" s="1">
        <v>1114</v>
      </c>
      <c r="P35" s="1">
        <v>1500</v>
      </c>
      <c r="Q35" s="1">
        <v>1342</v>
      </c>
      <c r="R35" s="1">
        <v>1138</v>
      </c>
      <c r="S35" s="1">
        <v>1943</v>
      </c>
      <c r="T35" s="1">
        <v>2620</v>
      </c>
      <c r="U35" s="1">
        <v>1924</v>
      </c>
      <c r="V35" s="1">
        <v>155</v>
      </c>
      <c r="W35" s="1">
        <v>153</v>
      </c>
      <c r="X35" s="1">
        <v>160</v>
      </c>
      <c r="Y35" s="1">
        <v>387</v>
      </c>
      <c r="Z35" s="1">
        <v>291</v>
      </c>
      <c r="AA35" s="1">
        <v>301</v>
      </c>
      <c r="AB35" s="1">
        <v>347</v>
      </c>
      <c r="AC35" s="1">
        <v>373</v>
      </c>
      <c r="AD35" s="1">
        <v>383</v>
      </c>
      <c r="AE35" s="1">
        <v>369</v>
      </c>
      <c r="AF35" s="1">
        <v>398</v>
      </c>
      <c r="AG35" s="1">
        <v>370</v>
      </c>
      <c r="AH35" s="1">
        <v>402</v>
      </c>
      <c r="AI35" s="1">
        <v>374</v>
      </c>
      <c r="AJ35" s="1">
        <v>331</v>
      </c>
      <c r="AN35" s="1">
        <f t="shared" si="8"/>
        <v>620</v>
      </c>
      <c r="AO35" s="1">
        <f t="shared" si="9"/>
        <v>834.33333333333337</v>
      </c>
      <c r="AP35" s="1">
        <f t="shared" si="10"/>
        <v>1169</v>
      </c>
      <c r="AQ35" s="1">
        <f t="shared" si="11"/>
        <v>1326.6666666666667</v>
      </c>
      <c r="AR35" s="1">
        <f t="shared" si="12"/>
        <v>2162.3333333333335</v>
      </c>
      <c r="AS35" s="1">
        <f t="shared" si="0"/>
        <v>326.33333333333331</v>
      </c>
      <c r="AT35" s="1">
        <f t="shared" si="1"/>
        <v>367.66666666666669</v>
      </c>
      <c r="AU35" s="1">
        <f t="shared" si="2"/>
        <v>379</v>
      </c>
      <c r="AV35" s="1">
        <f t="shared" si="3"/>
        <v>369</v>
      </c>
      <c r="AW35" s="1"/>
      <c r="BB35" s="1">
        <f t="shared" si="13"/>
        <v>32.233522922572398</v>
      </c>
      <c r="BC35" s="1">
        <f t="shared" si="14"/>
        <v>34.078341117685483</v>
      </c>
      <c r="BD35" s="1">
        <f t="shared" si="15"/>
        <v>75.438716850169186</v>
      </c>
      <c r="BE35" s="1">
        <f t="shared" si="16"/>
        <v>181.48645495830669</v>
      </c>
      <c r="BF35" s="1">
        <f t="shared" si="17"/>
        <v>396.46479456987481</v>
      </c>
      <c r="BG35" s="1">
        <f t="shared" si="4"/>
        <v>52.776257288039503</v>
      </c>
      <c r="BH35" s="1">
        <f t="shared" si="5"/>
        <v>18.583146486355137</v>
      </c>
      <c r="BI35" s="1">
        <f t="shared" si="6"/>
        <v>16.46207763315433</v>
      </c>
      <c r="BJ35" s="1">
        <f t="shared" si="7"/>
        <v>35.763109484495331</v>
      </c>
      <c r="BK35" s="1"/>
    </row>
    <row r="36" spans="6:63" x14ac:dyDescent="0.25">
      <c r="F36" s="1">
        <f t="shared" si="18"/>
        <v>29</v>
      </c>
      <c r="G36" s="1">
        <v>671</v>
      </c>
      <c r="H36" s="1">
        <v>608</v>
      </c>
      <c r="I36" s="1">
        <v>669</v>
      </c>
      <c r="J36" s="1">
        <v>942</v>
      </c>
      <c r="K36" s="1">
        <v>875</v>
      </c>
      <c r="L36" s="1">
        <v>944</v>
      </c>
      <c r="M36" s="1">
        <v>1416</v>
      </c>
      <c r="N36" s="1">
        <v>1279</v>
      </c>
      <c r="O36" s="1">
        <v>1256</v>
      </c>
      <c r="P36" s="1">
        <v>1734</v>
      </c>
      <c r="Q36" s="1">
        <v>1553</v>
      </c>
      <c r="R36" s="1">
        <v>1313</v>
      </c>
      <c r="S36" s="1">
        <v>2243</v>
      </c>
      <c r="T36" s="1">
        <v>3040</v>
      </c>
      <c r="U36" s="1">
        <v>2238</v>
      </c>
      <c r="V36" s="1">
        <v>156</v>
      </c>
      <c r="W36" s="1">
        <v>155</v>
      </c>
      <c r="X36" s="1">
        <v>158</v>
      </c>
      <c r="Y36" s="1">
        <v>396</v>
      </c>
      <c r="Z36" s="1">
        <v>300</v>
      </c>
      <c r="AA36" s="1">
        <v>307</v>
      </c>
      <c r="AB36" s="1">
        <v>360</v>
      </c>
      <c r="AC36" s="1">
        <v>384</v>
      </c>
      <c r="AD36" s="1">
        <v>390</v>
      </c>
      <c r="AE36" s="1">
        <v>381</v>
      </c>
      <c r="AF36" s="1">
        <v>406</v>
      </c>
      <c r="AG36" s="1">
        <v>378</v>
      </c>
      <c r="AH36" s="1">
        <v>416</v>
      </c>
      <c r="AI36" s="1">
        <v>388</v>
      </c>
      <c r="AJ36" s="1">
        <v>340</v>
      </c>
      <c r="AN36" s="1">
        <f t="shared" si="8"/>
        <v>649.33333333333337</v>
      </c>
      <c r="AO36" s="1">
        <f t="shared" si="9"/>
        <v>920.33333333333337</v>
      </c>
      <c r="AP36" s="1">
        <f t="shared" si="10"/>
        <v>1317</v>
      </c>
      <c r="AQ36" s="1">
        <f t="shared" si="11"/>
        <v>1533.3333333333333</v>
      </c>
      <c r="AR36" s="1">
        <f t="shared" si="12"/>
        <v>2507</v>
      </c>
      <c r="AS36" s="1">
        <f t="shared" si="0"/>
        <v>334.33333333333331</v>
      </c>
      <c r="AT36" s="1">
        <f t="shared" si="1"/>
        <v>378</v>
      </c>
      <c r="AU36" s="1">
        <f t="shared" si="2"/>
        <v>388.33333333333331</v>
      </c>
      <c r="AV36" s="1">
        <f t="shared" si="3"/>
        <v>381.33333333333331</v>
      </c>
      <c r="AW36" s="1"/>
      <c r="BB36" s="1">
        <f t="shared" si="13"/>
        <v>35.809682117177942</v>
      </c>
      <c r="BC36" s="1">
        <f t="shared" si="14"/>
        <v>39.272551907577046</v>
      </c>
      <c r="BD36" s="1">
        <f t="shared" si="15"/>
        <v>86.504335151482437</v>
      </c>
      <c r="BE36" s="1">
        <f t="shared" si="16"/>
        <v>211.18791000749425</v>
      </c>
      <c r="BF36" s="1">
        <f t="shared" si="17"/>
        <v>461.59831022221039</v>
      </c>
      <c r="BG36" s="1">
        <f t="shared" si="4"/>
        <v>53.519466863313795</v>
      </c>
      <c r="BH36" s="1">
        <f t="shared" si="5"/>
        <v>15.874507866387544</v>
      </c>
      <c r="BI36" s="1">
        <f t="shared" si="6"/>
        <v>15.37313674346694</v>
      </c>
      <c r="BJ36" s="1">
        <f t="shared" si="7"/>
        <v>38.436094147732199</v>
      </c>
      <c r="BK36" s="1"/>
    </row>
    <row r="37" spans="6:63" x14ac:dyDescent="0.25">
      <c r="F37" s="1">
        <f t="shared" si="18"/>
        <v>30</v>
      </c>
      <c r="G37" s="1">
        <v>705</v>
      </c>
      <c r="H37" s="1">
        <v>639</v>
      </c>
      <c r="I37" s="1">
        <v>699</v>
      </c>
      <c r="J37" s="1">
        <v>1031</v>
      </c>
      <c r="K37" s="1">
        <v>966</v>
      </c>
      <c r="L37" s="1">
        <v>1039</v>
      </c>
      <c r="M37" s="1">
        <v>1599</v>
      </c>
      <c r="N37" s="1">
        <v>1429</v>
      </c>
      <c r="O37" s="1">
        <v>1414</v>
      </c>
      <c r="P37" s="1">
        <v>1996</v>
      </c>
      <c r="Q37" s="1">
        <v>1794</v>
      </c>
      <c r="R37" s="1">
        <v>1508</v>
      </c>
      <c r="S37" s="1">
        <v>2561</v>
      </c>
      <c r="T37" s="1">
        <v>3491</v>
      </c>
      <c r="U37" s="1">
        <v>2581</v>
      </c>
      <c r="V37" s="1">
        <v>155</v>
      </c>
      <c r="W37" s="1">
        <v>152</v>
      </c>
      <c r="X37" s="1">
        <v>159</v>
      </c>
      <c r="Y37" s="1">
        <v>407</v>
      </c>
      <c r="Z37" s="1">
        <v>310</v>
      </c>
      <c r="AA37" s="1">
        <v>313</v>
      </c>
      <c r="AB37" s="1">
        <v>366</v>
      </c>
      <c r="AC37" s="1">
        <v>392</v>
      </c>
      <c r="AD37" s="1">
        <v>404</v>
      </c>
      <c r="AE37" s="1">
        <v>390</v>
      </c>
      <c r="AF37" s="1">
        <v>416</v>
      </c>
      <c r="AG37" s="1">
        <v>387</v>
      </c>
      <c r="AH37" s="1">
        <v>428</v>
      </c>
      <c r="AI37" s="1">
        <v>399</v>
      </c>
      <c r="AJ37" s="1">
        <v>351</v>
      </c>
      <c r="AN37" s="1">
        <f t="shared" si="8"/>
        <v>681</v>
      </c>
      <c r="AO37" s="1">
        <f t="shared" si="9"/>
        <v>1012</v>
      </c>
      <c r="AP37" s="1">
        <f t="shared" si="10"/>
        <v>1480.6666666666667</v>
      </c>
      <c r="AQ37" s="1">
        <f t="shared" si="11"/>
        <v>1766</v>
      </c>
      <c r="AR37" s="1">
        <f t="shared" si="12"/>
        <v>2877.6666666666665</v>
      </c>
      <c r="AS37" s="1">
        <f t="shared" si="0"/>
        <v>343.33333333333331</v>
      </c>
      <c r="AT37" s="1">
        <f t="shared" si="1"/>
        <v>387.33333333333331</v>
      </c>
      <c r="AU37" s="1">
        <f t="shared" si="2"/>
        <v>397.66666666666669</v>
      </c>
      <c r="AV37" s="1">
        <f t="shared" si="3"/>
        <v>392.66666666666669</v>
      </c>
      <c r="AW37" s="1"/>
      <c r="BB37" s="1">
        <f t="shared" si="13"/>
        <v>36.496575181789318</v>
      </c>
      <c r="BC37" s="1">
        <f t="shared" si="14"/>
        <v>40.037482438335203</v>
      </c>
      <c r="BD37" s="1">
        <f t="shared" si="15"/>
        <v>102.75375094532234</v>
      </c>
      <c r="BE37" s="1">
        <f t="shared" si="16"/>
        <v>245.20195757783011</v>
      </c>
      <c r="BF37" s="1">
        <f t="shared" si="17"/>
        <v>531.25637251080002</v>
      </c>
      <c r="BG37" s="1">
        <f t="shared" si="4"/>
        <v>55.157350673625935</v>
      </c>
      <c r="BH37" s="1">
        <f t="shared" si="5"/>
        <v>19.425069712444621</v>
      </c>
      <c r="BI37" s="1">
        <f t="shared" si="6"/>
        <v>15.947831618540913</v>
      </c>
      <c r="BJ37" s="1">
        <f t="shared" si="7"/>
        <v>38.888730158406219</v>
      </c>
      <c r="BK37" s="1"/>
    </row>
    <row r="38" spans="6:63" x14ac:dyDescent="0.25">
      <c r="F38" s="1">
        <f t="shared" si="18"/>
        <v>31</v>
      </c>
      <c r="G38" s="1">
        <v>733</v>
      </c>
      <c r="H38" s="1">
        <v>668</v>
      </c>
      <c r="I38" s="1">
        <v>728</v>
      </c>
      <c r="J38" s="1">
        <v>1132</v>
      </c>
      <c r="K38" s="1">
        <v>1058</v>
      </c>
      <c r="L38" s="1">
        <v>1143</v>
      </c>
      <c r="M38" s="1">
        <v>1790</v>
      </c>
      <c r="N38" s="1">
        <v>1595</v>
      </c>
      <c r="O38" s="1">
        <v>1586</v>
      </c>
      <c r="P38" s="1">
        <v>2291</v>
      </c>
      <c r="Q38" s="1">
        <v>2056</v>
      </c>
      <c r="R38" s="1">
        <v>1733</v>
      </c>
      <c r="S38" s="1">
        <v>2905</v>
      </c>
      <c r="T38" s="1">
        <v>3968</v>
      </c>
      <c r="U38" s="1">
        <v>2946</v>
      </c>
      <c r="V38" s="1">
        <v>155</v>
      </c>
      <c r="W38" s="1">
        <v>153</v>
      </c>
      <c r="X38" s="1">
        <v>159</v>
      </c>
      <c r="Y38" s="1">
        <v>422</v>
      </c>
      <c r="Z38" s="1">
        <v>320</v>
      </c>
      <c r="AA38" s="1">
        <v>321</v>
      </c>
      <c r="AB38" s="1">
        <v>377</v>
      </c>
      <c r="AC38" s="1">
        <v>407</v>
      </c>
      <c r="AD38" s="1">
        <v>417</v>
      </c>
      <c r="AE38" s="1">
        <v>400</v>
      </c>
      <c r="AF38" s="1">
        <v>423</v>
      </c>
      <c r="AG38" s="1">
        <v>396</v>
      </c>
      <c r="AH38" s="1">
        <v>440</v>
      </c>
      <c r="AI38" s="1">
        <v>409</v>
      </c>
      <c r="AJ38" s="1">
        <v>362</v>
      </c>
      <c r="AN38" s="1">
        <f t="shared" si="8"/>
        <v>709.66666666666663</v>
      </c>
      <c r="AO38" s="1">
        <f t="shared" si="9"/>
        <v>1111</v>
      </c>
      <c r="AP38" s="1">
        <f t="shared" si="10"/>
        <v>1657</v>
      </c>
      <c r="AQ38" s="1">
        <f t="shared" si="11"/>
        <v>2026.6666666666667</v>
      </c>
      <c r="AR38" s="1">
        <f t="shared" si="12"/>
        <v>3273</v>
      </c>
      <c r="AS38" s="1">
        <f t="shared" si="0"/>
        <v>354.33333333333331</v>
      </c>
      <c r="AT38" s="1">
        <f t="shared" si="1"/>
        <v>400.33333333333331</v>
      </c>
      <c r="AU38" s="1">
        <f t="shared" si="2"/>
        <v>406.33333333333331</v>
      </c>
      <c r="AV38" s="1">
        <f t="shared" si="3"/>
        <v>403.66666666666669</v>
      </c>
      <c r="AW38" s="1"/>
      <c r="BB38" s="1">
        <f t="shared" si="13"/>
        <v>36.170890690351172</v>
      </c>
      <c r="BC38" s="1">
        <f t="shared" si="14"/>
        <v>46.227697325304881</v>
      </c>
      <c r="BD38" s="1">
        <f t="shared" si="15"/>
        <v>115.26925001924842</v>
      </c>
      <c r="BE38" s="1">
        <f t="shared" si="16"/>
        <v>280.15412424830197</v>
      </c>
      <c r="BF38" s="1">
        <f t="shared" si="17"/>
        <v>602.2366644434727</v>
      </c>
      <c r="BG38" s="1">
        <f t="shared" si="4"/>
        <v>58.603185351423882</v>
      </c>
      <c r="BH38" s="1">
        <f t="shared" si="5"/>
        <v>20.816659994661325</v>
      </c>
      <c r="BI38" s="1">
        <f t="shared" si="6"/>
        <v>14.571661996262929</v>
      </c>
      <c r="BJ38" s="1">
        <f t="shared" si="7"/>
        <v>39.272551907577046</v>
      </c>
      <c r="BK38" s="1"/>
    </row>
    <row r="39" spans="6:63" x14ac:dyDescent="0.25">
      <c r="F39" s="1">
        <f t="shared" si="18"/>
        <v>32</v>
      </c>
      <c r="G39" s="1">
        <v>766</v>
      </c>
      <c r="H39" s="1">
        <v>699</v>
      </c>
      <c r="I39" s="1">
        <v>756</v>
      </c>
      <c r="J39" s="1">
        <v>1238</v>
      </c>
      <c r="K39" s="1">
        <v>1162</v>
      </c>
      <c r="L39" s="1">
        <v>1251</v>
      </c>
      <c r="M39" s="1">
        <v>2000</v>
      </c>
      <c r="N39" s="1">
        <v>1779</v>
      </c>
      <c r="O39" s="1">
        <v>1770</v>
      </c>
      <c r="P39" s="1">
        <v>2595</v>
      </c>
      <c r="Q39" s="1">
        <v>2333</v>
      </c>
      <c r="R39" s="1">
        <v>1956</v>
      </c>
      <c r="S39" s="1">
        <v>3276</v>
      </c>
      <c r="T39" s="1">
        <v>4466</v>
      </c>
      <c r="U39" s="1">
        <v>3343</v>
      </c>
      <c r="V39" s="1">
        <v>156</v>
      </c>
      <c r="W39" s="1">
        <v>152</v>
      </c>
      <c r="X39" s="1">
        <v>158</v>
      </c>
      <c r="Y39" s="1">
        <v>433</v>
      </c>
      <c r="Z39" s="1">
        <v>325</v>
      </c>
      <c r="AA39" s="1">
        <v>327</v>
      </c>
      <c r="AB39" s="1">
        <v>389</v>
      </c>
      <c r="AC39" s="1">
        <v>417</v>
      </c>
      <c r="AD39" s="1">
        <v>428</v>
      </c>
      <c r="AE39" s="1">
        <v>412</v>
      </c>
      <c r="AF39" s="1">
        <v>436</v>
      </c>
      <c r="AG39" s="1">
        <v>403</v>
      </c>
      <c r="AH39" s="1">
        <v>453</v>
      </c>
      <c r="AI39" s="1">
        <v>422</v>
      </c>
      <c r="AJ39" s="1">
        <v>374</v>
      </c>
      <c r="AN39" s="1">
        <f t="shared" si="8"/>
        <v>740.33333333333337</v>
      </c>
      <c r="AO39" s="1">
        <f t="shared" si="9"/>
        <v>1217</v>
      </c>
      <c r="AP39" s="1">
        <f t="shared" si="10"/>
        <v>1849.6666666666667</v>
      </c>
      <c r="AQ39" s="1">
        <f t="shared" si="11"/>
        <v>2294.6666666666665</v>
      </c>
      <c r="AR39" s="1">
        <f t="shared" si="12"/>
        <v>3695</v>
      </c>
      <c r="AS39" s="1">
        <f t="shared" si="0"/>
        <v>361.66666666666669</v>
      </c>
      <c r="AT39" s="1">
        <f t="shared" si="1"/>
        <v>411.33333333333331</v>
      </c>
      <c r="AU39" s="1">
        <f t="shared" si="2"/>
        <v>417</v>
      </c>
      <c r="AV39" s="1">
        <f t="shared" si="3"/>
        <v>416.33333333333331</v>
      </c>
      <c r="AW39" s="1"/>
      <c r="BB39" s="1">
        <f t="shared" si="13"/>
        <v>36.143233576055884</v>
      </c>
      <c r="BC39" s="1">
        <f t="shared" si="14"/>
        <v>48.072861366887658</v>
      </c>
      <c r="BD39" s="1">
        <f t="shared" si="15"/>
        <v>130.27023195394</v>
      </c>
      <c r="BE39" s="1">
        <f t="shared" si="16"/>
        <v>321.22006994167259</v>
      </c>
      <c r="BF39" s="1">
        <f t="shared" si="17"/>
        <v>668.54543600266993</v>
      </c>
      <c r="BG39" s="1">
        <f t="shared" si="4"/>
        <v>61.784571968520936</v>
      </c>
      <c r="BH39" s="1">
        <f t="shared" si="5"/>
        <v>20.108041509140897</v>
      </c>
      <c r="BI39" s="1">
        <f t="shared" si="6"/>
        <v>17.058722109231979</v>
      </c>
      <c r="BJ39" s="1">
        <f t="shared" si="7"/>
        <v>39.80368492154129</v>
      </c>
      <c r="BK39" s="1"/>
    </row>
    <row r="40" spans="6:63" x14ac:dyDescent="0.25">
      <c r="F40" s="1">
        <f t="shared" si="18"/>
        <v>33</v>
      </c>
      <c r="G40" s="1">
        <v>794</v>
      </c>
      <c r="H40" s="1">
        <v>731</v>
      </c>
      <c r="I40" s="1">
        <v>787</v>
      </c>
      <c r="J40" s="1">
        <v>1348</v>
      </c>
      <c r="K40" s="1">
        <v>1270</v>
      </c>
      <c r="L40" s="1">
        <v>1375</v>
      </c>
      <c r="M40" s="1">
        <v>2224</v>
      </c>
      <c r="N40" s="1">
        <v>1977</v>
      </c>
      <c r="O40" s="1">
        <v>1962</v>
      </c>
      <c r="P40" s="1">
        <v>2923</v>
      </c>
      <c r="Q40" s="1">
        <v>2648</v>
      </c>
      <c r="R40" s="1">
        <v>2216</v>
      </c>
      <c r="S40" s="1">
        <v>3649</v>
      </c>
      <c r="T40" s="1">
        <v>4976</v>
      </c>
      <c r="U40" s="1">
        <v>3763</v>
      </c>
      <c r="V40" s="1">
        <v>155</v>
      </c>
      <c r="W40" s="1">
        <v>151</v>
      </c>
      <c r="X40" s="1">
        <v>159</v>
      </c>
      <c r="Y40" s="1">
        <v>442</v>
      </c>
      <c r="Z40" s="1">
        <v>336</v>
      </c>
      <c r="AA40" s="1">
        <v>338</v>
      </c>
      <c r="AB40" s="1">
        <v>401</v>
      </c>
      <c r="AC40" s="1">
        <v>426</v>
      </c>
      <c r="AD40" s="1">
        <v>438</v>
      </c>
      <c r="AE40" s="1">
        <v>424</v>
      </c>
      <c r="AF40" s="1">
        <v>448</v>
      </c>
      <c r="AG40" s="1">
        <v>414</v>
      </c>
      <c r="AH40" s="1">
        <v>464</v>
      </c>
      <c r="AI40" s="1">
        <v>438</v>
      </c>
      <c r="AJ40" s="1">
        <v>383</v>
      </c>
      <c r="AN40" s="1">
        <f t="shared" si="8"/>
        <v>770.66666666666663</v>
      </c>
      <c r="AO40" s="1">
        <f t="shared" si="9"/>
        <v>1331</v>
      </c>
      <c r="AP40" s="1">
        <f t="shared" si="10"/>
        <v>2054.3333333333335</v>
      </c>
      <c r="AQ40" s="1">
        <f t="shared" si="11"/>
        <v>2595.6666666666665</v>
      </c>
      <c r="AR40" s="1">
        <f t="shared" si="12"/>
        <v>4129.333333333333</v>
      </c>
      <c r="AS40" s="1">
        <f t="shared" ref="AS40:AS71" si="19">AVERAGE(Y40:AA40)</f>
        <v>372</v>
      </c>
      <c r="AT40" s="1">
        <f t="shared" ref="AT40:AT71" si="20">AVERAGE(AB40:AD40)</f>
        <v>421.66666666666669</v>
      </c>
      <c r="AU40" s="1">
        <f t="shared" ref="AU40:AU71" si="21">AVERAGE(AE40:AG40)</f>
        <v>428.66666666666669</v>
      </c>
      <c r="AV40" s="1">
        <f t="shared" ref="AV40:AV71" si="22">AVERAGE(AH40:AJ40)</f>
        <v>428.33333333333331</v>
      </c>
      <c r="AW40" s="1"/>
      <c r="BB40" s="1">
        <f t="shared" si="13"/>
        <v>34.530180036213736</v>
      </c>
      <c r="BC40" s="1">
        <f t="shared" si="14"/>
        <v>54.52522352086234</v>
      </c>
      <c r="BD40" s="1">
        <f t="shared" si="15"/>
        <v>147.12692932748013</v>
      </c>
      <c r="BE40" s="1">
        <f t="shared" si="16"/>
        <v>356.39350910662495</v>
      </c>
      <c r="BF40" s="1">
        <f t="shared" si="17"/>
        <v>735.44702959039284</v>
      </c>
      <c r="BG40" s="1">
        <f t="shared" ref="BG40:BG71" si="23">STDEV(Y40:AA40)</f>
        <v>60.630025564896471</v>
      </c>
      <c r="BH40" s="1">
        <f t="shared" ref="BH40:BH71" si="24">STDEV(AB40:AD40)</f>
        <v>18.876793513023692</v>
      </c>
      <c r="BI40" s="1">
        <f t="shared" ref="BI40:BI71" si="25">STDEV(AE40:AG40)</f>
        <v>17.473789896108208</v>
      </c>
      <c r="BJ40" s="1">
        <f t="shared" ref="BJ40:BJ71" si="26">STDEV(AH40:AJ40)</f>
        <v>41.356176483487125</v>
      </c>
      <c r="BK40" s="1"/>
    </row>
    <row r="41" spans="6:63" x14ac:dyDescent="0.25">
      <c r="F41" s="1">
        <f t="shared" si="18"/>
        <v>34</v>
      </c>
      <c r="G41" s="1">
        <v>826</v>
      </c>
      <c r="H41" s="1">
        <v>758</v>
      </c>
      <c r="I41" s="1">
        <v>817</v>
      </c>
      <c r="J41" s="1">
        <v>1463</v>
      </c>
      <c r="K41" s="1">
        <v>1380</v>
      </c>
      <c r="L41" s="1">
        <v>1495</v>
      </c>
      <c r="M41" s="1">
        <v>2461</v>
      </c>
      <c r="N41" s="1">
        <v>2179</v>
      </c>
      <c r="O41" s="1">
        <v>2170</v>
      </c>
      <c r="P41" s="1">
        <v>3273</v>
      </c>
      <c r="Q41" s="1">
        <v>2969</v>
      </c>
      <c r="R41" s="1">
        <v>2474</v>
      </c>
      <c r="S41" s="1">
        <v>4039</v>
      </c>
      <c r="T41" s="1">
        <v>5511</v>
      </c>
      <c r="U41" s="1">
        <v>4208</v>
      </c>
      <c r="V41" s="1">
        <v>157</v>
      </c>
      <c r="W41" s="1">
        <v>154</v>
      </c>
      <c r="X41" s="1">
        <v>158</v>
      </c>
      <c r="Y41" s="1">
        <v>456</v>
      </c>
      <c r="Z41" s="1">
        <v>346</v>
      </c>
      <c r="AA41" s="1">
        <v>345</v>
      </c>
      <c r="AB41" s="1">
        <v>409</v>
      </c>
      <c r="AC41" s="1">
        <v>440</v>
      </c>
      <c r="AD41" s="1">
        <v>452</v>
      </c>
      <c r="AE41" s="1">
        <v>436</v>
      </c>
      <c r="AF41" s="1">
        <v>457</v>
      </c>
      <c r="AG41" s="1">
        <v>424</v>
      </c>
      <c r="AH41" s="1">
        <v>480</v>
      </c>
      <c r="AI41" s="1">
        <v>451</v>
      </c>
      <c r="AJ41" s="1">
        <v>399</v>
      </c>
      <c r="AN41" s="1">
        <f t="shared" si="8"/>
        <v>800.33333333333337</v>
      </c>
      <c r="AO41" s="1">
        <f t="shared" si="9"/>
        <v>1446</v>
      </c>
      <c r="AP41" s="1">
        <f t="shared" si="10"/>
        <v>2270</v>
      </c>
      <c r="AQ41" s="1">
        <f t="shared" si="11"/>
        <v>2905.3333333333335</v>
      </c>
      <c r="AR41" s="1">
        <f t="shared" si="12"/>
        <v>4586</v>
      </c>
      <c r="AS41" s="1">
        <f t="shared" si="19"/>
        <v>382.33333333333331</v>
      </c>
      <c r="AT41" s="1">
        <f t="shared" si="20"/>
        <v>433.66666666666669</v>
      </c>
      <c r="AU41" s="1">
        <f t="shared" si="21"/>
        <v>439</v>
      </c>
      <c r="AV41" s="1">
        <f t="shared" si="22"/>
        <v>443.33333333333331</v>
      </c>
      <c r="AW41" s="1"/>
      <c r="BB41" s="1">
        <f t="shared" si="13"/>
        <v>36.936883102575578</v>
      </c>
      <c r="BC41" s="1">
        <f t="shared" si="14"/>
        <v>59.354865007006801</v>
      </c>
      <c r="BD41" s="1">
        <f t="shared" si="15"/>
        <v>165.47205202087753</v>
      </c>
      <c r="BE41" s="1">
        <f t="shared" si="16"/>
        <v>403.2869119291301</v>
      </c>
      <c r="BF41" s="1">
        <f t="shared" si="17"/>
        <v>805.51784586066128</v>
      </c>
      <c r="BG41" s="1">
        <f t="shared" si="23"/>
        <v>63.799164048859943</v>
      </c>
      <c r="BH41" s="1">
        <f t="shared" si="24"/>
        <v>22.18858565419016</v>
      </c>
      <c r="BI41" s="1">
        <f t="shared" si="25"/>
        <v>16.703293088490067</v>
      </c>
      <c r="BJ41" s="1">
        <f t="shared" si="26"/>
        <v>41.040630274562467</v>
      </c>
      <c r="BK41" s="1"/>
    </row>
    <row r="42" spans="6:63" x14ac:dyDescent="0.25">
      <c r="F42" s="1">
        <f t="shared" si="18"/>
        <v>35</v>
      </c>
      <c r="G42" s="1">
        <v>854</v>
      </c>
      <c r="H42" s="1">
        <v>782</v>
      </c>
      <c r="I42" s="1">
        <v>847</v>
      </c>
      <c r="J42" s="1">
        <v>1587</v>
      </c>
      <c r="K42" s="1">
        <v>1508</v>
      </c>
      <c r="L42" s="1">
        <v>1633</v>
      </c>
      <c r="M42" s="1">
        <v>2711</v>
      </c>
      <c r="N42" s="1">
        <v>2399</v>
      </c>
      <c r="O42" s="1">
        <v>2390</v>
      </c>
      <c r="P42" s="1">
        <v>3633</v>
      </c>
      <c r="Q42" s="1">
        <v>3313</v>
      </c>
      <c r="R42" s="1">
        <v>2749</v>
      </c>
      <c r="S42" s="1">
        <v>4442</v>
      </c>
      <c r="T42" s="1">
        <v>6053</v>
      </c>
      <c r="U42" s="1">
        <v>4666</v>
      </c>
      <c r="V42" s="1">
        <v>156</v>
      </c>
      <c r="W42" s="1">
        <v>154</v>
      </c>
      <c r="X42" s="1">
        <v>160</v>
      </c>
      <c r="Y42" s="1">
        <v>468</v>
      </c>
      <c r="Z42" s="1">
        <v>358</v>
      </c>
      <c r="AA42" s="1">
        <v>354</v>
      </c>
      <c r="AB42" s="1">
        <v>420</v>
      </c>
      <c r="AC42" s="1">
        <v>448</v>
      </c>
      <c r="AD42" s="1">
        <v>468</v>
      </c>
      <c r="AE42" s="1">
        <v>447</v>
      </c>
      <c r="AF42" s="1">
        <v>469</v>
      </c>
      <c r="AG42" s="1">
        <v>434</v>
      </c>
      <c r="AH42" s="1">
        <v>492</v>
      </c>
      <c r="AI42" s="1">
        <v>464</v>
      </c>
      <c r="AJ42" s="1">
        <v>407</v>
      </c>
      <c r="AN42" s="1">
        <f t="shared" si="8"/>
        <v>827.66666666666663</v>
      </c>
      <c r="AO42" s="1">
        <f t="shared" si="9"/>
        <v>1576</v>
      </c>
      <c r="AP42" s="1">
        <f t="shared" si="10"/>
        <v>2500</v>
      </c>
      <c r="AQ42" s="1">
        <f t="shared" si="11"/>
        <v>3231.6666666666665</v>
      </c>
      <c r="AR42" s="1">
        <f t="shared" si="12"/>
        <v>5053.666666666667</v>
      </c>
      <c r="AS42" s="1">
        <f t="shared" si="19"/>
        <v>393.33333333333331</v>
      </c>
      <c r="AT42" s="1">
        <f t="shared" si="20"/>
        <v>445.33333333333331</v>
      </c>
      <c r="AU42" s="1">
        <f t="shared" si="21"/>
        <v>450</v>
      </c>
      <c r="AV42" s="1">
        <f t="shared" si="22"/>
        <v>454.33333333333331</v>
      </c>
      <c r="AW42" s="1"/>
      <c r="BB42" s="1">
        <f t="shared" si="13"/>
        <v>39.703064533274173</v>
      </c>
      <c r="BC42" s="1">
        <f t="shared" si="14"/>
        <v>63.221831672294975</v>
      </c>
      <c r="BD42" s="1">
        <f t="shared" si="15"/>
        <v>182.78676100855881</v>
      </c>
      <c r="BE42" s="1">
        <f t="shared" si="16"/>
        <v>447.57718142610213</v>
      </c>
      <c r="BF42" s="1">
        <f t="shared" si="17"/>
        <v>872.66507511950761</v>
      </c>
      <c r="BG42" s="1">
        <f t="shared" si="23"/>
        <v>64.694152234443436</v>
      </c>
      <c r="BH42" s="1">
        <f t="shared" si="24"/>
        <v>24.11085509336683</v>
      </c>
      <c r="BI42" s="1">
        <f t="shared" si="25"/>
        <v>17.691806012954132</v>
      </c>
      <c r="BJ42" s="1">
        <f t="shared" si="26"/>
        <v>43.316663460305129</v>
      </c>
      <c r="BK42" s="1"/>
    </row>
    <row r="43" spans="6:63" x14ac:dyDescent="0.25">
      <c r="F43" s="1">
        <f t="shared" si="18"/>
        <v>36</v>
      </c>
      <c r="G43" s="1">
        <v>884</v>
      </c>
      <c r="H43" s="1">
        <v>812</v>
      </c>
      <c r="I43" s="1">
        <v>873</v>
      </c>
      <c r="J43" s="1">
        <v>1715</v>
      </c>
      <c r="K43" s="1">
        <v>1631</v>
      </c>
      <c r="L43" s="1">
        <v>1770</v>
      </c>
      <c r="M43" s="1">
        <v>2970</v>
      </c>
      <c r="N43" s="1">
        <v>2630</v>
      </c>
      <c r="O43" s="1">
        <v>2617</v>
      </c>
      <c r="P43" s="1">
        <v>3996</v>
      </c>
      <c r="Q43" s="1">
        <v>3671</v>
      </c>
      <c r="R43" s="1">
        <v>3034</v>
      </c>
      <c r="S43" s="1">
        <v>4848</v>
      </c>
      <c r="T43" s="1">
        <v>6590</v>
      </c>
      <c r="U43" s="1">
        <v>5130</v>
      </c>
      <c r="V43" s="1">
        <v>158</v>
      </c>
      <c r="W43" s="1">
        <v>155</v>
      </c>
      <c r="X43" s="1">
        <v>159</v>
      </c>
      <c r="Y43" s="1">
        <v>480</v>
      </c>
      <c r="Z43" s="1">
        <v>365</v>
      </c>
      <c r="AA43" s="1">
        <v>362</v>
      </c>
      <c r="AB43" s="1">
        <v>432</v>
      </c>
      <c r="AC43" s="1">
        <v>460</v>
      </c>
      <c r="AD43" s="1">
        <v>483</v>
      </c>
      <c r="AE43" s="1">
        <v>452</v>
      </c>
      <c r="AF43" s="1">
        <v>479</v>
      </c>
      <c r="AG43" s="1">
        <v>444</v>
      </c>
      <c r="AH43" s="1">
        <v>505</v>
      </c>
      <c r="AI43" s="1">
        <v>478</v>
      </c>
      <c r="AJ43" s="1">
        <v>422</v>
      </c>
      <c r="AN43" s="1">
        <f t="shared" si="8"/>
        <v>856.33333333333337</v>
      </c>
      <c r="AO43" s="1">
        <f t="shared" si="9"/>
        <v>1705.3333333333333</v>
      </c>
      <c r="AP43" s="1">
        <f t="shared" si="10"/>
        <v>2739</v>
      </c>
      <c r="AQ43" s="1">
        <f t="shared" si="11"/>
        <v>3567</v>
      </c>
      <c r="AR43" s="1">
        <f t="shared" si="12"/>
        <v>5522.666666666667</v>
      </c>
      <c r="AS43" s="1">
        <f t="shared" si="19"/>
        <v>402.33333333333331</v>
      </c>
      <c r="AT43" s="1">
        <f t="shared" si="20"/>
        <v>458.33333333333331</v>
      </c>
      <c r="AU43" s="1">
        <f t="shared" si="21"/>
        <v>458.33333333333331</v>
      </c>
      <c r="AV43" s="1">
        <f t="shared" si="22"/>
        <v>468.33333333333331</v>
      </c>
      <c r="AW43" s="1"/>
      <c r="BB43" s="1">
        <f t="shared" si="13"/>
        <v>38.785736209763165</v>
      </c>
      <c r="BC43" s="1">
        <f t="shared" si="14"/>
        <v>70.002380911889944</v>
      </c>
      <c r="BD43" s="1">
        <f t="shared" si="15"/>
        <v>200.15743803316428</v>
      </c>
      <c r="BE43" s="1">
        <f t="shared" si="16"/>
        <v>489.35978584268651</v>
      </c>
      <c r="BF43" s="1">
        <f t="shared" si="17"/>
        <v>935.03012429190528</v>
      </c>
      <c r="BG43" s="1">
        <f t="shared" si="23"/>
        <v>67.27803009403101</v>
      </c>
      <c r="BH43" s="1">
        <f t="shared" si="24"/>
        <v>25.540817005987364</v>
      </c>
      <c r="BI43" s="1">
        <f t="shared" si="25"/>
        <v>18.339392937971891</v>
      </c>
      <c r="BJ43" s="1">
        <f t="shared" si="26"/>
        <v>42.335957923889396</v>
      </c>
      <c r="BK43" s="1"/>
    </row>
    <row r="44" spans="6:63" x14ac:dyDescent="0.25">
      <c r="F44" s="1">
        <f t="shared" si="18"/>
        <v>37</v>
      </c>
      <c r="G44" s="1">
        <v>911</v>
      </c>
      <c r="H44" s="1">
        <v>840</v>
      </c>
      <c r="I44" s="1">
        <v>902</v>
      </c>
      <c r="J44" s="1">
        <v>1841</v>
      </c>
      <c r="K44" s="1">
        <v>1760</v>
      </c>
      <c r="L44" s="1">
        <v>1913</v>
      </c>
      <c r="M44" s="1">
        <v>3229</v>
      </c>
      <c r="N44" s="1">
        <v>2863</v>
      </c>
      <c r="O44" s="1">
        <v>2848</v>
      </c>
      <c r="P44" s="1">
        <v>4375</v>
      </c>
      <c r="Q44" s="1">
        <v>4041</v>
      </c>
      <c r="R44" s="1">
        <v>3331</v>
      </c>
      <c r="S44" s="1">
        <v>5266</v>
      </c>
      <c r="T44" s="1">
        <v>7133</v>
      </c>
      <c r="U44" s="1">
        <v>5619</v>
      </c>
      <c r="V44" s="1">
        <v>155</v>
      </c>
      <c r="W44" s="1">
        <v>153</v>
      </c>
      <c r="X44" s="1">
        <v>158</v>
      </c>
      <c r="Y44" s="1">
        <v>493</v>
      </c>
      <c r="Z44" s="1">
        <v>376</v>
      </c>
      <c r="AA44" s="1">
        <v>371</v>
      </c>
      <c r="AB44" s="1">
        <v>440</v>
      </c>
      <c r="AC44" s="1">
        <v>472</v>
      </c>
      <c r="AD44" s="1">
        <v>493</v>
      </c>
      <c r="AE44" s="1">
        <v>464</v>
      </c>
      <c r="AF44" s="1">
        <v>491</v>
      </c>
      <c r="AG44" s="1">
        <v>456</v>
      </c>
      <c r="AH44" s="1">
        <v>522</v>
      </c>
      <c r="AI44" s="1">
        <v>497</v>
      </c>
      <c r="AJ44" s="1">
        <v>436</v>
      </c>
      <c r="AN44" s="1">
        <f t="shared" si="8"/>
        <v>884.33333333333337</v>
      </c>
      <c r="AO44" s="1">
        <f t="shared" si="9"/>
        <v>1838</v>
      </c>
      <c r="AP44" s="1">
        <f t="shared" si="10"/>
        <v>2980</v>
      </c>
      <c r="AQ44" s="1">
        <f t="shared" si="11"/>
        <v>3915.6666666666665</v>
      </c>
      <c r="AR44" s="1">
        <f t="shared" si="12"/>
        <v>6006</v>
      </c>
      <c r="AS44" s="1">
        <f t="shared" si="19"/>
        <v>413.33333333333331</v>
      </c>
      <c r="AT44" s="1">
        <f t="shared" si="20"/>
        <v>468.33333333333331</v>
      </c>
      <c r="AU44" s="1">
        <f t="shared" si="21"/>
        <v>470.33333333333331</v>
      </c>
      <c r="AV44" s="1">
        <f t="shared" si="22"/>
        <v>485</v>
      </c>
      <c r="AW44" s="1"/>
      <c r="BB44" s="1">
        <f t="shared" si="13"/>
        <v>38.656607887052544</v>
      </c>
      <c r="BC44" s="1">
        <f t="shared" si="14"/>
        <v>76.54410493303844</v>
      </c>
      <c r="BD44" s="1">
        <f t="shared" si="15"/>
        <v>215.77071163621812</v>
      </c>
      <c r="BE44" s="1">
        <f t="shared" si="16"/>
        <v>533.16539022458323</v>
      </c>
      <c r="BF44" s="1">
        <f t="shared" si="17"/>
        <v>991.84121713104867</v>
      </c>
      <c r="BG44" s="1">
        <f t="shared" si="23"/>
        <v>69.038636525740742</v>
      </c>
      <c r="BH44" s="1">
        <f t="shared" si="24"/>
        <v>26.689573494781314</v>
      </c>
      <c r="BI44" s="1">
        <f t="shared" si="25"/>
        <v>18.339392937971891</v>
      </c>
      <c r="BJ44" s="1">
        <f t="shared" si="26"/>
        <v>44.237992721189329</v>
      </c>
      <c r="BK44" s="1"/>
    </row>
    <row r="45" spans="6:63" x14ac:dyDescent="0.25">
      <c r="F45" s="1">
        <f t="shared" si="18"/>
        <v>38</v>
      </c>
      <c r="G45" s="1">
        <v>938</v>
      </c>
      <c r="H45" s="1">
        <v>870</v>
      </c>
      <c r="I45" s="1">
        <v>930</v>
      </c>
      <c r="J45" s="1">
        <v>1978</v>
      </c>
      <c r="K45" s="1">
        <v>1903</v>
      </c>
      <c r="L45" s="1">
        <v>2060</v>
      </c>
      <c r="M45" s="1">
        <v>3503</v>
      </c>
      <c r="N45" s="1">
        <v>3119</v>
      </c>
      <c r="O45" s="1">
        <v>3087</v>
      </c>
      <c r="P45" s="1">
        <v>4779</v>
      </c>
      <c r="Q45" s="1">
        <v>4432</v>
      </c>
      <c r="R45" s="1">
        <v>3633</v>
      </c>
      <c r="S45" s="1">
        <v>5681</v>
      </c>
      <c r="T45" s="1">
        <v>7684</v>
      </c>
      <c r="U45" s="1">
        <v>6103</v>
      </c>
      <c r="V45" s="1">
        <v>158</v>
      </c>
      <c r="W45" s="1">
        <v>155</v>
      </c>
      <c r="X45" s="1">
        <v>158</v>
      </c>
      <c r="Y45" s="1">
        <v>506</v>
      </c>
      <c r="Z45" s="1">
        <v>389</v>
      </c>
      <c r="AA45" s="1">
        <v>385</v>
      </c>
      <c r="AB45" s="1">
        <v>454</v>
      </c>
      <c r="AC45" s="1">
        <v>481</v>
      </c>
      <c r="AD45" s="1">
        <v>507</v>
      </c>
      <c r="AE45" s="1">
        <v>473</v>
      </c>
      <c r="AF45" s="1">
        <v>501</v>
      </c>
      <c r="AG45" s="1">
        <v>465</v>
      </c>
      <c r="AH45" s="1">
        <v>534</v>
      </c>
      <c r="AI45" s="1">
        <v>510</v>
      </c>
      <c r="AJ45" s="1">
        <v>448</v>
      </c>
      <c r="AN45" s="1">
        <f t="shared" si="8"/>
        <v>912.66666666666663</v>
      </c>
      <c r="AO45" s="1">
        <f t="shared" si="9"/>
        <v>1980.3333333333333</v>
      </c>
      <c r="AP45" s="1">
        <f t="shared" si="10"/>
        <v>3236.3333333333335</v>
      </c>
      <c r="AQ45" s="1">
        <f t="shared" si="11"/>
        <v>4281.333333333333</v>
      </c>
      <c r="AR45" s="1">
        <f t="shared" si="12"/>
        <v>6489.333333333333</v>
      </c>
      <c r="AS45" s="1">
        <f t="shared" si="19"/>
        <v>426.66666666666669</v>
      </c>
      <c r="AT45" s="1">
        <f t="shared" si="20"/>
        <v>480.66666666666669</v>
      </c>
      <c r="AU45" s="1">
        <f t="shared" si="21"/>
        <v>479.66666666666669</v>
      </c>
      <c r="AV45" s="1">
        <f t="shared" si="22"/>
        <v>497.33333333333331</v>
      </c>
      <c r="AW45" s="1"/>
      <c r="BB45" s="1">
        <f t="shared" si="13"/>
        <v>37.166292972710274</v>
      </c>
      <c r="BC45" s="1">
        <f t="shared" si="14"/>
        <v>78.526004185450148</v>
      </c>
      <c r="BD45" s="1">
        <f t="shared" si="15"/>
        <v>231.49370041824756</v>
      </c>
      <c r="BE45" s="1">
        <f t="shared" si="16"/>
        <v>587.6685573802057</v>
      </c>
      <c r="BF45" s="1">
        <f t="shared" si="17"/>
        <v>1055.9082977860037</v>
      </c>
      <c r="BG45" s="1">
        <f t="shared" si="23"/>
        <v>68.733785966825039</v>
      </c>
      <c r="BH45" s="1">
        <f t="shared" si="24"/>
        <v>26.501572280401277</v>
      </c>
      <c r="BI45" s="1">
        <f t="shared" si="25"/>
        <v>18.903262505010431</v>
      </c>
      <c r="BJ45" s="1">
        <f t="shared" si="26"/>
        <v>44.377171308380319</v>
      </c>
      <c r="BK45" s="1"/>
    </row>
    <row r="46" spans="6:63" x14ac:dyDescent="0.25">
      <c r="F46" s="1">
        <f t="shared" si="18"/>
        <v>39</v>
      </c>
      <c r="G46" s="1">
        <v>969</v>
      </c>
      <c r="H46" s="1">
        <v>894</v>
      </c>
      <c r="I46" s="1">
        <v>956</v>
      </c>
      <c r="J46" s="1">
        <v>2110</v>
      </c>
      <c r="K46" s="1">
        <v>2040</v>
      </c>
      <c r="L46" s="1">
        <v>2198</v>
      </c>
      <c r="M46" s="1">
        <v>3784</v>
      </c>
      <c r="N46" s="1">
        <v>3369</v>
      </c>
      <c r="O46" s="1">
        <v>3327</v>
      </c>
      <c r="P46" s="1">
        <v>5168</v>
      </c>
      <c r="Q46" s="1">
        <v>4815</v>
      </c>
      <c r="R46" s="1">
        <v>3953</v>
      </c>
      <c r="S46" s="1">
        <v>6094</v>
      </c>
      <c r="T46" s="1">
        <v>8218</v>
      </c>
      <c r="U46" s="1">
        <v>6580</v>
      </c>
      <c r="V46" s="1">
        <v>156</v>
      </c>
      <c r="W46" s="1">
        <v>153</v>
      </c>
      <c r="X46" s="1">
        <v>160</v>
      </c>
      <c r="Y46" s="1">
        <v>516</v>
      </c>
      <c r="Z46" s="1">
        <v>399</v>
      </c>
      <c r="AA46" s="1">
        <v>392</v>
      </c>
      <c r="AB46" s="1">
        <v>465</v>
      </c>
      <c r="AC46" s="1">
        <v>492</v>
      </c>
      <c r="AD46" s="1">
        <v>518</v>
      </c>
      <c r="AE46" s="1">
        <v>485</v>
      </c>
      <c r="AF46" s="1">
        <v>512</v>
      </c>
      <c r="AG46" s="1">
        <v>475</v>
      </c>
      <c r="AH46" s="1">
        <v>553</v>
      </c>
      <c r="AI46" s="1">
        <v>526</v>
      </c>
      <c r="AJ46" s="1">
        <v>462</v>
      </c>
      <c r="AN46" s="1">
        <f t="shared" si="8"/>
        <v>939.66666666666663</v>
      </c>
      <c r="AO46" s="1">
        <f t="shared" si="9"/>
        <v>2116</v>
      </c>
      <c r="AP46" s="1">
        <f t="shared" si="10"/>
        <v>3493.3333333333335</v>
      </c>
      <c r="AQ46" s="1">
        <f t="shared" si="11"/>
        <v>4645.333333333333</v>
      </c>
      <c r="AR46" s="1">
        <f t="shared" si="12"/>
        <v>6964</v>
      </c>
      <c r="AS46" s="1">
        <f t="shared" si="19"/>
        <v>435.66666666666669</v>
      </c>
      <c r="AT46" s="1">
        <f t="shared" si="20"/>
        <v>491.66666666666669</v>
      </c>
      <c r="AU46" s="1">
        <f t="shared" si="21"/>
        <v>490.66666666666669</v>
      </c>
      <c r="AV46" s="1">
        <f t="shared" si="22"/>
        <v>513.66666666666663</v>
      </c>
      <c r="AW46" s="1"/>
      <c r="BB46" s="1">
        <f t="shared" si="13"/>
        <v>40.079088479322152</v>
      </c>
      <c r="BC46" s="1">
        <f t="shared" si="14"/>
        <v>79.170701651557948</v>
      </c>
      <c r="BD46" s="1">
        <f t="shared" si="15"/>
        <v>252.59915544857495</v>
      </c>
      <c r="BE46" s="1">
        <f t="shared" si="16"/>
        <v>625.01706643365515</v>
      </c>
      <c r="BF46" s="1">
        <f t="shared" si="17"/>
        <v>1112.8503942579164</v>
      </c>
      <c r="BG46" s="1">
        <f t="shared" si="23"/>
        <v>69.658691728551105</v>
      </c>
      <c r="BH46" s="1">
        <f t="shared" si="24"/>
        <v>26.501572280401277</v>
      </c>
      <c r="BI46" s="1">
        <f t="shared" si="25"/>
        <v>19.139836293274122</v>
      </c>
      <c r="BJ46" s="1">
        <f t="shared" si="26"/>
        <v>46.736851983561465</v>
      </c>
      <c r="BK46" s="1"/>
    </row>
    <row r="47" spans="6:63" x14ac:dyDescent="0.25">
      <c r="F47" s="1">
        <f t="shared" si="18"/>
        <v>40</v>
      </c>
      <c r="G47" s="1">
        <v>994</v>
      </c>
      <c r="H47" s="1">
        <v>922</v>
      </c>
      <c r="I47" s="1">
        <v>981</v>
      </c>
      <c r="J47" s="1">
        <v>2250</v>
      </c>
      <c r="K47" s="1">
        <v>2174</v>
      </c>
      <c r="L47" s="1">
        <v>2348</v>
      </c>
      <c r="M47" s="1">
        <v>4073</v>
      </c>
      <c r="N47" s="1">
        <v>3637</v>
      </c>
      <c r="O47" s="1">
        <v>3576</v>
      </c>
      <c r="P47" s="1">
        <v>5576</v>
      </c>
      <c r="Q47" s="1">
        <v>5225</v>
      </c>
      <c r="R47" s="1">
        <v>4251</v>
      </c>
      <c r="S47" s="1">
        <v>6517</v>
      </c>
      <c r="T47" s="1">
        <v>8766</v>
      </c>
      <c r="U47" s="1">
        <v>7088</v>
      </c>
      <c r="V47" s="1">
        <v>157</v>
      </c>
      <c r="W47" s="1">
        <v>155</v>
      </c>
      <c r="X47" s="1">
        <v>159</v>
      </c>
      <c r="Y47" s="1">
        <v>532</v>
      </c>
      <c r="Z47" s="1">
        <v>409</v>
      </c>
      <c r="AA47" s="1">
        <v>402</v>
      </c>
      <c r="AB47" s="1">
        <v>471</v>
      </c>
      <c r="AC47" s="1">
        <v>505</v>
      </c>
      <c r="AD47" s="1">
        <v>538</v>
      </c>
      <c r="AE47" s="1">
        <v>499</v>
      </c>
      <c r="AF47" s="1">
        <v>524</v>
      </c>
      <c r="AG47" s="1">
        <v>486</v>
      </c>
      <c r="AH47" s="1">
        <v>565</v>
      </c>
      <c r="AI47" s="1">
        <v>539</v>
      </c>
      <c r="AJ47" s="1">
        <v>475</v>
      </c>
      <c r="AN47" s="1">
        <f t="shared" si="8"/>
        <v>965.66666666666663</v>
      </c>
      <c r="AO47" s="1">
        <f t="shared" si="9"/>
        <v>2257.3333333333335</v>
      </c>
      <c r="AP47" s="1">
        <f t="shared" si="10"/>
        <v>3762</v>
      </c>
      <c r="AQ47" s="1">
        <f t="shared" si="11"/>
        <v>5017.333333333333</v>
      </c>
      <c r="AR47" s="1">
        <f t="shared" si="12"/>
        <v>7457</v>
      </c>
      <c r="AS47" s="1">
        <f t="shared" si="19"/>
        <v>447.66666666666669</v>
      </c>
      <c r="AT47" s="1">
        <f t="shared" si="20"/>
        <v>504.66666666666669</v>
      </c>
      <c r="AU47" s="1">
        <f t="shared" si="21"/>
        <v>503</v>
      </c>
      <c r="AV47" s="1">
        <f t="shared" si="22"/>
        <v>526.33333333333337</v>
      </c>
      <c r="AW47" s="1"/>
      <c r="BB47" s="1">
        <f t="shared" si="13"/>
        <v>38.370995990895693</v>
      </c>
      <c r="BC47" s="1">
        <f t="shared" si="14"/>
        <v>87.231492784047518</v>
      </c>
      <c r="BD47" s="1">
        <f t="shared" si="15"/>
        <v>271.05534490210664</v>
      </c>
      <c r="BE47" s="1">
        <f t="shared" si="16"/>
        <v>686.47675367293812</v>
      </c>
      <c r="BF47" s="1">
        <f t="shared" si="17"/>
        <v>1169.0256626781124</v>
      </c>
      <c r="BG47" s="1">
        <f t="shared" si="23"/>
        <v>73.118625078247433</v>
      </c>
      <c r="BH47" s="1">
        <f t="shared" si="24"/>
        <v>33.501243758005963</v>
      </c>
      <c r="BI47" s="1">
        <f t="shared" si="25"/>
        <v>19.313207915827967</v>
      </c>
      <c r="BJ47" s="1">
        <f t="shared" si="26"/>
        <v>46.317743180484655</v>
      </c>
      <c r="BK47" s="1"/>
    </row>
    <row r="48" spans="6:63" x14ac:dyDescent="0.25">
      <c r="F48" s="1">
        <f t="shared" si="18"/>
        <v>41</v>
      </c>
      <c r="G48" s="1">
        <v>1022</v>
      </c>
      <c r="H48" s="1">
        <v>951</v>
      </c>
      <c r="I48" s="1">
        <v>1008</v>
      </c>
      <c r="J48" s="1">
        <v>2388</v>
      </c>
      <c r="K48" s="1">
        <v>2306</v>
      </c>
      <c r="L48" s="1">
        <v>2500</v>
      </c>
      <c r="M48" s="1">
        <v>4356</v>
      </c>
      <c r="N48" s="1">
        <v>3902</v>
      </c>
      <c r="O48" s="1">
        <v>3840</v>
      </c>
      <c r="P48" s="1">
        <v>5965</v>
      </c>
      <c r="Q48" s="1">
        <v>5639</v>
      </c>
      <c r="R48" s="1">
        <v>4566</v>
      </c>
      <c r="S48" s="1">
        <v>6915</v>
      </c>
      <c r="T48" s="1">
        <v>9297</v>
      </c>
      <c r="U48" s="1">
        <v>7587</v>
      </c>
      <c r="V48" s="1">
        <v>156</v>
      </c>
      <c r="W48" s="1">
        <v>152</v>
      </c>
      <c r="X48" s="1">
        <v>160</v>
      </c>
      <c r="Y48" s="1">
        <v>540</v>
      </c>
      <c r="Z48" s="1">
        <v>420</v>
      </c>
      <c r="AA48" s="1">
        <v>418</v>
      </c>
      <c r="AB48" s="1">
        <v>487</v>
      </c>
      <c r="AC48" s="1">
        <v>512</v>
      </c>
      <c r="AD48" s="1">
        <v>551</v>
      </c>
      <c r="AE48" s="1">
        <v>506</v>
      </c>
      <c r="AF48" s="1">
        <v>537</v>
      </c>
      <c r="AG48" s="1">
        <v>492</v>
      </c>
      <c r="AH48" s="1">
        <v>580</v>
      </c>
      <c r="AI48" s="1">
        <v>558</v>
      </c>
      <c r="AJ48" s="1">
        <v>489</v>
      </c>
      <c r="AN48" s="1">
        <f t="shared" si="8"/>
        <v>993.66666666666663</v>
      </c>
      <c r="AO48" s="1">
        <f t="shared" si="9"/>
        <v>2398</v>
      </c>
      <c r="AP48" s="1">
        <f t="shared" si="10"/>
        <v>4032.6666666666665</v>
      </c>
      <c r="AQ48" s="1">
        <f t="shared" si="11"/>
        <v>5390</v>
      </c>
      <c r="AR48" s="1">
        <f t="shared" si="12"/>
        <v>7933</v>
      </c>
      <c r="AS48" s="1">
        <f t="shared" si="19"/>
        <v>459.33333333333331</v>
      </c>
      <c r="AT48" s="1">
        <f t="shared" si="20"/>
        <v>516.66666666666663</v>
      </c>
      <c r="AU48" s="1">
        <f t="shared" si="21"/>
        <v>511.66666666666669</v>
      </c>
      <c r="AV48" s="1">
        <f t="shared" si="22"/>
        <v>542.33333333333337</v>
      </c>
      <c r="AW48" s="1"/>
      <c r="BB48" s="1">
        <f t="shared" si="13"/>
        <v>37.607623340665029</v>
      </c>
      <c r="BC48" s="1">
        <f t="shared" si="14"/>
        <v>97.385830591518811</v>
      </c>
      <c r="BD48" s="1">
        <f t="shared" si="15"/>
        <v>281.72563485301322</v>
      </c>
      <c r="BE48" s="1">
        <f t="shared" si="16"/>
        <v>731.98428944889247</v>
      </c>
      <c r="BF48" s="1">
        <f t="shared" si="17"/>
        <v>1228.1156297352461</v>
      </c>
      <c r="BG48" s="1">
        <f t="shared" si="23"/>
        <v>69.866539440087578</v>
      </c>
      <c r="BH48" s="1">
        <f t="shared" si="24"/>
        <v>32.254198693090068</v>
      </c>
      <c r="BI48" s="1">
        <f t="shared" si="25"/>
        <v>23.028967265887832</v>
      </c>
      <c r="BJ48" s="1">
        <f t="shared" si="26"/>
        <v>47.479820274863435</v>
      </c>
      <c r="BK48" s="1"/>
    </row>
    <row r="49" spans="6:63" x14ac:dyDescent="0.25">
      <c r="F49" s="1">
        <f t="shared" si="18"/>
        <v>42</v>
      </c>
      <c r="G49" s="1">
        <v>1044</v>
      </c>
      <c r="H49" s="1">
        <v>975</v>
      </c>
      <c r="I49" s="1">
        <v>1030</v>
      </c>
      <c r="J49" s="1">
        <v>2526</v>
      </c>
      <c r="K49" s="1">
        <v>2451</v>
      </c>
      <c r="L49" s="1">
        <v>2659</v>
      </c>
      <c r="M49" s="1">
        <v>4647</v>
      </c>
      <c r="N49" s="1">
        <v>4165</v>
      </c>
      <c r="O49" s="1">
        <v>4097</v>
      </c>
      <c r="P49" s="1">
        <v>6354</v>
      </c>
      <c r="Q49" s="1">
        <v>6055</v>
      </c>
      <c r="R49" s="1">
        <v>4887</v>
      </c>
      <c r="S49" s="1">
        <v>7329</v>
      </c>
      <c r="T49" s="1">
        <v>9830</v>
      </c>
      <c r="U49" s="1">
        <v>8082</v>
      </c>
      <c r="V49" s="1">
        <v>158</v>
      </c>
      <c r="W49" s="1">
        <v>155</v>
      </c>
      <c r="X49" s="1">
        <v>159</v>
      </c>
      <c r="Y49" s="1">
        <v>553</v>
      </c>
      <c r="Z49" s="1">
        <v>430</v>
      </c>
      <c r="AA49" s="1">
        <v>428</v>
      </c>
      <c r="AB49" s="1">
        <v>498</v>
      </c>
      <c r="AC49" s="1">
        <v>525</v>
      </c>
      <c r="AD49" s="1">
        <v>564</v>
      </c>
      <c r="AE49" s="1">
        <v>514</v>
      </c>
      <c r="AF49" s="1">
        <v>546</v>
      </c>
      <c r="AG49" s="1">
        <v>501</v>
      </c>
      <c r="AH49" s="1">
        <v>595</v>
      </c>
      <c r="AI49" s="1">
        <v>574</v>
      </c>
      <c r="AJ49" s="1">
        <v>505</v>
      </c>
      <c r="AN49" s="1">
        <f t="shared" si="8"/>
        <v>1016.3333333333334</v>
      </c>
      <c r="AO49" s="1">
        <f t="shared" si="9"/>
        <v>2545.3333333333335</v>
      </c>
      <c r="AP49" s="1">
        <f t="shared" si="10"/>
        <v>4303</v>
      </c>
      <c r="AQ49" s="1">
        <f t="shared" si="11"/>
        <v>5765.333333333333</v>
      </c>
      <c r="AR49" s="1">
        <f t="shared" si="12"/>
        <v>8413.6666666666661</v>
      </c>
      <c r="AS49" s="1">
        <f t="shared" si="19"/>
        <v>470.33333333333331</v>
      </c>
      <c r="AT49" s="1">
        <f t="shared" si="20"/>
        <v>529</v>
      </c>
      <c r="AU49" s="1">
        <f t="shared" si="21"/>
        <v>520.33333333333337</v>
      </c>
      <c r="AV49" s="1">
        <f t="shared" si="22"/>
        <v>558</v>
      </c>
      <c r="AW49" s="1"/>
      <c r="BB49" s="1">
        <f t="shared" si="13"/>
        <v>36.473734842120749</v>
      </c>
      <c r="BC49" s="1">
        <f t="shared" si="14"/>
        <v>105.33913486132934</v>
      </c>
      <c r="BD49" s="1">
        <f t="shared" si="15"/>
        <v>299.84662746144068</v>
      </c>
      <c r="BE49" s="1">
        <f t="shared" si="16"/>
        <v>775.2111540305234</v>
      </c>
      <c r="BF49" s="1">
        <f t="shared" si="17"/>
        <v>1283.0636513179415</v>
      </c>
      <c r="BG49" s="1">
        <f t="shared" si="23"/>
        <v>71.598417114719197</v>
      </c>
      <c r="BH49" s="1">
        <f t="shared" si="24"/>
        <v>33.181320046074113</v>
      </c>
      <c r="BI49" s="1">
        <f t="shared" si="25"/>
        <v>23.158871590242327</v>
      </c>
      <c r="BJ49" s="1">
        <f t="shared" si="26"/>
        <v>47.085029467974216</v>
      </c>
      <c r="BK49" s="1"/>
    </row>
    <row r="50" spans="6:63" x14ac:dyDescent="0.25">
      <c r="F50" s="1">
        <f t="shared" si="18"/>
        <v>43</v>
      </c>
      <c r="G50" s="1">
        <v>1068</v>
      </c>
      <c r="H50" s="1">
        <v>1001</v>
      </c>
      <c r="I50" s="1">
        <v>1055</v>
      </c>
      <c r="J50" s="1">
        <v>2671</v>
      </c>
      <c r="K50" s="1">
        <v>2597</v>
      </c>
      <c r="L50" s="1">
        <v>2820</v>
      </c>
      <c r="M50" s="1">
        <v>4941</v>
      </c>
      <c r="N50" s="1">
        <v>4430</v>
      </c>
      <c r="O50" s="1">
        <v>4355</v>
      </c>
      <c r="P50" s="1">
        <v>6755</v>
      </c>
      <c r="Q50" s="1">
        <v>6472</v>
      </c>
      <c r="R50" s="1">
        <v>5202</v>
      </c>
      <c r="S50" s="1">
        <v>7721</v>
      </c>
      <c r="T50" s="1">
        <v>10324</v>
      </c>
      <c r="U50" s="1">
        <v>8593</v>
      </c>
      <c r="V50" s="1">
        <v>156</v>
      </c>
      <c r="W50" s="1">
        <v>154</v>
      </c>
      <c r="X50" s="1">
        <v>160</v>
      </c>
      <c r="Y50" s="1">
        <v>562</v>
      </c>
      <c r="Z50" s="1">
        <v>445</v>
      </c>
      <c r="AA50" s="1">
        <v>440</v>
      </c>
      <c r="AB50" s="1">
        <v>508</v>
      </c>
      <c r="AC50" s="1">
        <v>534</v>
      </c>
      <c r="AD50" s="1">
        <v>579</v>
      </c>
      <c r="AE50" s="1">
        <v>527</v>
      </c>
      <c r="AF50" s="1">
        <v>562</v>
      </c>
      <c r="AG50" s="1">
        <v>514</v>
      </c>
      <c r="AH50" s="1">
        <v>610</v>
      </c>
      <c r="AI50" s="1">
        <v>593</v>
      </c>
      <c r="AJ50" s="1">
        <v>512</v>
      </c>
      <c r="AN50" s="1">
        <f t="shared" si="8"/>
        <v>1041.3333333333333</v>
      </c>
      <c r="AO50" s="1">
        <f t="shared" si="9"/>
        <v>2696</v>
      </c>
      <c r="AP50" s="1">
        <f t="shared" si="10"/>
        <v>4575.333333333333</v>
      </c>
      <c r="AQ50" s="1">
        <f t="shared" si="11"/>
        <v>6143</v>
      </c>
      <c r="AR50" s="1">
        <f t="shared" si="12"/>
        <v>8879.3333333333339</v>
      </c>
      <c r="AS50" s="1">
        <f t="shared" si="19"/>
        <v>482.33333333333331</v>
      </c>
      <c r="AT50" s="1">
        <f t="shared" si="20"/>
        <v>540.33333333333337</v>
      </c>
      <c r="AU50" s="1">
        <f t="shared" si="21"/>
        <v>534.33333333333337</v>
      </c>
      <c r="AV50" s="1">
        <f t="shared" si="22"/>
        <v>571.66666666666663</v>
      </c>
      <c r="AW50" s="1"/>
      <c r="BB50" s="1">
        <f t="shared" si="13"/>
        <v>35.529330606322056</v>
      </c>
      <c r="BC50" s="1">
        <f t="shared" si="14"/>
        <v>113.5825690852254</v>
      </c>
      <c r="BD50" s="1">
        <f t="shared" si="15"/>
        <v>318.8892179634384</v>
      </c>
      <c r="BE50" s="1">
        <f t="shared" si="16"/>
        <v>827.12332816817593</v>
      </c>
      <c r="BF50" s="1">
        <f t="shared" si="17"/>
        <v>1324.9121983487541</v>
      </c>
      <c r="BG50" s="1">
        <f t="shared" si="23"/>
        <v>69.038636525740529</v>
      </c>
      <c r="BH50" s="1">
        <f t="shared" si="24"/>
        <v>35.92121007612819</v>
      </c>
      <c r="BI50" s="1">
        <f t="shared" si="25"/>
        <v>24.826061575153908</v>
      </c>
      <c r="BJ50" s="1">
        <f t="shared" si="26"/>
        <v>52.367292591209385</v>
      </c>
      <c r="BK50" s="1"/>
    </row>
    <row r="51" spans="6:63" x14ac:dyDescent="0.25">
      <c r="F51" s="1">
        <f t="shared" si="18"/>
        <v>44</v>
      </c>
      <c r="G51" s="1">
        <v>1091</v>
      </c>
      <c r="H51" s="1">
        <v>1022</v>
      </c>
      <c r="I51" s="1">
        <v>1075</v>
      </c>
      <c r="J51" s="1">
        <v>2816</v>
      </c>
      <c r="K51" s="1">
        <v>2738</v>
      </c>
      <c r="L51" s="1">
        <v>2973</v>
      </c>
      <c r="M51" s="1">
        <v>5233</v>
      </c>
      <c r="N51" s="1">
        <v>4703</v>
      </c>
      <c r="O51" s="1">
        <v>4608</v>
      </c>
      <c r="P51" s="1">
        <v>7142</v>
      </c>
      <c r="Q51" s="1">
        <v>6896</v>
      </c>
      <c r="R51" s="1">
        <v>5510</v>
      </c>
      <c r="S51" s="1">
        <v>8108</v>
      </c>
      <c r="T51" s="1">
        <v>10796</v>
      </c>
      <c r="U51" s="1">
        <v>9087</v>
      </c>
      <c r="V51" s="1">
        <v>157</v>
      </c>
      <c r="W51" s="1">
        <v>155</v>
      </c>
      <c r="X51" s="1">
        <v>161</v>
      </c>
      <c r="Y51" s="1">
        <v>575</v>
      </c>
      <c r="Z51" s="1">
        <v>457</v>
      </c>
      <c r="AA51" s="1">
        <v>449</v>
      </c>
      <c r="AB51" s="1">
        <v>517</v>
      </c>
      <c r="AC51" s="1">
        <v>548</v>
      </c>
      <c r="AD51" s="1">
        <v>597</v>
      </c>
      <c r="AE51" s="1">
        <v>539</v>
      </c>
      <c r="AF51" s="1">
        <v>567</v>
      </c>
      <c r="AG51" s="1">
        <v>525</v>
      </c>
      <c r="AH51" s="1">
        <v>629</v>
      </c>
      <c r="AI51" s="1">
        <v>611</v>
      </c>
      <c r="AJ51" s="1">
        <v>528</v>
      </c>
      <c r="AN51" s="1">
        <f t="shared" si="8"/>
        <v>1062.6666666666667</v>
      </c>
      <c r="AO51" s="1">
        <f t="shared" si="9"/>
        <v>2842.3333333333335</v>
      </c>
      <c r="AP51" s="1">
        <f t="shared" si="10"/>
        <v>4848</v>
      </c>
      <c r="AQ51" s="1">
        <f t="shared" si="11"/>
        <v>6516</v>
      </c>
      <c r="AR51" s="1">
        <f t="shared" si="12"/>
        <v>9330.3333333333339</v>
      </c>
      <c r="AS51" s="1">
        <f t="shared" si="19"/>
        <v>493.66666666666669</v>
      </c>
      <c r="AT51" s="1">
        <f t="shared" si="20"/>
        <v>554</v>
      </c>
      <c r="AU51" s="1">
        <f t="shared" si="21"/>
        <v>543.66666666666663</v>
      </c>
      <c r="AV51" s="1">
        <f t="shared" si="22"/>
        <v>589.33333333333337</v>
      </c>
      <c r="AW51" s="1"/>
      <c r="BB51" s="1">
        <f t="shared" si="13"/>
        <v>36.115555282084941</v>
      </c>
      <c r="BC51" s="1">
        <f t="shared" si="14"/>
        <v>119.69266198616076</v>
      </c>
      <c r="BD51" s="1">
        <f t="shared" si="15"/>
        <v>336.78628238097821</v>
      </c>
      <c r="BE51" s="1">
        <f t="shared" si="16"/>
        <v>879.86135271416481</v>
      </c>
      <c r="BF51" s="1">
        <f t="shared" si="17"/>
        <v>1360.4206457318003</v>
      </c>
      <c r="BG51" s="1">
        <f t="shared" si="23"/>
        <v>70.550218520804833</v>
      </c>
      <c r="BH51" s="1">
        <f t="shared" si="24"/>
        <v>40.336088060197412</v>
      </c>
      <c r="BI51" s="1">
        <f t="shared" si="25"/>
        <v>21.385353243127252</v>
      </c>
      <c r="BJ51" s="1">
        <f t="shared" si="26"/>
        <v>53.873308171425052</v>
      </c>
      <c r="BK51" s="1"/>
    </row>
    <row r="52" spans="6:63" x14ac:dyDescent="0.25">
      <c r="F52" s="1">
        <f t="shared" si="18"/>
        <v>45</v>
      </c>
      <c r="G52" s="1">
        <v>1116</v>
      </c>
      <c r="H52" s="1">
        <v>1048</v>
      </c>
      <c r="I52" s="1">
        <v>1094</v>
      </c>
      <c r="J52" s="1">
        <v>2958</v>
      </c>
      <c r="K52" s="1">
        <v>2877</v>
      </c>
      <c r="L52" s="1">
        <v>3131</v>
      </c>
      <c r="M52" s="1">
        <v>5536</v>
      </c>
      <c r="N52" s="1">
        <v>4974</v>
      </c>
      <c r="O52" s="1">
        <v>4852</v>
      </c>
      <c r="P52" s="1">
        <v>7516</v>
      </c>
      <c r="Q52" s="1">
        <v>7315</v>
      </c>
      <c r="R52" s="1">
        <v>5813</v>
      </c>
      <c r="S52" s="1">
        <v>8496</v>
      </c>
      <c r="T52" s="1">
        <v>11231</v>
      </c>
      <c r="U52" s="1">
        <v>9579</v>
      </c>
      <c r="V52" s="1">
        <v>157</v>
      </c>
      <c r="W52" s="1">
        <v>152</v>
      </c>
      <c r="X52" s="1">
        <v>160</v>
      </c>
      <c r="Y52" s="1">
        <v>585</v>
      </c>
      <c r="Z52" s="1">
        <v>468</v>
      </c>
      <c r="AA52" s="1">
        <v>459</v>
      </c>
      <c r="AB52" s="1">
        <v>528</v>
      </c>
      <c r="AC52" s="1">
        <v>560</v>
      </c>
      <c r="AD52" s="1">
        <v>611</v>
      </c>
      <c r="AE52" s="1">
        <v>549</v>
      </c>
      <c r="AF52" s="1">
        <v>580</v>
      </c>
      <c r="AG52" s="1">
        <v>531</v>
      </c>
      <c r="AH52" s="1">
        <v>642</v>
      </c>
      <c r="AI52" s="1">
        <v>627</v>
      </c>
      <c r="AJ52" s="1">
        <v>540</v>
      </c>
      <c r="AN52" s="1">
        <f t="shared" si="8"/>
        <v>1086</v>
      </c>
      <c r="AO52" s="1">
        <f t="shared" si="9"/>
        <v>2988.6666666666665</v>
      </c>
      <c r="AP52" s="1">
        <f t="shared" si="10"/>
        <v>5120.666666666667</v>
      </c>
      <c r="AQ52" s="1">
        <f t="shared" si="11"/>
        <v>6881.333333333333</v>
      </c>
      <c r="AR52" s="1">
        <f t="shared" si="12"/>
        <v>9768.6666666666661</v>
      </c>
      <c r="AS52" s="1">
        <f t="shared" si="19"/>
        <v>504</v>
      </c>
      <c r="AT52" s="1">
        <f t="shared" si="20"/>
        <v>566.33333333333337</v>
      </c>
      <c r="AU52" s="1">
        <f t="shared" si="21"/>
        <v>553.33333333333337</v>
      </c>
      <c r="AV52" s="1">
        <f t="shared" si="22"/>
        <v>603</v>
      </c>
      <c r="AW52" s="1"/>
      <c r="BB52" s="1">
        <f t="shared" si="13"/>
        <v>34.698703145794944</v>
      </c>
      <c r="BC52" s="1">
        <f t="shared" si="14"/>
        <v>129.74719007875791</v>
      </c>
      <c r="BD52" s="1">
        <f t="shared" si="15"/>
        <v>364.8250722378238</v>
      </c>
      <c r="BE52" s="1">
        <f t="shared" si="16"/>
        <v>930.6461912742825</v>
      </c>
      <c r="BF52" s="1">
        <f t="shared" si="17"/>
        <v>1377.3294207753436</v>
      </c>
      <c r="BG52" s="1">
        <f t="shared" si="23"/>
        <v>70.292247083159893</v>
      </c>
      <c r="BH52" s="1">
        <f t="shared" si="24"/>
        <v>41.860880704224719</v>
      </c>
      <c r="BI52" s="1">
        <f t="shared" si="25"/>
        <v>24.785748593361735</v>
      </c>
      <c r="BJ52" s="1">
        <f t="shared" si="26"/>
        <v>55.072679252057455</v>
      </c>
      <c r="BK52" s="1"/>
    </row>
    <row r="53" spans="6:63" x14ac:dyDescent="0.25">
      <c r="F53" s="1">
        <f t="shared" si="18"/>
        <v>46</v>
      </c>
      <c r="G53" s="1">
        <v>1141</v>
      </c>
      <c r="H53" s="1">
        <v>1064</v>
      </c>
      <c r="I53" s="1">
        <v>1119</v>
      </c>
      <c r="J53" s="1">
        <v>3097</v>
      </c>
      <c r="K53" s="1">
        <v>3020</v>
      </c>
      <c r="L53" s="1">
        <v>3276</v>
      </c>
      <c r="M53" s="1">
        <v>5833</v>
      </c>
      <c r="N53" s="1">
        <v>5236</v>
      </c>
      <c r="O53" s="1">
        <v>5110</v>
      </c>
      <c r="P53" s="1">
        <v>7899</v>
      </c>
      <c r="Q53" s="1">
        <v>7727</v>
      </c>
      <c r="R53" s="1">
        <v>6118</v>
      </c>
      <c r="S53" s="1">
        <v>8859</v>
      </c>
      <c r="T53" s="1">
        <v>11653</v>
      </c>
      <c r="U53" s="1">
        <v>10058</v>
      </c>
      <c r="V53" s="1">
        <v>156</v>
      </c>
      <c r="W53" s="1">
        <v>156</v>
      </c>
      <c r="X53" s="1">
        <v>160</v>
      </c>
      <c r="Y53" s="1">
        <v>598</v>
      </c>
      <c r="Z53" s="1">
        <v>482</v>
      </c>
      <c r="AA53" s="1">
        <v>473</v>
      </c>
      <c r="AB53" s="1">
        <v>542</v>
      </c>
      <c r="AC53" s="1">
        <v>569</v>
      </c>
      <c r="AD53" s="1">
        <v>630</v>
      </c>
      <c r="AE53" s="1">
        <v>557</v>
      </c>
      <c r="AF53" s="1">
        <v>592</v>
      </c>
      <c r="AG53" s="1">
        <v>546</v>
      </c>
      <c r="AH53" s="1">
        <v>662</v>
      </c>
      <c r="AI53" s="1">
        <v>644</v>
      </c>
      <c r="AJ53" s="1">
        <v>555</v>
      </c>
      <c r="AN53" s="1">
        <f t="shared" si="8"/>
        <v>1108</v>
      </c>
      <c r="AO53" s="1">
        <f t="shared" si="9"/>
        <v>3131</v>
      </c>
      <c r="AP53" s="1">
        <f t="shared" si="10"/>
        <v>5393</v>
      </c>
      <c r="AQ53" s="1">
        <f t="shared" si="11"/>
        <v>7248</v>
      </c>
      <c r="AR53" s="1">
        <f t="shared" si="12"/>
        <v>10190</v>
      </c>
      <c r="AS53" s="1">
        <f t="shared" si="19"/>
        <v>517.66666666666663</v>
      </c>
      <c r="AT53" s="1">
        <f t="shared" si="20"/>
        <v>580.33333333333337</v>
      </c>
      <c r="AU53" s="1">
        <f t="shared" si="21"/>
        <v>565</v>
      </c>
      <c r="AV53" s="1">
        <f t="shared" si="22"/>
        <v>620.33333333333337</v>
      </c>
      <c r="AW53" s="1"/>
      <c r="BB53" s="1">
        <f t="shared" si="13"/>
        <v>39.66106403010388</v>
      </c>
      <c r="BC53" s="1">
        <f t="shared" si="14"/>
        <v>131.34306224540373</v>
      </c>
      <c r="BD53" s="1">
        <f t="shared" si="15"/>
        <v>386.22402825303345</v>
      </c>
      <c r="BE53" s="1">
        <f t="shared" si="16"/>
        <v>982.38027260323179</v>
      </c>
      <c r="BF53" s="1">
        <f t="shared" si="17"/>
        <v>1401.6693618681975</v>
      </c>
      <c r="BG53" s="1">
        <f t="shared" si="23"/>
        <v>69.716090921202067</v>
      </c>
      <c r="BH53" s="1">
        <f t="shared" si="24"/>
        <v>45.081407845511364</v>
      </c>
      <c r="BI53" s="1">
        <f t="shared" si="25"/>
        <v>24.020824298928627</v>
      </c>
      <c r="BJ53" s="1">
        <f t="shared" si="26"/>
        <v>57.29165151514951</v>
      </c>
      <c r="BK53" s="1"/>
    </row>
    <row r="54" spans="6:63" x14ac:dyDescent="0.25">
      <c r="F54" s="1">
        <f t="shared" si="18"/>
        <v>47</v>
      </c>
      <c r="G54" s="1">
        <v>1163</v>
      </c>
      <c r="H54" s="1">
        <v>1082</v>
      </c>
      <c r="I54" s="1">
        <v>1137</v>
      </c>
      <c r="J54" s="1">
        <v>3231</v>
      </c>
      <c r="K54" s="1">
        <v>3165</v>
      </c>
      <c r="L54" s="1">
        <v>3437</v>
      </c>
      <c r="M54" s="1">
        <v>6119</v>
      </c>
      <c r="N54" s="1">
        <v>5504</v>
      </c>
      <c r="O54" s="1">
        <v>5359</v>
      </c>
      <c r="P54" s="1">
        <v>8256</v>
      </c>
      <c r="Q54" s="1">
        <v>8137</v>
      </c>
      <c r="R54" s="1">
        <v>6398</v>
      </c>
      <c r="S54" s="1">
        <v>9246</v>
      </c>
      <c r="T54" s="1">
        <v>12068</v>
      </c>
      <c r="U54" s="1">
        <v>10526</v>
      </c>
      <c r="V54" s="1">
        <v>158</v>
      </c>
      <c r="W54" s="1">
        <v>155</v>
      </c>
      <c r="X54" s="1">
        <v>159</v>
      </c>
      <c r="Y54" s="1">
        <v>606</v>
      </c>
      <c r="Z54" s="1">
        <v>494</v>
      </c>
      <c r="AA54" s="1">
        <v>483</v>
      </c>
      <c r="AB54" s="1">
        <v>551</v>
      </c>
      <c r="AC54" s="1">
        <v>582</v>
      </c>
      <c r="AD54" s="1">
        <v>643</v>
      </c>
      <c r="AE54" s="1">
        <v>568</v>
      </c>
      <c r="AF54" s="1">
        <v>603</v>
      </c>
      <c r="AG54" s="1">
        <v>557</v>
      </c>
      <c r="AH54" s="1">
        <v>678</v>
      </c>
      <c r="AI54" s="1">
        <v>658</v>
      </c>
      <c r="AJ54" s="1">
        <v>571</v>
      </c>
      <c r="AN54" s="1">
        <f t="shared" si="8"/>
        <v>1127.3333333333333</v>
      </c>
      <c r="AO54" s="1">
        <f t="shared" si="9"/>
        <v>3277.6666666666665</v>
      </c>
      <c r="AP54" s="1">
        <f t="shared" si="10"/>
        <v>5660.666666666667</v>
      </c>
      <c r="AQ54" s="1">
        <f t="shared" si="11"/>
        <v>7597</v>
      </c>
      <c r="AR54" s="1">
        <f t="shared" si="12"/>
        <v>10613.333333333334</v>
      </c>
      <c r="AS54" s="1">
        <f t="shared" si="19"/>
        <v>527.66666666666663</v>
      </c>
      <c r="AT54" s="1">
        <f t="shared" si="20"/>
        <v>592</v>
      </c>
      <c r="AU54" s="1">
        <f t="shared" si="21"/>
        <v>576</v>
      </c>
      <c r="AV54" s="1">
        <f t="shared" si="22"/>
        <v>635.66666666666663</v>
      </c>
      <c r="AW54" s="1"/>
      <c r="BB54" s="1">
        <f t="shared" si="13"/>
        <v>41.356176483487125</v>
      </c>
      <c r="BC54" s="1">
        <f t="shared" si="14"/>
        <v>141.87788176221596</v>
      </c>
      <c r="BD54" s="1">
        <f t="shared" si="15"/>
        <v>403.49514660443356</v>
      </c>
      <c r="BE54" s="1">
        <f t="shared" si="16"/>
        <v>1040.0677862524153</v>
      </c>
      <c r="BF54" s="1">
        <f t="shared" si="17"/>
        <v>1413.0255954275362</v>
      </c>
      <c r="BG54" s="1">
        <f t="shared" si="23"/>
        <v>68.061246927552787</v>
      </c>
      <c r="BH54" s="1">
        <f t="shared" si="24"/>
        <v>46.808118953873802</v>
      </c>
      <c r="BI54" s="1">
        <f t="shared" si="25"/>
        <v>24.020824298928627</v>
      </c>
      <c r="BJ54" s="1">
        <f t="shared" si="26"/>
        <v>56.888780381840959</v>
      </c>
      <c r="BK54" s="1"/>
    </row>
    <row r="55" spans="6:63" x14ac:dyDescent="0.25">
      <c r="F55" s="1">
        <f t="shared" si="18"/>
        <v>48</v>
      </c>
      <c r="G55" s="1">
        <v>1189</v>
      </c>
      <c r="H55" s="1">
        <v>1109</v>
      </c>
      <c r="I55" s="1">
        <v>1157</v>
      </c>
      <c r="J55" s="1">
        <v>3372</v>
      </c>
      <c r="K55" s="1">
        <v>3308</v>
      </c>
      <c r="L55" s="1">
        <v>3592</v>
      </c>
      <c r="M55" s="1">
        <v>6416</v>
      </c>
      <c r="N55" s="1">
        <v>5766</v>
      </c>
      <c r="O55" s="1">
        <v>5613</v>
      </c>
      <c r="P55" s="1">
        <v>8624</v>
      </c>
      <c r="Q55" s="1">
        <v>8540</v>
      </c>
      <c r="R55" s="1">
        <v>6675</v>
      </c>
      <c r="S55" s="1">
        <v>9595</v>
      </c>
      <c r="T55" s="1">
        <v>12500</v>
      </c>
      <c r="U55" s="1">
        <v>10994</v>
      </c>
      <c r="V55" s="1">
        <v>157</v>
      </c>
      <c r="W55" s="1">
        <v>155</v>
      </c>
      <c r="X55" s="1">
        <v>161</v>
      </c>
      <c r="Y55" s="1">
        <v>620</v>
      </c>
      <c r="Z55" s="1">
        <v>506</v>
      </c>
      <c r="AA55" s="1">
        <v>496</v>
      </c>
      <c r="AB55" s="1">
        <v>559</v>
      </c>
      <c r="AC55" s="1">
        <v>591</v>
      </c>
      <c r="AD55" s="1">
        <v>663</v>
      </c>
      <c r="AE55" s="1">
        <v>575</v>
      </c>
      <c r="AF55" s="1">
        <v>613</v>
      </c>
      <c r="AG55" s="1">
        <v>566</v>
      </c>
      <c r="AH55" s="1">
        <v>694</v>
      </c>
      <c r="AI55" s="1">
        <v>678</v>
      </c>
      <c r="AJ55" s="1">
        <v>581</v>
      </c>
      <c r="AN55" s="1">
        <f t="shared" si="8"/>
        <v>1151.6666666666667</v>
      </c>
      <c r="AO55" s="1">
        <f t="shared" si="9"/>
        <v>3424</v>
      </c>
      <c r="AP55" s="1">
        <f t="shared" si="10"/>
        <v>5931.666666666667</v>
      </c>
      <c r="AQ55" s="1">
        <f t="shared" si="11"/>
        <v>7946.333333333333</v>
      </c>
      <c r="AR55" s="1">
        <f t="shared" si="12"/>
        <v>11029.666666666666</v>
      </c>
      <c r="AS55" s="1">
        <f t="shared" si="19"/>
        <v>540.66666666666663</v>
      </c>
      <c r="AT55" s="1">
        <f t="shared" si="20"/>
        <v>604.33333333333337</v>
      </c>
      <c r="AU55" s="1">
        <f t="shared" si="21"/>
        <v>584.66666666666663</v>
      </c>
      <c r="AV55" s="1">
        <f t="shared" si="22"/>
        <v>651</v>
      </c>
      <c r="AW55" s="1"/>
      <c r="BB55" s="1">
        <f t="shared" si="13"/>
        <v>40.26578365477733</v>
      </c>
      <c r="BC55" s="1">
        <f t="shared" si="14"/>
        <v>148.96979559628858</v>
      </c>
      <c r="BD55" s="1">
        <f t="shared" si="15"/>
        <v>426.36408541683403</v>
      </c>
      <c r="BE55" s="1">
        <f t="shared" si="16"/>
        <v>1101.807756976383</v>
      </c>
      <c r="BF55" s="1">
        <f t="shared" si="17"/>
        <v>1452.8283908753103</v>
      </c>
      <c r="BG55" s="1">
        <f t="shared" si="23"/>
        <v>68.886379882624936</v>
      </c>
      <c r="BH55" s="1">
        <f t="shared" si="24"/>
        <v>53.26662494783514</v>
      </c>
      <c r="BI55" s="1">
        <f t="shared" si="25"/>
        <v>24.94660965609021</v>
      </c>
      <c r="BJ55" s="1">
        <f t="shared" si="26"/>
        <v>61.147362984841791</v>
      </c>
      <c r="BK55" s="1"/>
    </row>
    <row r="56" spans="6:63" x14ac:dyDescent="0.25">
      <c r="F56" s="1">
        <f t="shared" si="18"/>
        <v>49</v>
      </c>
      <c r="G56" s="1">
        <v>1200</v>
      </c>
      <c r="H56" s="1">
        <v>1126</v>
      </c>
      <c r="I56" s="1">
        <v>1174</v>
      </c>
      <c r="J56" s="1">
        <v>3508</v>
      </c>
      <c r="K56" s="1">
        <v>3456</v>
      </c>
      <c r="L56" s="1">
        <v>3743</v>
      </c>
      <c r="M56" s="1">
        <v>6701</v>
      </c>
      <c r="N56" s="1">
        <v>6036</v>
      </c>
      <c r="O56" s="1">
        <v>5856</v>
      </c>
      <c r="P56" s="1">
        <v>8973</v>
      </c>
      <c r="Q56" s="1">
        <v>8931</v>
      </c>
      <c r="R56" s="1">
        <v>6958</v>
      </c>
      <c r="S56" s="1">
        <v>9938</v>
      </c>
      <c r="T56" s="1">
        <v>12902</v>
      </c>
      <c r="U56" s="1">
        <v>11435</v>
      </c>
      <c r="V56" s="1">
        <v>158</v>
      </c>
      <c r="W56" s="1">
        <v>154</v>
      </c>
      <c r="X56" s="1">
        <v>162</v>
      </c>
      <c r="Y56" s="1">
        <v>631</v>
      </c>
      <c r="Z56" s="1">
        <v>519</v>
      </c>
      <c r="AA56" s="1">
        <v>506</v>
      </c>
      <c r="AB56" s="1">
        <v>570</v>
      </c>
      <c r="AC56" s="1">
        <v>603</v>
      </c>
      <c r="AD56" s="1">
        <v>677</v>
      </c>
      <c r="AE56" s="1">
        <v>587</v>
      </c>
      <c r="AF56" s="1">
        <v>628</v>
      </c>
      <c r="AG56" s="1">
        <v>576</v>
      </c>
      <c r="AH56" s="1">
        <v>711</v>
      </c>
      <c r="AI56" s="1">
        <v>695</v>
      </c>
      <c r="AJ56" s="1">
        <v>596</v>
      </c>
      <c r="AN56" s="1">
        <f t="shared" si="8"/>
        <v>1166.6666666666667</v>
      </c>
      <c r="AO56" s="1">
        <f t="shared" si="9"/>
        <v>3569</v>
      </c>
      <c r="AP56" s="1">
        <f t="shared" si="10"/>
        <v>6197.666666666667</v>
      </c>
      <c r="AQ56" s="1">
        <f t="shared" si="11"/>
        <v>8287.3333333333339</v>
      </c>
      <c r="AR56" s="1">
        <f t="shared" si="12"/>
        <v>11425</v>
      </c>
      <c r="AS56" s="1">
        <f t="shared" si="19"/>
        <v>552</v>
      </c>
      <c r="AT56" s="1">
        <f t="shared" si="20"/>
        <v>616.66666666666663</v>
      </c>
      <c r="AU56" s="1">
        <f t="shared" si="21"/>
        <v>597</v>
      </c>
      <c r="AV56" s="1">
        <f t="shared" si="22"/>
        <v>667.33333333333337</v>
      </c>
      <c r="AW56" s="1"/>
      <c r="BB56" s="1">
        <f t="shared" si="13"/>
        <v>37.541088600802901</v>
      </c>
      <c r="BC56" s="1">
        <f t="shared" si="14"/>
        <v>152.9150090736681</v>
      </c>
      <c r="BD56" s="1">
        <f t="shared" si="15"/>
        <v>445.09362311016469</v>
      </c>
      <c r="BE56" s="1">
        <f t="shared" si="16"/>
        <v>1151.4279540350444</v>
      </c>
      <c r="BF56" s="1">
        <f t="shared" si="17"/>
        <v>1482.0253034277114</v>
      </c>
      <c r="BG56" s="1">
        <f t="shared" si="23"/>
        <v>68.724086025206617</v>
      </c>
      <c r="BH56" s="1">
        <f t="shared" si="24"/>
        <v>54.793551932078046</v>
      </c>
      <c r="BI56" s="1">
        <f t="shared" si="25"/>
        <v>27.404379212089442</v>
      </c>
      <c r="BJ56" s="1">
        <f t="shared" si="26"/>
        <v>62.292321624204483</v>
      </c>
      <c r="BK56" s="1"/>
    </row>
    <row r="57" spans="6:63" x14ac:dyDescent="0.25">
      <c r="F57" s="1">
        <f t="shared" si="18"/>
        <v>50</v>
      </c>
      <c r="G57" s="1">
        <v>1224</v>
      </c>
      <c r="H57" s="1">
        <v>1142</v>
      </c>
      <c r="I57" s="1">
        <v>1192</v>
      </c>
      <c r="J57" s="1">
        <v>3636</v>
      </c>
      <c r="K57" s="1">
        <v>3584</v>
      </c>
      <c r="L57" s="1">
        <v>3884</v>
      </c>
      <c r="M57" s="1">
        <v>6985</v>
      </c>
      <c r="N57" s="1">
        <v>6291</v>
      </c>
      <c r="O57" s="1">
        <v>6099</v>
      </c>
      <c r="P57" s="1">
        <v>9313</v>
      </c>
      <c r="Q57" s="1">
        <v>9326</v>
      </c>
      <c r="R57" s="1">
        <v>7220</v>
      </c>
      <c r="S57" s="1">
        <v>10256</v>
      </c>
      <c r="T57" s="1">
        <v>13268</v>
      </c>
      <c r="U57" s="1">
        <v>11876</v>
      </c>
      <c r="V57" s="1">
        <v>158</v>
      </c>
      <c r="W57" s="1">
        <v>154</v>
      </c>
      <c r="X57" s="1">
        <v>161</v>
      </c>
      <c r="Y57" s="1">
        <v>640</v>
      </c>
      <c r="Z57" s="1">
        <v>531</v>
      </c>
      <c r="AA57" s="1">
        <v>521</v>
      </c>
      <c r="AB57" s="1">
        <v>580</v>
      </c>
      <c r="AC57" s="1">
        <v>614</v>
      </c>
      <c r="AD57" s="1">
        <v>696</v>
      </c>
      <c r="AE57" s="1">
        <v>599</v>
      </c>
      <c r="AF57" s="1">
        <v>634</v>
      </c>
      <c r="AG57" s="1">
        <v>589</v>
      </c>
      <c r="AH57" s="1">
        <v>729</v>
      </c>
      <c r="AI57" s="1">
        <v>708</v>
      </c>
      <c r="AJ57" s="1">
        <v>610</v>
      </c>
      <c r="AN57" s="1">
        <f t="shared" si="8"/>
        <v>1186</v>
      </c>
      <c r="AO57" s="1">
        <f t="shared" si="9"/>
        <v>3701.3333333333335</v>
      </c>
      <c r="AP57" s="1">
        <f t="shared" si="10"/>
        <v>6458.333333333333</v>
      </c>
      <c r="AQ57" s="1">
        <f t="shared" si="11"/>
        <v>8619.6666666666661</v>
      </c>
      <c r="AR57" s="1">
        <f t="shared" si="12"/>
        <v>11800</v>
      </c>
      <c r="AS57" s="1">
        <f t="shared" si="19"/>
        <v>564</v>
      </c>
      <c r="AT57" s="1">
        <f t="shared" si="20"/>
        <v>630</v>
      </c>
      <c r="AU57" s="1">
        <f t="shared" si="21"/>
        <v>607.33333333333337</v>
      </c>
      <c r="AV57" s="1">
        <f t="shared" si="22"/>
        <v>682.33333333333337</v>
      </c>
      <c r="AW57" s="1"/>
      <c r="BB57" s="1">
        <f t="shared" si="13"/>
        <v>41.32795663954365</v>
      </c>
      <c r="BC57" s="1">
        <f t="shared" si="14"/>
        <v>160.31635391728861</v>
      </c>
      <c r="BD57" s="1">
        <f t="shared" si="15"/>
        <v>466.10013230349261</v>
      </c>
      <c r="BE57" s="1">
        <f t="shared" si="16"/>
        <v>1212.1643177941382</v>
      </c>
      <c r="BF57" s="1">
        <f t="shared" si="17"/>
        <v>1507.4375608959729</v>
      </c>
      <c r="BG57" s="1">
        <f t="shared" si="23"/>
        <v>66.007575322836999</v>
      </c>
      <c r="BH57" s="1">
        <f t="shared" si="24"/>
        <v>59.632206063502295</v>
      </c>
      <c r="BI57" s="1">
        <f t="shared" si="25"/>
        <v>23.629078131263039</v>
      </c>
      <c r="BJ57" s="1">
        <f t="shared" si="26"/>
        <v>63.516402081142267</v>
      </c>
      <c r="BK57" s="1"/>
    </row>
    <row r="58" spans="6:63" x14ac:dyDescent="0.25">
      <c r="F58" s="1">
        <f t="shared" si="18"/>
        <v>51</v>
      </c>
      <c r="G58" s="1">
        <v>1242</v>
      </c>
      <c r="H58" s="1">
        <v>1164</v>
      </c>
      <c r="I58" s="1">
        <v>1210</v>
      </c>
      <c r="J58" s="1">
        <v>3760</v>
      </c>
      <c r="K58" s="1">
        <v>3724</v>
      </c>
      <c r="L58" s="1">
        <v>4030</v>
      </c>
      <c r="M58" s="1">
        <v>7251</v>
      </c>
      <c r="N58" s="1">
        <v>6536</v>
      </c>
      <c r="O58" s="1">
        <v>6331</v>
      </c>
      <c r="P58" s="1">
        <v>9647</v>
      </c>
      <c r="Q58" s="1">
        <v>9716</v>
      </c>
      <c r="R58" s="1">
        <v>7483</v>
      </c>
      <c r="S58" s="1">
        <v>10543</v>
      </c>
      <c r="T58" s="1">
        <v>13623</v>
      </c>
      <c r="U58" s="1">
        <v>12286</v>
      </c>
      <c r="V58" s="1">
        <v>158</v>
      </c>
      <c r="W58" s="1">
        <v>156</v>
      </c>
      <c r="X58" s="1">
        <v>161</v>
      </c>
      <c r="Y58" s="1">
        <v>647</v>
      </c>
      <c r="Z58" s="1">
        <v>545</v>
      </c>
      <c r="AA58" s="1">
        <v>533</v>
      </c>
      <c r="AB58" s="1">
        <v>594</v>
      </c>
      <c r="AC58" s="1">
        <v>627</v>
      </c>
      <c r="AD58" s="1">
        <v>716</v>
      </c>
      <c r="AE58" s="1">
        <v>607</v>
      </c>
      <c r="AF58" s="1">
        <v>648</v>
      </c>
      <c r="AG58" s="1">
        <v>599</v>
      </c>
      <c r="AH58" s="1">
        <v>745</v>
      </c>
      <c r="AI58" s="1">
        <v>726</v>
      </c>
      <c r="AJ58" s="1">
        <v>621</v>
      </c>
      <c r="AN58" s="1">
        <f t="shared" si="8"/>
        <v>1205.3333333333333</v>
      </c>
      <c r="AO58" s="1">
        <f t="shared" si="9"/>
        <v>3838</v>
      </c>
      <c r="AP58" s="1">
        <f t="shared" si="10"/>
        <v>6706</v>
      </c>
      <c r="AQ58" s="1">
        <f t="shared" si="11"/>
        <v>8948.6666666666661</v>
      </c>
      <c r="AR58" s="1">
        <f t="shared" si="12"/>
        <v>12150.666666666666</v>
      </c>
      <c r="AS58" s="1">
        <f t="shared" si="19"/>
        <v>575</v>
      </c>
      <c r="AT58" s="1">
        <f t="shared" si="20"/>
        <v>645.66666666666663</v>
      </c>
      <c r="AU58" s="1">
        <f t="shared" si="21"/>
        <v>618</v>
      </c>
      <c r="AV58" s="1">
        <f t="shared" si="22"/>
        <v>697.33333333333337</v>
      </c>
      <c r="AW58" s="1"/>
      <c r="BB58" s="1">
        <f t="shared" si="13"/>
        <v>39.208842540086962</v>
      </c>
      <c r="BC58" s="1">
        <f t="shared" si="14"/>
        <v>167.24831837719626</v>
      </c>
      <c r="BD58" s="1">
        <f t="shared" si="15"/>
        <v>482.98550702893766</v>
      </c>
      <c r="BE58" s="1">
        <f t="shared" si="16"/>
        <v>1269.7733393536535</v>
      </c>
      <c r="BF58" s="1">
        <f t="shared" si="17"/>
        <v>1544.4534092465669</v>
      </c>
      <c r="BG58" s="1">
        <f t="shared" si="23"/>
        <v>62.641839053463301</v>
      </c>
      <c r="BH58" s="1">
        <f t="shared" si="24"/>
        <v>63.105731382603693</v>
      </c>
      <c r="BI58" s="1">
        <f t="shared" si="25"/>
        <v>26.28687885618983</v>
      </c>
      <c r="BJ58" s="1">
        <f t="shared" si="26"/>
        <v>66.785727018078745</v>
      </c>
      <c r="BK58" s="1"/>
    </row>
    <row r="59" spans="6:63" x14ac:dyDescent="0.25">
      <c r="F59" s="1">
        <f t="shared" si="18"/>
        <v>52</v>
      </c>
      <c r="G59" s="1">
        <v>1257</v>
      </c>
      <c r="H59" s="1">
        <v>1182</v>
      </c>
      <c r="I59" s="1">
        <v>1224</v>
      </c>
      <c r="J59" s="1">
        <v>3886</v>
      </c>
      <c r="K59" s="1">
        <v>3865</v>
      </c>
      <c r="L59" s="1">
        <v>4169</v>
      </c>
      <c r="M59" s="1">
        <v>7530</v>
      </c>
      <c r="N59" s="1">
        <v>6787</v>
      </c>
      <c r="O59" s="1">
        <v>6576</v>
      </c>
      <c r="P59" s="1">
        <v>9957</v>
      </c>
      <c r="Q59" s="1">
        <v>10071</v>
      </c>
      <c r="R59" s="1">
        <v>7720</v>
      </c>
      <c r="S59" s="1">
        <v>10836</v>
      </c>
      <c r="T59" s="1">
        <v>13979</v>
      </c>
      <c r="U59" s="1">
        <v>12707</v>
      </c>
      <c r="V59" s="1">
        <v>158</v>
      </c>
      <c r="W59" s="1">
        <v>154</v>
      </c>
      <c r="X59" s="1">
        <v>164</v>
      </c>
      <c r="Y59" s="1">
        <v>662</v>
      </c>
      <c r="Z59" s="1">
        <v>559</v>
      </c>
      <c r="AA59" s="1">
        <v>542</v>
      </c>
      <c r="AB59" s="1">
        <v>602</v>
      </c>
      <c r="AC59" s="1">
        <v>636</v>
      </c>
      <c r="AD59" s="1">
        <v>731</v>
      </c>
      <c r="AE59" s="1">
        <v>614</v>
      </c>
      <c r="AF59" s="1">
        <v>660</v>
      </c>
      <c r="AG59" s="1">
        <v>606</v>
      </c>
      <c r="AH59" s="1">
        <v>761</v>
      </c>
      <c r="AI59" s="1">
        <v>741</v>
      </c>
      <c r="AJ59" s="1">
        <v>636</v>
      </c>
      <c r="AN59" s="1">
        <f t="shared" si="8"/>
        <v>1221</v>
      </c>
      <c r="AO59" s="1">
        <f t="shared" si="9"/>
        <v>3973.3333333333335</v>
      </c>
      <c r="AP59" s="1">
        <f t="shared" si="10"/>
        <v>6964.333333333333</v>
      </c>
      <c r="AQ59" s="1">
        <f t="shared" si="11"/>
        <v>9249.3333333333339</v>
      </c>
      <c r="AR59" s="1">
        <f t="shared" si="12"/>
        <v>12507.333333333334</v>
      </c>
      <c r="AS59" s="1">
        <f t="shared" si="19"/>
        <v>587.66666666666663</v>
      </c>
      <c r="AT59" s="1">
        <f t="shared" si="20"/>
        <v>656.33333333333337</v>
      </c>
      <c r="AU59" s="1">
        <f t="shared" si="21"/>
        <v>626.66666666666663</v>
      </c>
      <c r="AV59" s="1">
        <f t="shared" si="22"/>
        <v>712.66666666666663</v>
      </c>
      <c r="AW59" s="1"/>
      <c r="BB59" s="1">
        <f t="shared" si="13"/>
        <v>37.589892258425003</v>
      </c>
      <c r="BC59" s="1">
        <f t="shared" si="14"/>
        <v>169.77730511859744</v>
      </c>
      <c r="BD59" s="1">
        <f t="shared" si="15"/>
        <v>501.11309435429177</v>
      </c>
      <c r="BE59" s="1">
        <f t="shared" si="16"/>
        <v>1325.6675048191112</v>
      </c>
      <c r="BF59" s="1">
        <f t="shared" si="17"/>
        <v>1580.9846088224083</v>
      </c>
      <c r="BG59" s="1">
        <f t="shared" si="23"/>
        <v>64.933299110189466</v>
      </c>
      <c r="BH59" s="1">
        <f t="shared" si="24"/>
        <v>66.860551398663574</v>
      </c>
      <c r="BI59" s="1">
        <f t="shared" si="25"/>
        <v>29.143323992525858</v>
      </c>
      <c r="BJ59" s="1">
        <f t="shared" si="26"/>
        <v>67.144123594945626</v>
      </c>
      <c r="BK59" s="1"/>
    </row>
    <row r="60" spans="6:63" x14ac:dyDescent="0.25">
      <c r="F60" s="1">
        <f t="shared" si="18"/>
        <v>53</v>
      </c>
      <c r="G60" s="1">
        <v>1272</v>
      </c>
      <c r="H60" s="1">
        <v>1201</v>
      </c>
      <c r="I60" s="1">
        <v>1238</v>
      </c>
      <c r="J60" s="1">
        <v>4003</v>
      </c>
      <c r="K60" s="1">
        <v>3989</v>
      </c>
      <c r="L60" s="1">
        <v>4308</v>
      </c>
      <c r="M60" s="1">
        <v>7790</v>
      </c>
      <c r="N60" s="1">
        <v>7021</v>
      </c>
      <c r="O60" s="1">
        <v>6784</v>
      </c>
      <c r="P60" s="1">
        <v>10280</v>
      </c>
      <c r="Q60" s="1">
        <v>10444</v>
      </c>
      <c r="R60" s="1">
        <v>7959</v>
      </c>
      <c r="S60" s="1">
        <v>11112</v>
      </c>
      <c r="T60" s="1">
        <v>14315</v>
      </c>
      <c r="U60" s="1">
        <v>13141</v>
      </c>
      <c r="V60" s="1">
        <v>159</v>
      </c>
      <c r="W60" s="1">
        <v>156</v>
      </c>
      <c r="X60" s="1">
        <v>161</v>
      </c>
      <c r="Y60" s="1">
        <v>673</v>
      </c>
      <c r="Z60" s="1">
        <v>574</v>
      </c>
      <c r="AA60" s="1">
        <v>555</v>
      </c>
      <c r="AB60" s="1">
        <v>606</v>
      </c>
      <c r="AC60" s="1">
        <v>648</v>
      </c>
      <c r="AD60" s="1">
        <v>748</v>
      </c>
      <c r="AE60" s="1">
        <v>626</v>
      </c>
      <c r="AF60" s="1">
        <v>667</v>
      </c>
      <c r="AG60" s="1">
        <v>619</v>
      </c>
      <c r="AH60" s="1">
        <v>777</v>
      </c>
      <c r="AI60" s="1">
        <v>760</v>
      </c>
      <c r="AJ60" s="1">
        <v>653</v>
      </c>
      <c r="AN60" s="1">
        <f t="shared" si="8"/>
        <v>1237</v>
      </c>
      <c r="AO60" s="1">
        <f t="shared" si="9"/>
        <v>4100</v>
      </c>
      <c r="AP60" s="1">
        <f t="shared" si="10"/>
        <v>7198.333333333333</v>
      </c>
      <c r="AQ60" s="1">
        <f t="shared" si="11"/>
        <v>9561</v>
      </c>
      <c r="AR60" s="1">
        <f t="shared" si="12"/>
        <v>12856</v>
      </c>
      <c r="AS60" s="1">
        <f t="shared" si="19"/>
        <v>600.66666666666663</v>
      </c>
      <c r="AT60" s="1">
        <f t="shared" si="20"/>
        <v>667.33333333333337</v>
      </c>
      <c r="AU60" s="1">
        <f t="shared" si="21"/>
        <v>637.33333333333337</v>
      </c>
      <c r="AV60" s="1">
        <f t="shared" si="22"/>
        <v>730</v>
      </c>
      <c r="AW60" s="1"/>
      <c r="BB60" s="1">
        <f t="shared" si="13"/>
        <v>35.510561809129406</v>
      </c>
      <c r="BC60" s="1">
        <f t="shared" si="14"/>
        <v>180.2692430782356</v>
      </c>
      <c r="BD60" s="1">
        <f t="shared" si="15"/>
        <v>525.92236435935422</v>
      </c>
      <c r="BE60" s="1">
        <f t="shared" si="16"/>
        <v>1389.7938696080078</v>
      </c>
      <c r="BF60" s="1">
        <f t="shared" si="17"/>
        <v>1620.4076647560021</v>
      </c>
      <c r="BG60" s="1">
        <f t="shared" si="23"/>
        <v>63.358766823016168</v>
      </c>
      <c r="BH60" s="1">
        <f t="shared" si="24"/>
        <v>72.947469684241511</v>
      </c>
      <c r="BI60" s="1">
        <f t="shared" si="25"/>
        <v>25.929391302792538</v>
      </c>
      <c r="BJ60" s="1">
        <f t="shared" si="26"/>
        <v>67.223507793033235</v>
      </c>
      <c r="BK60" s="1"/>
    </row>
    <row r="61" spans="6:63" x14ac:dyDescent="0.25">
      <c r="F61" s="1">
        <f t="shared" si="18"/>
        <v>54</v>
      </c>
      <c r="G61" s="1">
        <v>1289</v>
      </c>
      <c r="H61" s="1">
        <v>1211</v>
      </c>
      <c r="I61" s="1">
        <v>1252</v>
      </c>
      <c r="J61" s="1">
        <v>4115</v>
      </c>
      <c r="K61" s="1">
        <v>4117</v>
      </c>
      <c r="L61" s="1">
        <v>4445</v>
      </c>
      <c r="M61" s="1">
        <v>8045</v>
      </c>
      <c r="N61" s="1">
        <v>7265</v>
      </c>
      <c r="O61" s="1">
        <v>7013</v>
      </c>
      <c r="P61" s="1">
        <v>10578</v>
      </c>
      <c r="Q61" s="1">
        <v>10801</v>
      </c>
      <c r="R61" s="1">
        <v>8199</v>
      </c>
      <c r="S61" s="1">
        <v>11391</v>
      </c>
      <c r="T61" s="1">
        <v>14635</v>
      </c>
      <c r="U61" s="1">
        <v>13533</v>
      </c>
      <c r="V61" s="1">
        <v>157</v>
      </c>
      <c r="W61" s="1">
        <v>157</v>
      </c>
      <c r="X61" s="1">
        <v>161</v>
      </c>
      <c r="Y61" s="1">
        <v>676</v>
      </c>
      <c r="Z61" s="1">
        <v>588</v>
      </c>
      <c r="AA61" s="1">
        <v>569</v>
      </c>
      <c r="AB61" s="1">
        <v>620</v>
      </c>
      <c r="AC61" s="1">
        <v>656</v>
      </c>
      <c r="AD61" s="1">
        <v>768</v>
      </c>
      <c r="AE61" s="1">
        <v>633</v>
      </c>
      <c r="AF61" s="1">
        <v>678</v>
      </c>
      <c r="AG61" s="1">
        <v>634</v>
      </c>
      <c r="AH61" s="1">
        <v>794</v>
      </c>
      <c r="AI61" s="1">
        <v>772</v>
      </c>
      <c r="AJ61" s="1">
        <v>664</v>
      </c>
      <c r="AN61" s="1">
        <f t="shared" si="8"/>
        <v>1250.6666666666667</v>
      </c>
      <c r="AO61" s="1">
        <f t="shared" si="9"/>
        <v>4225.666666666667</v>
      </c>
      <c r="AP61" s="1">
        <f t="shared" si="10"/>
        <v>7441</v>
      </c>
      <c r="AQ61" s="1">
        <f t="shared" si="11"/>
        <v>9859.3333333333339</v>
      </c>
      <c r="AR61" s="1">
        <f t="shared" si="12"/>
        <v>13186.333333333334</v>
      </c>
      <c r="AS61" s="1">
        <f t="shared" si="19"/>
        <v>611</v>
      </c>
      <c r="AT61" s="1">
        <f t="shared" si="20"/>
        <v>681.33333333333337</v>
      </c>
      <c r="AU61" s="1">
        <f t="shared" si="21"/>
        <v>648.33333333333337</v>
      </c>
      <c r="AV61" s="1">
        <f t="shared" si="22"/>
        <v>743.33333333333337</v>
      </c>
      <c r="AW61" s="1"/>
      <c r="BB61" s="1">
        <f t="shared" si="13"/>
        <v>39.01709027251178</v>
      </c>
      <c r="BC61" s="1">
        <f t="shared" si="14"/>
        <v>189.95087084120814</v>
      </c>
      <c r="BD61" s="1">
        <f t="shared" si="15"/>
        <v>538.04089063936397</v>
      </c>
      <c r="BE61" s="1">
        <f t="shared" si="16"/>
        <v>1442.2074515593599</v>
      </c>
      <c r="BF61" s="1">
        <f t="shared" si="17"/>
        <v>1649.5506458830973</v>
      </c>
      <c r="BG61" s="1">
        <f t="shared" si="23"/>
        <v>57.087651904768336</v>
      </c>
      <c r="BH61" s="1">
        <f t="shared" si="24"/>
        <v>77.183763404833627</v>
      </c>
      <c r="BI61" s="1">
        <f t="shared" si="25"/>
        <v>25.696951829610711</v>
      </c>
      <c r="BJ61" s="1">
        <f t="shared" si="26"/>
        <v>69.579690523408715</v>
      </c>
      <c r="BK61" s="1"/>
    </row>
    <row r="62" spans="6:63" x14ac:dyDescent="0.25">
      <c r="F62" s="1">
        <f t="shared" si="18"/>
        <v>55</v>
      </c>
      <c r="G62" s="1">
        <v>1298</v>
      </c>
      <c r="H62" s="1">
        <v>1231</v>
      </c>
      <c r="I62" s="1">
        <v>1270</v>
      </c>
      <c r="J62" s="1">
        <v>4234</v>
      </c>
      <c r="K62" s="1">
        <v>4239</v>
      </c>
      <c r="L62" s="1">
        <v>4584</v>
      </c>
      <c r="M62" s="1">
        <v>8296</v>
      </c>
      <c r="N62" s="1">
        <v>7481</v>
      </c>
      <c r="O62" s="1">
        <v>7229</v>
      </c>
      <c r="P62" s="1">
        <v>10866</v>
      </c>
      <c r="Q62" s="1">
        <v>11152</v>
      </c>
      <c r="R62" s="1">
        <v>8418</v>
      </c>
      <c r="S62" s="1">
        <v>11644</v>
      </c>
      <c r="T62" s="1">
        <v>14931</v>
      </c>
      <c r="U62" s="1">
        <v>13925</v>
      </c>
      <c r="V62" s="1">
        <v>159</v>
      </c>
      <c r="W62" s="1">
        <v>155</v>
      </c>
      <c r="X62" s="1">
        <v>162</v>
      </c>
      <c r="Y62" s="1">
        <v>692</v>
      </c>
      <c r="Z62" s="1">
        <v>605</v>
      </c>
      <c r="AA62" s="1">
        <v>577</v>
      </c>
      <c r="AB62" s="1">
        <v>629</v>
      </c>
      <c r="AC62" s="1">
        <v>669</v>
      </c>
      <c r="AD62" s="1">
        <v>784</v>
      </c>
      <c r="AE62" s="1">
        <v>644</v>
      </c>
      <c r="AF62" s="1">
        <v>689</v>
      </c>
      <c r="AG62" s="1">
        <v>641</v>
      </c>
      <c r="AH62" s="1">
        <v>812</v>
      </c>
      <c r="AI62" s="1">
        <v>790</v>
      </c>
      <c r="AJ62" s="1">
        <v>678</v>
      </c>
      <c r="AN62" s="1">
        <f t="shared" si="8"/>
        <v>1266.3333333333333</v>
      </c>
      <c r="AO62" s="1">
        <f t="shared" si="9"/>
        <v>4352.333333333333</v>
      </c>
      <c r="AP62" s="1">
        <f t="shared" si="10"/>
        <v>7668.666666666667</v>
      </c>
      <c r="AQ62" s="1">
        <f t="shared" si="11"/>
        <v>10145.333333333334</v>
      </c>
      <c r="AR62" s="1">
        <f t="shared" si="12"/>
        <v>13500</v>
      </c>
      <c r="AS62" s="1">
        <f t="shared" si="19"/>
        <v>624.66666666666663</v>
      </c>
      <c r="AT62" s="1">
        <f t="shared" si="20"/>
        <v>694</v>
      </c>
      <c r="AU62" s="1">
        <f t="shared" si="21"/>
        <v>658</v>
      </c>
      <c r="AV62" s="1">
        <f t="shared" si="22"/>
        <v>760</v>
      </c>
      <c r="AW62" s="1"/>
      <c r="BB62" s="1">
        <f t="shared" si="13"/>
        <v>33.650160970392598</v>
      </c>
      <c r="BC62" s="1">
        <f t="shared" si="14"/>
        <v>200.64479393528586</v>
      </c>
      <c r="BD62" s="1">
        <f t="shared" si="15"/>
        <v>557.70631458979676</v>
      </c>
      <c r="BE62" s="1">
        <f t="shared" si="16"/>
        <v>1502.7339529448795</v>
      </c>
      <c r="BF62" s="1">
        <f t="shared" si="17"/>
        <v>1684.2093100324555</v>
      </c>
      <c r="BG62" s="1">
        <f t="shared" si="23"/>
        <v>59.969436660129915</v>
      </c>
      <c r="BH62" s="1">
        <f t="shared" si="24"/>
        <v>80.46738469715541</v>
      </c>
      <c r="BI62" s="1">
        <f t="shared" si="25"/>
        <v>26.888659319497503</v>
      </c>
      <c r="BJ62" s="1">
        <f t="shared" si="26"/>
        <v>71.860976892886725</v>
      </c>
      <c r="BK62" s="1"/>
    </row>
    <row r="63" spans="6:63" x14ac:dyDescent="0.25">
      <c r="F63" s="1">
        <f t="shared" si="18"/>
        <v>56</v>
      </c>
      <c r="G63" s="1">
        <v>1312</v>
      </c>
      <c r="H63" s="1">
        <v>1241</v>
      </c>
      <c r="I63" s="1">
        <v>1280</v>
      </c>
      <c r="J63" s="1">
        <v>4342</v>
      </c>
      <c r="K63" s="1">
        <v>4363</v>
      </c>
      <c r="L63" s="1">
        <v>4700</v>
      </c>
      <c r="M63" s="1">
        <v>8550</v>
      </c>
      <c r="N63" s="1">
        <v>7697</v>
      </c>
      <c r="O63" s="1">
        <v>7435</v>
      </c>
      <c r="P63" s="1">
        <v>11152</v>
      </c>
      <c r="Q63" s="1">
        <v>11489</v>
      </c>
      <c r="R63" s="1">
        <v>8636</v>
      </c>
      <c r="S63" s="1">
        <v>11894</v>
      </c>
      <c r="T63" s="1">
        <v>15215</v>
      </c>
      <c r="U63" s="1">
        <v>14314</v>
      </c>
      <c r="V63" s="1">
        <v>159</v>
      </c>
      <c r="W63" s="1">
        <v>154</v>
      </c>
      <c r="X63" s="1">
        <v>161</v>
      </c>
      <c r="Y63" s="1">
        <v>701</v>
      </c>
      <c r="Z63" s="1">
        <v>616</v>
      </c>
      <c r="AA63" s="1">
        <v>596</v>
      </c>
      <c r="AB63" s="1">
        <v>638</v>
      </c>
      <c r="AC63" s="1">
        <v>680</v>
      </c>
      <c r="AD63" s="1">
        <v>804</v>
      </c>
      <c r="AE63" s="1">
        <v>654</v>
      </c>
      <c r="AF63" s="1">
        <v>702</v>
      </c>
      <c r="AG63" s="1">
        <v>652</v>
      </c>
      <c r="AH63" s="1">
        <v>827</v>
      </c>
      <c r="AI63" s="1">
        <v>811</v>
      </c>
      <c r="AJ63" s="1">
        <v>691</v>
      </c>
      <c r="AN63" s="1">
        <f t="shared" si="8"/>
        <v>1277.6666666666667</v>
      </c>
      <c r="AO63" s="1">
        <f t="shared" si="9"/>
        <v>4468.333333333333</v>
      </c>
      <c r="AP63" s="1">
        <f t="shared" si="10"/>
        <v>7894</v>
      </c>
      <c r="AQ63" s="1">
        <f t="shared" si="11"/>
        <v>10425.666666666666</v>
      </c>
      <c r="AR63" s="1">
        <f t="shared" si="12"/>
        <v>13807.666666666666</v>
      </c>
      <c r="AS63" s="1">
        <f t="shared" si="19"/>
        <v>637.66666666666663</v>
      </c>
      <c r="AT63" s="1">
        <f t="shared" si="20"/>
        <v>707.33333333333337</v>
      </c>
      <c r="AU63" s="1">
        <f t="shared" si="21"/>
        <v>669.33333333333337</v>
      </c>
      <c r="AV63" s="1">
        <f t="shared" si="22"/>
        <v>776.33333333333337</v>
      </c>
      <c r="AW63" s="1"/>
      <c r="BB63" s="1">
        <f t="shared" si="13"/>
        <v>35.557465226494045</v>
      </c>
      <c r="BC63" s="1">
        <f t="shared" si="14"/>
        <v>200.90379123683388</v>
      </c>
      <c r="BD63" s="1">
        <f t="shared" si="15"/>
        <v>583.02058282705593</v>
      </c>
      <c r="BE63" s="1">
        <f t="shared" si="16"/>
        <v>1559.0292920061968</v>
      </c>
      <c r="BF63" s="1">
        <f t="shared" si="17"/>
        <v>1717.4225843784964</v>
      </c>
      <c r="BG63" s="1">
        <f t="shared" si="23"/>
        <v>55.752428945592435</v>
      </c>
      <c r="BH63" s="1">
        <f t="shared" si="24"/>
        <v>86.309520525451504</v>
      </c>
      <c r="BI63" s="1">
        <f t="shared" si="25"/>
        <v>28.307831660749525</v>
      </c>
      <c r="BJ63" s="1">
        <f t="shared" si="26"/>
        <v>74.332585945420561</v>
      </c>
      <c r="BK63" s="1"/>
    </row>
    <row r="64" spans="6:63" x14ac:dyDescent="0.25">
      <c r="F64" s="1">
        <f t="shared" si="18"/>
        <v>57</v>
      </c>
      <c r="G64" s="1">
        <v>1318</v>
      </c>
      <c r="H64" s="1">
        <v>1253</v>
      </c>
      <c r="I64" s="1">
        <v>1294</v>
      </c>
      <c r="J64" s="1">
        <v>4444</v>
      </c>
      <c r="K64" s="1">
        <v>4477</v>
      </c>
      <c r="L64" s="1">
        <v>4828</v>
      </c>
      <c r="M64" s="1">
        <v>8775</v>
      </c>
      <c r="N64" s="1">
        <v>7913</v>
      </c>
      <c r="O64" s="1">
        <v>7636</v>
      </c>
      <c r="P64" s="1">
        <v>11412</v>
      </c>
      <c r="Q64" s="1">
        <v>11811</v>
      </c>
      <c r="R64" s="1">
        <v>8853</v>
      </c>
      <c r="S64" s="1">
        <v>12140</v>
      </c>
      <c r="T64" s="1">
        <v>15516</v>
      </c>
      <c r="U64" s="1">
        <v>14662</v>
      </c>
      <c r="V64" s="1">
        <v>159</v>
      </c>
      <c r="W64" s="1">
        <v>156</v>
      </c>
      <c r="X64" s="1">
        <v>163</v>
      </c>
      <c r="Y64" s="1">
        <v>715</v>
      </c>
      <c r="Z64" s="1">
        <v>630</v>
      </c>
      <c r="AA64" s="1">
        <v>606</v>
      </c>
      <c r="AB64" s="1">
        <v>649</v>
      </c>
      <c r="AC64" s="1">
        <v>689</v>
      </c>
      <c r="AD64" s="1">
        <v>824</v>
      </c>
      <c r="AE64" s="1">
        <v>659</v>
      </c>
      <c r="AF64" s="1">
        <v>709</v>
      </c>
      <c r="AG64" s="1">
        <v>662</v>
      </c>
      <c r="AH64" s="1">
        <v>842</v>
      </c>
      <c r="AI64" s="1">
        <v>824</v>
      </c>
      <c r="AJ64" s="1">
        <v>707</v>
      </c>
      <c r="AN64" s="1">
        <f t="shared" si="8"/>
        <v>1288.3333333333333</v>
      </c>
      <c r="AO64" s="1">
        <f t="shared" si="9"/>
        <v>4583</v>
      </c>
      <c r="AP64" s="1">
        <f t="shared" si="10"/>
        <v>8108</v>
      </c>
      <c r="AQ64" s="1">
        <f t="shared" si="11"/>
        <v>10692</v>
      </c>
      <c r="AR64" s="1">
        <f t="shared" si="12"/>
        <v>14106</v>
      </c>
      <c r="AS64" s="1">
        <f t="shared" si="19"/>
        <v>650.33333333333337</v>
      </c>
      <c r="AT64" s="1">
        <f t="shared" si="20"/>
        <v>720.66666666666663</v>
      </c>
      <c r="AU64" s="1">
        <f t="shared" si="21"/>
        <v>676.66666666666663</v>
      </c>
      <c r="AV64" s="1">
        <f t="shared" si="22"/>
        <v>791</v>
      </c>
      <c r="AW64" s="1"/>
      <c r="BB64" s="1">
        <f t="shared" si="13"/>
        <v>32.868424564212582</v>
      </c>
      <c r="BC64" s="1">
        <f t="shared" si="14"/>
        <v>212.81682264332395</v>
      </c>
      <c r="BD64" s="1">
        <f t="shared" si="15"/>
        <v>594.01094266015002</v>
      </c>
      <c r="BE64" s="1">
        <f t="shared" si="16"/>
        <v>1605.0672883091227</v>
      </c>
      <c r="BF64" s="1">
        <f t="shared" si="17"/>
        <v>1755.3335865299223</v>
      </c>
      <c r="BG64" s="1">
        <f t="shared" si="23"/>
        <v>57.274194305405409</v>
      </c>
      <c r="BH64" s="1">
        <f t="shared" si="24"/>
        <v>91.696964689859669</v>
      </c>
      <c r="BI64" s="1">
        <f t="shared" si="25"/>
        <v>28.041635710730809</v>
      </c>
      <c r="BJ64" s="1">
        <f t="shared" si="26"/>
        <v>73.300750337223704</v>
      </c>
      <c r="BK64" s="1"/>
    </row>
    <row r="65" spans="6:63" x14ac:dyDescent="0.25">
      <c r="F65" s="1">
        <f t="shared" si="18"/>
        <v>58</v>
      </c>
      <c r="G65" s="1">
        <v>1327</v>
      </c>
      <c r="H65" s="1">
        <v>1268</v>
      </c>
      <c r="I65" s="1">
        <v>1300</v>
      </c>
      <c r="J65" s="1">
        <v>4547</v>
      </c>
      <c r="K65" s="1">
        <v>4592</v>
      </c>
      <c r="L65" s="1">
        <v>4953</v>
      </c>
      <c r="M65" s="1">
        <v>8984</v>
      </c>
      <c r="N65" s="1">
        <v>8114</v>
      </c>
      <c r="O65" s="1">
        <v>7814</v>
      </c>
      <c r="P65" s="1">
        <v>11675</v>
      </c>
      <c r="Q65" s="1">
        <v>12152</v>
      </c>
      <c r="R65" s="1">
        <v>9039</v>
      </c>
      <c r="S65" s="1">
        <v>12355</v>
      </c>
      <c r="T65" s="1">
        <v>15796</v>
      </c>
      <c r="U65" s="1">
        <v>15021</v>
      </c>
      <c r="V65" s="1">
        <v>158</v>
      </c>
      <c r="W65" s="1">
        <v>155</v>
      </c>
      <c r="X65" s="1">
        <v>161</v>
      </c>
      <c r="Y65" s="1">
        <v>723</v>
      </c>
      <c r="Z65" s="1">
        <v>645</v>
      </c>
      <c r="AA65" s="1">
        <v>617</v>
      </c>
      <c r="AB65" s="1">
        <v>656</v>
      </c>
      <c r="AC65" s="1">
        <v>697</v>
      </c>
      <c r="AD65" s="1">
        <v>840</v>
      </c>
      <c r="AE65" s="1">
        <v>671</v>
      </c>
      <c r="AF65" s="1">
        <v>721</v>
      </c>
      <c r="AG65" s="1">
        <v>671</v>
      </c>
      <c r="AH65" s="1">
        <v>858</v>
      </c>
      <c r="AI65" s="1">
        <v>839</v>
      </c>
      <c r="AJ65" s="1">
        <v>721</v>
      </c>
      <c r="AN65" s="1">
        <f t="shared" si="8"/>
        <v>1298.3333333333333</v>
      </c>
      <c r="AO65" s="1">
        <f t="shared" si="9"/>
        <v>4697.333333333333</v>
      </c>
      <c r="AP65" s="1">
        <f t="shared" si="10"/>
        <v>8304</v>
      </c>
      <c r="AQ65" s="1">
        <f t="shared" si="11"/>
        <v>10955.333333333334</v>
      </c>
      <c r="AR65" s="1">
        <f t="shared" si="12"/>
        <v>14390.666666666666</v>
      </c>
      <c r="AS65" s="1">
        <f t="shared" si="19"/>
        <v>661.66666666666663</v>
      </c>
      <c r="AT65" s="1">
        <f t="shared" si="20"/>
        <v>731</v>
      </c>
      <c r="AU65" s="1">
        <f t="shared" si="21"/>
        <v>687.66666666666663</v>
      </c>
      <c r="AV65" s="1">
        <f t="shared" si="22"/>
        <v>806</v>
      </c>
      <c r="AW65" s="1"/>
      <c r="BB65" s="1">
        <f t="shared" si="13"/>
        <v>29.535289626704753</v>
      </c>
      <c r="BC65" s="1">
        <f t="shared" si="14"/>
        <v>222.55411326985922</v>
      </c>
      <c r="BD65" s="1">
        <f t="shared" si="15"/>
        <v>607.70058416953987</v>
      </c>
      <c r="BE65" s="1">
        <f t="shared" si="16"/>
        <v>1676.6431741230283</v>
      </c>
      <c r="BF65" s="1">
        <f t="shared" si="17"/>
        <v>1805.0236378876907</v>
      </c>
      <c r="BG65" s="1">
        <f t="shared" si="23"/>
        <v>54.930258813638709</v>
      </c>
      <c r="BH65" s="1">
        <f t="shared" si="24"/>
        <v>96.597101405787541</v>
      </c>
      <c r="BI65" s="1">
        <f t="shared" si="25"/>
        <v>28.867513459481287</v>
      </c>
      <c r="BJ65" s="1">
        <f t="shared" si="26"/>
        <v>74.222638056054024</v>
      </c>
      <c r="BK65" s="1"/>
    </row>
    <row r="66" spans="6:63" x14ac:dyDescent="0.25">
      <c r="F66" s="1">
        <f t="shared" si="18"/>
        <v>59</v>
      </c>
      <c r="G66" s="1">
        <v>1342</v>
      </c>
      <c r="H66" s="1">
        <v>1281</v>
      </c>
      <c r="I66" s="1">
        <v>1314</v>
      </c>
      <c r="J66" s="1">
        <v>4651</v>
      </c>
      <c r="K66" s="1">
        <v>4713</v>
      </c>
      <c r="L66" s="1">
        <v>5058</v>
      </c>
      <c r="M66" s="1">
        <v>9215</v>
      </c>
      <c r="N66" s="1">
        <v>8311</v>
      </c>
      <c r="O66" s="1">
        <v>8017</v>
      </c>
      <c r="P66" s="1">
        <v>11920</v>
      </c>
      <c r="Q66" s="1">
        <v>12447</v>
      </c>
      <c r="R66" s="1">
        <v>9242</v>
      </c>
      <c r="S66" s="1">
        <v>12570</v>
      </c>
      <c r="T66" s="1">
        <v>16063</v>
      </c>
      <c r="U66" s="1">
        <v>15355</v>
      </c>
      <c r="V66" s="1">
        <v>161</v>
      </c>
      <c r="W66" s="1">
        <v>156</v>
      </c>
      <c r="X66" s="1">
        <v>162</v>
      </c>
      <c r="Y66" s="1">
        <v>730</v>
      </c>
      <c r="Z66" s="1">
        <v>660</v>
      </c>
      <c r="AA66" s="1">
        <v>630</v>
      </c>
      <c r="AB66" s="1">
        <v>663</v>
      </c>
      <c r="AC66" s="1">
        <v>709</v>
      </c>
      <c r="AD66" s="1">
        <v>859</v>
      </c>
      <c r="AE66" s="1">
        <v>678</v>
      </c>
      <c r="AF66" s="1">
        <v>731</v>
      </c>
      <c r="AG66" s="1">
        <v>680</v>
      </c>
      <c r="AH66" s="1">
        <v>874</v>
      </c>
      <c r="AI66" s="1">
        <v>855</v>
      </c>
      <c r="AJ66" s="1">
        <v>735</v>
      </c>
      <c r="AN66" s="1">
        <f t="shared" si="8"/>
        <v>1312.3333333333333</v>
      </c>
      <c r="AO66" s="1">
        <f t="shared" si="9"/>
        <v>4807.333333333333</v>
      </c>
      <c r="AP66" s="1">
        <f t="shared" si="10"/>
        <v>8514.3333333333339</v>
      </c>
      <c r="AQ66" s="1">
        <f t="shared" si="11"/>
        <v>11203</v>
      </c>
      <c r="AR66" s="1">
        <f t="shared" si="12"/>
        <v>14662.666666666666</v>
      </c>
      <c r="AS66" s="1">
        <f t="shared" si="19"/>
        <v>673.33333333333337</v>
      </c>
      <c r="AT66" s="1">
        <f t="shared" si="20"/>
        <v>743.66666666666663</v>
      </c>
      <c r="AU66" s="1">
        <f t="shared" si="21"/>
        <v>696.33333333333337</v>
      </c>
      <c r="AV66" s="1">
        <f t="shared" si="22"/>
        <v>821.33333333333337</v>
      </c>
      <c r="AW66" s="1"/>
      <c r="BB66" s="1">
        <f t="shared" si="13"/>
        <v>30.534133905079628</v>
      </c>
      <c r="BC66" s="1">
        <f t="shared" si="14"/>
        <v>219.28596246302072</v>
      </c>
      <c r="BD66" s="1">
        <f t="shared" si="15"/>
        <v>624.34712567075485</v>
      </c>
      <c r="BE66" s="1">
        <f t="shared" si="16"/>
        <v>1718.5962294849828</v>
      </c>
      <c r="BF66" s="1">
        <f t="shared" si="17"/>
        <v>1846.5525536342889</v>
      </c>
      <c r="BG66" s="1">
        <f t="shared" si="23"/>
        <v>51.316014394468837</v>
      </c>
      <c r="BH66" s="1">
        <f t="shared" si="24"/>
        <v>102.4955283577453</v>
      </c>
      <c r="BI66" s="1">
        <f t="shared" si="25"/>
        <v>30.038863715748857</v>
      </c>
      <c r="BJ66" s="1">
        <f t="shared" si="26"/>
        <v>75.367986130275057</v>
      </c>
      <c r="BK66" s="1"/>
    </row>
    <row r="67" spans="6:63" x14ac:dyDescent="0.25">
      <c r="F67" s="1">
        <f t="shared" si="18"/>
        <v>60</v>
      </c>
      <c r="G67" s="1">
        <v>1352</v>
      </c>
      <c r="H67" s="1">
        <v>1293</v>
      </c>
      <c r="I67" s="1">
        <v>1321</v>
      </c>
      <c r="J67" s="1">
        <v>4747</v>
      </c>
      <c r="K67" s="1">
        <v>4816</v>
      </c>
      <c r="L67" s="1">
        <v>5175</v>
      </c>
      <c r="M67" s="1">
        <v>9410</v>
      </c>
      <c r="N67" s="1">
        <v>8498</v>
      </c>
      <c r="O67" s="1">
        <v>8186</v>
      </c>
      <c r="P67" s="1">
        <v>12168</v>
      </c>
      <c r="Q67" s="1">
        <v>12752</v>
      </c>
      <c r="R67" s="1">
        <v>9420</v>
      </c>
      <c r="S67" s="1">
        <v>12783</v>
      </c>
      <c r="T67" s="1">
        <v>16305</v>
      </c>
      <c r="U67" s="1">
        <v>15677</v>
      </c>
      <c r="V67" s="1">
        <v>159</v>
      </c>
      <c r="W67" s="1">
        <v>156</v>
      </c>
      <c r="X67" s="1">
        <v>164</v>
      </c>
      <c r="Y67" s="1">
        <v>741</v>
      </c>
      <c r="Z67" s="1">
        <v>675</v>
      </c>
      <c r="AA67" s="1">
        <v>639</v>
      </c>
      <c r="AB67" s="1">
        <v>674</v>
      </c>
      <c r="AC67" s="1">
        <v>721</v>
      </c>
      <c r="AD67" s="1">
        <v>876</v>
      </c>
      <c r="AE67" s="1">
        <v>688</v>
      </c>
      <c r="AF67" s="1">
        <v>743</v>
      </c>
      <c r="AG67" s="1">
        <v>692</v>
      </c>
      <c r="AH67" s="1">
        <v>887</v>
      </c>
      <c r="AI67" s="1">
        <v>872</v>
      </c>
      <c r="AJ67" s="1">
        <v>749</v>
      </c>
      <c r="AN67" s="1">
        <f t="shared" si="8"/>
        <v>1322</v>
      </c>
      <c r="AO67" s="1">
        <f t="shared" si="9"/>
        <v>4912.666666666667</v>
      </c>
      <c r="AP67" s="1">
        <f t="shared" si="10"/>
        <v>8698</v>
      </c>
      <c r="AQ67" s="1">
        <f t="shared" si="11"/>
        <v>11446.666666666666</v>
      </c>
      <c r="AR67" s="1">
        <f t="shared" si="12"/>
        <v>14921.666666666666</v>
      </c>
      <c r="AS67" s="1">
        <f t="shared" si="19"/>
        <v>685</v>
      </c>
      <c r="AT67" s="1">
        <f t="shared" si="20"/>
        <v>757</v>
      </c>
      <c r="AU67" s="1">
        <f t="shared" si="21"/>
        <v>707.66666666666663</v>
      </c>
      <c r="AV67" s="1">
        <f t="shared" si="22"/>
        <v>836</v>
      </c>
      <c r="AW67" s="1"/>
      <c r="BB67" s="1">
        <f t="shared" si="13"/>
        <v>29.512709126747414</v>
      </c>
      <c r="BC67" s="1">
        <f t="shared" si="14"/>
        <v>229.79193487442794</v>
      </c>
      <c r="BD67" s="1">
        <f t="shared" si="15"/>
        <v>636.03773472963064</v>
      </c>
      <c r="BE67" s="1">
        <f t="shared" si="16"/>
        <v>1779.2687636592013</v>
      </c>
      <c r="BF67" s="1">
        <f t="shared" si="17"/>
        <v>1878.5678942570357</v>
      </c>
      <c r="BG67" s="1">
        <f t="shared" si="23"/>
        <v>51.730068625510249</v>
      </c>
      <c r="BH67" s="1">
        <f t="shared" si="24"/>
        <v>105.70241246064349</v>
      </c>
      <c r="BI67" s="1">
        <f t="shared" si="25"/>
        <v>30.664855018951798</v>
      </c>
      <c r="BJ67" s="1">
        <f t="shared" si="26"/>
        <v>75.716576784743779</v>
      </c>
      <c r="BK67" s="1"/>
    </row>
    <row r="68" spans="6:63" x14ac:dyDescent="0.25">
      <c r="F68" s="1">
        <f t="shared" si="18"/>
        <v>61</v>
      </c>
      <c r="G68" s="1">
        <v>1360</v>
      </c>
      <c r="H68" s="1">
        <v>1305</v>
      </c>
      <c r="I68" s="1">
        <v>1333</v>
      </c>
      <c r="J68" s="1">
        <v>4838</v>
      </c>
      <c r="K68" s="1">
        <v>4918</v>
      </c>
      <c r="L68" s="1">
        <v>5283</v>
      </c>
      <c r="M68" s="1">
        <v>9626</v>
      </c>
      <c r="N68" s="1">
        <v>8678</v>
      </c>
      <c r="O68" s="1">
        <v>8363</v>
      </c>
      <c r="P68" s="1">
        <v>12404</v>
      </c>
      <c r="Q68" s="1">
        <v>13054</v>
      </c>
      <c r="R68" s="1">
        <v>9604</v>
      </c>
      <c r="S68" s="1">
        <v>12991</v>
      </c>
      <c r="T68" s="1">
        <v>16574</v>
      </c>
      <c r="U68" s="1">
        <v>16000</v>
      </c>
      <c r="V68" s="1">
        <v>157</v>
      </c>
      <c r="W68" s="1">
        <v>157</v>
      </c>
      <c r="X68" s="1">
        <v>163</v>
      </c>
      <c r="Y68" s="1">
        <v>752</v>
      </c>
      <c r="Z68" s="1">
        <v>691</v>
      </c>
      <c r="AA68" s="1">
        <v>652</v>
      </c>
      <c r="AB68" s="1">
        <v>678</v>
      </c>
      <c r="AC68" s="1">
        <v>729</v>
      </c>
      <c r="AD68" s="1">
        <v>895</v>
      </c>
      <c r="AE68" s="1">
        <v>699</v>
      </c>
      <c r="AF68" s="1">
        <v>751</v>
      </c>
      <c r="AG68" s="1">
        <v>701</v>
      </c>
      <c r="AH68" s="1">
        <v>904</v>
      </c>
      <c r="AI68" s="1">
        <v>888</v>
      </c>
      <c r="AJ68" s="1">
        <v>765</v>
      </c>
      <c r="AN68" s="1">
        <f t="shared" si="8"/>
        <v>1332.6666666666667</v>
      </c>
      <c r="AO68" s="1">
        <f t="shared" si="9"/>
        <v>5013</v>
      </c>
      <c r="AP68" s="1">
        <f t="shared" si="10"/>
        <v>8889</v>
      </c>
      <c r="AQ68" s="1">
        <f t="shared" si="11"/>
        <v>11687.333333333334</v>
      </c>
      <c r="AR68" s="1">
        <f t="shared" si="12"/>
        <v>15188.333333333334</v>
      </c>
      <c r="AS68" s="1">
        <f t="shared" si="19"/>
        <v>698.33333333333337</v>
      </c>
      <c r="AT68" s="1">
        <f t="shared" si="20"/>
        <v>767.33333333333337</v>
      </c>
      <c r="AU68" s="1">
        <f t="shared" si="21"/>
        <v>717</v>
      </c>
      <c r="AV68" s="1">
        <f t="shared" si="22"/>
        <v>852.33333333333337</v>
      </c>
      <c r="AW68" s="1"/>
      <c r="BB68" s="1">
        <f t="shared" si="13"/>
        <v>27.501515109777742</v>
      </c>
      <c r="BC68" s="1">
        <f t="shared" si="14"/>
        <v>237.22352328552918</v>
      </c>
      <c r="BD68" s="1">
        <f t="shared" si="15"/>
        <v>657.40626708299635</v>
      </c>
      <c r="BE68" s="1">
        <f t="shared" si="16"/>
        <v>1833.2575741922747</v>
      </c>
      <c r="BF68" s="1">
        <f t="shared" si="17"/>
        <v>1924.4672855970593</v>
      </c>
      <c r="BG68" s="1">
        <f t="shared" si="23"/>
        <v>50.401719547385817</v>
      </c>
      <c r="BH68" s="1">
        <f t="shared" si="24"/>
        <v>113.46511945674482</v>
      </c>
      <c r="BI68" s="1">
        <f t="shared" si="25"/>
        <v>29.461839725312469</v>
      </c>
      <c r="BJ68" s="1">
        <f t="shared" si="26"/>
        <v>76.054804801099408</v>
      </c>
      <c r="BK68" s="1"/>
    </row>
    <row r="69" spans="6:63" x14ac:dyDescent="0.25">
      <c r="F69" s="1">
        <f t="shared" si="18"/>
        <v>62</v>
      </c>
      <c r="G69" s="1">
        <v>1367</v>
      </c>
      <c r="H69" s="1">
        <v>1320</v>
      </c>
      <c r="I69" s="1">
        <v>1341</v>
      </c>
      <c r="J69" s="1">
        <v>4936</v>
      </c>
      <c r="K69" s="1">
        <v>5030</v>
      </c>
      <c r="L69" s="1">
        <v>5397</v>
      </c>
      <c r="M69" s="1">
        <v>9827</v>
      </c>
      <c r="N69" s="1">
        <v>8869</v>
      </c>
      <c r="O69" s="1">
        <v>8542</v>
      </c>
      <c r="P69" s="1">
        <v>12633</v>
      </c>
      <c r="Q69" s="1">
        <v>13353</v>
      </c>
      <c r="R69" s="1">
        <v>9776</v>
      </c>
      <c r="S69" s="1">
        <v>13190</v>
      </c>
      <c r="T69" s="1">
        <v>16814</v>
      </c>
      <c r="U69" s="1">
        <v>16314</v>
      </c>
      <c r="V69" s="1">
        <v>158</v>
      </c>
      <c r="W69" s="1">
        <v>157</v>
      </c>
      <c r="X69" s="1">
        <v>163</v>
      </c>
      <c r="Y69" s="1">
        <v>764</v>
      </c>
      <c r="Z69" s="1">
        <v>702</v>
      </c>
      <c r="AA69" s="1">
        <v>660</v>
      </c>
      <c r="AB69" s="1">
        <v>688</v>
      </c>
      <c r="AC69" s="1">
        <v>743</v>
      </c>
      <c r="AD69" s="1">
        <v>910</v>
      </c>
      <c r="AE69" s="1">
        <v>707</v>
      </c>
      <c r="AF69" s="1">
        <v>761</v>
      </c>
      <c r="AG69" s="1">
        <v>714</v>
      </c>
      <c r="AH69" s="1">
        <v>924</v>
      </c>
      <c r="AI69" s="1">
        <v>906</v>
      </c>
      <c r="AJ69" s="1">
        <v>778</v>
      </c>
      <c r="AN69" s="1">
        <f t="shared" si="8"/>
        <v>1342.6666666666667</v>
      </c>
      <c r="AO69" s="1">
        <f t="shared" si="9"/>
        <v>5121</v>
      </c>
      <c r="AP69" s="1">
        <f t="shared" si="10"/>
        <v>9079.3333333333339</v>
      </c>
      <c r="AQ69" s="1">
        <f t="shared" si="11"/>
        <v>11920.666666666666</v>
      </c>
      <c r="AR69" s="1">
        <f t="shared" si="12"/>
        <v>15439.333333333334</v>
      </c>
      <c r="AS69" s="1">
        <f t="shared" si="19"/>
        <v>708.66666666666663</v>
      </c>
      <c r="AT69" s="1">
        <f t="shared" si="20"/>
        <v>780.33333333333337</v>
      </c>
      <c r="AU69" s="1">
        <f t="shared" si="21"/>
        <v>727.33333333333337</v>
      </c>
      <c r="AV69" s="1">
        <f t="shared" si="22"/>
        <v>869.33333333333337</v>
      </c>
      <c r="AW69" s="1"/>
      <c r="BB69" s="1">
        <f t="shared" si="13"/>
        <v>23.544284515213736</v>
      </c>
      <c r="BC69" s="1">
        <f t="shared" si="14"/>
        <v>243.6000821017924</v>
      </c>
      <c r="BD69" s="1">
        <f t="shared" si="15"/>
        <v>667.82208209472481</v>
      </c>
      <c r="BE69" s="1">
        <f t="shared" si="16"/>
        <v>1891.9028340095438</v>
      </c>
      <c r="BF69" s="1">
        <f t="shared" si="17"/>
        <v>1963.9565507753255</v>
      </c>
      <c r="BG69" s="1">
        <f t="shared" si="23"/>
        <v>52.319531088622469</v>
      </c>
      <c r="BH69" s="1">
        <f t="shared" si="24"/>
        <v>115.61285972301425</v>
      </c>
      <c r="BI69" s="1">
        <f t="shared" si="25"/>
        <v>29.365512652316038</v>
      </c>
      <c r="BJ69" s="1">
        <f t="shared" si="26"/>
        <v>79.60736984308258</v>
      </c>
      <c r="BK69" s="1"/>
    </row>
    <row r="70" spans="6:63" x14ac:dyDescent="0.25">
      <c r="F70" s="1">
        <f t="shared" si="18"/>
        <v>63</v>
      </c>
      <c r="G70" s="1">
        <v>1378</v>
      </c>
      <c r="H70" s="1">
        <v>1323</v>
      </c>
      <c r="I70" s="1">
        <v>1347</v>
      </c>
      <c r="J70" s="1">
        <v>5023</v>
      </c>
      <c r="K70" s="1">
        <v>5132</v>
      </c>
      <c r="L70" s="1">
        <v>5500</v>
      </c>
      <c r="M70" s="1">
        <v>10005</v>
      </c>
      <c r="N70" s="1">
        <v>9053</v>
      </c>
      <c r="O70" s="1">
        <v>8698</v>
      </c>
      <c r="P70" s="1">
        <v>12826</v>
      </c>
      <c r="Q70" s="1">
        <v>13645</v>
      </c>
      <c r="R70" s="1">
        <v>9959</v>
      </c>
      <c r="S70" s="1">
        <v>13394</v>
      </c>
      <c r="T70" s="1">
        <v>17035</v>
      </c>
      <c r="U70" s="1">
        <v>16616</v>
      </c>
      <c r="V70" s="1">
        <v>158</v>
      </c>
      <c r="W70" s="1">
        <v>157</v>
      </c>
      <c r="X70" s="1">
        <v>162</v>
      </c>
      <c r="Y70" s="1">
        <v>770</v>
      </c>
      <c r="Z70" s="1">
        <v>718</v>
      </c>
      <c r="AA70" s="1">
        <v>670</v>
      </c>
      <c r="AB70" s="1">
        <v>696</v>
      </c>
      <c r="AC70" s="1">
        <v>746</v>
      </c>
      <c r="AD70" s="1">
        <v>927</v>
      </c>
      <c r="AE70" s="1">
        <v>716</v>
      </c>
      <c r="AF70" s="1">
        <v>774</v>
      </c>
      <c r="AG70" s="1">
        <v>725</v>
      </c>
      <c r="AH70" s="1">
        <v>938</v>
      </c>
      <c r="AI70" s="1">
        <v>919</v>
      </c>
      <c r="AJ70" s="1">
        <v>792</v>
      </c>
      <c r="AN70" s="1">
        <f t="shared" si="8"/>
        <v>1349.3333333333333</v>
      </c>
      <c r="AO70" s="1">
        <f t="shared" si="9"/>
        <v>5218.333333333333</v>
      </c>
      <c r="AP70" s="1">
        <f t="shared" si="10"/>
        <v>9252</v>
      </c>
      <c r="AQ70" s="1">
        <f t="shared" si="11"/>
        <v>12143.333333333334</v>
      </c>
      <c r="AR70" s="1">
        <f t="shared" si="12"/>
        <v>15681.666666666666</v>
      </c>
      <c r="AS70" s="1">
        <f t="shared" si="19"/>
        <v>719.33333333333337</v>
      </c>
      <c r="AT70" s="1">
        <f t="shared" si="20"/>
        <v>789.66666666666663</v>
      </c>
      <c r="AU70" s="1">
        <f t="shared" si="21"/>
        <v>738.33333333333337</v>
      </c>
      <c r="AV70" s="1">
        <f t="shared" si="22"/>
        <v>883</v>
      </c>
      <c r="AW70" s="1"/>
      <c r="BB70" s="1">
        <f t="shared" si="13"/>
        <v>27.574142476844742</v>
      </c>
      <c r="BC70" s="1">
        <f t="shared" si="14"/>
        <v>249.94466054175538</v>
      </c>
      <c r="BD70" s="1">
        <f t="shared" si="15"/>
        <v>675.8424372588629</v>
      </c>
      <c r="BE70" s="1">
        <f t="shared" si="16"/>
        <v>1935.5036381607097</v>
      </c>
      <c r="BF70" s="1">
        <f t="shared" si="17"/>
        <v>1992.2234647080415</v>
      </c>
      <c r="BG70" s="1">
        <f t="shared" si="23"/>
        <v>50.01333155602947</v>
      </c>
      <c r="BH70" s="1">
        <f t="shared" si="24"/>
        <v>121.53326019379786</v>
      </c>
      <c r="BI70" s="1">
        <f t="shared" si="25"/>
        <v>31.214312956291913</v>
      </c>
      <c r="BJ70" s="1">
        <f t="shared" si="26"/>
        <v>79.378838489864535</v>
      </c>
      <c r="BK70" s="1"/>
    </row>
    <row r="71" spans="6:63" x14ac:dyDescent="0.25">
      <c r="F71" s="1">
        <f t="shared" si="18"/>
        <v>64</v>
      </c>
      <c r="G71" s="1">
        <v>1391</v>
      </c>
      <c r="H71" s="1">
        <v>1328</v>
      </c>
      <c r="I71" s="1">
        <v>1360</v>
      </c>
      <c r="J71" s="1">
        <v>5104</v>
      </c>
      <c r="K71" s="1">
        <v>5229</v>
      </c>
      <c r="L71" s="1">
        <v>5580</v>
      </c>
      <c r="M71" s="1">
        <v>10173</v>
      </c>
      <c r="N71" s="1">
        <v>9227</v>
      </c>
      <c r="O71" s="1">
        <v>8853</v>
      </c>
      <c r="P71" s="1">
        <v>13025</v>
      </c>
      <c r="Q71" s="1">
        <v>13924</v>
      </c>
      <c r="R71" s="1">
        <v>10109</v>
      </c>
      <c r="S71" s="1">
        <v>13583</v>
      </c>
      <c r="T71" s="1">
        <v>17244</v>
      </c>
      <c r="U71" s="1">
        <v>16900</v>
      </c>
      <c r="V71" s="1">
        <v>160</v>
      </c>
      <c r="W71" s="1">
        <v>157</v>
      </c>
      <c r="X71" s="1">
        <v>164</v>
      </c>
      <c r="Y71" s="1">
        <v>783</v>
      </c>
      <c r="Z71" s="1">
        <v>732</v>
      </c>
      <c r="AA71" s="1">
        <v>681</v>
      </c>
      <c r="AB71" s="1">
        <v>706</v>
      </c>
      <c r="AC71" s="1">
        <v>759</v>
      </c>
      <c r="AD71" s="1">
        <v>945</v>
      </c>
      <c r="AE71" s="1">
        <v>727</v>
      </c>
      <c r="AF71" s="1">
        <v>783</v>
      </c>
      <c r="AG71" s="1">
        <v>732</v>
      </c>
      <c r="AH71" s="1">
        <v>949</v>
      </c>
      <c r="AI71" s="1">
        <v>933</v>
      </c>
      <c r="AJ71" s="1">
        <v>806</v>
      </c>
      <c r="AN71" s="1">
        <f t="shared" si="8"/>
        <v>1359.6666666666667</v>
      </c>
      <c r="AO71" s="1">
        <f t="shared" si="9"/>
        <v>5304.333333333333</v>
      </c>
      <c r="AP71" s="1">
        <f t="shared" si="10"/>
        <v>9417.6666666666661</v>
      </c>
      <c r="AQ71" s="1">
        <f t="shared" si="11"/>
        <v>12352.666666666666</v>
      </c>
      <c r="AR71" s="1">
        <f t="shared" si="12"/>
        <v>15909</v>
      </c>
      <c r="AS71" s="1">
        <f t="shared" si="19"/>
        <v>732</v>
      </c>
      <c r="AT71" s="1">
        <f t="shared" si="20"/>
        <v>803.33333333333337</v>
      </c>
      <c r="AU71" s="1">
        <f t="shared" si="21"/>
        <v>747.33333333333337</v>
      </c>
      <c r="AV71" s="1">
        <f t="shared" si="22"/>
        <v>896</v>
      </c>
      <c r="AW71" s="1"/>
      <c r="BB71" s="1">
        <f t="shared" si="13"/>
        <v>31.501322723551361</v>
      </c>
      <c r="BC71" s="1">
        <f t="shared" si="14"/>
        <v>246.77992895155256</v>
      </c>
      <c r="BD71" s="1">
        <f t="shared" si="15"/>
        <v>680.34207082417981</v>
      </c>
      <c r="BE71" s="1">
        <f t="shared" si="16"/>
        <v>1994.387207473349</v>
      </c>
      <c r="BF71" s="1">
        <f t="shared" si="17"/>
        <v>2021.7049735310045</v>
      </c>
      <c r="BG71" s="1">
        <f t="shared" si="23"/>
        <v>51</v>
      </c>
      <c r="BH71" s="1">
        <f t="shared" si="24"/>
        <v>125.51626720602144</v>
      </c>
      <c r="BI71" s="1">
        <f t="shared" si="25"/>
        <v>30.98924544633724</v>
      </c>
      <c r="BJ71" s="1">
        <f t="shared" si="26"/>
        <v>78.351770879795694</v>
      </c>
      <c r="BK71" s="1"/>
    </row>
    <row r="72" spans="6:63" x14ac:dyDescent="0.25">
      <c r="F72" s="1">
        <f t="shared" si="18"/>
        <v>65</v>
      </c>
      <c r="G72" s="1">
        <v>1396</v>
      </c>
      <c r="H72" s="1">
        <v>1336</v>
      </c>
      <c r="I72" s="1">
        <v>1366</v>
      </c>
      <c r="J72" s="1">
        <v>5189</v>
      </c>
      <c r="K72" s="1">
        <v>5322</v>
      </c>
      <c r="L72" s="1">
        <v>5678</v>
      </c>
      <c r="M72" s="1">
        <v>10361</v>
      </c>
      <c r="N72" s="1">
        <v>9390</v>
      </c>
      <c r="O72" s="1">
        <v>9007</v>
      </c>
      <c r="P72" s="1">
        <v>13226</v>
      </c>
      <c r="Q72" s="1">
        <v>14206</v>
      </c>
      <c r="R72" s="1">
        <v>10280</v>
      </c>
      <c r="S72" s="1">
        <v>13780</v>
      </c>
      <c r="T72" s="1">
        <v>17464</v>
      </c>
      <c r="U72" s="1">
        <v>17209</v>
      </c>
      <c r="V72" s="1">
        <v>159</v>
      </c>
      <c r="W72" s="1">
        <v>157</v>
      </c>
      <c r="X72" s="1">
        <v>162</v>
      </c>
      <c r="Y72" s="1">
        <v>792</v>
      </c>
      <c r="Z72" s="1">
        <v>747</v>
      </c>
      <c r="AA72" s="1">
        <v>690</v>
      </c>
      <c r="AB72" s="1">
        <v>715</v>
      </c>
      <c r="AC72" s="1">
        <v>769</v>
      </c>
      <c r="AD72" s="1">
        <v>960</v>
      </c>
      <c r="AE72" s="1">
        <v>734</v>
      </c>
      <c r="AF72" s="1">
        <v>792</v>
      </c>
      <c r="AG72" s="1">
        <v>743</v>
      </c>
      <c r="AH72" s="1">
        <v>965</v>
      </c>
      <c r="AI72" s="1">
        <v>951</v>
      </c>
      <c r="AJ72" s="1">
        <v>817</v>
      </c>
      <c r="AN72" s="1">
        <f t="shared" si="8"/>
        <v>1366</v>
      </c>
      <c r="AO72" s="1">
        <f t="shared" si="9"/>
        <v>5396.333333333333</v>
      </c>
      <c r="AP72" s="1">
        <f t="shared" si="10"/>
        <v>9586</v>
      </c>
      <c r="AQ72" s="1">
        <f t="shared" si="11"/>
        <v>12570.666666666666</v>
      </c>
      <c r="AR72" s="1">
        <f t="shared" si="12"/>
        <v>16151</v>
      </c>
      <c r="AS72" s="1">
        <f t="shared" ref="AS72:AS103" si="27">AVERAGE(Y72:AA72)</f>
        <v>743</v>
      </c>
      <c r="AT72" s="1">
        <f t="shared" ref="AT72:AT103" si="28">AVERAGE(AB72:AD72)</f>
        <v>814.66666666666663</v>
      </c>
      <c r="AU72" s="1">
        <f t="shared" ref="AU72:AU103" si="29">AVERAGE(AE72:AG72)</f>
        <v>756.33333333333337</v>
      </c>
      <c r="AV72" s="1">
        <f t="shared" ref="AV72:AV103" si="30">AVERAGE(AH72:AJ72)</f>
        <v>911</v>
      </c>
      <c r="AW72" s="1"/>
      <c r="BB72" s="1">
        <f t="shared" si="13"/>
        <v>30</v>
      </c>
      <c r="BC72" s="1">
        <f t="shared" si="14"/>
        <v>252.8326192035619</v>
      </c>
      <c r="BD72" s="1">
        <f t="shared" si="15"/>
        <v>697.95486960117989</v>
      </c>
      <c r="BE72" s="1">
        <f t="shared" si="16"/>
        <v>2043.3955401080191</v>
      </c>
      <c r="BF72" s="1">
        <f t="shared" si="17"/>
        <v>2057.3009016670362</v>
      </c>
      <c r="BG72" s="1">
        <f t="shared" ref="BG72:BG103" si="31">STDEV(Y72:AA72)</f>
        <v>51.117511676528231</v>
      </c>
      <c r="BH72" s="1">
        <f t="shared" ref="BH72:BH103" si="32">STDEV(AB72:AD72)</f>
        <v>128.72580678843451</v>
      </c>
      <c r="BI72" s="1">
        <f t="shared" ref="BI72:BI103" si="33">STDEV(AE72:AG72)</f>
        <v>31.214312956291913</v>
      </c>
      <c r="BJ72" s="1">
        <f t="shared" ref="BJ72:BJ103" si="34">STDEV(AH72:AJ72)</f>
        <v>81.706792863261981</v>
      </c>
      <c r="BK72" s="1"/>
    </row>
    <row r="73" spans="6:63" x14ac:dyDescent="0.25">
      <c r="F73" s="1">
        <f t="shared" si="18"/>
        <v>66</v>
      </c>
      <c r="G73" s="1">
        <v>1406</v>
      </c>
      <c r="H73" s="1">
        <v>1346</v>
      </c>
      <c r="I73" s="1">
        <v>1371</v>
      </c>
      <c r="J73" s="1">
        <v>5267</v>
      </c>
      <c r="K73" s="1">
        <v>5419</v>
      </c>
      <c r="L73" s="1">
        <v>5765</v>
      </c>
      <c r="M73" s="1">
        <v>10519</v>
      </c>
      <c r="N73" s="1">
        <v>9562</v>
      </c>
      <c r="O73" s="1">
        <v>9155</v>
      </c>
      <c r="P73" s="1">
        <v>13413</v>
      </c>
      <c r="Q73" s="1">
        <v>14466</v>
      </c>
      <c r="R73" s="1">
        <v>10440</v>
      </c>
      <c r="S73" s="1">
        <v>13954</v>
      </c>
      <c r="T73" s="1">
        <v>17652</v>
      </c>
      <c r="U73" s="1">
        <v>17499</v>
      </c>
      <c r="V73" s="1">
        <v>159</v>
      </c>
      <c r="W73" s="1">
        <v>158</v>
      </c>
      <c r="X73" s="1">
        <v>162</v>
      </c>
      <c r="Y73" s="1">
        <v>802</v>
      </c>
      <c r="Z73" s="1">
        <v>757</v>
      </c>
      <c r="AA73" s="1">
        <v>700</v>
      </c>
      <c r="AB73" s="1">
        <v>721</v>
      </c>
      <c r="AC73" s="1">
        <v>778</v>
      </c>
      <c r="AD73" s="1">
        <v>974</v>
      </c>
      <c r="AE73" s="1">
        <v>743</v>
      </c>
      <c r="AF73" s="1">
        <v>804</v>
      </c>
      <c r="AG73" s="1">
        <v>752</v>
      </c>
      <c r="AH73" s="1">
        <v>975</v>
      </c>
      <c r="AI73" s="1">
        <v>968</v>
      </c>
      <c r="AJ73" s="1">
        <v>831</v>
      </c>
      <c r="AN73" s="1">
        <f t="shared" ref="AN73:AN136" si="35">AVERAGE(G73:I73)</f>
        <v>1374.3333333333333</v>
      </c>
      <c r="AO73" s="1">
        <f t="shared" ref="AO73:AO136" si="36">AVERAGE(J73:L73)</f>
        <v>5483.666666666667</v>
      </c>
      <c r="AP73" s="1">
        <f t="shared" ref="AP73:AP136" si="37">AVERAGE(M73:O73)</f>
        <v>9745.3333333333339</v>
      </c>
      <c r="AQ73" s="1">
        <f t="shared" ref="AQ73:AQ136" si="38">AVERAGE(P73:R73)</f>
        <v>12773</v>
      </c>
      <c r="AR73" s="1">
        <f t="shared" ref="AR73:AR136" si="39">AVERAGE(S73:U73)</f>
        <v>16368.333333333334</v>
      </c>
      <c r="AS73" s="1">
        <f t="shared" si="27"/>
        <v>753</v>
      </c>
      <c r="AT73" s="1">
        <f t="shared" si="28"/>
        <v>824.33333333333337</v>
      </c>
      <c r="AU73" s="1">
        <f t="shared" si="29"/>
        <v>766.33333333333337</v>
      </c>
      <c r="AV73" s="1">
        <f t="shared" si="30"/>
        <v>924.66666666666663</v>
      </c>
      <c r="AW73" s="1"/>
      <c r="BB73" s="1">
        <f t="shared" ref="BB73:BB136" si="40">STDEV(G73:I73)</f>
        <v>30.138568866708543</v>
      </c>
      <c r="BC73" s="1">
        <f t="shared" ref="BC73:BC136" si="41">STDEV(J73:L73)</f>
        <v>255.22016639233925</v>
      </c>
      <c r="BD73" s="1">
        <f t="shared" ref="BD73:BD136" si="42">STDEV(M73:O73)</f>
        <v>700.23734071622698</v>
      </c>
      <c r="BE73" s="1">
        <f t="shared" ref="BE73:BE136" si="43">STDEV(P73:R73)</f>
        <v>2087.9101992183478</v>
      </c>
      <c r="BF73" s="1">
        <f t="shared" ref="BF73:BF136" si="44">STDEV(S73:U73)</f>
        <v>2092.2730064055486</v>
      </c>
      <c r="BG73" s="1">
        <f t="shared" si="31"/>
        <v>51.117511676528231</v>
      </c>
      <c r="BH73" s="1">
        <f t="shared" si="32"/>
        <v>132.71146647269546</v>
      </c>
      <c r="BI73" s="1">
        <f t="shared" si="33"/>
        <v>32.929217016706204</v>
      </c>
      <c r="BJ73" s="1">
        <f t="shared" si="34"/>
        <v>81.193185264117659</v>
      </c>
      <c r="BK73" s="1"/>
    </row>
    <row r="74" spans="6:63" x14ac:dyDescent="0.25">
      <c r="F74" s="1">
        <f t="shared" ref="F74:F137" si="45">F73+1</f>
        <v>67</v>
      </c>
      <c r="G74" s="1">
        <v>1412</v>
      </c>
      <c r="H74" s="1">
        <v>1353</v>
      </c>
      <c r="I74" s="1">
        <v>1379</v>
      </c>
      <c r="J74" s="1">
        <v>5343</v>
      </c>
      <c r="K74" s="1">
        <v>5514</v>
      </c>
      <c r="L74" s="1">
        <v>5857</v>
      </c>
      <c r="M74" s="1">
        <v>10702</v>
      </c>
      <c r="N74" s="1">
        <v>9707</v>
      </c>
      <c r="O74" s="1">
        <v>9312</v>
      </c>
      <c r="P74" s="1">
        <v>13592</v>
      </c>
      <c r="Q74" s="1">
        <v>14720</v>
      </c>
      <c r="R74" s="1">
        <v>10604</v>
      </c>
      <c r="S74" s="1">
        <v>14146</v>
      </c>
      <c r="T74" s="1">
        <v>17847</v>
      </c>
      <c r="U74" s="1">
        <v>17780</v>
      </c>
      <c r="V74" s="1">
        <v>161</v>
      </c>
      <c r="W74" s="1">
        <v>156</v>
      </c>
      <c r="X74" s="1">
        <v>163</v>
      </c>
      <c r="Y74" s="1">
        <v>810</v>
      </c>
      <c r="Z74" s="1">
        <v>771</v>
      </c>
      <c r="AA74" s="1">
        <v>712</v>
      </c>
      <c r="AB74" s="1">
        <v>731</v>
      </c>
      <c r="AC74" s="1">
        <v>790</v>
      </c>
      <c r="AD74" s="1">
        <v>990</v>
      </c>
      <c r="AE74" s="1">
        <v>753</v>
      </c>
      <c r="AF74" s="1">
        <v>814</v>
      </c>
      <c r="AG74" s="1">
        <v>766</v>
      </c>
      <c r="AH74" s="1">
        <v>998</v>
      </c>
      <c r="AI74" s="1">
        <v>984</v>
      </c>
      <c r="AJ74" s="1">
        <v>846</v>
      </c>
      <c r="AN74" s="1">
        <f t="shared" si="35"/>
        <v>1381.3333333333333</v>
      </c>
      <c r="AO74" s="1">
        <f t="shared" si="36"/>
        <v>5571.333333333333</v>
      </c>
      <c r="AP74" s="1">
        <f t="shared" si="37"/>
        <v>9907</v>
      </c>
      <c r="AQ74" s="1">
        <f t="shared" si="38"/>
        <v>12972</v>
      </c>
      <c r="AR74" s="1">
        <f t="shared" si="39"/>
        <v>16591</v>
      </c>
      <c r="AS74" s="1">
        <f t="shared" si="27"/>
        <v>764.33333333333337</v>
      </c>
      <c r="AT74" s="1">
        <f t="shared" si="28"/>
        <v>837</v>
      </c>
      <c r="AU74" s="1">
        <f t="shared" si="29"/>
        <v>777.66666666666663</v>
      </c>
      <c r="AV74" s="1">
        <f t="shared" si="30"/>
        <v>942.66666666666663</v>
      </c>
      <c r="AW74" s="1"/>
      <c r="BB74" s="1">
        <f t="shared" si="40"/>
        <v>29.569128044860122</v>
      </c>
      <c r="BC74" s="1">
        <f t="shared" si="41"/>
        <v>261.75242755958027</v>
      </c>
      <c r="BD74" s="1">
        <f t="shared" si="42"/>
        <v>716.25763521235854</v>
      </c>
      <c r="BE74" s="1">
        <f t="shared" si="43"/>
        <v>2126.8906883053487</v>
      </c>
      <c r="BF74" s="1">
        <f t="shared" si="44"/>
        <v>2117.6970982649996</v>
      </c>
      <c r="BG74" s="1">
        <f t="shared" si="31"/>
        <v>49.338963642676298</v>
      </c>
      <c r="BH74" s="1">
        <f t="shared" si="32"/>
        <v>135.7460864997588</v>
      </c>
      <c r="BI74" s="1">
        <f t="shared" si="33"/>
        <v>32.129944496269104</v>
      </c>
      <c r="BJ74" s="1">
        <f t="shared" si="34"/>
        <v>84.007936133042421</v>
      </c>
      <c r="BK74" s="1"/>
    </row>
    <row r="75" spans="6:63" x14ac:dyDescent="0.25">
      <c r="F75" s="1">
        <f t="shared" si="45"/>
        <v>68</v>
      </c>
      <c r="G75" s="1">
        <v>1420</v>
      </c>
      <c r="H75" s="1">
        <v>1361</v>
      </c>
      <c r="I75" s="1">
        <v>1383</v>
      </c>
      <c r="J75" s="1">
        <v>5416</v>
      </c>
      <c r="K75" s="1">
        <v>5597</v>
      </c>
      <c r="L75" s="1">
        <v>5951</v>
      </c>
      <c r="M75" s="1">
        <v>10862</v>
      </c>
      <c r="N75" s="1">
        <v>9846</v>
      </c>
      <c r="O75" s="1">
        <v>9445</v>
      </c>
      <c r="P75" s="1">
        <v>13767</v>
      </c>
      <c r="Q75" s="1">
        <v>14986</v>
      </c>
      <c r="R75" s="1">
        <v>10739</v>
      </c>
      <c r="S75" s="1">
        <v>14303</v>
      </c>
      <c r="T75" s="1">
        <v>18027</v>
      </c>
      <c r="U75" s="1">
        <v>18048</v>
      </c>
      <c r="V75" s="1">
        <v>160</v>
      </c>
      <c r="W75" s="1">
        <v>157</v>
      </c>
      <c r="X75" s="1">
        <v>164</v>
      </c>
      <c r="Y75" s="1">
        <v>819</v>
      </c>
      <c r="Z75" s="1">
        <v>784</v>
      </c>
      <c r="AA75" s="1">
        <v>721</v>
      </c>
      <c r="AB75" s="1">
        <v>740</v>
      </c>
      <c r="AC75" s="1">
        <v>800</v>
      </c>
      <c r="AD75" s="1">
        <v>999</v>
      </c>
      <c r="AE75" s="1">
        <v>761</v>
      </c>
      <c r="AF75" s="1">
        <v>824</v>
      </c>
      <c r="AG75" s="1">
        <v>775</v>
      </c>
      <c r="AH75" s="1">
        <v>1008</v>
      </c>
      <c r="AI75" s="1">
        <v>1000</v>
      </c>
      <c r="AJ75" s="1">
        <v>865</v>
      </c>
      <c r="AN75" s="1">
        <f t="shared" si="35"/>
        <v>1388</v>
      </c>
      <c r="AO75" s="1">
        <f t="shared" si="36"/>
        <v>5654.666666666667</v>
      </c>
      <c r="AP75" s="1">
        <f t="shared" si="37"/>
        <v>10051</v>
      </c>
      <c r="AQ75" s="1">
        <f t="shared" si="38"/>
        <v>13164</v>
      </c>
      <c r="AR75" s="1">
        <f t="shared" si="39"/>
        <v>16792.666666666668</v>
      </c>
      <c r="AS75" s="1">
        <f t="shared" si="27"/>
        <v>774.66666666666663</v>
      </c>
      <c r="AT75" s="1">
        <f t="shared" si="28"/>
        <v>846.33333333333337</v>
      </c>
      <c r="AU75" s="1">
        <f t="shared" si="29"/>
        <v>786.66666666666663</v>
      </c>
      <c r="AV75" s="1">
        <f t="shared" si="30"/>
        <v>957.66666666666663</v>
      </c>
      <c r="AW75" s="1"/>
      <c r="BB75" s="1">
        <f t="shared" si="40"/>
        <v>29.816103031751148</v>
      </c>
      <c r="BC75" s="1">
        <f t="shared" si="41"/>
        <v>272.12190895503676</v>
      </c>
      <c r="BD75" s="1">
        <f t="shared" si="42"/>
        <v>730.40468235081846</v>
      </c>
      <c r="BE75" s="1">
        <f t="shared" si="43"/>
        <v>2186.7690778863689</v>
      </c>
      <c r="BF75" s="1">
        <f t="shared" si="44"/>
        <v>2156.1401469601446</v>
      </c>
      <c r="BG75" s="1">
        <f t="shared" si="31"/>
        <v>49.662192192183113</v>
      </c>
      <c r="BH75" s="1">
        <f t="shared" si="32"/>
        <v>135.5740879863599</v>
      </c>
      <c r="BI75" s="1">
        <f t="shared" si="33"/>
        <v>33.080709383768259</v>
      </c>
      <c r="BJ75" s="1">
        <f t="shared" si="34"/>
        <v>80.35131195776043</v>
      </c>
      <c r="BK75" s="1"/>
    </row>
    <row r="76" spans="6:63" x14ac:dyDescent="0.25">
      <c r="F76" s="1">
        <f t="shared" si="45"/>
        <v>69</v>
      </c>
      <c r="G76" s="1">
        <v>1429</v>
      </c>
      <c r="H76" s="1">
        <v>1371</v>
      </c>
      <c r="I76" s="1">
        <v>1393</v>
      </c>
      <c r="J76" s="1">
        <v>5503</v>
      </c>
      <c r="K76" s="1">
        <v>5694</v>
      </c>
      <c r="L76" s="1">
        <v>6038</v>
      </c>
      <c r="M76" s="1">
        <v>11017</v>
      </c>
      <c r="N76" s="1">
        <v>10007</v>
      </c>
      <c r="O76" s="1">
        <v>9592</v>
      </c>
      <c r="P76" s="1">
        <v>13919</v>
      </c>
      <c r="Q76" s="1">
        <v>15251</v>
      </c>
      <c r="R76" s="1">
        <v>10890</v>
      </c>
      <c r="S76" s="1">
        <v>14479</v>
      </c>
      <c r="T76" s="1">
        <v>18208</v>
      </c>
      <c r="U76" s="1">
        <v>18328</v>
      </c>
      <c r="V76" s="1">
        <v>160</v>
      </c>
      <c r="W76" s="1">
        <v>157</v>
      </c>
      <c r="X76" s="1">
        <v>163</v>
      </c>
      <c r="Y76" s="1">
        <v>830</v>
      </c>
      <c r="Z76" s="1">
        <v>797</v>
      </c>
      <c r="AA76" s="1">
        <v>735</v>
      </c>
      <c r="AB76" s="1">
        <v>748</v>
      </c>
      <c r="AC76" s="1">
        <v>813</v>
      </c>
      <c r="AD76" s="1">
        <v>1016</v>
      </c>
      <c r="AE76" s="1">
        <v>770</v>
      </c>
      <c r="AF76" s="1">
        <v>835</v>
      </c>
      <c r="AG76" s="1">
        <v>787</v>
      </c>
      <c r="AH76" s="1">
        <v>1023</v>
      </c>
      <c r="AI76" s="1">
        <v>1018</v>
      </c>
      <c r="AJ76" s="1">
        <v>879</v>
      </c>
      <c r="AN76" s="1">
        <f t="shared" si="35"/>
        <v>1397.6666666666667</v>
      </c>
      <c r="AO76" s="1">
        <f t="shared" si="36"/>
        <v>5745</v>
      </c>
      <c r="AP76" s="1">
        <f t="shared" si="37"/>
        <v>10205.333333333334</v>
      </c>
      <c r="AQ76" s="1">
        <f t="shared" si="38"/>
        <v>13353.333333333334</v>
      </c>
      <c r="AR76" s="1">
        <f t="shared" si="39"/>
        <v>17005</v>
      </c>
      <c r="AS76" s="1">
        <f t="shared" si="27"/>
        <v>787.33333333333337</v>
      </c>
      <c r="AT76" s="1">
        <f t="shared" si="28"/>
        <v>859</v>
      </c>
      <c r="AU76" s="1">
        <f t="shared" si="29"/>
        <v>797.33333333333337</v>
      </c>
      <c r="AV76" s="1">
        <f t="shared" si="30"/>
        <v>973.33333333333337</v>
      </c>
      <c r="AW76" s="1"/>
      <c r="BB76" s="1">
        <f t="shared" si="40"/>
        <v>29.280255007996999</v>
      </c>
      <c r="BC76" s="1">
        <f t="shared" si="41"/>
        <v>271.12174387164157</v>
      </c>
      <c r="BD76" s="1">
        <f t="shared" si="42"/>
        <v>732.91086315685982</v>
      </c>
      <c r="BE76" s="1">
        <f t="shared" si="43"/>
        <v>2234.8521949635378</v>
      </c>
      <c r="BF76" s="1">
        <f t="shared" si="44"/>
        <v>2188.4028422573392</v>
      </c>
      <c r="BG76" s="1">
        <f t="shared" si="31"/>
        <v>48.232077845903895</v>
      </c>
      <c r="BH76" s="1">
        <f t="shared" si="32"/>
        <v>139.79628035108803</v>
      </c>
      <c r="BI76" s="1">
        <f t="shared" si="33"/>
        <v>33.709543653590643</v>
      </c>
      <c r="BJ76" s="1">
        <f t="shared" si="34"/>
        <v>81.7333061446393</v>
      </c>
      <c r="BK76" s="1"/>
    </row>
    <row r="77" spans="6:63" x14ac:dyDescent="0.25">
      <c r="F77" s="1">
        <f t="shared" si="45"/>
        <v>70</v>
      </c>
      <c r="G77" s="1">
        <v>1433</v>
      </c>
      <c r="H77" s="1">
        <v>1373</v>
      </c>
      <c r="I77" s="1">
        <v>1405</v>
      </c>
      <c r="J77" s="1">
        <v>5573</v>
      </c>
      <c r="K77" s="1">
        <v>5783</v>
      </c>
      <c r="L77" s="1">
        <v>6113</v>
      </c>
      <c r="M77" s="1">
        <v>11173</v>
      </c>
      <c r="N77" s="1">
        <v>10153</v>
      </c>
      <c r="O77" s="1">
        <v>9717</v>
      </c>
      <c r="P77" s="1">
        <v>14090</v>
      </c>
      <c r="Q77" s="1">
        <v>15479</v>
      </c>
      <c r="R77" s="1">
        <v>11030</v>
      </c>
      <c r="S77" s="1">
        <v>14650</v>
      </c>
      <c r="T77" s="1">
        <v>18400</v>
      </c>
      <c r="U77" s="1">
        <v>18616</v>
      </c>
      <c r="V77" s="1">
        <v>161</v>
      </c>
      <c r="W77" s="1">
        <v>157</v>
      </c>
      <c r="X77" s="1">
        <v>161</v>
      </c>
      <c r="Y77" s="1">
        <v>841</v>
      </c>
      <c r="Z77" s="1">
        <v>807</v>
      </c>
      <c r="AA77" s="1">
        <v>746</v>
      </c>
      <c r="AB77" s="1">
        <v>755</v>
      </c>
      <c r="AC77" s="1">
        <v>819</v>
      </c>
      <c r="AD77" s="1">
        <v>1028</v>
      </c>
      <c r="AE77" s="1">
        <v>780</v>
      </c>
      <c r="AF77" s="1">
        <v>844</v>
      </c>
      <c r="AG77" s="1">
        <v>796</v>
      </c>
      <c r="AH77" s="1">
        <v>1038</v>
      </c>
      <c r="AI77" s="1">
        <v>1033</v>
      </c>
      <c r="AJ77" s="1">
        <v>893</v>
      </c>
      <c r="AN77" s="1">
        <f t="shared" si="35"/>
        <v>1403.6666666666667</v>
      </c>
      <c r="AO77" s="1">
        <f t="shared" si="36"/>
        <v>5823</v>
      </c>
      <c r="AP77" s="1">
        <f t="shared" si="37"/>
        <v>10347.666666666666</v>
      </c>
      <c r="AQ77" s="1">
        <f t="shared" si="38"/>
        <v>13533</v>
      </c>
      <c r="AR77" s="1">
        <f t="shared" si="39"/>
        <v>17222</v>
      </c>
      <c r="AS77" s="1">
        <f t="shared" si="27"/>
        <v>798</v>
      </c>
      <c r="AT77" s="1">
        <f t="shared" si="28"/>
        <v>867.33333333333337</v>
      </c>
      <c r="AU77" s="1">
        <f t="shared" si="29"/>
        <v>806.66666666666663</v>
      </c>
      <c r="AV77" s="1">
        <f t="shared" si="30"/>
        <v>988</v>
      </c>
      <c r="AW77" s="1"/>
      <c r="BB77" s="1">
        <f t="shared" si="40"/>
        <v>30.02221399786054</v>
      </c>
      <c r="BC77" s="1">
        <f t="shared" si="41"/>
        <v>272.21315177632397</v>
      </c>
      <c r="BD77" s="1">
        <f t="shared" si="42"/>
        <v>747.26523626710571</v>
      </c>
      <c r="BE77" s="1">
        <f t="shared" si="43"/>
        <v>2276.2001230120341</v>
      </c>
      <c r="BF77" s="1">
        <f t="shared" si="44"/>
        <v>2230.0340804570678</v>
      </c>
      <c r="BG77" s="1">
        <f t="shared" si="31"/>
        <v>48.135226186234959</v>
      </c>
      <c r="BH77" s="1">
        <f t="shared" si="32"/>
        <v>142.77371373377264</v>
      </c>
      <c r="BI77" s="1">
        <f t="shared" si="33"/>
        <v>33.306655991458122</v>
      </c>
      <c r="BJ77" s="1">
        <f t="shared" si="34"/>
        <v>82.310388165771641</v>
      </c>
      <c r="BK77" s="1"/>
    </row>
    <row r="78" spans="6:63" x14ac:dyDescent="0.25">
      <c r="F78" s="1">
        <f t="shared" si="45"/>
        <v>71</v>
      </c>
      <c r="G78" s="1">
        <v>1439</v>
      </c>
      <c r="H78" s="1">
        <v>1379</v>
      </c>
      <c r="I78" s="1">
        <v>1404</v>
      </c>
      <c r="J78" s="1">
        <v>5638</v>
      </c>
      <c r="K78" s="1">
        <v>5855</v>
      </c>
      <c r="L78" s="1">
        <v>6195</v>
      </c>
      <c r="M78" s="1">
        <v>11330</v>
      </c>
      <c r="N78" s="1">
        <v>10275</v>
      </c>
      <c r="O78" s="1">
        <v>9856</v>
      </c>
      <c r="P78" s="1">
        <v>14221</v>
      </c>
      <c r="Q78" s="1">
        <v>15724</v>
      </c>
      <c r="R78" s="1">
        <v>11144</v>
      </c>
      <c r="S78" s="1">
        <v>14807</v>
      </c>
      <c r="T78" s="1">
        <v>18550</v>
      </c>
      <c r="U78" s="1">
        <v>18863</v>
      </c>
      <c r="V78" s="1">
        <v>161</v>
      </c>
      <c r="W78" s="1">
        <v>158</v>
      </c>
      <c r="X78" s="1">
        <v>163</v>
      </c>
      <c r="Y78" s="1">
        <v>851</v>
      </c>
      <c r="Z78" s="1">
        <v>824</v>
      </c>
      <c r="AA78" s="1">
        <v>751</v>
      </c>
      <c r="AB78" s="1">
        <v>764</v>
      </c>
      <c r="AC78" s="1">
        <v>824</v>
      </c>
      <c r="AD78" s="1">
        <v>1041</v>
      </c>
      <c r="AE78" s="1">
        <v>790</v>
      </c>
      <c r="AF78" s="1">
        <v>853</v>
      </c>
      <c r="AG78" s="1">
        <v>805</v>
      </c>
      <c r="AH78" s="1">
        <v>1054</v>
      </c>
      <c r="AI78" s="1">
        <v>1050</v>
      </c>
      <c r="AJ78" s="1">
        <v>908</v>
      </c>
      <c r="AN78" s="1">
        <f t="shared" si="35"/>
        <v>1407.3333333333333</v>
      </c>
      <c r="AO78" s="1">
        <f t="shared" si="36"/>
        <v>5896</v>
      </c>
      <c r="AP78" s="1">
        <f t="shared" si="37"/>
        <v>10487</v>
      </c>
      <c r="AQ78" s="1">
        <f t="shared" si="38"/>
        <v>13696.333333333334</v>
      </c>
      <c r="AR78" s="1">
        <f t="shared" si="39"/>
        <v>17406.666666666668</v>
      </c>
      <c r="AS78" s="1">
        <f t="shared" si="27"/>
        <v>808.66666666666663</v>
      </c>
      <c r="AT78" s="1">
        <f t="shared" si="28"/>
        <v>876.33333333333337</v>
      </c>
      <c r="AU78" s="1">
        <f t="shared" si="29"/>
        <v>816</v>
      </c>
      <c r="AV78" s="1">
        <f t="shared" si="30"/>
        <v>1004</v>
      </c>
      <c r="AW78" s="1"/>
      <c r="BB78" s="1">
        <f t="shared" si="40"/>
        <v>30.138568866708543</v>
      </c>
      <c r="BC78" s="1">
        <f t="shared" si="41"/>
        <v>280.75434101719605</v>
      </c>
      <c r="BD78" s="1">
        <f t="shared" si="42"/>
        <v>759.5241931630618</v>
      </c>
      <c r="BE78" s="1">
        <f t="shared" si="43"/>
        <v>2334.6426564537264</v>
      </c>
      <c r="BF78" s="1">
        <f t="shared" si="44"/>
        <v>2256.8102120766189</v>
      </c>
      <c r="BG78" s="1">
        <f t="shared" si="31"/>
        <v>51.733290377989043</v>
      </c>
      <c r="BH78" s="1">
        <f t="shared" si="32"/>
        <v>145.72691355179816</v>
      </c>
      <c r="BI78" s="1">
        <f t="shared" si="33"/>
        <v>32.908965343808667</v>
      </c>
      <c r="BJ78" s="1">
        <f t="shared" si="34"/>
        <v>83.162491545167157</v>
      </c>
      <c r="BK78" s="1"/>
    </row>
    <row r="79" spans="6:63" x14ac:dyDescent="0.25">
      <c r="F79" s="1">
        <f t="shared" si="45"/>
        <v>72</v>
      </c>
      <c r="G79" s="1">
        <v>1449</v>
      </c>
      <c r="H79" s="1">
        <v>1387</v>
      </c>
      <c r="I79" s="1">
        <v>1416</v>
      </c>
      <c r="J79" s="1">
        <v>5709</v>
      </c>
      <c r="K79" s="1">
        <v>5938</v>
      </c>
      <c r="L79" s="1">
        <v>6274</v>
      </c>
      <c r="M79" s="1">
        <v>11472</v>
      </c>
      <c r="N79" s="1">
        <v>10408</v>
      </c>
      <c r="O79" s="1">
        <v>9984</v>
      </c>
      <c r="P79" s="1">
        <v>14389</v>
      </c>
      <c r="Q79" s="1">
        <v>15963</v>
      </c>
      <c r="R79" s="1">
        <v>11281</v>
      </c>
      <c r="S79" s="1">
        <v>14982</v>
      </c>
      <c r="T79" s="1">
        <v>18748</v>
      </c>
      <c r="U79" s="1">
        <v>19137</v>
      </c>
      <c r="V79" s="1">
        <v>160</v>
      </c>
      <c r="W79" s="1">
        <v>158</v>
      </c>
      <c r="X79" s="1">
        <v>163</v>
      </c>
      <c r="Y79" s="1">
        <v>856</v>
      </c>
      <c r="Z79" s="1">
        <v>832</v>
      </c>
      <c r="AA79" s="1">
        <v>762</v>
      </c>
      <c r="AB79" s="1">
        <v>772</v>
      </c>
      <c r="AC79" s="1">
        <v>831</v>
      </c>
      <c r="AD79" s="1">
        <v>1052</v>
      </c>
      <c r="AE79" s="1">
        <v>799</v>
      </c>
      <c r="AF79" s="1">
        <v>863</v>
      </c>
      <c r="AG79" s="1">
        <v>812</v>
      </c>
      <c r="AH79" s="1">
        <v>1066</v>
      </c>
      <c r="AI79" s="1">
        <v>1064</v>
      </c>
      <c r="AJ79" s="1">
        <v>919</v>
      </c>
      <c r="AN79" s="1">
        <f t="shared" si="35"/>
        <v>1417.3333333333333</v>
      </c>
      <c r="AO79" s="1">
        <f t="shared" si="36"/>
        <v>5973.666666666667</v>
      </c>
      <c r="AP79" s="1">
        <f t="shared" si="37"/>
        <v>10621.333333333334</v>
      </c>
      <c r="AQ79" s="1">
        <f t="shared" si="38"/>
        <v>13877.666666666666</v>
      </c>
      <c r="AR79" s="1">
        <f t="shared" si="39"/>
        <v>17622.333333333332</v>
      </c>
      <c r="AS79" s="1">
        <f t="shared" si="27"/>
        <v>816.66666666666663</v>
      </c>
      <c r="AT79" s="1">
        <f t="shared" si="28"/>
        <v>885</v>
      </c>
      <c r="AU79" s="1">
        <f t="shared" si="29"/>
        <v>824.66666666666663</v>
      </c>
      <c r="AV79" s="1">
        <f t="shared" si="30"/>
        <v>1016.3333333333334</v>
      </c>
      <c r="AW79" s="1"/>
      <c r="BB79" s="1">
        <f t="shared" si="40"/>
        <v>31.021497922139954</v>
      </c>
      <c r="BC79" s="1">
        <f t="shared" si="41"/>
        <v>284.18362608238596</v>
      </c>
      <c r="BD79" s="1">
        <f t="shared" si="42"/>
        <v>766.5959387665273</v>
      </c>
      <c r="BE79" s="1">
        <f t="shared" si="43"/>
        <v>2382.5149177567205</v>
      </c>
      <c r="BF79" s="1">
        <f t="shared" si="44"/>
        <v>2294.8530090908466</v>
      </c>
      <c r="BG79" s="1">
        <f t="shared" si="31"/>
        <v>48.83987441971297</v>
      </c>
      <c r="BH79" s="1">
        <f t="shared" si="32"/>
        <v>147.6042004822356</v>
      </c>
      <c r="BI79" s="1">
        <f t="shared" si="33"/>
        <v>33.827996294982256</v>
      </c>
      <c r="BJ79" s="1">
        <f t="shared" si="34"/>
        <v>84.299070773842658</v>
      </c>
      <c r="BK79" s="1"/>
    </row>
    <row r="80" spans="6:63" x14ac:dyDescent="0.25">
      <c r="F80" s="1">
        <f t="shared" si="45"/>
        <v>73</v>
      </c>
      <c r="G80" s="1">
        <v>1455</v>
      </c>
      <c r="H80" s="1">
        <v>1391</v>
      </c>
      <c r="I80" s="1">
        <v>1418</v>
      </c>
      <c r="J80" s="1">
        <v>5789</v>
      </c>
      <c r="K80" s="1">
        <v>6018</v>
      </c>
      <c r="L80" s="1">
        <v>6355</v>
      </c>
      <c r="M80" s="1">
        <v>11637</v>
      </c>
      <c r="N80" s="1">
        <v>10526</v>
      </c>
      <c r="O80" s="1">
        <v>10106</v>
      </c>
      <c r="P80" s="1">
        <v>14540</v>
      </c>
      <c r="Q80" s="1">
        <v>16203</v>
      </c>
      <c r="R80" s="1">
        <v>11424</v>
      </c>
      <c r="S80" s="1">
        <v>15133</v>
      </c>
      <c r="T80" s="1">
        <v>18909</v>
      </c>
      <c r="U80" s="1">
        <v>19399</v>
      </c>
      <c r="V80" s="1">
        <v>159</v>
      </c>
      <c r="W80" s="1">
        <v>155</v>
      </c>
      <c r="X80" s="1">
        <v>164</v>
      </c>
      <c r="Y80" s="1">
        <v>868</v>
      </c>
      <c r="Z80" s="1">
        <v>843</v>
      </c>
      <c r="AA80" s="1">
        <v>772</v>
      </c>
      <c r="AB80" s="1">
        <v>780</v>
      </c>
      <c r="AC80" s="1">
        <v>843</v>
      </c>
      <c r="AD80" s="1">
        <v>1066</v>
      </c>
      <c r="AE80" s="1">
        <v>807</v>
      </c>
      <c r="AF80" s="1">
        <v>873</v>
      </c>
      <c r="AG80" s="1">
        <v>823</v>
      </c>
      <c r="AH80" s="1">
        <v>1080</v>
      </c>
      <c r="AI80" s="1">
        <v>1080</v>
      </c>
      <c r="AJ80" s="1">
        <v>938</v>
      </c>
      <c r="AN80" s="1">
        <f t="shared" si="35"/>
        <v>1421.3333333333333</v>
      </c>
      <c r="AO80" s="1">
        <f t="shared" si="36"/>
        <v>6054</v>
      </c>
      <c r="AP80" s="1">
        <f t="shared" si="37"/>
        <v>10756.333333333334</v>
      </c>
      <c r="AQ80" s="1">
        <f t="shared" si="38"/>
        <v>14055.666666666666</v>
      </c>
      <c r="AR80" s="1">
        <f t="shared" si="39"/>
        <v>17813.666666666668</v>
      </c>
      <c r="AS80" s="1">
        <f t="shared" si="27"/>
        <v>827.66666666666663</v>
      </c>
      <c r="AT80" s="1">
        <f t="shared" si="28"/>
        <v>896.33333333333337</v>
      </c>
      <c r="AU80" s="1">
        <f t="shared" si="29"/>
        <v>834.33333333333337</v>
      </c>
      <c r="AV80" s="1">
        <f t="shared" si="30"/>
        <v>1032.6666666666667</v>
      </c>
      <c r="AW80" s="1"/>
      <c r="BB80" s="1">
        <f t="shared" si="40"/>
        <v>32.129944496269104</v>
      </c>
      <c r="BC80" s="1">
        <f t="shared" si="41"/>
        <v>284.7121353226799</v>
      </c>
      <c r="BD80" s="1">
        <f t="shared" si="42"/>
        <v>791.0627872257254</v>
      </c>
      <c r="BE80" s="1">
        <f t="shared" si="43"/>
        <v>2426.0346933490696</v>
      </c>
      <c r="BF80" s="1">
        <f t="shared" si="44"/>
        <v>2334.4175576218822</v>
      </c>
      <c r="BG80" s="1">
        <f t="shared" si="31"/>
        <v>49.802945026708343</v>
      </c>
      <c r="BH80" s="1">
        <f t="shared" si="32"/>
        <v>150.2741938369102</v>
      </c>
      <c r="BI80" s="1">
        <f t="shared" si="33"/>
        <v>34.428670223134283</v>
      </c>
      <c r="BJ80" s="1">
        <f t="shared" si="34"/>
        <v>81.983738224926853</v>
      </c>
      <c r="BK80" s="1"/>
    </row>
    <row r="81" spans="6:63" x14ac:dyDescent="0.25">
      <c r="F81" s="1">
        <f t="shared" si="45"/>
        <v>74</v>
      </c>
      <c r="G81" s="1">
        <v>1465</v>
      </c>
      <c r="H81" s="1">
        <v>1399</v>
      </c>
      <c r="I81" s="1">
        <v>1425</v>
      </c>
      <c r="J81" s="1">
        <v>5843</v>
      </c>
      <c r="K81" s="1">
        <v>6095</v>
      </c>
      <c r="L81" s="1">
        <v>6427</v>
      </c>
      <c r="M81" s="1">
        <v>11768</v>
      </c>
      <c r="N81" s="1">
        <v>10667</v>
      </c>
      <c r="O81" s="1">
        <v>10209</v>
      </c>
      <c r="P81" s="1">
        <v>14691</v>
      </c>
      <c r="Q81" s="1">
        <v>16436</v>
      </c>
      <c r="R81" s="1">
        <v>11535</v>
      </c>
      <c r="S81" s="1">
        <v>15272</v>
      </c>
      <c r="T81" s="1">
        <v>19086</v>
      </c>
      <c r="U81" s="1">
        <v>19667</v>
      </c>
      <c r="V81" s="1">
        <v>161</v>
      </c>
      <c r="W81" s="1">
        <v>158</v>
      </c>
      <c r="X81" s="1">
        <v>164</v>
      </c>
      <c r="Y81" s="1">
        <v>874</v>
      </c>
      <c r="Z81" s="1">
        <v>856</v>
      </c>
      <c r="AA81" s="1">
        <v>777</v>
      </c>
      <c r="AB81" s="1">
        <v>789</v>
      </c>
      <c r="AC81" s="1">
        <v>852</v>
      </c>
      <c r="AD81" s="1">
        <v>1083</v>
      </c>
      <c r="AE81" s="1">
        <v>821</v>
      </c>
      <c r="AF81" s="1">
        <v>884</v>
      </c>
      <c r="AG81" s="1">
        <v>838</v>
      </c>
      <c r="AH81" s="1">
        <v>1096</v>
      </c>
      <c r="AI81" s="1">
        <v>1097</v>
      </c>
      <c r="AJ81" s="1">
        <v>951</v>
      </c>
      <c r="AN81" s="1">
        <f t="shared" si="35"/>
        <v>1429.6666666666667</v>
      </c>
      <c r="AO81" s="1">
        <f t="shared" si="36"/>
        <v>6121.666666666667</v>
      </c>
      <c r="AP81" s="1">
        <f t="shared" si="37"/>
        <v>10881.333333333334</v>
      </c>
      <c r="AQ81" s="1">
        <f t="shared" si="38"/>
        <v>14220.666666666666</v>
      </c>
      <c r="AR81" s="1">
        <f t="shared" si="39"/>
        <v>18008.333333333332</v>
      </c>
      <c r="AS81" s="1">
        <f t="shared" si="27"/>
        <v>835.66666666666663</v>
      </c>
      <c r="AT81" s="1">
        <f t="shared" si="28"/>
        <v>908</v>
      </c>
      <c r="AU81" s="1">
        <f t="shared" si="29"/>
        <v>847.66666666666663</v>
      </c>
      <c r="AV81" s="1">
        <f t="shared" si="30"/>
        <v>1048</v>
      </c>
      <c r="AW81" s="1"/>
      <c r="BB81" s="1">
        <f t="shared" si="40"/>
        <v>33.24655370611115</v>
      </c>
      <c r="BC81" s="1">
        <f t="shared" si="41"/>
        <v>292.91181835722051</v>
      </c>
      <c r="BD81" s="1">
        <f t="shared" si="42"/>
        <v>801.29540952967727</v>
      </c>
      <c r="BE81" s="1">
        <f t="shared" si="43"/>
        <v>2484.1216422174889</v>
      </c>
      <c r="BF81" s="1">
        <f t="shared" si="44"/>
        <v>2387.4736298718176</v>
      </c>
      <c r="BG81" s="1">
        <f t="shared" si="31"/>
        <v>51.597803570823956</v>
      </c>
      <c r="BH81" s="1">
        <f t="shared" si="32"/>
        <v>154.79341071247185</v>
      </c>
      <c r="BI81" s="1">
        <f t="shared" si="33"/>
        <v>32.593455375785695</v>
      </c>
      <c r="BJ81" s="1">
        <f t="shared" si="34"/>
        <v>84.005952170069477</v>
      </c>
      <c r="BK81" s="1"/>
    </row>
    <row r="82" spans="6:63" x14ac:dyDescent="0.25">
      <c r="F82" s="1">
        <f t="shared" si="45"/>
        <v>75</v>
      </c>
      <c r="G82" s="1">
        <v>1467</v>
      </c>
      <c r="H82" s="1">
        <v>1405</v>
      </c>
      <c r="I82" s="1">
        <v>1427</v>
      </c>
      <c r="J82" s="1">
        <v>5909</v>
      </c>
      <c r="K82" s="1">
        <v>6175</v>
      </c>
      <c r="L82" s="1">
        <v>6500</v>
      </c>
      <c r="M82" s="1">
        <v>11905</v>
      </c>
      <c r="N82" s="1">
        <v>10797</v>
      </c>
      <c r="O82" s="1">
        <v>10329</v>
      </c>
      <c r="P82" s="1">
        <v>14839</v>
      </c>
      <c r="Q82" s="1">
        <v>16644</v>
      </c>
      <c r="R82" s="1">
        <v>11657</v>
      </c>
      <c r="S82" s="1">
        <v>15432</v>
      </c>
      <c r="T82" s="1">
        <v>19221</v>
      </c>
      <c r="U82" s="1">
        <v>19920</v>
      </c>
      <c r="V82" s="1">
        <v>160</v>
      </c>
      <c r="W82" s="1">
        <v>159</v>
      </c>
      <c r="X82" s="1">
        <v>165</v>
      </c>
      <c r="Y82" s="1">
        <v>883</v>
      </c>
      <c r="Z82" s="1">
        <v>865</v>
      </c>
      <c r="AA82" s="1">
        <v>790</v>
      </c>
      <c r="AB82" s="1">
        <v>797</v>
      </c>
      <c r="AC82" s="1">
        <v>865</v>
      </c>
      <c r="AD82" s="1">
        <v>1096</v>
      </c>
      <c r="AE82" s="1">
        <v>827</v>
      </c>
      <c r="AF82" s="1">
        <v>894</v>
      </c>
      <c r="AG82" s="1">
        <v>839</v>
      </c>
      <c r="AH82" s="1">
        <v>1113</v>
      </c>
      <c r="AI82" s="1">
        <v>1108</v>
      </c>
      <c r="AJ82" s="1">
        <v>963</v>
      </c>
      <c r="AN82" s="1">
        <f t="shared" si="35"/>
        <v>1433</v>
      </c>
      <c r="AO82" s="1">
        <f t="shared" si="36"/>
        <v>6194.666666666667</v>
      </c>
      <c r="AP82" s="1">
        <f t="shared" si="37"/>
        <v>11010.333333333334</v>
      </c>
      <c r="AQ82" s="1">
        <f t="shared" si="38"/>
        <v>14380</v>
      </c>
      <c r="AR82" s="1">
        <f t="shared" si="39"/>
        <v>18191</v>
      </c>
      <c r="AS82" s="1">
        <f t="shared" si="27"/>
        <v>846</v>
      </c>
      <c r="AT82" s="1">
        <f t="shared" si="28"/>
        <v>919.33333333333337</v>
      </c>
      <c r="AU82" s="1">
        <f t="shared" si="29"/>
        <v>853.33333333333337</v>
      </c>
      <c r="AV82" s="1">
        <f t="shared" si="30"/>
        <v>1061.3333333333333</v>
      </c>
      <c r="AW82" s="1"/>
      <c r="BB82" s="1">
        <f t="shared" si="40"/>
        <v>31.432467291003423</v>
      </c>
      <c r="BC82" s="1">
        <f t="shared" si="41"/>
        <v>295.99042777315174</v>
      </c>
      <c r="BD82" s="1">
        <f t="shared" si="42"/>
        <v>809.36847809470146</v>
      </c>
      <c r="BE82" s="1">
        <f t="shared" si="43"/>
        <v>2524.9857425340047</v>
      </c>
      <c r="BF82" s="1">
        <f t="shared" si="44"/>
        <v>2414.7900529859735</v>
      </c>
      <c r="BG82" s="1">
        <f t="shared" si="31"/>
        <v>49.325449820554098</v>
      </c>
      <c r="BH82" s="1">
        <f t="shared" si="32"/>
        <v>156.73012899035481</v>
      </c>
      <c r="BI82" s="1">
        <f t="shared" si="33"/>
        <v>35.725807665234569</v>
      </c>
      <c r="BJ82" s="1">
        <f t="shared" si="34"/>
        <v>85.195852794213721</v>
      </c>
      <c r="BK82" s="1"/>
    </row>
    <row r="83" spans="6:63" x14ac:dyDescent="0.25">
      <c r="F83" s="1">
        <f t="shared" si="45"/>
        <v>76</v>
      </c>
      <c r="G83" s="1">
        <v>1474</v>
      </c>
      <c r="H83" s="1">
        <v>1413</v>
      </c>
      <c r="I83" s="1">
        <v>1435</v>
      </c>
      <c r="J83" s="1">
        <v>5982</v>
      </c>
      <c r="K83" s="1">
        <v>6251</v>
      </c>
      <c r="L83" s="1">
        <v>6575</v>
      </c>
      <c r="M83" s="1">
        <v>12042</v>
      </c>
      <c r="N83" s="1">
        <v>10906</v>
      </c>
      <c r="O83" s="1">
        <v>10444</v>
      </c>
      <c r="P83" s="1">
        <v>14968</v>
      </c>
      <c r="Q83" s="1">
        <v>16882</v>
      </c>
      <c r="R83" s="1">
        <v>11773</v>
      </c>
      <c r="S83" s="1">
        <v>15593</v>
      </c>
      <c r="T83" s="1">
        <v>19388</v>
      </c>
      <c r="U83" s="1">
        <v>20154</v>
      </c>
      <c r="V83" s="1">
        <v>161</v>
      </c>
      <c r="W83" s="1">
        <v>157</v>
      </c>
      <c r="X83" s="1">
        <v>162</v>
      </c>
      <c r="Y83" s="1">
        <v>891</v>
      </c>
      <c r="Z83" s="1">
        <v>878</v>
      </c>
      <c r="AA83" s="1">
        <v>796</v>
      </c>
      <c r="AB83" s="1">
        <v>805</v>
      </c>
      <c r="AC83" s="1">
        <v>871</v>
      </c>
      <c r="AD83" s="1">
        <v>1104</v>
      </c>
      <c r="AE83" s="1">
        <v>837</v>
      </c>
      <c r="AF83" s="1">
        <v>902</v>
      </c>
      <c r="AG83" s="1">
        <v>853</v>
      </c>
      <c r="AH83" s="1">
        <v>1126</v>
      </c>
      <c r="AI83" s="1">
        <v>1124</v>
      </c>
      <c r="AJ83" s="1">
        <v>977</v>
      </c>
      <c r="AN83" s="1">
        <f t="shared" si="35"/>
        <v>1440.6666666666667</v>
      </c>
      <c r="AO83" s="1">
        <f t="shared" si="36"/>
        <v>6269.333333333333</v>
      </c>
      <c r="AP83" s="1">
        <f t="shared" si="37"/>
        <v>11130.666666666666</v>
      </c>
      <c r="AQ83" s="1">
        <f t="shared" si="38"/>
        <v>14541</v>
      </c>
      <c r="AR83" s="1">
        <f t="shared" si="39"/>
        <v>18378.333333333332</v>
      </c>
      <c r="AS83" s="1">
        <f t="shared" si="27"/>
        <v>855</v>
      </c>
      <c r="AT83" s="1">
        <f t="shared" si="28"/>
        <v>926.66666666666663</v>
      </c>
      <c r="AU83" s="1">
        <f t="shared" si="29"/>
        <v>864</v>
      </c>
      <c r="AV83" s="1">
        <f t="shared" si="30"/>
        <v>1075.6666666666667</v>
      </c>
      <c r="AW83" s="1"/>
      <c r="BB83" s="1">
        <f t="shared" si="40"/>
        <v>30.892285984260429</v>
      </c>
      <c r="BC83" s="1">
        <f t="shared" si="41"/>
        <v>296.92479406969926</v>
      </c>
      <c r="BD83" s="1">
        <f t="shared" si="42"/>
        <v>822.34866895577409</v>
      </c>
      <c r="BE83" s="1">
        <f t="shared" si="43"/>
        <v>2581.1270793976805</v>
      </c>
      <c r="BF83" s="1">
        <f t="shared" si="44"/>
        <v>2442.3861965981778</v>
      </c>
      <c r="BG83" s="1">
        <f t="shared" si="31"/>
        <v>51.507281038703645</v>
      </c>
      <c r="BH83" s="1">
        <f t="shared" si="32"/>
        <v>157.08065868633622</v>
      </c>
      <c r="BI83" s="1">
        <f t="shared" si="33"/>
        <v>33.867388443752198</v>
      </c>
      <c r="BJ83" s="1">
        <f t="shared" si="34"/>
        <v>85.45369116271884</v>
      </c>
      <c r="BK83" s="1"/>
    </row>
    <row r="84" spans="6:63" x14ac:dyDescent="0.25">
      <c r="F84" s="1">
        <f t="shared" si="45"/>
        <v>77</v>
      </c>
      <c r="G84" s="1">
        <v>1483</v>
      </c>
      <c r="H84" s="1">
        <v>1416</v>
      </c>
      <c r="I84" s="1">
        <v>1441</v>
      </c>
      <c r="J84" s="1">
        <v>6038</v>
      </c>
      <c r="K84" s="1">
        <v>6337</v>
      </c>
      <c r="L84" s="1">
        <v>6649</v>
      </c>
      <c r="M84" s="1">
        <v>12177</v>
      </c>
      <c r="N84" s="1">
        <v>11035</v>
      </c>
      <c r="O84" s="1">
        <v>10547</v>
      </c>
      <c r="P84" s="1">
        <v>15131</v>
      </c>
      <c r="Q84" s="1">
        <v>17115</v>
      </c>
      <c r="R84" s="1">
        <v>11894</v>
      </c>
      <c r="S84" s="1">
        <v>15729</v>
      </c>
      <c r="T84" s="1">
        <v>19555</v>
      </c>
      <c r="U84" s="1">
        <v>20415</v>
      </c>
      <c r="V84" s="1">
        <v>159</v>
      </c>
      <c r="W84" s="1">
        <v>159</v>
      </c>
      <c r="X84" s="1">
        <v>164</v>
      </c>
      <c r="Y84" s="1">
        <v>900</v>
      </c>
      <c r="Z84" s="1">
        <v>891</v>
      </c>
      <c r="AA84" s="1">
        <v>804</v>
      </c>
      <c r="AB84" s="1">
        <v>814</v>
      </c>
      <c r="AC84" s="1">
        <v>877</v>
      </c>
      <c r="AD84" s="1">
        <v>1118</v>
      </c>
      <c r="AE84" s="1">
        <v>847</v>
      </c>
      <c r="AF84" s="1">
        <v>914</v>
      </c>
      <c r="AG84" s="1">
        <v>860</v>
      </c>
      <c r="AH84" s="1">
        <v>1139</v>
      </c>
      <c r="AI84" s="1">
        <v>1143</v>
      </c>
      <c r="AJ84" s="1">
        <v>990</v>
      </c>
      <c r="AN84" s="1">
        <f t="shared" si="35"/>
        <v>1446.6666666666667</v>
      </c>
      <c r="AO84" s="1">
        <f t="shared" si="36"/>
        <v>6341.333333333333</v>
      </c>
      <c r="AP84" s="1">
        <f t="shared" si="37"/>
        <v>11253</v>
      </c>
      <c r="AQ84" s="1">
        <f t="shared" si="38"/>
        <v>14713.333333333334</v>
      </c>
      <c r="AR84" s="1">
        <f t="shared" si="39"/>
        <v>18566.333333333332</v>
      </c>
      <c r="AS84" s="1">
        <f t="shared" si="27"/>
        <v>865</v>
      </c>
      <c r="AT84" s="1">
        <f t="shared" si="28"/>
        <v>936.33333333333337</v>
      </c>
      <c r="AU84" s="1">
        <f t="shared" si="29"/>
        <v>873.66666666666663</v>
      </c>
      <c r="AV84" s="1">
        <f t="shared" si="30"/>
        <v>1090.6666666666667</v>
      </c>
      <c r="AW84" s="1"/>
      <c r="BB84" s="1">
        <f t="shared" si="40"/>
        <v>33.85754470326124</v>
      </c>
      <c r="BC84" s="1">
        <f t="shared" si="41"/>
        <v>305.52304877592024</v>
      </c>
      <c r="BD84" s="1">
        <f t="shared" si="42"/>
        <v>836.58113772664035</v>
      </c>
      <c r="BE84" s="1">
        <f t="shared" si="43"/>
        <v>2635.4400644547609</v>
      </c>
      <c r="BF84" s="1">
        <f t="shared" si="44"/>
        <v>2494.5431111394555</v>
      </c>
      <c r="BG84" s="1">
        <f t="shared" si="31"/>
        <v>53.018864567246254</v>
      </c>
      <c r="BH84" s="1">
        <f t="shared" si="32"/>
        <v>160.45040770697111</v>
      </c>
      <c r="BI84" s="1">
        <f t="shared" si="33"/>
        <v>35.529330606322056</v>
      </c>
      <c r="BJ84" s="1">
        <f t="shared" si="34"/>
        <v>87.202828700296948</v>
      </c>
      <c r="BK84" s="1"/>
    </row>
    <row r="85" spans="6:63" x14ac:dyDescent="0.25">
      <c r="F85" s="1">
        <f t="shared" si="45"/>
        <v>78</v>
      </c>
      <c r="G85" s="1">
        <v>1487</v>
      </c>
      <c r="H85" s="1">
        <v>1422</v>
      </c>
      <c r="I85" s="1">
        <v>1445</v>
      </c>
      <c r="J85" s="1">
        <v>6104</v>
      </c>
      <c r="K85" s="1">
        <v>6421</v>
      </c>
      <c r="L85" s="1">
        <v>6702</v>
      </c>
      <c r="M85" s="1">
        <v>12306</v>
      </c>
      <c r="N85" s="1">
        <v>11150</v>
      </c>
      <c r="O85" s="1">
        <v>10647</v>
      </c>
      <c r="P85" s="1">
        <v>15263</v>
      </c>
      <c r="Q85" s="1">
        <v>17341</v>
      </c>
      <c r="R85" s="1">
        <v>12003</v>
      </c>
      <c r="S85" s="1">
        <v>15857</v>
      </c>
      <c r="T85" s="1">
        <v>19697</v>
      </c>
      <c r="U85" s="1">
        <v>20673</v>
      </c>
      <c r="V85" s="1">
        <v>160</v>
      </c>
      <c r="W85" s="1">
        <v>156</v>
      </c>
      <c r="X85" s="1">
        <v>163</v>
      </c>
      <c r="Y85" s="1">
        <v>909</v>
      </c>
      <c r="Z85" s="1">
        <v>897</v>
      </c>
      <c r="AA85" s="1">
        <v>813</v>
      </c>
      <c r="AB85" s="1">
        <v>821</v>
      </c>
      <c r="AC85" s="1">
        <v>891</v>
      </c>
      <c r="AD85" s="1">
        <v>1128</v>
      </c>
      <c r="AE85" s="1">
        <v>854</v>
      </c>
      <c r="AF85" s="1">
        <v>921</v>
      </c>
      <c r="AG85" s="1">
        <v>867</v>
      </c>
      <c r="AH85" s="1">
        <v>1153</v>
      </c>
      <c r="AI85" s="1">
        <v>1156</v>
      </c>
      <c r="AJ85" s="1">
        <v>1004</v>
      </c>
      <c r="AN85" s="1">
        <f t="shared" si="35"/>
        <v>1451.3333333333333</v>
      </c>
      <c r="AO85" s="1">
        <f t="shared" si="36"/>
        <v>6409</v>
      </c>
      <c r="AP85" s="1">
        <f t="shared" si="37"/>
        <v>11367.666666666666</v>
      </c>
      <c r="AQ85" s="1">
        <f t="shared" si="38"/>
        <v>14869</v>
      </c>
      <c r="AR85" s="1">
        <f t="shared" si="39"/>
        <v>18742.333333333332</v>
      </c>
      <c r="AS85" s="1">
        <f t="shared" si="27"/>
        <v>873</v>
      </c>
      <c r="AT85" s="1">
        <f t="shared" si="28"/>
        <v>946.66666666666663</v>
      </c>
      <c r="AU85" s="1">
        <f t="shared" si="29"/>
        <v>880.66666666666663</v>
      </c>
      <c r="AV85" s="1">
        <f t="shared" si="30"/>
        <v>1104.3333333333333</v>
      </c>
      <c r="AW85" s="1"/>
      <c r="BB85" s="1">
        <f t="shared" si="40"/>
        <v>32.959571194621653</v>
      </c>
      <c r="BC85" s="1">
        <f t="shared" si="41"/>
        <v>299.18054749598946</v>
      </c>
      <c r="BD85" s="1">
        <f t="shared" si="42"/>
        <v>850.64935980304676</v>
      </c>
      <c r="BE85" s="1">
        <f t="shared" si="43"/>
        <v>2690.7225795313793</v>
      </c>
      <c r="BF85" s="1">
        <f t="shared" si="44"/>
        <v>2545.9782664691606</v>
      </c>
      <c r="BG85" s="1">
        <f t="shared" si="31"/>
        <v>52.306787322488084</v>
      </c>
      <c r="BH85" s="1">
        <f t="shared" si="32"/>
        <v>160.89230352423095</v>
      </c>
      <c r="BI85" s="1">
        <f t="shared" si="33"/>
        <v>35.529330606322056</v>
      </c>
      <c r="BJ85" s="1">
        <f t="shared" si="34"/>
        <v>86.904161772226615</v>
      </c>
      <c r="BK85" s="1"/>
    </row>
    <row r="86" spans="6:63" x14ac:dyDescent="0.25">
      <c r="F86" s="1">
        <f t="shared" si="45"/>
        <v>79</v>
      </c>
      <c r="G86" s="1">
        <v>1490</v>
      </c>
      <c r="H86" s="1">
        <v>1430</v>
      </c>
      <c r="I86" s="1">
        <v>1447</v>
      </c>
      <c r="J86" s="1">
        <v>6162</v>
      </c>
      <c r="K86" s="1">
        <v>6496</v>
      </c>
      <c r="L86" s="1">
        <v>6762</v>
      </c>
      <c r="M86" s="1">
        <v>12446</v>
      </c>
      <c r="N86" s="1">
        <v>11271</v>
      </c>
      <c r="O86" s="1">
        <v>10757</v>
      </c>
      <c r="P86" s="1">
        <v>15387</v>
      </c>
      <c r="Q86" s="1">
        <v>17575</v>
      </c>
      <c r="R86" s="1">
        <v>12104</v>
      </c>
      <c r="S86" s="1">
        <v>16002</v>
      </c>
      <c r="T86" s="1">
        <v>19817</v>
      </c>
      <c r="U86" s="1">
        <v>20922</v>
      </c>
      <c r="V86" s="1">
        <v>160</v>
      </c>
      <c r="W86" s="1">
        <v>159</v>
      </c>
      <c r="X86" s="1">
        <v>165</v>
      </c>
      <c r="Y86" s="1">
        <v>912</v>
      </c>
      <c r="Z86" s="1">
        <v>908</v>
      </c>
      <c r="AA86" s="1">
        <v>819</v>
      </c>
      <c r="AB86" s="1">
        <v>830</v>
      </c>
      <c r="AC86" s="1">
        <v>898</v>
      </c>
      <c r="AD86" s="1">
        <v>1140</v>
      </c>
      <c r="AE86" s="1">
        <v>865</v>
      </c>
      <c r="AF86" s="1">
        <v>927</v>
      </c>
      <c r="AG86" s="1">
        <v>876</v>
      </c>
      <c r="AH86" s="1">
        <v>1167</v>
      </c>
      <c r="AI86" s="1">
        <v>1175</v>
      </c>
      <c r="AJ86" s="1">
        <v>1018</v>
      </c>
      <c r="AN86" s="1">
        <f t="shared" si="35"/>
        <v>1455.6666666666667</v>
      </c>
      <c r="AO86" s="1">
        <f t="shared" si="36"/>
        <v>6473.333333333333</v>
      </c>
      <c r="AP86" s="1">
        <f t="shared" si="37"/>
        <v>11491.333333333334</v>
      </c>
      <c r="AQ86" s="1">
        <f t="shared" si="38"/>
        <v>15022</v>
      </c>
      <c r="AR86" s="1">
        <f t="shared" si="39"/>
        <v>18913.666666666668</v>
      </c>
      <c r="AS86" s="1">
        <f t="shared" si="27"/>
        <v>879.66666666666663</v>
      </c>
      <c r="AT86" s="1">
        <f t="shared" si="28"/>
        <v>956</v>
      </c>
      <c r="AU86" s="1">
        <f t="shared" si="29"/>
        <v>889.33333333333337</v>
      </c>
      <c r="AV86" s="1">
        <f t="shared" si="30"/>
        <v>1120</v>
      </c>
      <c r="AW86" s="1"/>
      <c r="BB86" s="1">
        <f t="shared" si="40"/>
        <v>30.924639582917266</v>
      </c>
      <c r="BC86" s="1">
        <f t="shared" si="41"/>
        <v>300.64153627423696</v>
      </c>
      <c r="BD86" s="1">
        <f t="shared" si="42"/>
        <v>865.78885031705806</v>
      </c>
      <c r="BE86" s="1">
        <f t="shared" si="43"/>
        <v>2753.7027798947365</v>
      </c>
      <c r="BF86" s="1">
        <f t="shared" si="44"/>
        <v>2581.3965858297161</v>
      </c>
      <c r="BG86" s="1">
        <f t="shared" si="31"/>
        <v>52.576927766210659</v>
      </c>
      <c r="BH86" s="1">
        <f t="shared" si="32"/>
        <v>162.93557008830209</v>
      </c>
      <c r="BI86" s="1">
        <f t="shared" si="33"/>
        <v>33.080709383768259</v>
      </c>
      <c r="BJ86" s="1">
        <f t="shared" si="34"/>
        <v>88.425109556053144</v>
      </c>
      <c r="BK86" s="1"/>
    </row>
    <row r="87" spans="6:63" x14ac:dyDescent="0.25">
      <c r="F87" s="1">
        <f t="shared" si="45"/>
        <v>80</v>
      </c>
      <c r="G87" s="1">
        <v>1496</v>
      </c>
      <c r="H87" s="1">
        <v>1431</v>
      </c>
      <c r="I87" s="1">
        <v>1453</v>
      </c>
      <c r="J87" s="1">
        <v>6224</v>
      </c>
      <c r="K87" s="1">
        <v>6577</v>
      </c>
      <c r="L87" s="1">
        <v>6817</v>
      </c>
      <c r="M87" s="1">
        <v>12571</v>
      </c>
      <c r="N87" s="1">
        <v>11384</v>
      </c>
      <c r="O87" s="1">
        <v>10868</v>
      </c>
      <c r="P87" s="1">
        <v>15522</v>
      </c>
      <c r="Q87" s="1">
        <v>17784</v>
      </c>
      <c r="R87" s="1">
        <v>12211</v>
      </c>
      <c r="S87" s="1">
        <v>16138</v>
      </c>
      <c r="T87" s="1">
        <v>19952</v>
      </c>
      <c r="U87" s="1">
        <v>21154</v>
      </c>
      <c r="V87" s="1">
        <v>159</v>
      </c>
      <c r="W87" s="1">
        <v>157</v>
      </c>
      <c r="X87" s="1">
        <v>163</v>
      </c>
      <c r="Y87" s="1">
        <v>921</v>
      </c>
      <c r="Z87" s="1">
        <v>915</v>
      </c>
      <c r="AA87" s="1">
        <v>829</v>
      </c>
      <c r="AB87" s="1">
        <v>836</v>
      </c>
      <c r="AC87" s="1">
        <v>903</v>
      </c>
      <c r="AD87" s="1">
        <v>1153</v>
      </c>
      <c r="AE87" s="1">
        <v>874</v>
      </c>
      <c r="AF87" s="1">
        <v>940</v>
      </c>
      <c r="AG87" s="1">
        <v>884</v>
      </c>
      <c r="AH87" s="1">
        <v>1179</v>
      </c>
      <c r="AI87" s="1">
        <v>1192</v>
      </c>
      <c r="AJ87" s="1">
        <v>1031</v>
      </c>
      <c r="AN87" s="1">
        <f t="shared" si="35"/>
        <v>1460</v>
      </c>
      <c r="AO87" s="1">
        <f t="shared" si="36"/>
        <v>6539.333333333333</v>
      </c>
      <c r="AP87" s="1">
        <f t="shared" si="37"/>
        <v>11607.666666666666</v>
      </c>
      <c r="AQ87" s="1">
        <f t="shared" si="38"/>
        <v>15172.333333333334</v>
      </c>
      <c r="AR87" s="1">
        <f t="shared" si="39"/>
        <v>19081.333333333332</v>
      </c>
      <c r="AS87" s="1">
        <f t="shared" si="27"/>
        <v>888.33333333333337</v>
      </c>
      <c r="AT87" s="1">
        <f t="shared" si="28"/>
        <v>964</v>
      </c>
      <c r="AU87" s="1">
        <f t="shared" si="29"/>
        <v>899.33333333333337</v>
      </c>
      <c r="AV87" s="1">
        <f t="shared" si="30"/>
        <v>1134</v>
      </c>
      <c r="AW87" s="1"/>
      <c r="BB87" s="1">
        <f t="shared" si="40"/>
        <v>33.060550509633082</v>
      </c>
      <c r="BC87" s="1">
        <f t="shared" si="41"/>
        <v>298.28900974278844</v>
      </c>
      <c r="BD87" s="1">
        <f t="shared" si="42"/>
        <v>873.25387679261598</v>
      </c>
      <c r="BE87" s="1">
        <f t="shared" si="43"/>
        <v>2802.9060514639646</v>
      </c>
      <c r="BF87" s="1">
        <f t="shared" si="44"/>
        <v>2618.8946777855294</v>
      </c>
      <c r="BG87" s="1">
        <f t="shared" si="31"/>
        <v>51.471675058553643</v>
      </c>
      <c r="BH87" s="1">
        <f t="shared" si="32"/>
        <v>167.07184083501323</v>
      </c>
      <c r="BI87" s="1">
        <f t="shared" si="33"/>
        <v>35.5715241918776</v>
      </c>
      <c r="BJ87" s="1">
        <f t="shared" si="34"/>
        <v>89.437128755344105</v>
      </c>
      <c r="BK87" s="1"/>
    </row>
    <row r="88" spans="6:63" x14ac:dyDescent="0.25">
      <c r="F88" s="1">
        <f t="shared" si="45"/>
        <v>81</v>
      </c>
      <c r="G88" s="1">
        <v>1504</v>
      </c>
      <c r="H88" s="1">
        <v>1439</v>
      </c>
      <c r="I88" s="1">
        <v>1459</v>
      </c>
      <c r="J88" s="1">
        <v>6278</v>
      </c>
      <c r="K88" s="1">
        <v>6651</v>
      </c>
      <c r="L88" s="1">
        <v>6880</v>
      </c>
      <c r="M88" s="1">
        <v>12699</v>
      </c>
      <c r="N88" s="1">
        <v>11506</v>
      </c>
      <c r="O88" s="1">
        <v>10960</v>
      </c>
      <c r="P88" s="1">
        <v>15649</v>
      </c>
      <c r="Q88" s="1">
        <v>18038</v>
      </c>
      <c r="R88" s="1">
        <v>12325</v>
      </c>
      <c r="S88" s="1">
        <v>16264</v>
      </c>
      <c r="T88" s="1">
        <v>20098</v>
      </c>
      <c r="U88" s="1">
        <v>21403</v>
      </c>
      <c r="V88" s="1">
        <v>162</v>
      </c>
      <c r="W88" s="1">
        <v>157</v>
      </c>
      <c r="X88" s="1">
        <v>163</v>
      </c>
      <c r="Y88" s="1">
        <v>929</v>
      </c>
      <c r="Z88" s="1">
        <v>927</v>
      </c>
      <c r="AA88" s="1">
        <v>836</v>
      </c>
      <c r="AB88" s="1">
        <v>844</v>
      </c>
      <c r="AC88" s="1">
        <v>911</v>
      </c>
      <c r="AD88" s="1">
        <v>1159</v>
      </c>
      <c r="AE88" s="1">
        <v>884</v>
      </c>
      <c r="AF88" s="1">
        <v>946</v>
      </c>
      <c r="AG88" s="1">
        <v>893</v>
      </c>
      <c r="AH88" s="1">
        <v>1192</v>
      </c>
      <c r="AI88" s="1">
        <v>1208</v>
      </c>
      <c r="AJ88" s="1">
        <v>1048</v>
      </c>
      <c r="AN88" s="1">
        <f t="shared" si="35"/>
        <v>1467.3333333333333</v>
      </c>
      <c r="AO88" s="1">
        <f t="shared" si="36"/>
        <v>6603</v>
      </c>
      <c r="AP88" s="1">
        <f t="shared" si="37"/>
        <v>11721.666666666666</v>
      </c>
      <c r="AQ88" s="1">
        <f t="shared" si="38"/>
        <v>15337.333333333334</v>
      </c>
      <c r="AR88" s="1">
        <f t="shared" si="39"/>
        <v>19255</v>
      </c>
      <c r="AS88" s="1">
        <f t="shared" si="27"/>
        <v>897.33333333333337</v>
      </c>
      <c r="AT88" s="1">
        <f t="shared" si="28"/>
        <v>971.33333333333337</v>
      </c>
      <c r="AU88" s="1">
        <f t="shared" si="29"/>
        <v>907.66666666666663</v>
      </c>
      <c r="AV88" s="1">
        <f t="shared" si="30"/>
        <v>1149.3333333333333</v>
      </c>
      <c r="AW88" s="1"/>
      <c r="BB88" s="1">
        <f t="shared" si="40"/>
        <v>33.291640592396966</v>
      </c>
      <c r="BC88" s="1">
        <f t="shared" si="41"/>
        <v>303.85687420231255</v>
      </c>
      <c r="BD88" s="1">
        <f t="shared" si="42"/>
        <v>889.33364567710657</v>
      </c>
      <c r="BE88" s="1">
        <f t="shared" si="43"/>
        <v>2869.2236464474695</v>
      </c>
      <c r="BF88" s="1">
        <f t="shared" si="44"/>
        <v>2671.2014150939649</v>
      </c>
      <c r="BG88" s="1">
        <f t="shared" si="31"/>
        <v>53.125637251079944</v>
      </c>
      <c r="BH88" s="1">
        <f t="shared" si="32"/>
        <v>165.94075247911002</v>
      </c>
      <c r="BI88" s="1">
        <f t="shared" si="33"/>
        <v>33.501243758005963</v>
      </c>
      <c r="BJ88" s="1">
        <f t="shared" si="34"/>
        <v>88.121128756577633</v>
      </c>
      <c r="BK88" s="1"/>
    </row>
    <row r="89" spans="6:63" x14ac:dyDescent="0.25">
      <c r="F89" s="1">
        <f t="shared" si="45"/>
        <v>82</v>
      </c>
      <c r="G89" s="1">
        <v>1507</v>
      </c>
      <c r="H89" s="1">
        <v>1443</v>
      </c>
      <c r="I89" s="1">
        <v>1468</v>
      </c>
      <c r="J89" s="1">
        <v>6340</v>
      </c>
      <c r="K89" s="1">
        <v>6738</v>
      </c>
      <c r="L89" s="1">
        <v>6948</v>
      </c>
      <c r="M89" s="1">
        <v>12800</v>
      </c>
      <c r="N89" s="1">
        <v>11630</v>
      </c>
      <c r="O89" s="1">
        <v>11063</v>
      </c>
      <c r="P89" s="1">
        <v>15775</v>
      </c>
      <c r="Q89" s="1">
        <v>18229</v>
      </c>
      <c r="R89" s="1">
        <v>12422</v>
      </c>
      <c r="S89" s="1">
        <v>16398</v>
      </c>
      <c r="T89" s="1">
        <v>20223</v>
      </c>
      <c r="U89" s="1">
        <v>21641</v>
      </c>
      <c r="V89" s="1">
        <v>161</v>
      </c>
      <c r="W89" s="1">
        <v>158</v>
      </c>
      <c r="X89" s="1">
        <v>164</v>
      </c>
      <c r="Y89" s="1">
        <v>939</v>
      </c>
      <c r="Z89" s="1">
        <v>935</v>
      </c>
      <c r="AA89" s="1">
        <v>844</v>
      </c>
      <c r="AB89" s="1">
        <v>853</v>
      </c>
      <c r="AC89" s="1">
        <v>918</v>
      </c>
      <c r="AD89" s="1">
        <v>1170</v>
      </c>
      <c r="AE89" s="1">
        <v>893</v>
      </c>
      <c r="AF89" s="1">
        <v>957</v>
      </c>
      <c r="AG89" s="1">
        <v>900</v>
      </c>
      <c r="AH89" s="1">
        <v>1202</v>
      </c>
      <c r="AI89" s="1">
        <v>1220</v>
      </c>
      <c r="AJ89" s="1">
        <v>1059</v>
      </c>
      <c r="AN89" s="1">
        <f t="shared" si="35"/>
        <v>1472.6666666666667</v>
      </c>
      <c r="AO89" s="1">
        <f t="shared" si="36"/>
        <v>6675.333333333333</v>
      </c>
      <c r="AP89" s="1">
        <f t="shared" si="37"/>
        <v>11831</v>
      </c>
      <c r="AQ89" s="1">
        <f t="shared" si="38"/>
        <v>15475.333333333334</v>
      </c>
      <c r="AR89" s="1">
        <f t="shared" si="39"/>
        <v>19420.666666666668</v>
      </c>
      <c r="AS89" s="1">
        <f t="shared" si="27"/>
        <v>906</v>
      </c>
      <c r="AT89" s="1">
        <f t="shared" si="28"/>
        <v>980.33333333333337</v>
      </c>
      <c r="AU89" s="1">
        <f t="shared" si="29"/>
        <v>916.66666666666663</v>
      </c>
      <c r="AV89" s="1">
        <f t="shared" si="30"/>
        <v>1160.3333333333333</v>
      </c>
      <c r="AW89" s="1"/>
      <c r="BB89" s="1">
        <f t="shared" si="40"/>
        <v>32.254198693090068</v>
      </c>
      <c r="BC89" s="1">
        <f t="shared" si="41"/>
        <v>308.8063039080215</v>
      </c>
      <c r="BD89" s="1">
        <f t="shared" si="42"/>
        <v>885.77254416695484</v>
      </c>
      <c r="BE89" s="1">
        <f t="shared" si="43"/>
        <v>2915.0750133286988</v>
      </c>
      <c r="BF89" s="1">
        <f t="shared" si="44"/>
        <v>2712.0225539868529</v>
      </c>
      <c r="BG89" s="1">
        <f t="shared" si="31"/>
        <v>53.730810528038752</v>
      </c>
      <c r="BH89" s="1">
        <f t="shared" si="32"/>
        <v>167.44053670880675</v>
      </c>
      <c r="BI89" s="1">
        <f t="shared" si="33"/>
        <v>35.104605585782231</v>
      </c>
      <c r="BJ89" s="1">
        <f t="shared" si="34"/>
        <v>88.217534160354617</v>
      </c>
      <c r="BK89" s="1"/>
    </row>
    <row r="90" spans="6:63" x14ac:dyDescent="0.25">
      <c r="F90" s="1">
        <f t="shared" si="45"/>
        <v>83</v>
      </c>
      <c r="G90" s="1">
        <v>1514</v>
      </c>
      <c r="H90" s="1">
        <v>1451</v>
      </c>
      <c r="I90" s="1">
        <v>1467</v>
      </c>
      <c r="J90" s="1">
        <v>6404</v>
      </c>
      <c r="K90" s="1">
        <v>6811</v>
      </c>
      <c r="L90" s="1">
        <v>7010</v>
      </c>
      <c r="M90" s="1">
        <v>12925</v>
      </c>
      <c r="N90" s="1">
        <v>11737</v>
      </c>
      <c r="O90" s="1">
        <v>11163</v>
      </c>
      <c r="P90" s="1">
        <v>15899</v>
      </c>
      <c r="Q90" s="1">
        <v>18449</v>
      </c>
      <c r="R90" s="1">
        <v>12529</v>
      </c>
      <c r="S90" s="1">
        <v>16526</v>
      </c>
      <c r="T90" s="1">
        <v>20349</v>
      </c>
      <c r="U90" s="1">
        <v>21885</v>
      </c>
      <c r="V90" s="1">
        <v>160</v>
      </c>
      <c r="W90" s="1">
        <v>158</v>
      </c>
      <c r="X90" s="1">
        <v>163</v>
      </c>
      <c r="Y90" s="1">
        <v>945</v>
      </c>
      <c r="Z90" s="1">
        <v>949</v>
      </c>
      <c r="AA90" s="1">
        <v>859</v>
      </c>
      <c r="AB90" s="1">
        <v>860</v>
      </c>
      <c r="AC90" s="1">
        <v>925</v>
      </c>
      <c r="AD90" s="1">
        <v>1185</v>
      </c>
      <c r="AE90" s="1">
        <v>900</v>
      </c>
      <c r="AF90" s="1">
        <v>965</v>
      </c>
      <c r="AG90" s="1">
        <v>909</v>
      </c>
      <c r="AH90" s="1">
        <v>1222</v>
      </c>
      <c r="AI90" s="1">
        <v>1244</v>
      </c>
      <c r="AJ90" s="1">
        <v>1074</v>
      </c>
      <c r="AN90" s="1">
        <f t="shared" si="35"/>
        <v>1477.3333333333333</v>
      </c>
      <c r="AO90" s="1">
        <f t="shared" si="36"/>
        <v>6741.666666666667</v>
      </c>
      <c r="AP90" s="1">
        <f t="shared" si="37"/>
        <v>11941.666666666666</v>
      </c>
      <c r="AQ90" s="1">
        <f t="shared" si="38"/>
        <v>15625.666666666666</v>
      </c>
      <c r="AR90" s="1">
        <f t="shared" si="39"/>
        <v>19586.666666666668</v>
      </c>
      <c r="AS90" s="1">
        <f t="shared" si="27"/>
        <v>917.66666666666663</v>
      </c>
      <c r="AT90" s="1">
        <f t="shared" si="28"/>
        <v>990</v>
      </c>
      <c r="AU90" s="1">
        <f t="shared" si="29"/>
        <v>924.66666666666663</v>
      </c>
      <c r="AV90" s="1">
        <f t="shared" si="30"/>
        <v>1180</v>
      </c>
      <c r="AW90" s="1"/>
      <c r="BB90" s="1">
        <f t="shared" si="40"/>
        <v>32.746501085357707</v>
      </c>
      <c r="BC90" s="1">
        <f t="shared" si="41"/>
        <v>308.89210629819166</v>
      </c>
      <c r="BD90" s="1">
        <f t="shared" si="42"/>
        <v>898.65306616810324</v>
      </c>
      <c r="BE90" s="1">
        <f t="shared" si="43"/>
        <v>2969.4500051917548</v>
      </c>
      <c r="BF90" s="1">
        <f t="shared" si="44"/>
        <v>2759.6348188362485</v>
      </c>
      <c r="BG90" s="1">
        <f t="shared" si="31"/>
        <v>50.846173241782246</v>
      </c>
      <c r="BH90" s="1">
        <f t="shared" si="32"/>
        <v>171.97383521919838</v>
      </c>
      <c r="BI90" s="1">
        <f t="shared" si="33"/>
        <v>35.218366420567172</v>
      </c>
      <c r="BJ90" s="1">
        <f t="shared" si="34"/>
        <v>92.455394650609762</v>
      </c>
      <c r="BK90" s="1"/>
    </row>
    <row r="91" spans="6:63" x14ac:dyDescent="0.25">
      <c r="F91" s="1">
        <f t="shared" si="45"/>
        <v>84</v>
      </c>
      <c r="G91" s="1">
        <v>1517</v>
      </c>
      <c r="H91" s="1">
        <v>1455</v>
      </c>
      <c r="I91" s="1">
        <v>1473</v>
      </c>
      <c r="J91" s="1">
        <v>6457</v>
      </c>
      <c r="K91" s="1">
        <v>6894</v>
      </c>
      <c r="L91" s="1">
        <v>7071</v>
      </c>
      <c r="M91" s="1">
        <v>13044</v>
      </c>
      <c r="N91" s="1">
        <v>11828</v>
      </c>
      <c r="O91" s="1">
        <v>11244</v>
      </c>
      <c r="P91" s="1">
        <v>16032</v>
      </c>
      <c r="Q91" s="1">
        <v>18652</v>
      </c>
      <c r="R91" s="1">
        <v>12624</v>
      </c>
      <c r="S91" s="1">
        <v>16628</v>
      </c>
      <c r="T91" s="1">
        <v>20465</v>
      </c>
      <c r="U91" s="1">
        <v>22093</v>
      </c>
      <c r="V91" s="1">
        <v>159</v>
      </c>
      <c r="W91" s="1">
        <v>159</v>
      </c>
      <c r="X91" s="1">
        <v>164</v>
      </c>
      <c r="Y91" s="1">
        <v>951</v>
      </c>
      <c r="Z91" s="1">
        <v>954</v>
      </c>
      <c r="AA91" s="1">
        <v>862</v>
      </c>
      <c r="AB91" s="1">
        <v>865</v>
      </c>
      <c r="AC91" s="1">
        <v>933</v>
      </c>
      <c r="AD91" s="1">
        <v>1193</v>
      </c>
      <c r="AE91" s="1">
        <v>906</v>
      </c>
      <c r="AF91" s="1">
        <v>970</v>
      </c>
      <c r="AG91" s="1">
        <v>914</v>
      </c>
      <c r="AH91" s="1">
        <v>1235</v>
      </c>
      <c r="AI91" s="1">
        <v>1253</v>
      </c>
      <c r="AJ91" s="1">
        <v>1083</v>
      </c>
      <c r="AN91" s="1">
        <f t="shared" si="35"/>
        <v>1481.6666666666667</v>
      </c>
      <c r="AO91" s="1">
        <f t="shared" si="36"/>
        <v>6807.333333333333</v>
      </c>
      <c r="AP91" s="1">
        <f t="shared" si="37"/>
        <v>12038.666666666666</v>
      </c>
      <c r="AQ91" s="1">
        <f t="shared" si="38"/>
        <v>15769.333333333334</v>
      </c>
      <c r="AR91" s="1">
        <f t="shared" si="39"/>
        <v>19728.666666666668</v>
      </c>
      <c r="AS91" s="1">
        <f t="shared" si="27"/>
        <v>922.33333333333337</v>
      </c>
      <c r="AT91" s="1">
        <f t="shared" si="28"/>
        <v>997</v>
      </c>
      <c r="AU91" s="1">
        <f t="shared" si="29"/>
        <v>930</v>
      </c>
      <c r="AV91" s="1">
        <f t="shared" si="30"/>
        <v>1190.3333333333333</v>
      </c>
      <c r="AW91" s="1"/>
      <c r="BB91" s="1">
        <f t="shared" si="40"/>
        <v>31.89566323708183</v>
      </c>
      <c r="BC91" s="1">
        <f t="shared" si="41"/>
        <v>316.04166392001758</v>
      </c>
      <c r="BD91" s="1">
        <f t="shared" si="42"/>
        <v>918.30568621420025</v>
      </c>
      <c r="BE91" s="1">
        <f t="shared" si="43"/>
        <v>3022.5719732263306</v>
      </c>
      <c r="BF91" s="1">
        <f t="shared" si="44"/>
        <v>2805.921654881578</v>
      </c>
      <c r="BG91" s="1">
        <f t="shared" si="31"/>
        <v>52.271725945613596</v>
      </c>
      <c r="BH91" s="1">
        <f t="shared" si="32"/>
        <v>173.11268006705922</v>
      </c>
      <c r="BI91" s="1">
        <f t="shared" si="33"/>
        <v>34.871191548325392</v>
      </c>
      <c r="BJ91" s="1">
        <f t="shared" si="34"/>
        <v>93.388079182159728</v>
      </c>
      <c r="BK91" s="1"/>
    </row>
    <row r="92" spans="6:63" x14ac:dyDescent="0.25">
      <c r="F92" s="1">
        <f t="shared" si="45"/>
        <v>85</v>
      </c>
      <c r="G92" s="1">
        <v>1522</v>
      </c>
      <c r="H92" s="1">
        <v>1461</v>
      </c>
      <c r="I92" s="1">
        <v>1477</v>
      </c>
      <c r="J92" s="1">
        <v>6509</v>
      </c>
      <c r="K92" s="1">
        <v>6967</v>
      </c>
      <c r="L92" s="1">
        <v>7128</v>
      </c>
      <c r="M92" s="1">
        <v>13167</v>
      </c>
      <c r="N92" s="1">
        <v>11937</v>
      </c>
      <c r="O92" s="1">
        <v>11343</v>
      </c>
      <c r="P92" s="1">
        <v>16138</v>
      </c>
      <c r="Q92" s="1">
        <v>18873</v>
      </c>
      <c r="R92" s="1">
        <v>12713</v>
      </c>
      <c r="S92" s="1">
        <v>16757</v>
      </c>
      <c r="T92" s="1">
        <v>20579</v>
      </c>
      <c r="U92" s="1">
        <v>22315</v>
      </c>
      <c r="V92" s="1">
        <v>160</v>
      </c>
      <c r="W92" s="1">
        <v>160</v>
      </c>
      <c r="X92" s="1">
        <v>165</v>
      </c>
      <c r="Y92" s="1">
        <v>957</v>
      </c>
      <c r="Z92" s="1">
        <v>960</v>
      </c>
      <c r="AA92" s="1">
        <v>869</v>
      </c>
      <c r="AB92" s="1">
        <v>871</v>
      </c>
      <c r="AC92" s="1">
        <v>938</v>
      </c>
      <c r="AD92" s="1">
        <v>1203</v>
      </c>
      <c r="AE92" s="1">
        <v>917</v>
      </c>
      <c r="AF92" s="1">
        <v>979</v>
      </c>
      <c r="AG92" s="1">
        <v>925</v>
      </c>
      <c r="AH92" s="1">
        <v>1248</v>
      </c>
      <c r="AI92" s="1">
        <v>1271</v>
      </c>
      <c r="AJ92" s="1">
        <v>1099</v>
      </c>
      <c r="AN92" s="1">
        <f t="shared" si="35"/>
        <v>1486.6666666666667</v>
      </c>
      <c r="AO92" s="1">
        <f t="shared" si="36"/>
        <v>6868</v>
      </c>
      <c r="AP92" s="1">
        <f t="shared" si="37"/>
        <v>12149</v>
      </c>
      <c r="AQ92" s="1">
        <f t="shared" si="38"/>
        <v>15908</v>
      </c>
      <c r="AR92" s="1">
        <f t="shared" si="39"/>
        <v>19883.666666666668</v>
      </c>
      <c r="AS92" s="1">
        <f t="shared" si="27"/>
        <v>928.66666666666663</v>
      </c>
      <c r="AT92" s="1">
        <f t="shared" si="28"/>
        <v>1004</v>
      </c>
      <c r="AU92" s="1">
        <f t="shared" si="29"/>
        <v>940.33333333333337</v>
      </c>
      <c r="AV92" s="1">
        <f t="shared" si="30"/>
        <v>1206</v>
      </c>
      <c r="AW92" s="1"/>
      <c r="BB92" s="1">
        <f t="shared" si="40"/>
        <v>31.628046625318696</v>
      </c>
      <c r="BC92" s="1">
        <f t="shared" si="41"/>
        <v>321.15572546663401</v>
      </c>
      <c r="BD92" s="1">
        <f t="shared" si="42"/>
        <v>930.29672685654441</v>
      </c>
      <c r="BE92" s="1">
        <f t="shared" si="43"/>
        <v>3086.4340265102055</v>
      </c>
      <c r="BF92" s="1">
        <f t="shared" si="44"/>
        <v>2843.4938602594825</v>
      </c>
      <c r="BG92" s="1">
        <f t="shared" si="31"/>
        <v>51.694616096198388</v>
      </c>
      <c r="BH92" s="1">
        <f t="shared" si="32"/>
        <v>175.56480285068531</v>
      </c>
      <c r="BI92" s="1">
        <f t="shared" si="33"/>
        <v>33.724372986511305</v>
      </c>
      <c r="BJ92" s="1">
        <f t="shared" si="34"/>
        <v>93.375585674200721</v>
      </c>
      <c r="BK92" s="1"/>
    </row>
    <row r="93" spans="6:63" x14ac:dyDescent="0.25">
      <c r="F93" s="1">
        <f t="shared" si="45"/>
        <v>86</v>
      </c>
      <c r="G93" s="1">
        <v>1521</v>
      </c>
      <c r="H93" s="1">
        <v>1462</v>
      </c>
      <c r="I93" s="1">
        <v>1483</v>
      </c>
      <c r="J93" s="1">
        <v>6559</v>
      </c>
      <c r="K93" s="1">
        <v>7046</v>
      </c>
      <c r="L93" s="1">
        <v>7195</v>
      </c>
      <c r="M93" s="1">
        <v>13288</v>
      </c>
      <c r="N93" s="1">
        <v>12035</v>
      </c>
      <c r="O93" s="1">
        <v>11438</v>
      </c>
      <c r="P93" s="1">
        <v>16245</v>
      </c>
      <c r="Q93" s="1">
        <v>19053</v>
      </c>
      <c r="R93" s="1">
        <v>12815</v>
      </c>
      <c r="S93" s="1">
        <v>16875</v>
      </c>
      <c r="T93" s="1">
        <v>20690</v>
      </c>
      <c r="U93" s="1">
        <v>22545</v>
      </c>
      <c r="V93" s="1">
        <v>161</v>
      </c>
      <c r="W93" s="1">
        <v>157</v>
      </c>
      <c r="X93" s="1">
        <v>162</v>
      </c>
      <c r="Y93" s="1">
        <v>961</v>
      </c>
      <c r="Z93" s="1">
        <v>969</v>
      </c>
      <c r="AA93" s="1">
        <v>877</v>
      </c>
      <c r="AB93" s="1">
        <v>877</v>
      </c>
      <c r="AC93" s="1">
        <v>947</v>
      </c>
      <c r="AD93" s="1">
        <v>1214</v>
      </c>
      <c r="AE93" s="1">
        <v>926</v>
      </c>
      <c r="AF93" s="1">
        <v>992</v>
      </c>
      <c r="AG93" s="1">
        <v>931</v>
      </c>
      <c r="AH93" s="1">
        <v>1260</v>
      </c>
      <c r="AI93" s="1">
        <v>1278</v>
      </c>
      <c r="AJ93" s="1">
        <v>1109</v>
      </c>
      <c r="AN93" s="1">
        <f t="shared" si="35"/>
        <v>1488.6666666666667</v>
      </c>
      <c r="AO93" s="1">
        <f t="shared" si="36"/>
        <v>6933.333333333333</v>
      </c>
      <c r="AP93" s="1">
        <f t="shared" si="37"/>
        <v>12253.666666666666</v>
      </c>
      <c r="AQ93" s="1">
        <f t="shared" si="38"/>
        <v>16037.666666666666</v>
      </c>
      <c r="AR93" s="1">
        <f t="shared" si="39"/>
        <v>20036.666666666668</v>
      </c>
      <c r="AS93" s="1">
        <f t="shared" si="27"/>
        <v>935.66666666666663</v>
      </c>
      <c r="AT93" s="1">
        <f t="shared" si="28"/>
        <v>1012.6666666666666</v>
      </c>
      <c r="AU93" s="1">
        <f t="shared" si="29"/>
        <v>949.66666666666663</v>
      </c>
      <c r="AV93" s="1">
        <f t="shared" si="30"/>
        <v>1215.6666666666667</v>
      </c>
      <c r="AW93" s="1"/>
      <c r="BB93" s="1">
        <f t="shared" si="40"/>
        <v>29.905406423142512</v>
      </c>
      <c r="BC93" s="1">
        <f t="shared" si="41"/>
        <v>332.6324297679547</v>
      </c>
      <c r="BD93" s="1">
        <f t="shared" si="42"/>
        <v>944.18553967603907</v>
      </c>
      <c r="BE93" s="1">
        <f t="shared" si="43"/>
        <v>3124.1641015371315</v>
      </c>
      <c r="BF93" s="1">
        <f t="shared" si="44"/>
        <v>2890.9096031064987</v>
      </c>
      <c r="BG93" s="1">
        <f t="shared" si="31"/>
        <v>50.964039609643713</v>
      </c>
      <c r="BH93" s="1">
        <f t="shared" si="32"/>
        <v>177.83794120865562</v>
      </c>
      <c r="BI93" s="1">
        <f t="shared" si="33"/>
        <v>36.74688195389281</v>
      </c>
      <c r="BJ93" s="1">
        <f t="shared" si="34"/>
        <v>92.813432935827407</v>
      </c>
      <c r="BK93" s="1"/>
    </row>
    <row r="94" spans="6:63" x14ac:dyDescent="0.25">
      <c r="F94" s="1">
        <f t="shared" si="45"/>
        <v>87</v>
      </c>
      <c r="G94" s="1">
        <v>1528</v>
      </c>
      <c r="H94" s="1">
        <v>1474</v>
      </c>
      <c r="I94" s="1">
        <v>1490</v>
      </c>
      <c r="J94" s="1">
        <v>6619</v>
      </c>
      <c r="K94" s="1">
        <v>7137</v>
      </c>
      <c r="L94" s="1">
        <v>7238</v>
      </c>
      <c r="M94" s="1">
        <v>13407</v>
      </c>
      <c r="N94" s="1">
        <v>12141</v>
      </c>
      <c r="O94" s="1">
        <v>11525</v>
      </c>
      <c r="P94" s="1">
        <v>16332</v>
      </c>
      <c r="Q94" s="1">
        <v>19241</v>
      </c>
      <c r="R94" s="1">
        <v>12900</v>
      </c>
      <c r="S94" s="1">
        <v>16972</v>
      </c>
      <c r="T94" s="1">
        <v>20827</v>
      </c>
      <c r="U94" s="1">
        <v>22723</v>
      </c>
      <c r="V94" s="1">
        <v>162</v>
      </c>
      <c r="W94" s="1">
        <v>158</v>
      </c>
      <c r="X94" s="1">
        <v>164</v>
      </c>
      <c r="Y94" s="1">
        <v>969</v>
      </c>
      <c r="Z94" s="1">
        <v>977</v>
      </c>
      <c r="AA94" s="1">
        <v>886</v>
      </c>
      <c r="AB94" s="1">
        <v>885</v>
      </c>
      <c r="AC94" s="1">
        <v>952</v>
      </c>
      <c r="AD94" s="1">
        <v>1222</v>
      </c>
      <c r="AE94" s="1">
        <v>934</v>
      </c>
      <c r="AF94" s="1">
        <v>996</v>
      </c>
      <c r="AG94" s="1">
        <v>938</v>
      </c>
      <c r="AH94" s="1">
        <v>1275</v>
      </c>
      <c r="AI94" s="1">
        <v>1298</v>
      </c>
      <c r="AJ94" s="1">
        <v>1119</v>
      </c>
      <c r="AN94" s="1">
        <f t="shared" si="35"/>
        <v>1497.3333333333333</v>
      </c>
      <c r="AO94" s="1">
        <f t="shared" si="36"/>
        <v>6998</v>
      </c>
      <c r="AP94" s="1">
        <f t="shared" si="37"/>
        <v>12357.666666666666</v>
      </c>
      <c r="AQ94" s="1">
        <f t="shared" si="38"/>
        <v>16157.666666666666</v>
      </c>
      <c r="AR94" s="1">
        <f t="shared" si="39"/>
        <v>20174</v>
      </c>
      <c r="AS94" s="1">
        <f t="shared" si="27"/>
        <v>944</v>
      </c>
      <c r="AT94" s="1">
        <f t="shared" si="28"/>
        <v>1019.6666666666666</v>
      </c>
      <c r="AU94" s="1">
        <f t="shared" si="29"/>
        <v>956</v>
      </c>
      <c r="AV94" s="1">
        <f t="shared" si="30"/>
        <v>1230.6666666666667</v>
      </c>
      <c r="AW94" s="1"/>
      <c r="BB94" s="1">
        <f t="shared" si="40"/>
        <v>27.736858750286295</v>
      </c>
      <c r="BC94" s="1">
        <f t="shared" si="41"/>
        <v>332.08583227834339</v>
      </c>
      <c r="BD94" s="1">
        <f t="shared" si="42"/>
        <v>959.52557721685218</v>
      </c>
      <c r="BE94" s="1">
        <f t="shared" si="43"/>
        <v>3174.0926787561375</v>
      </c>
      <c r="BF94" s="1">
        <f t="shared" si="44"/>
        <v>2930.5813416453739</v>
      </c>
      <c r="BG94" s="1">
        <f t="shared" si="31"/>
        <v>50.388490749376487</v>
      </c>
      <c r="BH94" s="1">
        <f t="shared" si="32"/>
        <v>178.39936472233654</v>
      </c>
      <c r="BI94" s="1">
        <f t="shared" si="33"/>
        <v>34.698703145794944</v>
      </c>
      <c r="BJ94" s="1">
        <f t="shared" si="34"/>
        <v>97.387541982192644</v>
      </c>
      <c r="BK94" s="1"/>
    </row>
    <row r="95" spans="6:63" x14ac:dyDescent="0.25">
      <c r="F95" s="1">
        <f t="shared" si="45"/>
        <v>88</v>
      </c>
      <c r="G95" s="1">
        <v>1535</v>
      </c>
      <c r="H95" s="1">
        <v>1479</v>
      </c>
      <c r="I95" s="1">
        <v>1489</v>
      </c>
      <c r="J95" s="1">
        <v>6658</v>
      </c>
      <c r="K95" s="1">
        <v>7209</v>
      </c>
      <c r="L95" s="1">
        <v>7305</v>
      </c>
      <c r="M95" s="1">
        <v>13516</v>
      </c>
      <c r="N95" s="1">
        <v>12245</v>
      </c>
      <c r="O95" s="1">
        <v>11617</v>
      </c>
      <c r="P95" s="1">
        <v>16446</v>
      </c>
      <c r="Q95" s="1">
        <v>19432</v>
      </c>
      <c r="R95" s="1">
        <v>12983</v>
      </c>
      <c r="S95" s="1">
        <v>17082</v>
      </c>
      <c r="T95" s="1">
        <v>20933</v>
      </c>
      <c r="U95" s="1">
        <v>22916</v>
      </c>
      <c r="V95" s="1">
        <v>162</v>
      </c>
      <c r="W95" s="1">
        <v>159</v>
      </c>
      <c r="X95" s="1">
        <v>163</v>
      </c>
      <c r="Y95" s="1">
        <v>975</v>
      </c>
      <c r="Z95" s="1">
        <v>986</v>
      </c>
      <c r="AA95" s="1">
        <v>888</v>
      </c>
      <c r="AB95" s="1">
        <v>889</v>
      </c>
      <c r="AC95" s="1">
        <v>956</v>
      </c>
      <c r="AD95" s="1">
        <v>1232</v>
      </c>
      <c r="AE95" s="1">
        <v>941</v>
      </c>
      <c r="AF95" s="1">
        <v>1003</v>
      </c>
      <c r="AG95" s="1">
        <v>947</v>
      </c>
      <c r="AH95" s="1">
        <v>1281</v>
      </c>
      <c r="AI95" s="1">
        <v>1314</v>
      </c>
      <c r="AJ95" s="1">
        <v>1132</v>
      </c>
      <c r="AN95" s="1">
        <f t="shared" si="35"/>
        <v>1501</v>
      </c>
      <c r="AO95" s="1">
        <f t="shared" si="36"/>
        <v>7057.333333333333</v>
      </c>
      <c r="AP95" s="1">
        <f t="shared" si="37"/>
        <v>12459.333333333334</v>
      </c>
      <c r="AQ95" s="1">
        <f t="shared" si="38"/>
        <v>16287</v>
      </c>
      <c r="AR95" s="1">
        <f t="shared" si="39"/>
        <v>20310.333333333332</v>
      </c>
      <c r="AS95" s="1">
        <f t="shared" si="27"/>
        <v>949.66666666666663</v>
      </c>
      <c r="AT95" s="1">
        <f t="shared" si="28"/>
        <v>1025.6666666666667</v>
      </c>
      <c r="AU95" s="1">
        <f t="shared" si="29"/>
        <v>963.66666666666663</v>
      </c>
      <c r="AV95" s="1">
        <f t="shared" si="30"/>
        <v>1242.3333333333333</v>
      </c>
      <c r="AW95" s="1"/>
      <c r="BB95" s="1">
        <f t="shared" si="40"/>
        <v>29.866369046136157</v>
      </c>
      <c r="BC95" s="1">
        <f t="shared" si="41"/>
        <v>349.1480106392321</v>
      </c>
      <c r="BD95" s="1">
        <f t="shared" si="42"/>
        <v>967.47316930927514</v>
      </c>
      <c r="BE95" s="1">
        <f t="shared" si="43"/>
        <v>3227.4387678157427</v>
      </c>
      <c r="BF95" s="1">
        <f t="shared" si="44"/>
        <v>2966.4245032249469</v>
      </c>
      <c r="BG95" s="1">
        <f t="shared" si="31"/>
        <v>53.687366608293736</v>
      </c>
      <c r="BH95" s="1">
        <f t="shared" si="32"/>
        <v>181.80300694249601</v>
      </c>
      <c r="BI95" s="1">
        <f t="shared" si="33"/>
        <v>34.195516275285762</v>
      </c>
      <c r="BJ95" s="1">
        <f t="shared" si="34"/>
        <v>96.965629649548148</v>
      </c>
      <c r="BK95" s="1"/>
    </row>
    <row r="96" spans="6:63" x14ac:dyDescent="0.25">
      <c r="F96" s="1">
        <f t="shared" si="45"/>
        <v>89</v>
      </c>
      <c r="G96" s="1">
        <v>1541</v>
      </c>
      <c r="H96" s="1">
        <v>1481</v>
      </c>
      <c r="I96" s="1">
        <v>1498</v>
      </c>
      <c r="J96" s="1">
        <v>6713</v>
      </c>
      <c r="K96" s="1">
        <v>7292</v>
      </c>
      <c r="L96" s="1">
        <v>7353</v>
      </c>
      <c r="M96" s="1">
        <v>13624</v>
      </c>
      <c r="N96" s="1">
        <v>12351</v>
      </c>
      <c r="O96" s="1">
        <v>11705</v>
      </c>
      <c r="P96" s="1">
        <v>16550</v>
      </c>
      <c r="Q96" s="1">
        <v>19614</v>
      </c>
      <c r="R96" s="1">
        <v>13077</v>
      </c>
      <c r="S96" s="1">
        <v>17180</v>
      </c>
      <c r="T96" s="1">
        <v>21047</v>
      </c>
      <c r="U96" s="1">
        <v>23093</v>
      </c>
      <c r="V96" s="1">
        <v>161</v>
      </c>
      <c r="W96" s="1">
        <v>158</v>
      </c>
      <c r="X96" s="1">
        <v>163</v>
      </c>
      <c r="Y96" s="1">
        <v>982</v>
      </c>
      <c r="Z96" s="1">
        <v>990</v>
      </c>
      <c r="AA96" s="1">
        <v>901</v>
      </c>
      <c r="AB96" s="1">
        <v>898</v>
      </c>
      <c r="AC96" s="1">
        <v>964</v>
      </c>
      <c r="AD96" s="1">
        <v>1240</v>
      </c>
      <c r="AE96" s="1">
        <v>950</v>
      </c>
      <c r="AF96" s="1">
        <v>1010</v>
      </c>
      <c r="AG96" s="1">
        <v>950</v>
      </c>
      <c r="AH96" s="1">
        <v>1299</v>
      </c>
      <c r="AI96" s="1">
        <v>1325</v>
      </c>
      <c r="AJ96" s="1">
        <v>1148</v>
      </c>
      <c r="AN96" s="1">
        <f t="shared" si="35"/>
        <v>1506.6666666666667</v>
      </c>
      <c r="AO96" s="1">
        <f t="shared" si="36"/>
        <v>7119.333333333333</v>
      </c>
      <c r="AP96" s="1">
        <f t="shared" si="37"/>
        <v>12560</v>
      </c>
      <c r="AQ96" s="1">
        <f t="shared" si="38"/>
        <v>16413.666666666668</v>
      </c>
      <c r="AR96" s="1">
        <f t="shared" si="39"/>
        <v>20440</v>
      </c>
      <c r="AS96" s="1">
        <f t="shared" si="27"/>
        <v>957.66666666666663</v>
      </c>
      <c r="AT96" s="1">
        <f t="shared" si="28"/>
        <v>1034</v>
      </c>
      <c r="AU96" s="1">
        <f t="shared" si="29"/>
        <v>970</v>
      </c>
      <c r="AV96" s="1">
        <f t="shared" si="30"/>
        <v>1257.3333333333333</v>
      </c>
      <c r="AW96" s="1"/>
      <c r="BB96" s="1">
        <f t="shared" si="40"/>
        <v>30.924639582917266</v>
      </c>
      <c r="BC96" s="1">
        <f t="shared" si="41"/>
        <v>353.21428812171985</v>
      </c>
      <c r="BD96" s="1">
        <f t="shared" si="42"/>
        <v>976.42255197224938</v>
      </c>
      <c r="BE96" s="1">
        <f t="shared" si="43"/>
        <v>3270.6317942155019</v>
      </c>
      <c r="BF96" s="1">
        <f t="shared" si="44"/>
        <v>3002.8701270617748</v>
      </c>
      <c r="BG96" s="1">
        <f t="shared" si="31"/>
        <v>49.237519569260726</v>
      </c>
      <c r="BH96" s="1">
        <f t="shared" si="32"/>
        <v>181.42767153882562</v>
      </c>
      <c r="BI96" s="1">
        <f t="shared" si="33"/>
        <v>34.641016151377549</v>
      </c>
      <c r="BJ96" s="1">
        <f t="shared" si="34"/>
        <v>95.573706286474703</v>
      </c>
      <c r="BK96" s="1"/>
    </row>
    <row r="97" spans="6:63" x14ac:dyDescent="0.25">
      <c r="F97" s="1">
        <f t="shared" si="45"/>
        <v>90</v>
      </c>
      <c r="G97" s="1">
        <v>1543</v>
      </c>
      <c r="H97" s="1">
        <v>1485</v>
      </c>
      <c r="I97" s="1">
        <v>1497</v>
      </c>
      <c r="J97" s="1">
        <v>6761</v>
      </c>
      <c r="K97" s="1">
        <v>7358</v>
      </c>
      <c r="L97" s="1">
        <v>7413</v>
      </c>
      <c r="M97" s="1">
        <v>13740</v>
      </c>
      <c r="N97" s="1">
        <v>12441</v>
      </c>
      <c r="O97" s="1">
        <v>11789</v>
      </c>
      <c r="P97" s="1">
        <v>16624</v>
      </c>
      <c r="Q97" s="1">
        <v>19782</v>
      </c>
      <c r="R97" s="1">
        <v>13162</v>
      </c>
      <c r="S97" s="1">
        <v>17290</v>
      </c>
      <c r="T97" s="1">
        <v>21162</v>
      </c>
      <c r="U97" s="1">
        <v>23274</v>
      </c>
      <c r="V97" s="1">
        <v>161</v>
      </c>
      <c r="W97" s="1">
        <v>157</v>
      </c>
      <c r="X97" s="1">
        <v>165</v>
      </c>
      <c r="Y97" s="1">
        <v>987</v>
      </c>
      <c r="Z97" s="1">
        <v>998</v>
      </c>
      <c r="AA97" s="1">
        <v>904</v>
      </c>
      <c r="AB97" s="1">
        <v>902</v>
      </c>
      <c r="AC97" s="1">
        <v>974</v>
      </c>
      <c r="AD97" s="1">
        <v>1248</v>
      </c>
      <c r="AE97" s="1">
        <v>953</v>
      </c>
      <c r="AF97" s="1">
        <v>1019</v>
      </c>
      <c r="AG97" s="1">
        <v>958</v>
      </c>
      <c r="AH97" s="1">
        <v>1308</v>
      </c>
      <c r="AI97" s="1">
        <v>1334</v>
      </c>
      <c r="AJ97" s="1">
        <v>1155</v>
      </c>
      <c r="AN97" s="1">
        <f t="shared" si="35"/>
        <v>1508.3333333333333</v>
      </c>
      <c r="AO97" s="1">
        <f t="shared" si="36"/>
        <v>7177.333333333333</v>
      </c>
      <c r="AP97" s="1">
        <f t="shared" si="37"/>
        <v>12656.666666666666</v>
      </c>
      <c r="AQ97" s="1">
        <f t="shared" si="38"/>
        <v>16522.666666666668</v>
      </c>
      <c r="AR97" s="1">
        <f t="shared" si="39"/>
        <v>20575.333333333332</v>
      </c>
      <c r="AS97" s="1">
        <f t="shared" si="27"/>
        <v>963</v>
      </c>
      <c r="AT97" s="1">
        <f t="shared" si="28"/>
        <v>1041.3333333333333</v>
      </c>
      <c r="AU97" s="1">
        <f t="shared" si="29"/>
        <v>976.66666666666663</v>
      </c>
      <c r="AV97" s="1">
        <f t="shared" si="30"/>
        <v>1265.6666666666667</v>
      </c>
      <c r="AW97" s="1"/>
      <c r="BB97" s="1">
        <f t="shared" si="40"/>
        <v>30.61590000854676</v>
      </c>
      <c r="BC97" s="1">
        <f t="shared" si="41"/>
        <v>361.60245205658293</v>
      </c>
      <c r="BD97" s="1">
        <f t="shared" si="42"/>
        <v>993.21917688561234</v>
      </c>
      <c r="BE97" s="1">
        <f t="shared" si="43"/>
        <v>3311.1631390394091</v>
      </c>
      <c r="BF97" s="1">
        <f t="shared" si="44"/>
        <v>3034.8306926966079</v>
      </c>
      <c r="BG97" s="1">
        <f t="shared" si="31"/>
        <v>51.39066063011839</v>
      </c>
      <c r="BH97" s="1">
        <f t="shared" si="32"/>
        <v>182.5632310552518</v>
      </c>
      <c r="BI97" s="1">
        <f t="shared" si="33"/>
        <v>36.74688195389281</v>
      </c>
      <c r="BJ97" s="1">
        <f t="shared" si="34"/>
        <v>96.717802566711228</v>
      </c>
      <c r="BK97" s="1"/>
    </row>
    <row r="98" spans="6:63" x14ac:dyDescent="0.25">
      <c r="F98" s="1">
        <f t="shared" si="45"/>
        <v>91</v>
      </c>
      <c r="G98" s="1">
        <v>1547</v>
      </c>
      <c r="H98" s="1">
        <v>1491</v>
      </c>
      <c r="I98" s="1">
        <v>1502</v>
      </c>
      <c r="J98" s="1">
        <v>6810</v>
      </c>
      <c r="K98" s="1">
        <v>7439</v>
      </c>
      <c r="L98" s="1">
        <v>7463</v>
      </c>
      <c r="M98" s="1">
        <v>13844</v>
      </c>
      <c r="N98" s="1">
        <v>12565</v>
      </c>
      <c r="O98" s="1">
        <v>11864</v>
      </c>
      <c r="P98" s="1">
        <v>16733</v>
      </c>
      <c r="Q98" s="1">
        <v>19938</v>
      </c>
      <c r="R98" s="1">
        <v>13250</v>
      </c>
      <c r="S98" s="1">
        <v>17379</v>
      </c>
      <c r="T98" s="1">
        <v>21301</v>
      </c>
      <c r="U98" s="1">
        <v>23462</v>
      </c>
      <c r="V98" s="1">
        <v>162</v>
      </c>
      <c r="W98" s="1">
        <v>159</v>
      </c>
      <c r="X98" s="1">
        <v>163</v>
      </c>
      <c r="Y98" s="1">
        <v>994</v>
      </c>
      <c r="Z98" s="1">
        <v>1007</v>
      </c>
      <c r="AA98" s="1">
        <v>915</v>
      </c>
      <c r="AB98" s="1">
        <v>908</v>
      </c>
      <c r="AC98" s="1">
        <v>973</v>
      </c>
      <c r="AD98" s="1">
        <v>1257</v>
      </c>
      <c r="AE98" s="1">
        <v>963</v>
      </c>
      <c r="AF98" s="1">
        <v>1027</v>
      </c>
      <c r="AG98" s="1">
        <v>962</v>
      </c>
      <c r="AH98" s="1">
        <v>1316</v>
      </c>
      <c r="AI98" s="1">
        <v>1349</v>
      </c>
      <c r="AJ98" s="1">
        <v>1166</v>
      </c>
      <c r="AN98" s="1">
        <f t="shared" si="35"/>
        <v>1513.3333333333333</v>
      </c>
      <c r="AO98" s="1">
        <f t="shared" si="36"/>
        <v>7237.333333333333</v>
      </c>
      <c r="AP98" s="1">
        <f t="shared" si="37"/>
        <v>12757.666666666666</v>
      </c>
      <c r="AQ98" s="1">
        <f t="shared" si="38"/>
        <v>16640.333333333332</v>
      </c>
      <c r="AR98" s="1">
        <f t="shared" si="39"/>
        <v>20714</v>
      </c>
      <c r="AS98" s="1">
        <f t="shared" si="27"/>
        <v>972</v>
      </c>
      <c r="AT98" s="1">
        <f t="shared" si="28"/>
        <v>1046</v>
      </c>
      <c r="AU98" s="1">
        <f t="shared" si="29"/>
        <v>984</v>
      </c>
      <c r="AV98" s="1">
        <f t="shared" si="30"/>
        <v>1277</v>
      </c>
      <c r="AW98" s="1"/>
      <c r="BB98" s="1">
        <f t="shared" si="40"/>
        <v>29.670411748631555</v>
      </c>
      <c r="BC98" s="1">
        <f t="shared" si="41"/>
        <v>370.27602316830252</v>
      </c>
      <c r="BD98" s="1">
        <f t="shared" si="42"/>
        <v>1003.9623166898912</v>
      </c>
      <c r="BE98" s="1">
        <f t="shared" si="43"/>
        <v>3344.9628298881457</v>
      </c>
      <c r="BF98" s="1">
        <f t="shared" si="44"/>
        <v>3083.6908081064157</v>
      </c>
      <c r="BG98" s="1">
        <f t="shared" si="31"/>
        <v>49.789557138018409</v>
      </c>
      <c r="BH98" s="1">
        <f t="shared" si="32"/>
        <v>185.59903016987994</v>
      </c>
      <c r="BI98" s="1">
        <f t="shared" si="33"/>
        <v>37.242448899072144</v>
      </c>
      <c r="BJ98" s="1">
        <f t="shared" si="34"/>
        <v>97.534609242053151</v>
      </c>
      <c r="BK98" s="1"/>
    </row>
    <row r="99" spans="6:63" x14ac:dyDescent="0.25">
      <c r="F99" s="1">
        <f t="shared" si="45"/>
        <v>92</v>
      </c>
      <c r="G99" s="1">
        <v>1551</v>
      </c>
      <c r="H99" s="1">
        <v>1498</v>
      </c>
      <c r="I99" s="1">
        <v>1500</v>
      </c>
      <c r="J99" s="1">
        <v>6850</v>
      </c>
      <c r="K99" s="1">
        <v>7508</v>
      </c>
      <c r="L99" s="1">
        <v>7505</v>
      </c>
      <c r="M99" s="1">
        <v>13950</v>
      </c>
      <c r="N99" s="1">
        <v>12630</v>
      </c>
      <c r="O99" s="1">
        <v>11914</v>
      </c>
      <c r="P99" s="1">
        <v>16825</v>
      </c>
      <c r="Q99" s="1">
        <v>20122</v>
      </c>
      <c r="R99" s="1">
        <v>13350</v>
      </c>
      <c r="S99" s="1">
        <v>17489</v>
      </c>
      <c r="T99" s="1">
        <v>21424</v>
      </c>
      <c r="U99" s="1">
        <v>23625</v>
      </c>
      <c r="V99" s="1">
        <v>161</v>
      </c>
      <c r="W99" s="1">
        <v>159</v>
      </c>
      <c r="X99" s="1">
        <v>165</v>
      </c>
      <c r="Y99" s="1">
        <v>1000</v>
      </c>
      <c r="Z99" s="1">
        <v>1015</v>
      </c>
      <c r="AA99" s="1">
        <v>917</v>
      </c>
      <c r="AB99" s="1">
        <v>915</v>
      </c>
      <c r="AC99" s="1">
        <v>982</v>
      </c>
      <c r="AD99" s="1">
        <v>1261</v>
      </c>
      <c r="AE99" s="1">
        <v>970</v>
      </c>
      <c r="AF99" s="1">
        <v>1029</v>
      </c>
      <c r="AG99" s="1">
        <v>974</v>
      </c>
      <c r="AH99" s="1">
        <v>1326</v>
      </c>
      <c r="AI99" s="1">
        <v>1367</v>
      </c>
      <c r="AJ99" s="1">
        <v>1177</v>
      </c>
      <c r="AN99" s="1">
        <f t="shared" si="35"/>
        <v>1516.3333333333333</v>
      </c>
      <c r="AO99" s="1">
        <f t="shared" si="36"/>
        <v>7287.666666666667</v>
      </c>
      <c r="AP99" s="1">
        <f t="shared" si="37"/>
        <v>12831.333333333334</v>
      </c>
      <c r="AQ99" s="1">
        <f t="shared" si="38"/>
        <v>16765.666666666668</v>
      </c>
      <c r="AR99" s="1">
        <f t="shared" si="39"/>
        <v>20846</v>
      </c>
      <c r="AS99" s="1">
        <f t="shared" si="27"/>
        <v>977.33333333333337</v>
      </c>
      <c r="AT99" s="1">
        <f t="shared" si="28"/>
        <v>1052.6666666666667</v>
      </c>
      <c r="AU99" s="1">
        <f t="shared" si="29"/>
        <v>991</v>
      </c>
      <c r="AV99" s="1">
        <f t="shared" si="30"/>
        <v>1290</v>
      </c>
      <c r="AW99" s="1"/>
      <c r="BB99" s="1">
        <f t="shared" si="40"/>
        <v>30.03886371574886</v>
      </c>
      <c r="BC99" s="1">
        <f t="shared" si="41"/>
        <v>379.03341981061953</v>
      </c>
      <c r="BD99" s="1">
        <f t="shared" si="42"/>
        <v>1032.8239604760015</v>
      </c>
      <c r="BE99" s="1">
        <f t="shared" si="43"/>
        <v>3386.3898672972246</v>
      </c>
      <c r="BF99" s="1">
        <f t="shared" si="44"/>
        <v>3108.5667115247825</v>
      </c>
      <c r="BG99" s="1">
        <f t="shared" si="31"/>
        <v>52.785730394997223</v>
      </c>
      <c r="BH99" s="1">
        <f t="shared" si="32"/>
        <v>183.50567656978151</v>
      </c>
      <c r="BI99" s="1">
        <f t="shared" si="33"/>
        <v>32.969683043669072</v>
      </c>
      <c r="BJ99" s="1">
        <f t="shared" si="34"/>
        <v>99.98499887483122</v>
      </c>
      <c r="BK99" s="1"/>
    </row>
    <row r="100" spans="6:63" x14ac:dyDescent="0.25">
      <c r="F100" s="1">
        <f t="shared" si="45"/>
        <v>93</v>
      </c>
      <c r="G100" s="1">
        <v>1552</v>
      </c>
      <c r="H100" s="1">
        <v>1503</v>
      </c>
      <c r="I100" s="1">
        <v>1510</v>
      </c>
      <c r="J100" s="1">
        <v>6909</v>
      </c>
      <c r="K100" s="1">
        <v>7583</v>
      </c>
      <c r="L100" s="1">
        <v>7564</v>
      </c>
      <c r="M100" s="1">
        <v>14052</v>
      </c>
      <c r="N100" s="1">
        <v>12732</v>
      </c>
      <c r="O100" s="1">
        <v>11996</v>
      </c>
      <c r="P100" s="1">
        <v>16925</v>
      </c>
      <c r="Q100" s="1">
        <v>20281</v>
      </c>
      <c r="R100" s="1">
        <v>13409</v>
      </c>
      <c r="S100" s="1">
        <v>17583</v>
      </c>
      <c r="T100" s="1">
        <v>21549</v>
      </c>
      <c r="U100" s="1">
        <v>23772</v>
      </c>
      <c r="V100" s="1">
        <v>162</v>
      </c>
      <c r="W100" s="1">
        <v>159</v>
      </c>
      <c r="X100" s="1">
        <v>164</v>
      </c>
      <c r="Y100" s="1">
        <v>1005</v>
      </c>
      <c r="Z100" s="1">
        <v>1023</v>
      </c>
      <c r="AA100" s="1">
        <v>926</v>
      </c>
      <c r="AB100" s="1">
        <v>920</v>
      </c>
      <c r="AC100" s="1">
        <v>987</v>
      </c>
      <c r="AD100" s="1">
        <v>1275</v>
      </c>
      <c r="AE100" s="1">
        <v>975</v>
      </c>
      <c r="AF100" s="1">
        <v>1040</v>
      </c>
      <c r="AG100" s="1">
        <v>982</v>
      </c>
      <c r="AH100" s="1">
        <v>1338</v>
      </c>
      <c r="AI100" s="1">
        <v>1377</v>
      </c>
      <c r="AJ100" s="1">
        <v>1191</v>
      </c>
      <c r="AN100" s="1">
        <f t="shared" si="35"/>
        <v>1521.6666666666667</v>
      </c>
      <c r="AO100" s="1">
        <f t="shared" si="36"/>
        <v>7352</v>
      </c>
      <c r="AP100" s="1">
        <f t="shared" si="37"/>
        <v>12926.666666666666</v>
      </c>
      <c r="AQ100" s="1">
        <f t="shared" si="38"/>
        <v>16871.666666666668</v>
      </c>
      <c r="AR100" s="1">
        <f t="shared" si="39"/>
        <v>20968</v>
      </c>
      <c r="AS100" s="1">
        <f t="shared" si="27"/>
        <v>984.66666666666663</v>
      </c>
      <c r="AT100" s="1">
        <f t="shared" si="28"/>
        <v>1060.6666666666667</v>
      </c>
      <c r="AU100" s="1">
        <f t="shared" si="29"/>
        <v>999</v>
      </c>
      <c r="AV100" s="1">
        <f t="shared" si="30"/>
        <v>1302</v>
      </c>
      <c r="AW100" s="1"/>
      <c r="BB100" s="1">
        <f t="shared" si="40"/>
        <v>26.501572280401277</v>
      </c>
      <c r="BC100" s="1">
        <f t="shared" si="41"/>
        <v>383.76685630731583</v>
      </c>
      <c r="BD100" s="1">
        <f t="shared" si="42"/>
        <v>1041.7318912912924</v>
      </c>
      <c r="BE100" s="1">
        <f t="shared" si="43"/>
        <v>3436.3104244717638</v>
      </c>
      <c r="BF100" s="1">
        <f t="shared" si="44"/>
        <v>3135.1397098056091</v>
      </c>
      <c r="BG100" s="1">
        <f t="shared" si="31"/>
        <v>51.597803570823956</v>
      </c>
      <c r="BH100" s="1">
        <f t="shared" si="32"/>
        <v>188.61689567303682</v>
      </c>
      <c r="BI100" s="1">
        <f t="shared" si="33"/>
        <v>35.679125549822544</v>
      </c>
      <c r="BJ100" s="1">
        <f t="shared" si="34"/>
        <v>98.086696345630884</v>
      </c>
      <c r="BK100" s="1"/>
    </row>
    <row r="101" spans="6:63" x14ac:dyDescent="0.25">
      <c r="F101" s="1">
        <f t="shared" si="45"/>
        <v>94</v>
      </c>
      <c r="G101" s="1">
        <v>1555</v>
      </c>
      <c r="H101" s="1">
        <v>1507</v>
      </c>
      <c r="I101" s="1">
        <v>1514</v>
      </c>
      <c r="J101" s="1">
        <v>6955</v>
      </c>
      <c r="K101" s="1">
        <v>7648</v>
      </c>
      <c r="L101" s="1">
        <v>7618</v>
      </c>
      <c r="M101" s="1">
        <v>14163</v>
      </c>
      <c r="N101" s="1">
        <v>12823</v>
      </c>
      <c r="O101" s="1">
        <v>12077</v>
      </c>
      <c r="P101" s="1">
        <v>17033</v>
      </c>
      <c r="Q101" s="1">
        <v>20415</v>
      </c>
      <c r="R101" s="1">
        <v>13494</v>
      </c>
      <c r="S101" s="1">
        <v>17677</v>
      </c>
      <c r="T101" s="1">
        <v>21650</v>
      </c>
      <c r="U101" s="1">
        <v>23941</v>
      </c>
      <c r="V101" s="1">
        <v>161</v>
      </c>
      <c r="W101" s="1">
        <v>157</v>
      </c>
      <c r="X101" s="1">
        <v>166</v>
      </c>
      <c r="Y101" s="1">
        <v>1011</v>
      </c>
      <c r="Z101" s="1">
        <v>1031</v>
      </c>
      <c r="AA101" s="1">
        <v>931</v>
      </c>
      <c r="AB101" s="1">
        <v>925</v>
      </c>
      <c r="AC101" s="1">
        <v>996</v>
      </c>
      <c r="AD101" s="1">
        <v>1283</v>
      </c>
      <c r="AE101" s="1">
        <v>987</v>
      </c>
      <c r="AF101" s="1">
        <v>1048</v>
      </c>
      <c r="AG101" s="1">
        <v>986</v>
      </c>
      <c r="AH101" s="1">
        <v>1347</v>
      </c>
      <c r="AI101" s="1">
        <v>1385</v>
      </c>
      <c r="AJ101" s="1">
        <v>1198</v>
      </c>
      <c r="AN101" s="1">
        <f t="shared" si="35"/>
        <v>1525.3333333333333</v>
      </c>
      <c r="AO101" s="1">
        <f t="shared" si="36"/>
        <v>7407</v>
      </c>
      <c r="AP101" s="1">
        <f t="shared" si="37"/>
        <v>13021</v>
      </c>
      <c r="AQ101" s="1">
        <f t="shared" si="38"/>
        <v>16980.666666666668</v>
      </c>
      <c r="AR101" s="1">
        <f t="shared" si="39"/>
        <v>21089.333333333332</v>
      </c>
      <c r="AS101" s="1">
        <f t="shared" si="27"/>
        <v>991</v>
      </c>
      <c r="AT101" s="1">
        <f t="shared" si="28"/>
        <v>1068</v>
      </c>
      <c r="AU101" s="1">
        <f t="shared" si="29"/>
        <v>1007</v>
      </c>
      <c r="AV101" s="1">
        <f t="shared" si="30"/>
        <v>1310</v>
      </c>
      <c r="AW101" s="1"/>
      <c r="BB101" s="1">
        <f t="shared" si="40"/>
        <v>25.929391302792538</v>
      </c>
      <c r="BC101" s="1">
        <f t="shared" si="41"/>
        <v>391.73077489520784</v>
      </c>
      <c r="BD101" s="1">
        <f t="shared" si="42"/>
        <v>1057.001419109738</v>
      </c>
      <c r="BE101" s="1">
        <f t="shared" si="43"/>
        <v>3460.7967772369002</v>
      </c>
      <c r="BF101" s="1">
        <f t="shared" si="44"/>
        <v>3169.4138785165583</v>
      </c>
      <c r="BG101" s="1">
        <f t="shared" si="31"/>
        <v>52.915026221291811</v>
      </c>
      <c r="BH101" s="1">
        <f t="shared" si="32"/>
        <v>189.54946583939508</v>
      </c>
      <c r="BI101" s="1">
        <f t="shared" si="33"/>
        <v>35.510561809129406</v>
      </c>
      <c r="BJ101" s="1">
        <f t="shared" si="34"/>
        <v>98.838251704489394</v>
      </c>
      <c r="BK101" s="1"/>
    </row>
    <row r="102" spans="6:63" x14ac:dyDescent="0.25">
      <c r="F102" s="1">
        <f t="shared" si="45"/>
        <v>95</v>
      </c>
      <c r="G102" s="1">
        <v>1557</v>
      </c>
      <c r="H102" s="1">
        <v>1512</v>
      </c>
      <c r="I102" s="1">
        <v>1512</v>
      </c>
      <c r="J102" s="1">
        <v>7002</v>
      </c>
      <c r="K102" s="1">
        <v>7731</v>
      </c>
      <c r="L102" s="1">
        <v>7672</v>
      </c>
      <c r="M102" s="1">
        <v>14264</v>
      </c>
      <c r="N102" s="1">
        <v>12906</v>
      </c>
      <c r="O102" s="1">
        <v>12149</v>
      </c>
      <c r="P102" s="1">
        <v>17127</v>
      </c>
      <c r="Q102" s="1">
        <v>20565</v>
      </c>
      <c r="R102" s="1">
        <v>13588</v>
      </c>
      <c r="S102" s="1">
        <v>17780</v>
      </c>
      <c r="T102" s="1">
        <v>21772</v>
      </c>
      <c r="U102" s="1">
        <v>24081</v>
      </c>
      <c r="V102" s="1">
        <v>161</v>
      </c>
      <c r="W102" s="1">
        <v>158</v>
      </c>
      <c r="X102" s="1">
        <v>163</v>
      </c>
      <c r="Y102" s="1">
        <v>1018</v>
      </c>
      <c r="Z102" s="1">
        <v>1039</v>
      </c>
      <c r="AA102" s="1">
        <v>934</v>
      </c>
      <c r="AB102" s="1">
        <v>932</v>
      </c>
      <c r="AC102" s="1">
        <v>1000</v>
      </c>
      <c r="AD102" s="1">
        <v>1294</v>
      </c>
      <c r="AE102" s="1">
        <v>991</v>
      </c>
      <c r="AF102" s="1">
        <v>1052</v>
      </c>
      <c r="AG102" s="1">
        <v>995</v>
      </c>
      <c r="AH102" s="1">
        <v>1355</v>
      </c>
      <c r="AI102" s="1">
        <v>1397</v>
      </c>
      <c r="AJ102" s="1">
        <v>1205</v>
      </c>
      <c r="AN102" s="1">
        <f t="shared" si="35"/>
        <v>1527</v>
      </c>
      <c r="AO102" s="1">
        <f t="shared" si="36"/>
        <v>7468.333333333333</v>
      </c>
      <c r="AP102" s="1">
        <f t="shared" si="37"/>
        <v>13106.333333333334</v>
      </c>
      <c r="AQ102" s="1">
        <f t="shared" si="38"/>
        <v>17093.333333333332</v>
      </c>
      <c r="AR102" s="1">
        <f t="shared" si="39"/>
        <v>21211</v>
      </c>
      <c r="AS102" s="1">
        <f t="shared" si="27"/>
        <v>997</v>
      </c>
      <c r="AT102" s="1">
        <f t="shared" si="28"/>
        <v>1075.3333333333333</v>
      </c>
      <c r="AU102" s="1">
        <f t="shared" si="29"/>
        <v>1012.6666666666666</v>
      </c>
      <c r="AV102" s="1">
        <f t="shared" si="30"/>
        <v>1319</v>
      </c>
      <c r="AW102" s="1"/>
      <c r="BB102" s="1">
        <f t="shared" si="40"/>
        <v>25.98076211353316</v>
      </c>
      <c r="BC102" s="1">
        <f t="shared" si="41"/>
        <v>404.93250466384313</v>
      </c>
      <c r="BD102" s="1">
        <f t="shared" si="42"/>
        <v>1071.6372209536833</v>
      </c>
      <c r="BE102" s="1">
        <f t="shared" si="43"/>
        <v>3488.6218386826213</v>
      </c>
      <c r="BF102" s="1">
        <f t="shared" si="44"/>
        <v>3187.740736007243</v>
      </c>
      <c r="BG102" s="1">
        <f t="shared" si="31"/>
        <v>55.560777532356404</v>
      </c>
      <c r="BH102" s="1">
        <f t="shared" si="32"/>
        <v>192.39889119569597</v>
      </c>
      <c r="BI102" s="1">
        <f t="shared" si="33"/>
        <v>34.122328955294556</v>
      </c>
      <c r="BJ102" s="1">
        <f t="shared" si="34"/>
        <v>100.93562304756433</v>
      </c>
      <c r="BK102" s="1"/>
    </row>
    <row r="103" spans="6:63" x14ac:dyDescent="0.25">
      <c r="F103" s="1">
        <f t="shared" si="45"/>
        <v>96</v>
      </c>
      <c r="G103" s="1">
        <v>1554</v>
      </c>
      <c r="H103" s="1">
        <v>1514</v>
      </c>
      <c r="I103" s="1">
        <v>1517</v>
      </c>
      <c r="J103" s="1">
        <v>7041</v>
      </c>
      <c r="K103" s="1">
        <v>7797</v>
      </c>
      <c r="L103" s="1">
        <v>7731</v>
      </c>
      <c r="M103" s="1">
        <v>14354</v>
      </c>
      <c r="N103" s="1">
        <v>12977</v>
      </c>
      <c r="O103" s="1">
        <v>12234</v>
      </c>
      <c r="P103" s="1">
        <v>17228</v>
      </c>
      <c r="Q103" s="1">
        <v>20716</v>
      </c>
      <c r="R103" s="1">
        <v>13661</v>
      </c>
      <c r="S103" s="1">
        <v>17871</v>
      </c>
      <c r="T103" s="1">
        <v>21836</v>
      </c>
      <c r="U103" s="1">
        <v>24245</v>
      </c>
      <c r="V103" s="1">
        <v>161</v>
      </c>
      <c r="W103" s="1">
        <v>158</v>
      </c>
      <c r="X103" s="1">
        <v>165</v>
      </c>
      <c r="Y103" s="1">
        <v>1023</v>
      </c>
      <c r="Z103" s="1">
        <v>1046</v>
      </c>
      <c r="AA103" s="1">
        <v>944</v>
      </c>
      <c r="AB103" s="1">
        <v>937</v>
      </c>
      <c r="AC103" s="1">
        <v>1007</v>
      </c>
      <c r="AD103" s="1">
        <v>1301</v>
      </c>
      <c r="AE103" s="1">
        <v>997</v>
      </c>
      <c r="AF103" s="1">
        <v>1061</v>
      </c>
      <c r="AG103" s="1">
        <v>1003</v>
      </c>
      <c r="AH103" s="1">
        <v>1367</v>
      </c>
      <c r="AI103" s="1">
        <v>1408</v>
      </c>
      <c r="AJ103" s="1">
        <v>1217</v>
      </c>
      <c r="AN103" s="1">
        <f t="shared" si="35"/>
        <v>1528.3333333333333</v>
      </c>
      <c r="AO103" s="1">
        <f t="shared" si="36"/>
        <v>7523</v>
      </c>
      <c r="AP103" s="1">
        <f t="shared" si="37"/>
        <v>13188.333333333334</v>
      </c>
      <c r="AQ103" s="1">
        <f t="shared" si="38"/>
        <v>17201.666666666668</v>
      </c>
      <c r="AR103" s="1">
        <f t="shared" si="39"/>
        <v>21317.333333333332</v>
      </c>
      <c r="AS103" s="1">
        <f t="shared" si="27"/>
        <v>1004.3333333333334</v>
      </c>
      <c r="AT103" s="1">
        <f t="shared" si="28"/>
        <v>1081.6666666666667</v>
      </c>
      <c r="AU103" s="1">
        <f t="shared" si="29"/>
        <v>1020.3333333333334</v>
      </c>
      <c r="AV103" s="1">
        <f t="shared" si="30"/>
        <v>1330.6666666666667</v>
      </c>
      <c r="AW103" s="1"/>
      <c r="BB103" s="1">
        <f t="shared" si="40"/>
        <v>22.278539748675929</v>
      </c>
      <c r="BC103" s="1">
        <f t="shared" si="41"/>
        <v>418.72664113953869</v>
      </c>
      <c r="BD103" s="1">
        <f t="shared" si="42"/>
        <v>1075.6841233993059</v>
      </c>
      <c r="BE103" s="1">
        <f t="shared" si="43"/>
        <v>3527.5737176327461</v>
      </c>
      <c r="BF103" s="1">
        <f t="shared" si="44"/>
        <v>3218.4981487229993</v>
      </c>
      <c r="BG103" s="1">
        <f t="shared" si="31"/>
        <v>53.500778810530726</v>
      </c>
      <c r="BH103" s="1">
        <f t="shared" si="32"/>
        <v>193.14588614136531</v>
      </c>
      <c r="BI103" s="1">
        <f t="shared" si="33"/>
        <v>35.345909711497498</v>
      </c>
      <c r="BJ103" s="1">
        <f t="shared" si="34"/>
        <v>100.55015332327113</v>
      </c>
      <c r="BK103" s="1"/>
    </row>
    <row r="104" spans="6:63" x14ac:dyDescent="0.25">
      <c r="F104" s="1">
        <f t="shared" si="45"/>
        <v>97</v>
      </c>
      <c r="G104" s="1">
        <v>1559</v>
      </c>
      <c r="H104" s="1">
        <v>1519</v>
      </c>
      <c r="I104" s="1">
        <v>1518</v>
      </c>
      <c r="J104" s="1">
        <v>7082</v>
      </c>
      <c r="K104" s="1">
        <v>7859</v>
      </c>
      <c r="L104" s="1">
        <v>7783</v>
      </c>
      <c r="M104" s="1">
        <v>14447</v>
      </c>
      <c r="N104" s="1">
        <v>13069</v>
      </c>
      <c r="O104" s="1">
        <v>12315</v>
      </c>
      <c r="P104" s="1">
        <v>17324</v>
      </c>
      <c r="Q104" s="1">
        <v>20835</v>
      </c>
      <c r="R104" s="1">
        <v>13727</v>
      </c>
      <c r="S104" s="1">
        <v>17979</v>
      </c>
      <c r="T104" s="1">
        <v>21936</v>
      </c>
      <c r="U104" s="1">
        <v>24375</v>
      </c>
      <c r="V104" s="1">
        <v>161</v>
      </c>
      <c r="W104" s="1">
        <v>157</v>
      </c>
      <c r="X104" s="1">
        <v>164</v>
      </c>
      <c r="Y104" s="1">
        <v>1027</v>
      </c>
      <c r="Z104" s="1">
        <v>1054</v>
      </c>
      <c r="AA104" s="1">
        <v>950</v>
      </c>
      <c r="AB104" s="1">
        <v>939</v>
      </c>
      <c r="AC104" s="1">
        <v>1009</v>
      </c>
      <c r="AD104" s="1">
        <v>1307</v>
      </c>
      <c r="AE104" s="1">
        <v>1005</v>
      </c>
      <c r="AF104" s="1">
        <v>1067</v>
      </c>
      <c r="AG104" s="1">
        <v>1007</v>
      </c>
      <c r="AH104" s="1">
        <v>1376</v>
      </c>
      <c r="AI104" s="1">
        <v>1416</v>
      </c>
      <c r="AJ104" s="1">
        <v>1224</v>
      </c>
      <c r="AN104" s="1">
        <f t="shared" si="35"/>
        <v>1532</v>
      </c>
      <c r="AO104" s="1">
        <f t="shared" si="36"/>
        <v>7574.666666666667</v>
      </c>
      <c r="AP104" s="1">
        <f t="shared" si="37"/>
        <v>13277</v>
      </c>
      <c r="AQ104" s="1">
        <f t="shared" si="38"/>
        <v>17295.333333333332</v>
      </c>
      <c r="AR104" s="1">
        <f t="shared" si="39"/>
        <v>21430</v>
      </c>
      <c r="AS104" s="1">
        <f t="shared" ref="AS104:AS135" si="46">AVERAGE(Y104:AA104)</f>
        <v>1010.3333333333334</v>
      </c>
      <c r="AT104" s="1">
        <f t="shared" ref="AT104:AT135" si="47">AVERAGE(AB104:AD104)</f>
        <v>1085</v>
      </c>
      <c r="AU104" s="1">
        <f t="shared" ref="AU104:AU135" si="48">AVERAGE(AE104:AG104)</f>
        <v>1026.3333333333333</v>
      </c>
      <c r="AV104" s="1">
        <f t="shared" ref="AV104:AV135" si="49">AVERAGE(AH104:AJ104)</f>
        <v>1338.6666666666667</v>
      </c>
      <c r="AW104" s="1"/>
      <c r="BB104" s="1">
        <f t="shared" si="40"/>
        <v>23.388031127053001</v>
      </c>
      <c r="BC104" s="1">
        <f t="shared" si="41"/>
        <v>428.35071300668255</v>
      </c>
      <c r="BD104" s="1">
        <f t="shared" si="42"/>
        <v>1081.112390087173</v>
      </c>
      <c r="BE104" s="1">
        <f t="shared" si="43"/>
        <v>3554.0867087528004</v>
      </c>
      <c r="BF104" s="1">
        <f t="shared" si="44"/>
        <v>3227.8833622050224</v>
      </c>
      <c r="BG104" s="1">
        <f t="shared" ref="BG104:BG135" si="50">STDEV(Y104:AA104)</f>
        <v>53.966038703367261</v>
      </c>
      <c r="BH104" s="1">
        <f t="shared" ref="BH104:BH135" si="51">STDEV(AB104:AD104)</f>
        <v>195.41750177504574</v>
      </c>
      <c r="BI104" s="1">
        <f t="shared" ref="BI104:BI135" si="52">STDEV(AE104:AG104)</f>
        <v>35.232560697930168</v>
      </c>
      <c r="BJ104" s="1">
        <f t="shared" ref="BJ104:BJ135" si="53">STDEV(AH104:AJ104)</f>
        <v>101.29823953718709</v>
      </c>
      <c r="BK104" s="1"/>
    </row>
    <row r="105" spans="6:63" x14ac:dyDescent="0.25">
      <c r="F105" s="1">
        <f t="shared" si="45"/>
        <v>98</v>
      </c>
      <c r="G105" s="1">
        <v>1561</v>
      </c>
      <c r="H105" s="1">
        <v>1528</v>
      </c>
      <c r="I105" s="1">
        <v>1524</v>
      </c>
      <c r="J105" s="1">
        <v>7128</v>
      </c>
      <c r="K105" s="1">
        <v>7925</v>
      </c>
      <c r="L105" s="1">
        <v>7834</v>
      </c>
      <c r="M105" s="1">
        <v>14549</v>
      </c>
      <c r="N105" s="1">
        <v>13143</v>
      </c>
      <c r="O105" s="1">
        <v>12396</v>
      </c>
      <c r="P105" s="1">
        <v>17424</v>
      </c>
      <c r="Q105" s="1">
        <v>20971</v>
      </c>
      <c r="R105" s="1">
        <v>13834</v>
      </c>
      <c r="S105" s="1">
        <v>18063</v>
      </c>
      <c r="T105" s="1">
        <v>22056</v>
      </c>
      <c r="U105" s="1">
        <v>24531</v>
      </c>
      <c r="V105" s="1">
        <v>161</v>
      </c>
      <c r="W105" s="1">
        <v>159</v>
      </c>
      <c r="X105" s="1">
        <v>163</v>
      </c>
      <c r="Y105" s="1">
        <v>1031</v>
      </c>
      <c r="Z105" s="1">
        <v>1059</v>
      </c>
      <c r="AA105" s="1">
        <v>956</v>
      </c>
      <c r="AB105" s="1">
        <v>949</v>
      </c>
      <c r="AC105" s="1">
        <v>1018</v>
      </c>
      <c r="AD105" s="1">
        <v>1313</v>
      </c>
      <c r="AE105" s="1">
        <v>1008</v>
      </c>
      <c r="AF105" s="1">
        <v>1072</v>
      </c>
      <c r="AG105" s="1">
        <v>1017</v>
      </c>
      <c r="AH105" s="1">
        <v>1386</v>
      </c>
      <c r="AI105" s="1">
        <v>1428</v>
      </c>
      <c r="AJ105" s="1">
        <v>1234</v>
      </c>
      <c r="AN105" s="1">
        <f t="shared" si="35"/>
        <v>1537.6666666666667</v>
      </c>
      <c r="AO105" s="1">
        <f t="shared" si="36"/>
        <v>7629</v>
      </c>
      <c r="AP105" s="1">
        <f t="shared" si="37"/>
        <v>13362.666666666666</v>
      </c>
      <c r="AQ105" s="1">
        <f t="shared" si="38"/>
        <v>17409.666666666668</v>
      </c>
      <c r="AR105" s="1">
        <f t="shared" si="39"/>
        <v>21550</v>
      </c>
      <c r="AS105" s="1">
        <f t="shared" si="46"/>
        <v>1015.3333333333334</v>
      </c>
      <c r="AT105" s="1">
        <f t="shared" si="47"/>
        <v>1093.3333333333333</v>
      </c>
      <c r="AU105" s="1">
        <f t="shared" si="48"/>
        <v>1032.3333333333333</v>
      </c>
      <c r="AV105" s="1">
        <f t="shared" si="49"/>
        <v>1349.3333333333333</v>
      </c>
      <c r="AW105" s="1"/>
      <c r="BB105" s="1">
        <f t="shared" si="40"/>
        <v>20.305992547357377</v>
      </c>
      <c r="BC105" s="1">
        <f t="shared" si="41"/>
        <v>436.25795121693773</v>
      </c>
      <c r="BD105" s="1">
        <f t="shared" si="42"/>
        <v>1093.1799180982669</v>
      </c>
      <c r="BE105" s="1">
        <f t="shared" si="43"/>
        <v>3568.5215893046397</v>
      </c>
      <c r="BF105" s="1">
        <f t="shared" si="44"/>
        <v>3263.5537378753243</v>
      </c>
      <c r="BG105" s="1">
        <f t="shared" si="50"/>
        <v>53.257237379846629</v>
      </c>
      <c r="BH105" s="1">
        <f t="shared" si="51"/>
        <v>193.33994241577</v>
      </c>
      <c r="BI105" s="1">
        <f t="shared" si="52"/>
        <v>34.645827069552446</v>
      </c>
      <c r="BJ105" s="1">
        <f t="shared" si="53"/>
        <v>102.06533855003536</v>
      </c>
      <c r="BK105" s="1"/>
    </row>
    <row r="106" spans="6:63" x14ac:dyDescent="0.25">
      <c r="F106" s="1">
        <f t="shared" si="45"/>
        <v>99</v>
      </c>
      <c r="G106" s="1">
        <v>1561</v>
      </c>
      <c r="H106" s="1">
        <v>1531</v>
      </c>
      <c r="I106" s="1">
        <v>1527</v>
      </c>
      <c r="J106" s="1">
        <v>7171</v>
      </c>
      <c r="K106" s="1">
        <v>7986</v>
      </c>
      <c r="L106" s="1">
        <v>7883</v>
      </c>
      <c r="M106" s="1">
        <v>14643</v>
      </c>
      <c r="N106" s="1">
        <v>13218</v>
      </c>
      <c r="O106" s="1">
        <v>12479</v>
      </c>
      <c r="P106" s="1">
        <v>17516</v>
      </c>
      <c r="Q106" s="1">
        <v>21096</v>
      </c>
      <c r="R106" s="1">
        <v>13912</v>
      </c>
      <c r="S106" s="1">
        <v>18159</v>
      </c>
      <c r="T106" s="1">
        <v>22143</v>
      </c>
      <c r="U106" s="1">
        <v>24663</v>
      </c>
      <c r="V106" s="1">
        <v>161</v>
      </c>
      <c r="W106" s="1">
        <v>156</v>
      </c>
      <c r="X106" s="1">
        <v>163</v>
      </c>
      <c r="Y106" s="1">
        <v>1038</v>
      </c>
      <c r="Z106" s="1">
        <v>1065</v>
      </c>
      <c r="AA106" s="1">
        <v>963</v>
      </c>
      <c r="AB106" s="1">
        <v>954</v>
      </c>
      <c r="AC106" s="1">
        <v>1026</v>
      </c>
      <c r="AD106" s="1">
        <v>1322</v>
      </c>
      <c r="AE106" s="1">
        <v>1018</v>
      </c>
      <c r="AF106" s="1">
        <v>1083</v>
      </c>
      <c r="AG106" s="1">
        <v>1018</v>
      </c>
      <c r="AH106" s="1">
        <v>1393</v>
      </c>
      <c r="AI106" s="1">
        <v>1440</v>
      </c>
      <c r="AJ106" s="1">
        <v>1242</v>
      </c>
      <c r="AN106" s="1">
        <f t="shared" si="35"/>
        <v>1539.6666666666667</v>
      </c>
      <c r="AO106" s="1">
        <f t="shared" si="36"/>
        <v>7680</v>
      </c>
      <c r="AP106" s="1">
        <f t="shared" si="37"/>
        <v>13446.666666666666</v>
      </c>
      <c r="AQ106" s="1">
        <f t="shared" si="38"/>
        <v>17508</v>
      </c>
      <c r="AR106" s="1">
        <f t="shared" si="39"/>
        <v>21655</v>
      </c>
      <c r="AS106" s="1">
        <f t="shared" si="46"/>
        <v>1022</v>
      </c>
      <c r="AT106" s="1">
        <f t="shared" si="47"/>
        <v>1100.6666666666667</v>
      </c>
      <c r="AU106" s="1">
        <f t="shared" si="48"/>
        <v>1039.6666666666667</v>
      </c>
      <c r="AV106" s="1">
        <f t="shared" si="49"/>
        <v>1358.3333333333333</v>
      </c>
      <c r="AW106" s="1"/>
      <c r="BB106" s="1">
        <f t="shared" si="40"/>
        <v>18.58314648635514</v>
      </c>
      <c r="BC106" s="1">
        <f t="shared" si="41"/>
        <v>443.80513741956617</v>
      </c>
      <c r="BD106" s="1">
        <f t="shared" si="42"/>
        <v>1099.972878453525</v>
      </c>
      <c r="BE106" s="1">
        <f t="shared" si="43"/>
        <v>3592.0066815082623</v>
      </c>
      <c r="BF106" s="1">
        <f t="shared" si="44"/>
        <v>3279.3462763178882</v>
      </c>
      <c r="BG106" s="1">
        <f t="shared" si="50"/>
        <v>52.848841046895245</v>
      </c>
      <c r="BH106" s="1">
        <f t="shared" si="51"/>
        <v>195.03162136774964</v>
      </c>
      <c r="BI106" s="1">
        <f t="shared" si="52"/>
        <v>37.527767497325677</v>
      </c>
      <c r="BJ106" s="1">
        <f t="shared" si="53"/>
        <v>103.45208230544871</v>
      </c>
      <c r="BK106" s="1"/>
    </row>
    <row r="107" spans="6:63" x14ac:dyDescent="0.25">
      <c r="F107" s="1">
        <f t="shared" si="45"/>
        <v>100</v>
      </c>
      <c r="G107" s="1">
        <v>1565</v>
      </c>
      <c r="H107" s="1">
        <v>1535</v>
      </c>
      <c r="I107" s="1">
        <v>1536</v>
      </c>
      <c r="J107" s="1">
        <v>7214</v>
      </c>
      <c r="K107" s="1">
        <v>8041</v>
      </c>
      <c r="L107" s="1">
        <v>7938</v>
      </c>
      <c r="M107" s="1">
        <v>14727</v>
      </c>
      <c r="N107" s="1">
        <v>13321</v>
      </c>
      <c r="O107" s="1">
        <v>12562</v>
      </c>
      <c r="P107" s="1">
        <v>17616</v>
      </c>
      <c r="Q107" s="1">
        <v>21205</v>
      </c>
      <c r="R107" s="1">
        <v>13997</v>
      </c>
      <c r="S107" s="1">
        <v>18234</v>
      </c>
      <c r="T107" s="1">
        <v>22220</v>
      </c>
      <c r="U107" s="1">
        <v>24787</v>
      </c>
      <c r="V107" s="1">
        <v>163</v>
      </c>
      <c r="W107" s="1">
        <v>159</v>
      </c>
      <c r="X107" s="1">
        <v>166</v>
      </c>
      <c r="Y107" s="1">
        <v>1041</v>
      </c>
      <c r="Z107" s="1">
        <v>1076</v>
      </c>
      <c r="AA107" s="1">
        <v>971</v>
      </c>
      <c r="AB107" s="1">
        <v>957</v>
      </c>
      <c r="AC107" s="1">
        <v>1032</v>
      </c>
      <c r="AD107" s="1">
        <v>1324</v>
      </c>
      <c r="AE107" s="1">
        <v>1022</v>
      </c>
      <c r="AF107" s="1">
        <v>1087</v>
      </c>
      <c r="AG107" s="1">
        <v>1023</v>
      </c>
      <c r="AH107" s="1">
        <v>1409</v>
      </c>
      <c r="AI107" s="1">
        <v>1451</v>
      </c>
      <c r="AJ107" s="1">
        <v>1252</v>
      </c>
      <c r="AN107" s="1">
        <f t="shared" si="35"/>
        <v>1545.3333333333333</v>
      </c>
      <c r="AO107" s="1">
        <f t="shared" si="36"/>
        <v>7731</v>
      </c>
      <c r="AP107" s="1">
        <f t="shared" si="37"/>
        <v>13536.666666666666</v>
      </c>
      <c r="AQ107" s="1">
        <f t="shared" si="38"/>
        <v>17606</v>
      </c>
      <c r="AR107" s="1">
        <f t="shared" si="39"/>
        <v>21747</v>
      </c>
      <c r="AS107" s="1">
        <f t="shared" si="46"/>
        <v>1029.3333333333333</v>
      </c>
      <c r="AT107" s="1">
        <f t="shared" si="47"/>
        <v>1104.3333333333333</v>
      </c>
      <c r="AU107" s="1">
        <f t="shared" si="48"/>
        <v>1044</v>
      </c>
      <c r="AV107" s="1">
        <f t="shared" si="49"/>
        <v>1370.6666666666667</v>
      </c>
      <c r="AW107" s="1"/>
      <c r="BB107" s="1">
        <f t="shared" si="40"/>
        <v>17.039170558842745</v>
      </c>
      <c r="BC107" s="1">
        <f t="shared" si="41"/>
        <v>450.68725298148826</v>
      </c>
      <c r="BD107" s="1">
        <f t="shared" si="42"/>
        <v>1098.4945759234922</v>
      </c>
      <c r="BE107" s="1">
        <f t="shared" si="43"/>
        <v>3604.0104050904183</v>
      </c>
      <c r="BF107" s="1">
        <f t="shared" si="44"/>
        <v>3302.0068140450589</v>
      </c>
      <c r="BG107" s="1">
        <f t="shared" si="50"/>
        <v>53.463383107818132</v>
      </c>
      <c r="BH107" s="1">
        <f t="shared" si="51"/>
        <v>193.89773937138426</v>
      </c>
      <c r="BI107" s="1">
        <f t="shared" si="52"/>
        <v>37.242448899072144</v>
      </c>
      <c r="BJ107" s="1">
        <f t="shared" si="53"/>
        <v>104.89200795739079</v>
      </c>
      <c r="BK107" s="1"/>
    </row>
    <row r="108" spans="6:63" x14ac:dyDescent="0.25">
      <c r="F108" s="1">
        <f t="shared" si="45"/>
        <v>101</v>
      </c>
      <c r="G108" s="1">
        <v>1565</v>
      </c>
      <c r="H108" s="1">
        <v>1541</v>
      </c>
      <c r="I108" s="1">
        <v>1536</v>
      </c>
      <c r="J108" s="1">
        <v>7260</v>
      </c>
      <c r="K108" s="1">
        <v>8101</v>
      </c>
      <c r="L108" s="1">
        <v>7991</v>
      </c>
      <c r="M108" s="1">
        <v>14788</v>
      </c>
      <c r="N108" s="1">
        <v>13391</v>
      </c>
      <c r="O108" s="1">
        <v>12629</v>
      </c>
      <c r="P108" s="1">
        <v>17687</v>
      </c>
      <c r="Q108" s="1">
        <v>21329</v>
      </c>
      <c r="R108" s="1">
        <v>14052</v>
      </c>
      <c r="S108" s="1">
        <v>18320</v>
      </c>
      <c r="T108" s="1">
        <v>22327</v>
      </c>
      <c r="U108" s="1">
        <v>24915</v>
      </c>
      <c r="V108" s="1">
        <v>161</v>
      </c>
      <c r="W108" s="1">
        <v>160</v>
      </c>
      <c r="X108" s="1">
        <v>165</v>
      </c>
      <c r="Y108" s="1">
        <v>1050</v>
      </c>
      <c r="Z108" s="1">
        <v>1080</v>
      </c>
      <c r="AA108" s="1">
        <v>972</v>
      </c>
      <c r="AB108" s="1">
        <v>964</v>
      </c>
      <c r="AC108" s="1">
        <v>1038</v>
      </c>
      <c r="AD108" s="1">
        <v>1333</v>
      </c>
      <c r="AE108" s="1">
        <v>1031</v>
      </c>
      <c r="AF108" s="1">
        <v>1091</v>
      </c>
      <c r="AG108" s="1">
        <v>1033</v>
      </c>
      <c r="AH108" s="1">
        <v>1415</v>
      </c>
      <c r="AI108" s="1">
        <v>1459</v>
      </c>
      <c r="AJ108" s="1">
        <v>1260</v>
      </c>
      <c r="AN108" s="1">
        <f t="shared" si="35"/>
        <v>1547.3333333333333</v>
      </c>
      <c r="AO108" s="1">
        <f t="shared" si="36"/>
        <v>7784</v>
      </c>
      <c r="AP108" s="1">
        <f t="shared" si="37"/>
        <v>13602.666666666666</v>
      </c>
      <c r="AQ108" s="1">
        <f t="shared" si="38"/>
        <v>17689.333333333332</v>
      </c>
      <c r="AR108" s="1">
        <f t="shared" si="39"/>
        <v>21854</v>
      </c>
      <c r="AS108" s="1">
        <f t="shared" si="46"/>
        <v>1034</v>
      </c>
      <c r="AT108" s="1">
        <f t="shared" si="47"/>
        <v>1111.6666666666667</v>
      </c>
      <c r="AU108" s="1">
        <f t="shared" si="48"/>
        <v>1051.6666666666667</v>
      </c>
      <c r="AV108" s="1">
        <f t="shared" si="49"/>
        <v>1378</v>
      </c>
      <c r="AW108" s="1"/>
      <c r="BB108" s="1">
        <f t="shared" si="40"/>
        <v>15.502687938977981</v>
      </c>
      <c r="BC108" s="1">
        <f t="shared" si="41"/>
        <v>457.11814665357576</v>
      </c>
      <c r="BD108" s="1">
        <f t="shared" si="42"/>
        <v>1094.953119239967</v>
      </c>
      <c r="BE108" s="1">
        <f t="shared" si="43"/>
        <v>3638.5005611286242</v>
      </c>
      <c r="BF108" s="1">
        <f t="shared" si="44"/>
        <v>3322.8456178402271</v>
      </c>
      <c r="BG108" s="1">
        <f t="shared" si="50"/>
        <v>55.749439459065414</v>
      </c>
      <c r="BH108" s="1">
        <f t="shared" si="51"/>
        <v>195.21868080010492</v>
      </c>
      <c r="BI108" s="1">
        <f t="shared" si="52"/>
        <v>34.07834111768549</v>
      </c>
      <c r="BJ108" s="1">
        <f t="shared" si="53"/>
        <v>104.53229166147655</v>
      </c>
      <c r="BK108" s="1"/>
    </row>
    <row r="109" spans="6:63" x14ac:dyDescent="0.25">
      <c r="F109" s="1">
        <f t="shared" si="45"/>
        <v>102</v>
      </c>
      <c r="G109" s="1">
        <v>1567</v>
      </c>
      <c r="H109" s="1">
        <v>1543</v>
      </c>
      <c r="I109" s="1">
        <v>1533</v>
      </c>
      <c r="J109" s="1">
        <v>7294</v>
      </c>
      <c r="K109" s="1">
        <v>8155</v>
      </c>
      <c r="L109" s="1">
        <v>8030</v>
      </c>
      <c r="M109" s="1">
        <v>14859</v>
      </c>
      <c r="N109" s="1">
        <v>13482</v>
      </c>
      <c r="O109" s="1">
        <v>12700</v>
      </c>
      <c r="P109" s="1">
        <v>17754</v>
      </c>
      <c r="Q109" s="1">
        <v>21447</v>
      </c>
      <c r="R109" s="1">
        <v>14145</v>
      </c>
      <c r="S109" s="1">
        <v>18385</v>
      </c>
      <c r="T109" s="1">
        <v>22394</v>
      </c>
      <c r="U109" s="1">
        <v>25014</v>
      </c>
      <c r="V109" s="1">
        <v>159</v>
      </c>
      <c r="W109" s="1">
        <v>157</v>
      </c>
      <c r="X109" s="1">
        <v>165</v>
      </c>
      <c r="Y109" s="1">
        <v>1056</v>
      </c>
      <c r="Z109" s="1">
        <v>1087</v>
      </c>
      <c r="AA109" s="1">
        <v>977</v>
      </c>
      <c r="AB109" s="1">
        <v>968</v>
      </c>
      <c r="AC109" s="1">
        <v>1041</v>
      </c>
      <c r="AD109" s="1">
        <v>1336</v>
      </c>
      <c r="AE109" s="1">
        <v>1037</v>
      </c>
      <c r="AF109" s="1">
        <v>1100</v>
      </c>
      <c r="AG109" s="1">
        <v>1037</v>
      </c>
      <c r="AH109" s="1">
        <v>1421</v>
      </c>
      <c r="AI109" s="1">
        <v>1466</v>
      </c>
      <c r="AJ109" s="1">
        <v>1269</v>
      </c>
      <c r="AN109" s="1">
        <f t="shared" si="35"/>
        <v>1547.6666666666667</v>
      </c>
      <c r="AO109" s="1">
        <f t="shared" si="36"/>
        <v>7826.333333333333</v>
      </c>
      <c r="AP109" s="1">
        <f t="shared" si="37"/>
        <v>13680.333333333334</v>
      </c>
      <c r="AQ109" s="1">
        <f t="shared" si="38"/>
        <v>17782</v>
      </c>
      <c r="AR109" s="1">
        <f t="shared" si="39"/>
        <v>21931</v>
      </c>
      <c r="AS109" s="1">
        <f t="shared" si="46"/>
        <v>1040</v>
      </c>
      <c r="AT109" s="1">
        <f t="shared" si="47"/>
        <v>1115</v>
      </c>
      <c r="AU109" s="1">
        <f t="shared" si="48"/>
        <v>1058</v>
      </c>
      <c r="AV109" s="1">
        <f t="shared" si="49"/>
        <v>1385.3333333333333</v>
      </c>
      <c r="AW109" s="1"/>
      <c r="BB109" s="1">
        <f t="shared" si="40"/>
        <v>17.473789896108212</v>
      </c>
      <c r="BC109" s="1">
        <f t="shared" si="41"/>
        <v>465.23148360072679</v>
      </c>
      <c r="BD109" s="1">
        <f t="shared" si="42"/>
        <v>1093.0792895912598</v>
      </c>
      <c r="BE109" s="1">
        <f t="shared" si="43"/>
        <v>3651.080524995306</v>
      </c>
      <c r="BF109" s="1">
        <f t="shared" si="44"/>
        <v>3338.6654519433359</v>
      </c>
      <c r="BG109" s="1">
        <f t="shared" si="50"/>
        <v>56.718603649948932</v>
      </c>
      <c r="BH109" s="1">
        <f t="shared" si="51"/>
        <v>194.84096078597025</v>
      </c>
      <c r="BI109" s="1">
        <f t="shared" si="52"/>
        <v>36.373066958946424</v>
      </c>
      <c r="BJ109" s="1">
        <f t="shared" si="53"/>
        <v>103.22951774242352</v>
      </c>
      <c r="BK109" s="1"/>
    </row>
    <row r="110" spans="6:63" x14ac:dyDescent="0.25">
      <c r="F110" s="1">
        <f t="shared" si="45"/>
        <v>103</v>
      </c>
      <c r="G110" s="1">
        <v>1569</v>
      </c>
      <c r="H110" s="1">
        <v>1551</v>
      </c>
      <c r="I110" s="1">
        <v>1539</v>
      </c>
      <c r="J110" s="1">
        <v>7329</v>
      </c>
      <c r="K110" s="1">
        <v>8205</v>
      </c>
      <c r="L110" s="1">
        <v>8076</v>
      </c>
      <c r="M110" s="1">
        <v>14940</v>
      </c>
      <c r="N110" s="1">
        <v>13556</v>
      </c>
      <c r="O110" s="1">
        <v>12770</v>
      </c>
      <c r="P110" s="1">
        <v>17850</v>
      </c>
      <c r="Q110" s="1">
        <v>21551</v>
      </c>
      <c r="R110" s="1">
        <v>14216</v>
      </c>
      <c r="S110" s="1">
        <v>18484</v>
      </c>
      <c r="T110" s="1">
        <v>22491</v>
      </c>
      <c r="U110" s="1">
        <v>25140</v>
      </c>
      <c r="V110" s="1">
        <v>162</v>
      </c>
      <c r="W110" s="1">
        <v>159</v>
      </c>
      <c r="X110" s="1">
        <v>164</v>
      </c>
      <c r="Y110" s="1">
        <v>1056</v>
      </c>
      <c r="Z110" s="1">
        <v>1092</v>
      </c>
      <c r="AA110" s="1">
        <v>982</v>
      </c>
      <c r="AB110" s="1">
        <v>977</v>
      </c>
      <c r="AC110" s="1">
        <v>1045</v>
      </c>
      <c r="AD110" s="1">
        <v>1345</v>
      </c>
      <c r="AE110" s="1">
        <v>1045</v>
      </c>
      <c r="AF110" s="1">
        <v>1106</v>
      </c>
      <c r="AG110" s="1">
        <v>1044</v>
      </c>
      <c r="AH110" s="1">
        <v>1431</v>
      </c>
      <c r="AI110" s="1">
        <v>1475</v>
      </c>
      <c r="AJ110" s="1">
        <v>1277</v>
      </c>
      <c r="AN110" s="1">
        <f t="shared" si="35"/>
        <v>1553</v>
      </c>
      <c r="AO110" s="1">
        <f t="shared" si="36"/>
        <v>7870</v>
      </c>
      <c r="AP110" s="1">
        <f t="shared" si="37"/>
        <v>13755.333333333334</v>
      </c>
      <c r="AQ110" s="1">
        <f t="shared" si="38"/>
        <v>17872.333333333332</v>
      </c>
      <c r="AR110" s="1">
        <f t="shared" si="39"/>
        <v>22038.333333333332</v>
      </c>
      <c r="AS110" s="1">
        <f t="shared" si="46"/>
        <v>1043.3333333333333</v>
      </c>
      <c r="AT110" s="1">
        <f t="shared" si="47"/>
        <v>1122.3333333333333</v>
      </c>
      <c r="AU110" s="1">
        <f t="shared" si="48"/>
        <v>1065</v>
      </c>
      <c r="AV110" s="1">
        <f t="shared" si="49"/>
        <v>1394.3333333333333</v>
      </c>
      <c r="AW110" s="1"/>
      <c r="BB110" s="1">
        <f t="shared" si="40"/>
        <v>15.0996688705415</v>
      </c>
      <c r="BC110" s="1">
        <f t="shared" si="41"/>
        <v>472.9386852436582</v>
      </c>
      <c r="BD110" s="1">
        <f t="shared" si="42"/>
        <v>1098.6470467503807</v>
      </c>
      <c r="BE110" s="1">
        <f t="shared" si="43"/>
        <v>3667.550999418183</v>
      </c>
      <c r="BF110" s="1">
        <f t="shared" si="44"/>
        <v>3351.0094499021297</v>
      </c>
      <c r="BG110" s="1">
        <f t="shared" si="50"/>
        <v>56.083271421461617</v>
      </c>
      <c r="BH110" s="1">
        <f t="shared" si="51"/>
        <v>195.80943116544017</v>
      </c>
      <c r="BI110" s="1">
        <f t="shared" si="52"/>
        <v>35.510561809129406</v>
      </c>
      <c r="BJ110" s="1">
        <f t="shared" si="53"/>
        <v>103.96794377755738</v>
      </c>
      <c r="BK110" s="1"/>
    </row>
    <row r="111" spans="6:63" x14ac:dyDescent="0.25">
      <c r="F111" s="1">
        <f t="shared" si="45"/>
        <v>104</v>
      </c>
      <c r="G111" s="1">
        <v>1569</v>
      </c>
      <c r="H111" s="1">
        <v>1551</v>
      </c>
      <c r="I111" s="1">
        <v>1546</v>
      </c>
      <c r="J111" s="1">
        <v>7361</v>
      </c>
      <c r="K111" s="1">
        <v>8256</v>
      </c>
      <c r="L111" s="1">
        <v>8106</v>
      </c>
      <c r="M111" s="1">
        <v>15035</v>
      </c>
      <c r="N111" s="1">
        <v>13637</v>
      </c>
      <c r="O111" s="1">
        <v>12838</v>
      </c>
      <c r="P111" s="1">
        <v>17925</v>
      </c>
      <c r="Q111" s="1">
        <v>21668</v>
      </c>
      <c r="R111" s="1">
        <v>14286</v>
      </c>
      <c r="S111" s="1">
        <v>18568</v>
      </c>
      <c r="T111" s="1">
        <v>22573</v>
      </c>
      <c r="U111" s="1">
        <v>25253</v>
      </c>
      <c r="V111" s="1">
        <v>162</v>
      </c>
      <c r="W111" s="1">
        <v>158</v>
      </c>
      <c r="X111" s="1">
        <v>164</v>
      </c>
      <c r="Y111" s="1">
        <v>1062</v>
      </c>
      <c r="Z111" s="1">
        <v>1094</v>
      </c>
      <c r="AA111" s="1">
        <v>988</v>
      </c>
      <c r="AB111" s="1">
        <v>978</v>
      </c>
      <c r="AC111" s="1">
        <v>1049</v>
      </c>
      <c r="AD111" s="1">
        <v>1344</v>
      </c>
      <c r="AE111" s="1">
        <v>1052</v>
      </c>
      <c r="AF111" s="1">
        <v>1110</v>
      </c>
      <c r="AG111" s="1">
        <v>1051</v>
      </c>
      <c r="AH111" s="1">
        <v>1438</v>
      </c>
      <c r="AI111" s="1">
        <v>1486</v>
      </c>
      <c r="AJ111" s="1">
        <v>1281</v>
      </c>
      <c r="AN111" s="1">
        <f t="shared" si="35"/>
        <v>1555.3333333333333</v>
      </c>
      <c r="AO111" s="1">
        <f t="shared" si="36"/>
        <v>7907.666666666667</v>
      </c>
      <c r="AP111" s="1">
        <f t="shared" si="37"/>
        <v>13836.666666666666</v>
      </c>
      <c r="AQ111" s="1">
        <f t="shared" si="38"/>
        <v>17959.666666666668</v>
      </c>
      <c r="AR111" s="1">
        <f t="shared" si="39"/>
        <v>22131.333333333332</v>
      </c>
      <c r="AS111" s="1">
        <f t="shared" si="46"/>
        <v>1048</v>
      </c>
      <c r="AT111" s="1">
        <f t="shared" si="47"/>
        <v>1123.6666666666667</v>
      </c>
      <c r="AU111" s="1">
        <f t="shared" si="48"/>
        <v>1071</v>
      </c>
      <c r="AV111" s="1">
        <f t="shared" si="49"/>
        <v>1401.6666666666667</v>
      </c>
      <c r="AW111" s="1"/>
      <c r="BB111" s="1">
        <f t="shared" si="40"/>
        <v>12.096831541082702</v>
      </c>
      <c r="BC111" s="1">
        <f t="shared" si="41"/>
        <v>479.33113119568327</v>
      </c>
      <c r="BD111" s="1">
        <f t="shared" si="42"/>
        <v>1112.0262287074588</v>
      </c>
      <c r="BE111" s="1">
        <f t="shared" si="43"/>
        <v>3691.1220967794216</v>
      </c>
      <c r="BF111" s="1">
        <f t="shared" si="44"/>
        <v>3364.3139469040893</v>
      </c>
      <c r="BG111" s="1">
        <f t="shared" si="50"/>
        <v>54.369108876272747</v>
      </c>
      <c r="BH111" s="1">
        <f t="shared" si="51"/>
        <v>194.0884678009831</v>
      </c>
      <c r="BI111" s="1">
        <f t="shared" si="52"/>
        <v>33.77869150810907</v>
      </c>
      <c r="BJ111" s="1">
        <f t="shared" si="53"/>
        <v>107.22095566321602</v>
      </c>
      <c r="BK111" s="1"/>
    </row>
    <row r="112" spans="6:63" x14ac:dyDescent="0.25">
      <c r="F112" s="1">
        <f t="shared" si="45"/>
        <v>105</v>
      </c>
      <c r="G112" s="1">
        <v>1572</v>
      </c>
      <c r="H112" s="1">
        <v>1555</v>
      </c>
      <c r="I112" s="1">
        <v>1545</v>
      </c>
      <c r="J112" s="1">
        <v>7396</v>
      </c>
      <c r="K112" s="1">
        <v>8291</v>
      </c>
      <c r="L112" s="1">
        <v>8152</v>
      </c>
      <c r="M112" s="1">
        <v>15112</v>
      </c>
      <c r="N112" s="1">
        <v>13697</v>
      </c>
      <c r="O112" s="1">
        <v>12908</v>
      </c>
      <c r="P112" s="1">
        <v>18001</v>
      </c>
      <c r="Q112" s="1">
        <v>21761</v>
      </c>
      <c r="R112" s="1">
        <v>14376</v>
      </c>
      <c r="S112" s="1">
        <v>18612</v>
      </c>
      <c r="T112" s="1">
        <v>22662</v>
      </c>
      <c r="U112" s="1">
        <v>25359</v>
      </c>
      <c r="V112" s="1">
        <v>161</v>
      </c>
      <c r="W112" s="1">
        <v>158</v>
      </c>
      <c r="X112" s="1">
        <v>164</v>
      </c>
      <c r="Y112" s="1">
        <v>1063</v>
      </c>
      <c r="Z112" s="1">
        <v>1105</v>
      </c>
      <c r="AA112" s="1">
        <v>990</v>
      </c>
      <c r="AB112" s="1">
        <v>986</v>
      </c>
      <c r="AC112" s="1">
        <v>1056</v>
      </c>
      <c r="AD112" s="1">
        <v>1355</v>
      </c>
      <c r="AE112" s="1">
        <v>1055</v>
      </c>
      <c r="AF112" s="1">
        <v>1113</v>
      </c>
      <c r="AG112" s="1">
        <v>1055</v>
      </c>
      <c r="AH112" s="1">
        <v>1446</v>
      </c>
      <c r="AI112" s="1">
        <v>1496</v>
      </c>
      <c r="AJ112" s="1">
        <v>1291</v>
      </c>
      <c r="AN112" s="1">
        <f t="shared" si="35"/>
        <v>1557.3333333333333</v>
      </c>
      <c r="AO112" s="1">
        <f t="shared" si="36"/>
        <v>7946.333333333333</v>
      </c>
      <c r="AP112" s="1">
        <f t="shared" si="37"/>
        <v>13905.666666666666</v>
      </c>
      <c r="AQ112" s="1">
        <f t="shared" si="38"/>
        <v>18046</v>
      </c>
      <c r="AR112" s="1">
        <f t="shared" si="39"/>
        <v>22211</v>
      </c>
      <c r="AS112" s="1">
        <f t="shared" si="46"/>
        <v>1052.6666666666667</v>
      </c>
      <c r="AT112" s="1">
        <f t="shared" si="47"/>
        <v>1132.3333333333333</v>
      </c>
      <c r="AU112" s="1">
        <f t="shared" si="48"/>
        <v>1074.3333333333333</v>
      </c>
      <c r="AV112" s="1">
        <f t="shared" si="49"/>
        <v>1411</v>
      </c>
      <c r="AW112" s="1"/>
      <c r="BB112" s="1">
        <f t="shared" si="40"/>
        <v>13.650396819628845</v>
      </c>
      <c r="BC112" s="1">
        <f t="shared" si="41"/>
        <v>481.64336737188995</v>
      </c>
      <c r="BD112" s="1">
        <f t="shared" si="42"/>
        <v>1116.7185560083317</v>
      </c>
      <c r="BE112" s="1">
        <f t="shared" si="43"/>
        <v>3692.7056476247872</v>
      </c>
      <c r="BF112" s="1">
        <f t="shared" si="44"/>
        <v>3396.0348938136663</v>
      </c>
      <c r="BG112" s="1">
        <f t="shared" si="50"/>
        <v>58.192210246160379</v>
      </c>
      <c r="BH112" s="1">
        <f t="shared" si="51"/>
        <v>195.98554368456175</v>
      </c>
      <c r="BI112" s="1">
        <f t="shared" si="52"/>
        <v>33.486315612998297</v>
      </c>
      <c r="BJ112" s="1">
        <f t="shared" si="53"/>
        <v>106.88779163215975</v>
      </c>
      <c r="BK112" s="1"/>
    </row>
    <row r="113" spans="6:63" x14ac:dyDescent="0.25">
      <c r="F113" s="1">
        <f t="shared" si="45"/>
        <v>106</v>
      </c>
      <c r="G113" s="1">
        <v>1567</v>
      </c>
      <c r="H113" s="1">
        <v>1560</v>
      </c>
      <c r="I113" s="1">
        <v>1545</v>
      </c>
      <c r="J113" s="1">
        <v>7442</v>
      </c>
      <c r="K113" s="1">
        <v>8334</v>
      </c>
      <c r="L113" s="1">
        <v>8203</v>
      </c>
      <c r="M113" s="1">
        <v>15184</v>
      </c>
      <c r="N113" s="1">
        <v>13765</v>
      </c>
      <c r="O113" s="1">
        <v>12955</v>
      </c>
      <c r="P113" s="1">
        <v>18023</v>
      </c>
      <c r="Q113" s="1">
        <v>21860</v>
      </c>
      <c r="R113" s="1">
        <v>14452</v>
      </c>
      <c r="S113" s="1">
        <v>18687</v>
      </c>
      <c r="T113" s="1">
        <v>22742</v>
      </c>
      <c r="U113" s="1">
        <v>25440</v>
      </c>
      <c r="V113" s="1">
        <v>162</v>
      </c>
      <c r="W113" s="1">
        <v>159</v>
      </c>
      <c r="X113" s="1">
        <v>165</v>
      </c>
      <c r="Y113" s="1">
        <v>1075</v>
      </c>
      <c r="Z113" s="1">
        <v>1115</v>
      </c>
      <c r="AA113" s="1">
        <v>998</v>
      </c>
      <c r="AB113" s="1">
        <v>992</v>
      </c>
      <c r="AC113" s="1">
        <v>1059</v>
      </c>
      <c r="AD113" s="1">
        <v>1362</v>
      </c>
      <c r="AE113" s="1">
        <v>1058</v>
      </c>
      <c r="AF113" s="1">
        <v>1120</v>
      </c>
      <c r="AG113" s="1">
        <v>1060</v>
      </c>
      <c r="AH113" s="1">
        <v>1447</v>
      </c>
      <c r="AI113" s="1">
        <v>1509</v>
      </c>
      <c r="AJ113" s="1">
        <v>1303</v>
      </c>
      <c r="AN113" s="1">
        <f t="shared" si="35"/>
        <v>1557.3333333333333</v>
      </c>
      <c r="AO113" s="1">
        <f t="shared" si="36"/>
        <v>7993</v>
      </c>
      <c r="AP113" s="1">
        <f t="shared" si="37"/>
        <v>13968</v>
      </c>
      <c r="AQ113" s="1">
        <f t="shared" si="38"/>
        <v>18111.666666666668</v>
      </c>
      <c r="AR113" s="1">
        <f t="shared" si="39"/>
        <v>22289.666666666668</v>
      </c>
      <c r="AS113" s="1">
        <f t="shared" si="46"/>
        <v>1062.6666666666667</v>
      </c>
      <c r="AT113" s="1">
        <f t="shared" si="47"/>
        <v>1137.6666666666667</v>
      </c>
      <c r="AU113" s="1">
        <f t="shared" si="48"/>
        <v>1079.3333333333333</v>
      </c>
      <c r="AV113" s="1">
        <f t="shared" si="49"/>
        <v>1419.6666666666667</v>
      </c>
      <c r="AW113" s="1"/>
      <c r="BB113" s="1">
        <f t="shared" si="40"/>
        <v>11.239810200058244</v>
      </c>
      <c r="BC113" s="1">
        <f t="shared" si="41"/>
        <v>481.65444044459923</v>
      </c>
      <c r="BD113" s="1">
        <f t="shared" si="42"/>
        <v>1128.2805502178969</v>
      </c>
      <c r="BE113" s="1">
        <f t="shared" si="43"/>
        <v>3704.7958558243549</v>
      </c>
      <c r="BF113" s="1">
        <f t="shared" si="44"/>
        <v>3399.1478834162795</v>
      </c>
      <c r="BG113" s="1">
        <f t="shared" si="50"/>
        <v>59.46707772653145</v>
      </c>
      <c r="BH113" s="1">
        <f t="shared" si="51"/>
        <v>197.14546237063956</v>
      </c>
      <c r="BI113" s="1">
        <f t="shared" si="52"/>
        <v>35.232560697930168</v>
      </c>
      <c r="BJ113" s="1">
        <f t="shared" si="53"/>
        <v>105.68506674707328</v>
      </c>
      <c r="BK113" s="1"/>
    </row>
    <row r="114" spans="6:63" x14ac:dyDescent="0.25">
      <c r="F114" s="1">
        <f t="shared" si="45"/>
        <v>107</v>
      </c>
      <c r="G114" s="1">
        <v>1571</v>
      </c>
      <c r="H114" s="1">
        <v>1563</v>
      </c>
      <c r="I114" s="1">
        <v>1547</v>
      </c>
      <c r="J114" s="1">
        <v>7484</v>
      </c>
      <c r="K114" s="1">
        <v>8374</v>
      </c>
      <c r="L114" s="1">
        <v>8243</v>
      </c>
      <c r="M114" s="1">
        <v>15234</v>
      </c>
      <c r="N114" s="1">
        <v>13848</v>
      </c>
      <c r="O114" s="1">
        <v>13024</v>
      </c>
      <c r="P114" s="1">
        <v>18082</v>
      </c>
      <c r="Q114" s="1">
        <v>21933</v>
      </c>
      <c r="R114" s="1">
        <v>14493</v>
      </c>
      <c r="S114" s="1">
        <v>18770</v>
      </c>
      <c r="T114" s="1">
        <v>22850</v>
      </c>
      <c r="U114" s="1">
        <v>25509</v>
      </c>
      <c r="V114" s="1">
        <v>162</v>
      </c>
      <c r="W114" s="1">
        <v>158</v>
      </c>
      <c r="X114" s="1">
        <v>165</v>
      </c>
      <c r="Y114" s="1">
        <v>1077</v>
      </c>
      <c r="Z114" s="1">
        <v>1120</v>
      </c>
      <c r="AA114" s="1">
        <v>1003</v>
      </c>
      <c r="AB114" s="1">
        <v>998</v>
      </c>
      <c r="AC114" s="1">
        <v>1064</v>
      </c>
      <c r="AD114" s="1">
        <v>1359</v>
      </c>
      <c r="AE114" s="1">
        <v>1066</v>
      </c>
      <c r="AF114" s="1">
        <v>1128</v>
      </c>
      <c r="AG114" s="1">
        <v>1069</v>
      </c>
      <c r="AH114" s="1">
        <v>1462</v>
      </c>
      <c r="AI114" s="1">
        <v>1509</v>
      </c>
      <c r="AJ114" s="1">
        <v>1308</v>
      </c>
      <c r="AN114" s="1">
        <f t="shared" si="35"/>
        <v>1560.3333333333333</v>
      </c>
      <c r="AO114" s="1">
        <f t="shared" si="36"/>
        <v>8033.666666666667</v>
      </c>
      <c r="AP114" s="1">
        <f t="shared" si="37"/>
        <v>14035.333333333334</v>
      </c>
      <c r="AQ114" s="1">
        <f t="shared" si="38"/>
        <v>18169.333333333332</v>
      </c>
      <c r="AR114" s="1">
        <f t="shared" si="39"/>
        <v>22376.333333333332</v>
      </c>
      <c r="AS114" s="1">
        <f t="shared" si="46"/>
        <v>1066.6666666666667</v>
      </c>
      <c r="AT114" s="1">
        <f t="shared" si="47"/>
        <v>1140.3333333333333</v>
      </c>
      <c r="AU114" s="1">
        <f t="shared" si="48"/>
        <v>1087.6666666666667</v>
      </c>
      <c r="AV114" s="1">
        <f t="shared" si="49"/>
        <v>1426.3333333333333</v>
      </c>
      <c r="AW114" s="1"/>
      <c r="BB114" s="1">
        <f t="shared" si="40"/>
        <v>12.220201853215572</v>
      </c>
      <c r="BC114" s="1">
        <f t="shared" si="41"/>
        <v>480.51049242793164</v>
      </c>
      <c r="BD114" s="1">
        <f t="shared" si="42"/>
        <v>1116.8461547291702</v>
      </c>
      <c r="BE114" s="1">
        <f t="shared" si="43"/>
        <v>3720.7687825681019</v>
      </c>
      <c r="BF114" s="1">
        <f t="shared" si="44"/>
        <v>3394.3777534819801</v>
      </c>
      <c r="BG114" s="1">
        <f t="shared" si="50"/>
        <v>59.180514811323945</v>
      </c>
      <c r="BH114" s="1">
        <f t="shared" si="51"/>
        <v>192.22469491023585</v>
      </c>
      <c r="BI114" s="1">
        <f t="shared" si="52"/>
        <v>34.961884007206095</v>
      </c>
      <c r="BJ114" s="1">
        <f t="shared" si="53"/>
        <v>105.13958975254437</v>
      </c>
      <c r="BK114" s="1"/>
    </row>
    <row r="115" spans="6:63" x14ac:dyDescent="0.25">
      <c r="F115" s="1">
        <f t="shared" si="45"/>
        <v>108</v>
      </c>
      <c r="G115" s="1">
        <v>1575</v>
      </c>
      <c r="H115" s="1">
        <v>1564</v>
      </c>
      <c r="I115" s="1">
        <v>1548</v>
      </c>
      <c r="J115" s="1">
        <v>7511</v>
      </c>
      <c r="K115" s="1">
        <v>8395</v>
      </c>
      <c r="L115" s="1">
        <v>8291</v>
      </c>
      <c r="M115" s="1">
        <v>15294</v>
      </c>
      <c r="N115" s="1">
        <v>13923</v>
      </c>
      <c r="O115" s="1">
        <v>13093</v>
      </c>
      <c r="P115" s="1">
        <v>18172</v>
      </c>
      <c r="Q115" s="1">
        <v>22023</v>
      </c>
      <c r="R115" s="1">
        <v>14570</v>
      </c>
      <c r="S115" s="1">
        <v>18817</v>
      </c>
      <c r="T115" s="1">
        <v>22907</v>
      </c>
      <c r="U115" s="1">
        <v>25612</v>
      </c>
      <c r="V115" s="1">
        <v>162</v>
      </c>
      <c r="W115" s="1">
        <v>158</v>
      </c>
      <c r="X115" s="1">
        <v>163</v>
      </c>
      <c r="Y115" s="1">
        <v>1077</v>
      </c>
      <c r="Z115" s="1">
        <v>1119</v>
      </c>
      <c r="AA115" s="1">
        <v>1005</v>
      </c>
      <c r="AB115" s="1">
        <v>1004</v>
      </c>
      <c r="AC115" s="1">
        <v>1067</v>
      </c>
      <c r="AD115" s="1">
        <v>1365</v>
      </c>
      <c r="AE115" s="1">
        <v>1066</v>
      </c>
      <c r="AF115" s="1">
        <v>1132</v>
      </c>
      <c r="AG115" s="1">
        <v>1074</v>
      </c>
      <c r="AH115" s="1">
        <v>1469</v>
      </c>
      <c r="AI115" s="1">
        <v>1517</v>
      </c>
      <c r="AJ115" s="1">
        <v>1317</v>
      </c>
      <c r="AN115" s="1">
        <f t="shared" si="35"/>
        <v>1562.3333333333333</v>
      </c>
      <c r="AO115" s="1">
        <f t="shared" si="36"/>
        <v>8065.666666666667</v>
      </c>
      <c r="AP115" s="1">
        <f t="shared" si="37"/>
        <v>14103.333333333334</v>
      </c>
      <c r="AQ115" s="1">
        <f t="shared" si="38"/>
        <v>18255</v>
      </c>
      <c r="AR115" s="1">
        <f t="shared" si="39"/>
        <v>22445.333333333332</v>
      </c>
      <c r="AS115" s="1">
        <f t="shared" si="46"/>
        <v>1067</v>
      </c>
      <c r="AT115" s="1">
        <f t="shared" si="47"/>
        <v>1145.3333333333333</v>
      </c>
      <c r="AU115" s="1">
        <f t="shared" si="48"/>
        <v>1090.6666666666667</v>
      </c>
      <c r="AV115" s="1">
        <f t="shared" si="49"/>
        <v>1434.3333333333333</v>
      </c>
      <c r="AW115" s="1"/>
      <c r="BB115" s="1">
        <f t="shared" si="40"/>
        <v>13.576941236277534</v>
      </c>
      <c r="BC115" s="1">
        <f t="shared" si="41"/>
        <v>483.16180864523363</v>
      </c>
      <c r="BD115" s="1">
        <f t="shared" si="42"/>
        <v>1111.5261280479795</v>
      </c>
      <c r="BE115" s="1">
        <f t="shared" si="43"/>
        <v>3727.1931798606843</v>
      </c>
      <c r="BF115" s="1">
        <f t="shared" si="44"/>
        <v>3420.9440704772378</v>
      </c>
      <c r="BG115" s="1">
        <f t="shared" si="50"/>
        <v>57.654141221598294</v>
      </c>
      <c r="BH115" s="1">
        <f t="shared" si="51"/>
        <v>192.82721108114708</v>
      </c>
      <c r="BI115" s="1">
        <f t="shared" si="52"/>
        <v>36.018513757973601</v>
      </c>
      <c r="BJ115" s="1">
        <f t="shared" si="53"/>
        <v>104.40945040241009</v>
      </c>
      <c r="BK115" s="1"/>
    </row>
    <row r="116" spans="6:63" x14ac:dyDescent="0.25">
      <c r="F116" s="1">
        <f t="shared" si="45"/>
        <v>109</v>
      </c>
      <c r="G116" s="1">
        <v>1570</v>
      </c>
      <c r="H116" s="1">
        <v>1567</v>
      </c>
      <c r="I116" s="1">
        <v>1544</v>
      </c>
      <c r="J116" s="1">
        <v>7529</v>
      </c>
      <c r="K116" s="1">
        <v>8443</v>
      </c>
      <c r="L116" s="1">
        <v>8332</v>
      </c>
      <c r="M116" s="1">
        <v>15333</v>
      </c>
      <c r="N116" s="1">
        <v>13971</v>
      </c>
      <c r="O116" s="1">
        <v>13145</v>
      </c>
      <c r="P116" s="1">
        <v>18230</v>
      </c>
      <c r="Q116" s="1">
        <v>22107</v>
      </c>
      <c r="R116" s="1">
        <v>14625</v>
      </c>
      <c r="S116" s="1">
        <v>18893</v>
      </c>
      <c r="T116" s="1">
        <v>23002</v>
      </c>
      <c r="U116" s="1">
        <v>25679</v>
      </c>
      <c r="V116" s="1">
        <v>162</v>
      </c>
      <c r="W116" s="1">
        <v>157</v>
      </c>
      <c r="X116" s="1">
        <v>166</v>
      </c>
      <c r="Y116" s="1">
        <v>1084</v>
      </c>
      <c r="Z116" s="1">
        <v>1126</v>
      </c>
      <c r="AA116" s="1">
        <v>1011</v>
      </c>
      <c r="AB116" s="1">
        <v>1007</v>
      </c>
      <c r="AC116" s="1">
        <v>1074</v>
      </c>
      <c r="AD116" s="1">
        <v>1366</v>
      </c>
      <c r="AE116" s="1">
        <v>1073</v>
      </c>
      <c r="AF116" s="1">
        <v>1138</v>
      </c>
      <c r="AG116" s="1">
        <v>1081</v>
      </c>
      <c r="AH116" s="1">
        <v>1476</v>
      </c>
      <c r="AI116" s="1">
        <v>1528</v>
      </c>
      <c r="AJ116" s="1">
        <v>1331</v>
      </c>
      <c r="AN116" s="1">
        <f t="shared" si="35"/>
        <v>1560.3333333333333</v>
      </c>
      <c r="AO116" s="1">
        <f t="shared" si="36"/>
        <v>8101.333333333333</v>
      </c>
      <c r="AP116" s="1">
        <f t="shared" si="37"/>
        <v>14149.666666666666</v>
      </c>
      <c r="AQ116" s="1">
        <f t="shared" si="38"/>
        <v>18320.666666666668</v>
      </c>
      <c r="AR116" s="1">
        <f t="shared" si="39"/>
        <v>22524.666666666668</v>
      </c>
      <c r="AS116" s="1">
        <f t="shared" si="46"/>
        <v>1073.6666666666667</v>
      </c>
      <c r="AT116" s="1">
        <f t="shared" si="47"/>
        <v>1149</v>
      </c>
      <c r="AU116" s="1">
        <f t="shared" si="48"/>
        <v>1097.3333333333333</v>
      </c>
      <c r="AV116" s="1">
        <f t="shared" si="49"/>
        <v>1445</v>
      </c>
      <c r="AW116" s="1"/>
      <c r="BB116" s="1">
        <f t="shared" si="40"/>
        <v>14.224392195567912</v>
      </c>
      <c r="BC116" s="1">
        <f t="shared" si="41"/>
        <v>498.75277777004243</v>
      </c>
      <c r="BD116" s="1">
        <f t="shared" si="42"/>
        <v>1104.8879279516693</v>
      </c>
      <c r="BE116" s="1">
        <f t="shared" si="43"/>
        <v>3741.8239313646645</v>
      </c>
      <c r="BF116" s="1">
        <f t="shared" si="44"/>
        <v>3418.0892810652817</v>
      </c>
      <c r="BG116" s="1">
        <f t="shared" si="50"/>
        <v>58.192210246160379</v>
      </c>
      <c r="BH116" s="1">
        <f t="shared" si="51"/>
        <v>190.89002069254431</v>
      </c>
      <c r="BI116" s="1">
        <f t="shared" si="52"/>
        <v>35.444792753426185</v>
      </c>
      <c r="BJ116" s="1">
        <f t="shared" si="53"/>
        <v>102.0930947713899</v>
      </c>
      <c r="BK116" s="1"/>
    </row>
    <row r="117" spans="6:63" x14ac:dyDescent="0.25">
      <c r="F117" s="1">
        <f t="shared" si="45"/>
        <v>110</v>
      </c>
      <c r="G117" s="1">
        <v>1577</v>
      </c>
      <c r="H117" s="1">
        <v>1577</v>
      </c>
      <c r="I117" s="1">
        <v>1545</v>
      </c>
      <c r="J117" s="1">
        <v>7561</v>
      </c>
      <c r="K117" s="1">
        <v>8483</v>
      </c>
      <c r="L117" s="1">
        <v>8365</v>
      </c>
      <c r="M117" s="1">
        <v>15408</v>
      </c>
      <c r="N117" s="1">
        <v>14031</v>
      </c>
      <c r="O117" s="1">
        <v>13181</v>
      </c>
      <c r="P117" s="1">
        <v>18299</v>
      </c>
      <c r="Q117" s="1">
        <v>22166</v>
      </c>
      <c r="R117" s="1">
        <v>14708</v>
      </c>
      <c r="S117" s="1">
        <v>18933</v>
      </c>
      <c r="T117" s="1">
        <v>23077</v>
      </c>
      <c r="U117" s="1">
        <v>25747</v>
      </c>
      <c r="V117" s="1">
        <v>161</v>
      </c>
      <c r="W117" s="1">
        <v>157</v>
      </c>
      <c r="X117" s="1">
        <v>162</v>
      </c>
      <c r="Y117" s="1">
        <v>1088</v>
      </c>
      <c r="Z117" s="1">
        <v>1133</v>
      </c>
      <c r="AA117" s="1">
        <v>1017</v>
      </c>
      <c r="AB117" s="1">
        <v>1016</v>
      </c>
      <c r="AC117" s="1">
        <v>1078</v>
      </c>
      <c r="AD117" s="1">
        <v>1369</v>
      </c>
      <c r="AE117" s="1">
        <v>1080</v>
      </c>
      <c r="AF117" s="1">
        <v>1142</v>
      </c>
      <c r="AG117" s="1">
        <v>1082</v>
      </c>
      <c r="AH117" s="1">
        <v>1484</v>
      </c>
      <c r="AI117" s="1">
        <v>1533</v>
      </c>
      <c r="AJ117" s="1">
        <v>1335</v>
      </c>
      <c r="AN117" s="1">
        <f t="shared" si="35"/>
        <v>1566.3333333333333</v>
      </c>
      <c r="AO117" s="1">
        <f t="shared" si="36"/>
        <v>8136.333333333333</v>
      </c>
      <c r="AP117" s="1">
        <f t="shared" si="37"/>
        <v>14206.666666666666</v>
      </c>
      <c r="AQ117" s="1">
        <f t="shared" si="38"/>
        <v>18391</v>
      </c>
      <c r="AR117" s="1">
        <f t="shared" si="39"/>
        <v>22585.666666666668</v>
      </c>
      <c r="AS117" s="1">
        <f t="shared" si="46"/>
        <v>1079.3333333333333</v>
      </c>
      <c r="AT117" s="1">
        <f t="shared" si="47"/>
        <v>1154.3333333333333</v>
      </c>
      <c r="AU117" s="1">
        <f t="shared" si="48"/>
        <v>1101.3333333333333</v>
      </c>
      <c r="AV117" s="1">
        <f t="shared" si="49"/>
        <v>1450.6666666666667</v>
      </c>
      <c r="AW117" s="1"/>
      <c r="BB117" s="1">
        <f t="shared" si="40"/>
        <v>18.475208614068027</v>
      </c>
      <c r="BC117" s="1">
        <f t="shared" si="41"/>
        <v>501.73432544857172</v>
      </c>
      <c r="BD117" s="1">
        <f t="shared" si="42"/>
        <v>1123.8444435656268</v>
      </c>
      <c r="BE117" s="1">
        <f t="shared" si="43"/>
        <v>3729.8510694128258</v>
      </c>
      <c r="BF117" s="1">
        <f t="shared" si="44"/>
        <v>3433.4684115822843</v>
      </c>
      <c r="BG117" s="1">
        <f t="shared" si="50"/>
        <v>58.483615939281087</v>
      </c>
      <c r="BH117" s="1">
        <f t="shared" si="51"/>
        <v>188.47369400882781</v>
      </c>
      <c r="BI117" s="1">
        <f t="shared" si="52"/>
        <v>35.232560697930168</v>
      </c>
      <c r="BJ117" s="1">
        <f t="shared" si="53"/>
        <v>103.12290401910398</v>
      </c>
      <c r="BK117" s="1"/>
    </row>
    <row r="118" spans="6:63" x14ac:dyDescent="0.25">
      <c r="F118" s="1">
        <f t="shared" si="45"/>
        <v>111</v>
      </c>
      <c r="G118" s="1">
        <v>1578</v>
      </c>
      <c r="H118" s="1">
        <v>1577</v>
      </c>
      <c r="I118" s="1">
        <v>1544</v>
      </c>
      <c r="J118" s="1">
        <v>7594</v>
      </c>
      <c r="K118" s="1">
        <v>8511</v>
      </c>
      <c r="L118" s="1">
        <v>8411</v>
      </c>
      <c r="M118" s="1">
        <v>15410</v>
      </c>
      <c r="N118" s="1">
        <v>14072</v>
      </c>
      <c r="O118" s="1">
        <v>13239</v>
      </c>
      <c r="P118" s="1">
        <v>18364</v>
      </c>
      <c r="Q118" s="1">
        <v>22232</v>
      </c>
      <c r="R118" s="1">
        <v>14763</v>
      </c>
      <c r="S118" s="1">
        <v>19007</v>
      </c>
      <c r="T118" s="1">
        <v>23145</v>
      </c>
      <c r="U118" s="1">
        <v>25811</v>
      </c>
      <c r="V118" s="1">
        <v>161</v>
      </c>
      <c r="W118" s="1">
        <v>157</v>
      </c>
      <c r="X118" s="1">
        <v>166</v>
      </c>
      <c r="Y118" s="1">
        <v>1087</v>
      </c>
      <c r="Z118" s="1">
        <v>1134</v>
      </c>
      <c r="AA118" s="1">
        <v>1022</v>
      </c>
      <c r="AB118" s="1">
        <v>1020</v>
      </c>
      <c r="AC118" s="1">
        <v>1084</v>
      </c>
      <c r="AD118" s="1">
        <v>1372</v>
      </c>
      <c r="AE118" s="1">
        <v>1081</v>
      </c>
      <c r="AF118" s="1">
        <v>1152</v>
      </c>
      <c r="AG118" s="1">
        <v>1092</v>
      </c>
      <c r="AH118" s="1">
        <v>1488</v>
      </c>
      <c r="AI118" s="1">
        <v>1538</v>
      </c>
      <c r="AJ118" s="1">
        <v>1342</v>
      </c>
      <c r="AN118" s="1">
        <f t="shared" si="35"/>
        <v>1566.3333333333333</v>
      </c>
      <c r="AO118" s="1">
        <f t="shared" si="36"/>
        <v>8172</v>
      </c>
      <c r="AP118" s="1">
        <f t="shared" si="37"/>
        <v>14240.333333333334</v>
      </c>
      <c r="AQ118" s="1">
        <f t="shared" si="38"/>
        <v>18453</v>
      </c>
      <c r="AR118" s="1">
        <f t="shared" si="39"/>
        <v>22654.333333333332</v>
      </c>
      <c r="AS118" s="1">
        <f t="shared" si="46"/>
        <v>1081</v>
      </c>
      <c r="AT118" s="1">
        <f t="shared" si="47"/>
        <v>1158.6666666666667</v>
      </c>
      <c r="AU118" s="1">
        <f t="shared" si="48"/>
        <v>1108.3333333333333</v>
      </c>
      <c r="AV118" s="1">
        <f t="shared" si="49"/>
        <v>1456</v>
      </c>
      <c r="AW118" s="1"/>
      <c r="BB118" s="1">
        <f t="shared" si="40"/>
        <v>19.347695814575268</v>
      </c>
      <c r="BC118" s="1">
        <f t="shared" si="41"/>
        <v>503.05367506857556</v>
      </c>
      <c r="BD118" s="1">
        <f t="shared" si="42"/>
        <v>1095.2453302038468</v>
      </c>
      <c r="BE118" s="1">
        <f t="shared" si="43"/>
        <v>3735.2953029178298</v>
      </c>
      <c r="BF118" s="1">
        <f t="shared" si="44"/>
        <v>3428.435406031937</v>
      </c>
      <c r="BG118" s="1">
        <f t="shared" si="50"/>
        <v>56.240554762555462</v>
      </c>
      <c r="BH118" s="1">
        <f t="shared" si="51"/>
        <v>187.50288886663387</v>
      </c>
      <c r="BI118" s="1">
        <f t="shared" si="52"/>
        <v>38.214307966170651</v>
      </c>
      <c r="BJ118" s="1">
        <f t="shared" si="53"/>
        <v>101.84301645179212</v>
      </c>
      <c r="BK118" s="1"/>
    </row>
    <row r="119" spans="6:63" x14ac:dyDescent="0.25">
      <c r="F119" s="1">
        <f t="shared" si="45"/>
        <v>112</v>
      </c>
      <c r="G119" s="1">
        <v>1581</v>
      </c>
      <c r="H119" s="1">
        <v>1579</v>
      </c>
      <c r="I119" s="1">
        <v>1548</v>
      </c>
      <c r="J119" s="1">
        <v>7623</v>
      </c>
      <c r="K119" s="1">
        <v>8523</v>
      </c>
      <c r="L119" s="1">
        <v>8448</v>
      </c>
      <c r="M119" s="1">
        <v>15438</v>
      </c>
      <c r="N119" s="1">
        <v>14123</v>
      </c>
      <c r="O119" s="1">
        <v>13282</v>
      </c>
      <c r="P119" s="1">
        <v>18423</v>
      </c>
      <c r="Q119" s="1">
        <v>22316</v>
      </c>
      <c r="R119" s="1">
        <v>14815</v>
      </c>
      <c r="S119" s="1">
        <v>19034</v>
      </c>
      <c r="T119" s="1">
        <v>23197</v>
      </c>
      <c r="U119" s="1">
        <v>25848</v>
      </c>
      <c r="V119" s="1">
        <v>161</v>
      </c>
      <c r="W119" s="1">
        <v>156</v>
      </c>
      <c r="X119" s="1">
        <v>165</v>
      </c>
      <c r="Y119" s="1">
        <v>1096</v>
      </c>
      <c r="Z119" s="1">
        <v>1142</v>
      </c>
      <c r="AA119" s="1">
        <v>1024</v>
      </c>
      <c r="AB119" s="1">
        <v>1018</v>
      </c>
      <c r="AC119" s="1">
        <v>1082</v>
      </c>
      <c r="AD119" s="1">
        <v>1375</v>
      </c>
      <c r="AE119" s="1">
        <v>1089</v>
      </c>
      <c r="AF119" s="1">
        <v>1157</v>
      </c>
      <c r="AG119" s="1">
        <v>1093</v>
      </c>
      <c r="AH119" s="1">
        <v>1493</v>
      </c>
      <c r="AI119" s="1">
        <v>1545</v>
      </c>
      <c r="AJ119" s="1">
        <v>1348</v>
      </c>
      <c r="AN119" s="1">
        <f t="shared" si="35"/>
        <v>1569.3333333333333</v>
      </c>
      <c r="AO119" s="1">
        <f t="shared" si="36"/>
        <v>8198</v>
      </c>
      <c r="AP119" s="1">
        <f t="shared" si="37"/>
        <v>14281</v>
      </c>
      <c r="AQ119" s="1">
        <f t="shared" si="38"/>
        <v>18518</v>
      </c>
      <c r="AR119" s="1">
        <f t="shared" si="39"/>
        <v>22693</v>
      </c>
      <c r="AS119" s="1">
        <f t="shared" si="46"/>
        <v>1087.3333333333333</v>
      </c>
      <c r="AT119" s="1">
        <f t="shared" si="47"/>
        <v>1158.3333333333333</v>
      </c>
      <c r="AU119" s="1">
        <f t="shared" si="48"/>
        <v>1113</v>
      </c>
      <c r="AV119" s="1">
        <f t="shared" si="49"/>
        <v>1462</v>
      </c>
      <c r="AW119" s="1"/>
      <c r="BB119" s="1">
        <f t="shared" si="40"/>
        <v>18.502252115170556</v>
      </c>
      <c r="BC119" s="1">
        <f t="shared" si="41"/>
        <v>499.3746088859545</v>
      </c>
      <c r="BD119" s="1">
        <f t="shared" si="42"/>
        <v>1086.649437491227</v>
      </c>
      <c r="BE119" s="1">
        <f t="shared" si="43"/>
        <v>3751.4022711514158</v>
      </c>
      <c r="BF119" s="1">
        <f t="shared" si="44"/>
        <v>3434.845120234681</v>
      </c>
      <c r="BG119" s="1">
        <f t="shared" si="50"/>
        <v>59.475485145842512</v>
      </c>
      <c r="BH119" s="1">
        <f t="shared" si="51"/>
        <v>190.34792705289243</v>
      </c>
      <c r="BI119" s="1">
        <f t="shared" si="52"/>
        <v>38.157568056677825</v>
      </c>
      <c r="BJ119" s="1">
        <f t="shared" si="53"/>
        <v>102.0930947713899</v>
      </c>
      <c r="BK119" s="1"/>
    </row>
    <row r="120" spans="6:63" x14ac:dyDescent="0.25">
      <c r="F120" s="1">
        <f t="shared" si="45"/>
        <v>113</v>
      </c>
      <c r="G120" s="1">
        <v>1584</v>
      </c>
      <c r="H120" s="1">
        <v>1576</v>
      </c>
      <c r="I120" s="1">
        <v>1548</v>
      </c>
      <c r="J120" s="1">
        <v>7644</v>
      </c>
      <c r="K120" s="1">
        <v>8534</v>
      </c>
      <c r="L120" s="1">
        <v>8468</v>
      </c>
      <c r="M120" s="1">
        <v>15484</v>
      </c>
      <c r="N120" s="1">
        <v>14186</v>
      </c>
      <c r="O120" s="1">
        <v>13321</v>
      </c>
      <c r="P120" s="1">
        <v>18476</v>
      </c>
      <c r="Q120" s="1">
        <v>22322</v>
      </c>
      <c r="R120" s="1">
        <v>14874</v>
      </c>
      <c r="S120" s="1">
        <v>19031</v>
      </c>
      <c r="T120" s="1">
        <v>23258</v>
      </c>
      <c r="U120" s="1">
        <v>25916</v>
      </c>
      <c r="V120" s="1">
        <v>161</v>
      </c>
      <c r="W120" s="1">
        <v>158</v>
      </c>
      <c r="X120" s="1">
        <v>162</v>
      </c>
      <c r="Y120" s="1">
        <v>1098</v>
      </c>
      <c r="Z120" s="1">
        <v>1141</v>
      </c>
      <c r="AA120" s="1">
        <v>1029</v>
      </c>
      <c r="AB120" s="1">
        <v>1025</v>
      </c>
      <c r="AC120" s="1">
        <v>1085</v>
      </c>
      <c r="AD120" s="1">
        <v>1374</v>
      </c>
      <c r="AE120" s="1">
        <v>1095</v>
      </c>
      <c r="AF120" s="1">
        <v>1162</v>
      </c>
      <c r="AG120" s="1">
        <v>1100</v>
      </c>
      <c r="AH120" s="1">
        <v>1498</v>
      </c>
      <c r="AI120" s="1">
        <v>1547</v>
      </c>
      <c r="AJ120" s="1">
        <v>1354</v>
      </c>
      <c r="AN120" s="1">
        <f t="shared" si="35"/>
        <v>1569.3333333333333</v>
      </c>
      <c r="AO120" s="1">
        <f t="shared" si="36"/>
        <v>8215.3333333333339</v>
      </c>
      <c r="AP120" s="1">
        <f t="shared" si="37"/>
        <v>14330.333333333334</v>
      </c>
      <c r="AQ120" s="1">
        <f t="shared" si="38"/>
        <v>18557.333333333332</v>
      </c>
      <c r="AR120" s="1">
        <f t="shared" si="39"/>
        <v>22735</v>
      </c>
      <c r="AS120" s="1">
        <f t="shared" si="46"/>
        <v>1089.3333333333333</v>
      </c>
      <c r="AT120" s="1">
        <f t="shared" si="47"/>
        <v>1161.3333333333333</v>
      </c>
      <c r="AU120" s="1">
        <f t="shared" si="48"/>
        <v>1119</v>
      </c>
      <c r="AV120" s="1">
        <f t="shared" si="49"/>
        <v>1466.3333333333333</v>
      </c>
      <c r="AW120" s="1"/>
      <c r="BB120" s="1">
        <f t="shared" si="40"/>
        <v>18.903262505010435</v>
      </c>
      <c r="BC120" s="1">
        <f t="shared" si="41"/>
        <v>495.88842831158433</v>
      </c>
      <c r="BD120" s="1">
        <f t="shared" si="42"/>
        <v>1088.699376932555</v>
      </c>
      <c r="BE120" s="1">
        <f t="shared" si="43"/>
        <v>3724.6660700435032</v>
      </c>
      <c r="BF120" s="1">
        <f t="shared" si="44"/>
        <v>3472.1683426930786</v>
      </c>
      <c r="BG120" s="1">
        <f t="shared" si="50"/>
        <v>56.500737458314056</v>
      </c>
      <c r="BH120" s="1">
        <f t="shared" si="51"/>
        <v>186.602072157126</v>
      </c>
      <c r="BI120" s="1">
        <f t="shared" si="52"/>
        <v>37.322915213043046</v>
      </c>
      <c r="BJ120" s="1">
        <f t="shared" si="53"/>
        <v>100.3211509769168</v>
      </c>
      <c r="BK120" s="1"/>
    </row>
    <row r="121" spans="6:63" x14ac:dyDescent="0.25">
      <c r="F121" s="1">
        <f t="shared" si="45"/>
        <v>114</v>
      </c>
      <c r="G121" s="1">
        <v>1589</v>
      </c>
      <c r="H121" s="1">
        <v>1583</v>
      </c>
      <c r="I121" s="1">
        <v>1547</v>
      </c>
      <c r="J121" s="1">
        <v>7657</v>
      </c>
      <c r="K121" s="1">
        <v>8570</v>
      </c>
      <c r="L121" s="1">
        <v>8505</v>
      </c>
      <c r="M121" s="1">
        <v>15499</v>
      </c>
      <c r="N121" s="1">
        <v>14232</v>
      </c>
      <c r="O121" s="1">
        <v>13371</v>
      </c>
      <c r="P121" s="1">
        <v>18492</v>
      </c>
      <c r="Q121" s="1">
        <v>22375</v>
      </c>
      <c r="R121" s="1">
        <v>14936</v>
      </c>
      <c r="S121" s="1">
        <v>19104</v>
      </c>
      <c r="T121" s="1">
        <v>23325</v>
      </c>
      <c r="U121" s="1">
        <v>25965</v>
      </c>
      <c r="V121" s="1">
        <v>162</v>
      </c>
      <c r="W121" s="1">
        <v>158</v>
      </c>
      <c r="X121" s="1">
        <v>164</v>
      </c>
      <c r="Y121" s="1">
        <v>1103</v>
      </c>
      <c r="Z121" s="1">
        <v>1146</v>
      </c>
      <c r="AA121" s="1">
        <v>1027</v>
      </c>
      <c r="AB121" s="1">
        <v>1029</v>
      </c>
      <c r="AC121" s="1">
        <v>1089</v>
      </c>
      <c r="AD121" s="1">
        <v>1372</v>
      </c>
      <c r="AE121" s="1">
        <v>1094</v>
      </c>
      <c r="AF121" s="1">
        <v>1162</v>
      </c>
      <c r="AG121" s="1">
        <v>1104</v>
      </c>
      <c r="AH121" s="1">
        <v>1506</v>
      </c>
      <c r="AI121" s="1">
        <v>1551</v>
      </c>
      <c r="AJ121" s="1">
        <v>1361</v>
      </c>
      <c r="AN121" s="1">
        <f t="shared" si="35"/>
        <v>1573</v>
      </c>
      <c r="AO121" s="1">
        <f t="shared" si="36"/>
        <v>8244</v>
      </c>
      <c r="AP121" s="1">
        <f t="shared" si="37"/>
        <v>14367.333333333334</v>
      </c>
      <c r="AQ121" s="1">
        <f t="shared" si="38"/>
        <v>18601</v>
      </c>
      <c r="AR121" s="1">
        <f t="shared" si="39"/>
        <v>22798</v>
      </c>
      <c r="AS121" s="1">
        <f t="shared" si="46"/>
        <v>1092</v>
      </c>
      <c r="AT121" s="1">
        <f t="shared" si="47"/>
        <v>1163.3333333333333</v>
      </c>
      <c r="AU121" s="1">
        <f t="shared" si="48"/>
        <v>1120</v>
      </c>
      <c r="AV121" s="1">
        <f t="shared" si="49"/>
        <v>1472.6666666666667</v>
      </c>
      <c r="AW121" s="1"/>
      <c r="BB121" s="1">
        <f t="shared" si="40"/>
        <v>22.715633383201094</v>
      </c>
      <c r="BC121" s="1">
        <f t="shared" si="41"/>
        <v>509.3947388813512</v>
      </c>
      <c r="BD121" s="1">
        <f t="shared" si="42"/>
        <v>1070.4355811226255</v>
      </c>
      <c r="BE121" s="1">
        <f t="shared" si="43"/>
        <v>3720.697649635079</v>
      </c>
      <c r="BF121" s="1">
        <f t="shared" si="44"/>
        <v>3460.7263688422404</v>
      </c>
      <c r="BG121" s="1">
        <f t="shared" si="50"/>
        <v>60.257779580731317</v>
      </c>
      <c r="BH121" s="1">
        <f t="shared" si="51"/>
        <v>183.18387847551776</v>
      </c>
      <c r="BI121" s="1">
        <f t="shared" si="52"/>
        <v>36.715119501371639</v>
      </c>
      <c r="BJ121" s="1">
        <f t="shared" si="53"/>
        <v>99.289140057376542</v>
      </c>
      <c r="BK121" s="1"/>
    </row>
    <row r="122" spans="6:63" x14ac:dyDescent="0.25">
      <c r="F122" s="1">
        <f t="shared" si="45"/>
        <v>115</v>
      </c>
      <c r="G122" s="1">
        <v>1587</v>
      </c>
      <c r="H122" s="1">
        <v>1585</v>
      </c>
      <c r="I122" s="1">
        <v>1549</v>
      </c>
      <c r="J122" s="1">
        <v>7685</v>
      </c>
      <c r="K122" s="1">
        <v>8594</v>
      </c>
      <c r="L122" s="1">
        <v>8533</v>
      </c>
      <c r="M122" s="1">
        <v>15536</v>
      </c>
      <c r="N122" s="1">
        <v>14269</v>
      </c>
      <c r="O122" s="1">
        <v>13416</v>
      </c>
      <c r="P122" s="1">
        <v>18553</v>
      </c>
      <c r="Q122" s="1">
        <v>22409</v>
      </c>
      <c r="R122" s="1">
        <v>14986</v>
      </c>
      <c r="S122" s="1">
        <v>19127</v>
      </c>
      <c r="T122" s="1">
        <v>23369</v>
      </c>
      <c r="U122" s="1">
        <v>26033</v>
      </c>
      <c r="V122" s="1">
        <v>161</v>
      </c>
      <c r="W122" s="1">
        <v>159</v>
      </c>
      <c r="X122" s="1">
        <v>165</v>
      </c>
      <c r="Y122" s="1">
        <v>1106</v>
      </c>
      <c r="Z122" s="1">
        <v>1150</v>
      </c>
      <c r="AA122" s="1">
        <v>1035</v>
      </c>
      <c r="AB122" s="1">
        <v>1029</v>
      </c>
      <c r="AC122" s="1">
        <v>1092</v>
      </c>
      <c r="AD122" s="1">
        <v>1370</v>
      </c>
      <c r="AE122" s="1">
        <v>1099</v>
      </c>
      <c r="AF122" s="1">
        <v>1167</v>
      </c>
      <c r="AG122" s="1">
        <v>1105</v>
      </c>
      <c r="AH122" s="1">
        <v>1510</v>
      </c>
      <c r="AI122" s="1">
        <v>1557</v>
      </c>
      <c r="AJ122" s="1">
        <v>1370</v>
      </c>
      <c r="AN122" s="1">
        <f t="shared" si="35"/>
        <v>1573.6666666666667</v>
      </c>
      <c r="AO122" s="1">
        <f t="shared" si="36"/>
        <v>8270.6666666666661</v>
      </c>
      <c r="AP122" s="1">
        <f t="shared" si="37"/>
        <v>14407</v>
      </c>
      <c r="AQ122" s="1">
        <f t="shared" si="38"/>
        <v>18649.333333333332</v>
      </c>
      <c r="AR122" s="1">
        <f t="shared" si="39"/>
        <v>22843</v>
      </c>
      <c r="AS122" s="1">
        <f t="shared" si="46"/>
        <v>1097</v>
      </c>
      <c r="AT122" s="1">
        <f t="shared" si="47"/>
        <v>1163.6666666666667</v>
      </c>
      <c r="AU122" s="1">
        <f t="shared" si="48"/>
        <v>1123.6666666666667</v>
      </c>
      <c r="AV122" s="1">
        <f t="shared" si="49"/>
        <v>1479</v>
      </c>
      <c r="AW122" s="1"/>
      <c r="BB122" s="1">
        <f t="shared" si="40"/>
        <v>21.385353243127255</v>
      </c>
      <c r="BC122" s="1">
        <f t="shared" si="41"/>
        <v>508.11842451669997</v>
      </c>
      <c r="BD122" s="1">
        <f t="shared" si="42"/>
        <v>1066.7159884430343</v>
      </c>
      <c r="BE122" s="1">
        <f t="shared" si="43"/>
        <v>3712.437519115078</v>
      </c>
      <c r="BF122" s="1">
        <f t="shared" si="44"/>
        <v>3482.9177423533852</v>
      </c>
      <c r="BG122" s="1">
        <f t="shared" si="50"/>
        <v>58.025856305616031</v>
      </c>
      <c r="BH122" s="1">
        <f t="shared" si="51"/>
        <v>181.44512485413671</v>
      </c>
      <c r="BI122" s="1">
        <f t="shared" si="52"/>
        <v>37.647487742654668</v>
      </c>
      <c r="BJ122" s="1">
        <f t="shared" si="53"/>
        <v>97.277952281079607</v>
      </c>
      <c r="BK122" s="1"/>
    </row>
    <row r="123" spans="6:63" x14ac:dyDescent="0.25">
      <c r="F123" s="1">
        <f t="shared" si="45"/>
        <v>116</v>
      </c>
      <c r="G123" s="1">
        <v>1594</v>
      </c>
      <c r="H123" s="1">
        <v>1586</v>
      </c>
      <c r="I123" s="1">
        <v>1547</v>
      </c>
      <c r="J123" s="1">
        <v>7694</v>
      </c>
      <c r="K123" s="1">
        <v>8614</v>
      </c>
      <c r="L123" s="1">
        <v>8572</v>
      </c>
      <c r="M123" s="1">
        <v>15565</v>
      </c>
      <c r="N123" s="1">
        <v>14300</v>
      </c>
      <c r="O123" s="1">
        <v>13442</v>
      </c>
      <c r="P123" s="1">
        <v>18595</v>
      </c>
      <c r="Q123" s="1">
        <v>22471</v>
      </c>
      <c r="R123" s="1">
        <v>15033</v>
      </c>
      <c r="S123" s="1">
        <v>19149</v>
      </c>
      <c r="T123" s="1">
        <v>23419</v>
      </c>
      <c r="U123" s="1">
        <v>26069</v>
      </c>
      <c r="V123" s="1">
        <v>163</v>
      </c>
      <c r="W123" s="1">
        <v>160</v>
      </c>
      <c r="X123" s="1">
        <v>165</v>
      </c>
      <c r="Y123" s="1">
        <v>1111</v>
      </c>
      <c r="Z123" s="1">
        <v>1156</v>
      </c>
      <c r="AA123" s="1">
        <v>1038</v>
      </c>
      <c r="AB123" s="1">
        <v>1037</v>
      </c>
      <c r="AC123" s="1">
        <v>1098</v>
      </c>
      <c r="AD123" s="1">
        <v>1372</v>
      </c>
      <c r="AE123" s="1">
        <v>1098</v>
      </c>
      <c r="AF123" s="1">
        <v>1172</v>
      </c>
      <c r="AG123" s="1">
        <v>1111</v>
      </c>
      <c r="AH123" s="1">
        <v>1510</v>
      </c>
      <c r="AI123" s="1">
        <v>1563</v>
      </c>
      <c r="AJ123" s="1">
        <v>1373</v>
      </c>
      <c r="AN123" s="1">
        <f t="shared" si="35"/>
        <v>1575.6666666666667</v>
      </c>
      <c r="AO123" s="1">
        <f t="shared" si="36"/>
        <v>8293.3333333333339</v>
      </c>
      <c r="AP123" s="1">
        <f t="shared" si="37"/>
        <v>14435.666666666666</v>
      </c>
      <c r="AQ123" s="1">
        <f t="shared" si="38"/>
        <v>18699.666666666668</v>
      </c>
      <c r="AR123" s="1">
        <f t="shared" si="39"/>
        <v>22879</v>
      </c>
      <c r="AS123" s="1">
        <f t="shared" si="46"/>
        <v>1101.6666666666667</v>
      </c>
      <c r="AT123" s="1">
        <f t="shared" si="47"/>
        <v>1169</v>
      </c>
      <c r="AU123" s="1">
        <f t="shared" si="48"/>
        <v>1127</v>
      </c>
      <c r="AV123" s="1">
        <f t="shared" si="49"/>
        <v>1482</v>
      </c>
      <c r="AW123" s="1"/>
      <c r="BB123" s="1">
        <f t="shared" si="40"/>
        <v>25.146238950056397</v>
      </c>
      <c r="BC123" s="1">
        <f t="shared" si="41"/>
        <v>519.46254276254933</v>
      </c>
      <c r="BD123" s="1">
        <f t="shared" si="42"/>
        <v>1067.9823656471735</v>
      </c>
      <c r="BE123" s="1">
        <f t="shared" si="43"/>
        <v>3720.104478819555</v>
      </c>
      <c r="BF123" s="1">
        <f t="shared" si="44"/>
        <v>3491.4610122411505</v>
      </c>
      <c r="BG123" s="1">
        <f t="shared" si="50"/>
        <v>59.551098506520709</v>
      </c>
      <c r="BH123" s="1">
        <f t="shared" si="51"/>
        <v>178.42925769054804</v>
      </c>
      <c r="BI123" s="1">
        <f t="shared" si="52"/>
        <v>39.509492530276823</v>
      </c>
      <c r="BJ123" s="1">
        <f t="shared" si="53"/>
        <v>98.045907614749524</v>
      </c>
      <c r="BK123" s="1"/>
    </row>
    <row r="124" spans="6:63" x14ac:dyDescent="0.25">
      <c r="F124" s="1">
        <f t="shared" si="45"/>
        <v>117</v>
      </c>
      <c r="G124" s="1">
        <v>1596</v>
      </c>
      <c r="H124" s="1">
        <v>1588</v>
      </c>
      <c r="I124" s="1">
        <v>1552</v>
      </c>
      <c r="J124" s="1">
        <v>7728</v>
      </c>
      <c r="K124" s="1">
        <v>8620</v>
      </c>
      <c r="L124" s="1">
        <v>8597</v>
      </c>
      <c r="M124" s="1">
        <v>15593</v>
      </c>
      <c r="N124" s="1">
        <v>14318</v>
      </c>
      <c r="O124" s="1">
        <v>13487</v>
      </c>
      <c r="P124" s="1">
        <v>18638</v>
      </c>
      <c r="Q124" s="1">
        <v>22488</v>
      </c>
      <c r="R124" s="1">
        <v>15067</v>
      </c>
      <c r="S124" s="1">
        <v>19204</v>
      </c>
      <c r="T124" s="1">
        <v>23472</v>
      </c>
      <c r="U124" s="1">
        <v>26113</v>
      </c>
      <c r="V124" s="1">
        <v>162</v>
      </c>
      <c r="W124" s="1">
        <v>159</v>
      </c>
      <c r="X124" s="1">
        <v>163</v>
      </c>
      <c r="Y124" s="1">
        <v>1109</v>
      </c>
      <c r="Z124" s="1">
        <v>1156</v>
      </c>
      <c r="AA124" s="1">
        <v>1039</v>
      </c>
      <c r="AB124" s="1">
        <v>1034</v>
      </c>
      <c r="AC124" s="1">
        <v>1103</v>
      </c>
      <c r="AD124" s="1">
        <v>1373</v>
      </c>
      <c r="AE124" s="1">
        <v>1098</v>
      </c>
      <c r="AF124" s="1">
        <v>1178</v>
      </c>
      <c r="AG124" s="1">
        <v>1116</v>
      </c>
      <c r="AH124" s="1">
        <v>1523</v>
      </c>
      <c r="AI124" s="1">
        <v>1564</v>
      </c>
      <c r="AJ124" s="1">
        <v>1375</v>
      </c>
      <c r="AN124" s="1">
        <f t="shared" si="35"/>
        <v>1578.6666666666667</v>
      </c>
      <c r="AO124" s="1">
        <f t="shared" si="36"/>
        <v>8315</v>
      </c>
      <c r="AP124" s="1">
        <f t="shared" si="37"/>
        <v>14466</v>
      </c>
      <c r="AQ124" s="1">
        <f t="shared" si="38"/>
        <v>18731</v>
      </c>
      <c r="AR124" s="1">
        <f t="shared" si="39"/>
        <v>22929.666666666668</v>
      </c>
      <c r="AS124" s="1">
        <f t="shared" si="46"/>
        <v>1101.3333333333333</v>
      </c>
      <c r="AT124" s="1">
        <f t="shared" si="47"/>
        <v>1170</v>
      </c>
      <c r="AU124" s="1">
        <f t="shared" si="48"/>
        <v>1130.6666666666667</v>
      </c>
      <c r="AV124" s="1">
        <f t="shared" si="49"/>
        <v>1487.3333333333333</v>
      </c>
      <c r="AW124" s="1"/>
      <c r="BB124" s="1">
        <f t="shared" si="40"/>
        <v>23.437861108329262</v>
      </c>
      <c r="BC124" s="1">
        <f t="shared" si="41"/>
        <v>508.48697131784996</v>
      </c>
      <c r="BD124" s="1">
        <f t="shared" si="42"/>
        <v>1060.7718887677972</v>
      </c>
      <c r="BE124" s="1">
        <f t="shared" si="43"/>
        <v>3711.3740043277771</v>
      </c>
      <c r="BF124" s="1">
        <f t="shared" si="44"/>
        <v>3486.2823083240651</v>
      </c>
      <c r="BG124" s="1">
        <f t="shared" si="50"/>
        <v>58.875575014884852</v>
      </c>
      <c r="BH124" s="1">
        <f t="shared" si="51"/>
        <v>179.15635629248547</v>
      </c>
      <c r="BI124" s="1">
        <f t="shared" si="52"/>
        <v>41.968241961432376</v>
      </c>
      <c r="BJ124" s="1">
        <f t="shared" si="53"/>
        <v>99.419984577213313</v>
      </c>
      <c r="BK124" s="1"/>
    </row>
    <row r="125" spans="6:63" x14ac:dyDescent="0.25">
      <c r="F125" s="1">
        <f t="shared" si="45"/>
        <v>118</v>
      </c>
      <c r="G125" s="1">
        <v>1598</v>
      </c>
      <c r="H125" s="1">
        <v>1584</v>
      </c>
      <c r="I125" s="1">
        <v>1548</v>
      </c>
      <c r="J125" s="1">
        <v>7720</v>
      </c>
      <c r="K125" s="1">
        <v>8657</v>
      </c>
      <c r="L125" s="1">
        <v>8616</v>
      </c>
      <c r="M125" s="1">
        <v>15617</v>
      </c>
      <c r="N125" s="1">
        <v>14347</v>
      </c>
      <c r="O125" s="1">
        <v>13527</v>
      </c>
      <c r="P125" s="1">
        <v>18673</v>
      </c>
      <c r="Q125" s="1">
        <v>22533</v>
      </c>
      <c r="R125" s="1">
        <v>15107</v>
      </c>
      <c r="S125" s="1">
        <v>19227</v>
      </c>
      <c r="T125" s="1">
        <v>23539</v>
      </c>
      <c r="U125" s="1">
        <v>26138</v>
      </c>
      <c r="V125" s="1">
        <v>162</v>
      </c>
      <c r="W125" s="1">
        <v>159</v>
      </c>
      <c r="X125" s="1">
        <v>164</v>
      </c>
      <c r="Y125" s="1">
        <v>1121</v>
      </c>
      <c r="Z125" s="1">
        <v>1157</v>
      </c>
      <c r="AA125" s="1">
        <v>1043</v>
      </c>
      <c r="AB125" s="1">
        <v>1039</v>
      </c>
      <c r="AC125" s="1">
        <v>1105</v>
      </c>
      <c r="AD125" s="1">
        <v>1372</v>
      </c>
      <c r="AE125" s="1">
        <v>1098</v>
      </c>
      <c r="AF125" s="1">
        <v>1174</v>
      </c>
      <c r="AG125" s="1">
        <v>1115</v>
      </c>
      <c r="AH125" s="1">
        <v>1523</v>
      </c>
      <c r="AI125" s="1">
        <v>1564</v>
      </c>
      <c r="AJ125" s="1">
        <v>1381</v>
      </c>
      <c r="AN125" s="1">
        <f t="shared" si="35"/>
        <v>1576.6666666666667</v>
      </c>
      <c r="AO125" s="1">
        <f t="shared" si="36"/>
        <v>8331</v>
      </c>
      <c r="AP125" s="1">
        <f t="shared" si="37"/>
        <v>14497</v>
      </c>
      <c r="AQ125" s="1">
        <f t="shared" si="38"/>
        <v>18771</v>
      </c>
      <c r="AR125" s="1">
        <f t="shared" si="39"/>
        <v>22968</v>
      </c>
      <c r="AS125" s="1">
        <f t="shared" si="46"/>
        <v>1107</v>
      </c>
      <c r="AT125" s="1">
        <f t="shared" si="47"/>
        <v>1172</v>
      </c>
      <c r="AU125" s="1">
        <f t="shared" si="48"/>
        <v>1129</v>
      </c>
      <c r="AV125" s="1">
        <f t="shared" si="49"/>
        <v>1489.3333333333333</v>
      </c>
      <c r="AW125" s="1"/>
      <c r="BB125" s="1">
        <f t="shared" si="40"/>
        <v>25.794056162870806</v>
      </c>
      <c r="BC125" s="1">
        <f t="shared" si="41"/>
        <v>529.53847829973597</v>
      </c>
      <c r="BD125" s="1">
        <f t="shared" si="42"/>
        <v>1053.0432089900205</v>
      </c>
      <c r="BE125" s="1">
        <f t="shared" si="43"/>
        <v>3713.9698437117122</v>
      </c>
      <c r="BF125" s="1">
        <f t="shared" si="44"/>
        <v>3490.7035107553893</v>
      </c>
      <c r="BG125" s="1">
        <f t="shared" si="50"/>
        <v>58.27520913733386</v>
      </c>
      <c r="BH125" s="1">
        <f t="shared" si="51"/>
        <v>176.32073048850495</v>
      </c>
      <c r="BI125" s="1">
        <f t="shared" si="52"/>
        <v>39.887341350358263</v>
      </c>
      <c r="BJ125" s="1">
        <f t="shared" si="53"/>
        <v>96.032980445955829</v>
      </c>
      <c r="BK125" s="1"/>
    </row>
    <row r="126" spans="6:63" x14ac:dyDescent="0.25">
      <c r="F126" s="1">
        <f t="shared" si="45"/>
        <v>119</v>
      </c>
      <c r="G126" s="1">
        <v>1600</v>
      </c>
      <c r="H126" s="1">
        <v>1589</v>
      </c>
      <c r="I126" s="1">
        <v>1551</v>
      </c>
      <c r="J126" s="1">
        <v>7738</v>
      </c>
      <c r="K126" s="1">
        <v>8659</v>
      </c>
      <c r="L126" s="1">
        <v>8651</v>
      </c>
      <c r="M126" s="1">
        <v>15637</v>
      </c>
      <c r="N126" s="1">
        <v>14371</v>
      </c>
      <c r="O126" s="1">
        <v>13575</v>
      </c>
      <c r="P126" s="1">
        <v>18691</v>
      </c>
      <c r="Q126" s="1">
        <v>22555</v>
      </c>
      <c r="R126" s="1">
        <v>15144</v>
      </c>
      <c r="S126" s="1">
        <v>19271</v>
      </c>
      <c r="T126" s="1">
        <v>23590</v>
      </c>
      <c r="U126" s="1">
        <v>26169</v>
      </c>
      <c r="V126" s="1">
        <v>161</v>
      </c>
      <c r="W126" s="1">
        <v>158</v>
      </c>
      <c r="X126" s="1">
        <v>164</v>
      </c>
      <c r="Y126" s="1">
        <v>1117</v>
      </c>
      <c r="Z126" s="1">
        <v>1164</v>
      </c>
      <c r="AA126" s="1">
        <v>1047</v>
      </c>
      <c r="AB126" s="1">
        <v>1039</v>
      </c>
      <c r="AC126" s="1">
        <v>1106</v>
      </c>
      <c r="AD126" s="1">
        <v>1370</v>
      </c>
      <c r="AE126" s="1">
        <v>1101</v>
      </c>
      <c r="AF126" s="1">
        <v>1186</v>
      </c>
      <c r="AG126" s="1">
        <v>1121</v>
      </c>
      <c r="AH126" s="1">
        <v>1523</v>
      </c>
      <c r="AI126" s="1">
        <v>1569</v>
      </c>
      <c r="AJ126" s="1">
        <v>1384</v>
      </c>
      <c r="AN126" s="1">
        <f t="shared" si="35"/>
        <v>1580</v>
      </c>
      <c r="AO126" s="1">
        <f t="shared" si="36"/>
        <v>8349.3333333333339</v>
      </c>
      <c r="AP126" s="1">
        <f t="shared" si="37"/>
        <v>14527.666666666666</v>
      </c>
      <c r="AQ126" s="1">
        <f t="shared" si="38"/>
        <v>18796.666666666668</v>
      </c>
      <c r="AR126" s="1">
        <f t="shared" si="39"/>
        <v>23010</v>
      </c>
      <c r="AS126" s="1">
        <f t="shared" si="46"/>
        <v>1109.3333333333333</v>
      </c>
      <c r="AT126" s="1">
        <f t="shared" si="47"/>
        <v>1171.6666666666667</v>
      </c>
      <c r="AU126" s="1">
        <f t="shared" si="48"/>
        <v>1136</v>
      </c>
      <c r="AV126" s="1">
        <f t="shared" si="49"/>
        <v>1492</v>
      </c>
      <c r="AW126" s="1"/>
      <c r="BB126" s="1">
        <f t="shared" si="40"/>
        <v>25.709920264364882</v>
      </c>
      <c r="BC126" s="1">
        <f t="shared" si="41"/>
        <v>529.44530721627268</v>
      </c>
      <c r="BD126" s="1">
        <f t="shared" si="42"/>
        <v>1039.8890966508561</v>
      </c>
      <c r="BE126" s="1">
        <f t="shared" si="43"/>
        <v>3706.6297809915295</v>
      </c>
      <c r="BF126" s="1">
        <f t="shared" si="44"/>
        <v>3485.3839099875354</v>
      </c>
      <c r="BG126" s="1">
        <f t="shared" si="50"/>
        <v>58.875575014884852</v>
      </c>
      <c r="BH126" s="1">
        <f t="shared" si="51"/>
        <v>174.99809522772884</v>
      </c>
      <c r="BI126" s="1">
        <f t="shared" si="52"/>
        <v>44.440972086577943</v>
      </c>
      <c r="BJ126" s="1">
        <f t="shared" si="53"/>
        <v>96.317184344227996</v>
      </c>
      <c r="BK126" s="1"/>
    </row>
    <row r="127" spans="6:63" x14ac:dyDescent="0.25">
      <c r="F127" s="1">
        <f t="shared" si="45"/>
        <v>120</v>
      </c>
      <c r="G127" s="1">
        <v>1605</v>
      </c>
      <c r="H127" s="1">
        <v>1585</v>
      </c>
      <c r="I127" s="1">
        <v>1549</v>
      </c>
      <c r="J127" s="1">
        <v>7751</v>
      </c>
      <c r="K127" s="1">
        <v>8684</v>
      </c>
      <c r="L127" s="1">
        <v>8674</v>
      </c>
      <c r="M127" s="1">
        <v>15655</v>
      </c>
      <c r="N127" s="1">
        <v>14422</v>
      </c>
      <c r="O127" s="1">
        <v>13595</v>
      </c>
      <c r="P127" s="1">
        <v>18736</v>
      </c>
      <c r="Q127" s="1">
        <v>22582</v>
      </c>
      <c r="R127" s="1">
        <v>15163</v>
      </c>
      <c r="S127" s="1">
        <v>19290</v>
      </c>
      <c r="T127" s="1">
        <v>23610</v>
      </c>
      <c r="U127" s="1">
        <v>26190</v>
      </c>
      <c r="V127" s="1">
        <v>161</v>
      </c>
      <c r="W127" s="1">
        <v>157</v>
      </c>
      <c r="X127" s="1">
        <v>164</v>
      </c>
      <c r="Y127" s="1">
        <v>1121</v>
      </c>
      <c r="Z127" s="1">
        <v>1164</v>
      </c>
      <c r="AA127" s="1">
        <v>1050</v>
      </c>
      <c r="AB127" s="1">
        <v>1043</v>
      </c>
      <c r="AC127" s="1">
        <v>1106</v>
      </c>
      <c r="AD127" s="1">
        <v>1370</v>
      </c>
      <c r="AE127" s="1">
        <v>1104</v>
      </c>
      <c r="AF127" s="1">
        <v>1185</v>
      </c>
      <c r="AG127" s="1">
        <v>1125</v>
      </c>
      <c r="AH127" s="1">
        <v>1531</v>
      </c>
      <c r="AI127" s="1">
        <v>1570</v>
      </c>
      <c r="AJ127" s="1">
        <v>1390</v>
      </c>
      <c r="AN127" s="1">
        <f t="shared" si="35"/>
        <v>1579.6666666666667</v>
      </c>
      <c r="AO127" s="1">
        <f t="shared" si="36"/>
        <v>8369.6666666666661</v>
      </c>
      <c r="AP127" s="1">
        <f t="shared" si="37"/>
        <v>14557.333333333334</v>
      </c>
      <c r="AQ127" s="1">
        <f t="shared" si="38"/>
        <v>18827</v>
      </c>
      <c r="AR127" s="1">
        <f t="shared" si="39"/>
        <v>23030</v>
      </c>
      <c r="AS127" s="1">
        <f t="shared" si="46"/>
        <v>1111.6666666666667</v>
      </c>
      <c r="AT127" s="1">
        <f t="shared" si="47"/>
        <v>1173</v>
      </c>
      <c r="AU127" s="1">
        <f t="shared" si="48"/>
        <v>1138</v>
      </c>
      <c r="AV127" s="1">
        <f t="shared" si="49"/>
        <v>1497</v>
      </c>
      <c r="AW127" s="1"/>
      <c r="BB127" s="1">
        <f t="shared" si="40"/>
        <v>28.37839553839035</v>
      </c>
      <c r="BC127" s="1">
        <f t="shared" si="41"/>
        <v>535.80437972578511</v>
      </c>
      <c r="BD127" s="1">
        <f t="shared" si="42"/>
        <v>1036.6466771920573</v>
      </c>
      <c r="BE127" s="1">
        <f t="shared" si="43"/>
        <v>3710.3370466845731</v>
      </c>
      <c r="BF127" s="1">
        <f t="shared" si="44"/>
        <v>3486.3734739697638</v>
      </c>
      <c r="BG127" s="1">
        <f t="shared" si="50"/>
        <v>57.570246945217569</v>
      </c>
      <c r="BH127" s="1">
        <f t="shared" si="51"/>
        <v>173.49063375294932</v>
      </c>
      <c r="BI127" s="1">
        <f t="shared" si="52"/>
        <v>42.035699113967404</v>
      </c>
      <c r="BJ127" s="1">
        <f t="shared" si="53"/>
        <v>94.694244809280775</v>
      </c>
      <c r="BK127" s="1"/>
    </row>
    <row r="128" spans="6:63" x14ac:dyDescent="0.25">
      <c r="F128" s="1">
        <f t="shared" si="45"/>
        <v>121</v>
      </c>
      <c r="G128" s="1">
        <v>1603</v>
      </c>
      <c r="H128" s="1">
        <v>1590</v>
      </c>
      <c r="I128" s="1">
        <v>1553</v>
      </c>
      <c r="J128" s="1">
        <v>7761</v>
      </c>
      <c r="K128" s="1">
        <v>8716</v>
      </c>
      <c r="L128" s="1">
        <v>8689</v>
      </c>
      <c r="M128" s="1">
        <v>15675</v>
      </c>
      <c r="N128" s="1">
        <v>14453</v>
      </c>
      <c r="O128" s="1">
        <v>13633</v>
      </c>
      <c r="P128" s="1">
        <v>18737</v>
      </c>
      <c r="Q128" s="1">
        <v>22597</v>
      </c>
      <c r="R128" s="1">
        <v>15208</v>
      </c>
      <c r="S128" s="1">
        <v>19339</v>
      </c>
      <c r="T128" s="1">
        <v>23671</v>
      </c>
      <c r="U128" s="1">
        <v>26198</v>
      </c>
      <c r="V128" s="1">
        <v>161</v>
      </c>
      <c r="W128" s="1">
        <v>156</v>
      </c>
      <c r="X128" s="1">
        <v>163</v>
      </c>
      <c r="Y128" s="1">
        <v>1126</v>
      </c>
      <c r="Z128" s="1">
        <v>1164</v>
      </c>
      <c r="AA128" s="1">
        <v>1051</v>
      </c>
      <c r="AB128" s="1">
        <v>1043</v>
      </c>
      <c r="AC128" s="1">
        <v>1110</v>
      </c>
      <c r="AD128" s="1">
        <v>1372</v>
      </c>
      <c r="AE128" s="1">
        <v>1103</v>
      </c>
      <c r="AF128" s="1">
        <v>1183</v>
      </c>
      <c r="AG128" s="1">
        <v>1129</v>
      </c>
      <c r="AH128" s="1">
        <v>1531</v>
      </c>
      <c r="AI128" s="1">
        <v>1579</v>
      </c>
      <c r="AJ128" s="1">
        <v>1389</v>
      </c>
      <c r="AN128" s="1">
        <f t="shared" si="35"/>
        <v>1582</v>
      </c>
      <c r="AO128" s="1">
        <f t="shared" si="36"/>
        <v>8388.6666666666661</v>
      </c>
      <c r="AP128" s="1">
        <f t="shared" si="37"/>
        <v>14587</v>
      </c>
      <c r="AQ128" s="1">
        <f t="shared" si="38"/>
        <v>18847.333333333332</v>
      </c>
      <c r="AR128" s="1">
        <f t="shared" si="39"/>
        <v>23069.333333333332</v>
      </c>
      <c r="AS128" s="1">
        <f t="shared" si="46"/>
        <v>1113.6666666666667</v>
      </c>
      <c r="AT128" s="1">
        <f t="shared" si="47"/>
        <v>1175</v>
      </c>
      <c r="AU128" s="1">
        <f t="shared" si="48"/>
        <v>1138.3333333333333</v>
      </c>
      <c r="AV128" s="1">
        <f t="shared" si="49"/>
        <v>1499.6666666666667</v>
      </c>
      <c r="AW128" s="1"/>
      <c r="BB128" s="1">
        <f t="shared" si="40"/>
        <v>25.942243542145693</v>
      </c>
      <c r="BC128" s="1">
        <f t="shared" si="41"/>
        <v>543.74289267385677</v>
      </c>
      <c r="BD128" s="1">
        <f t="shared" si="42"/>
        <v>1027.5738416289119</v>
      </c>
      <c r="BE128" s="1">
        <f t="shared" si="43"/>
        <v>3695.7354252345112</v>
      </c>
      <c r="BF128" s="1">
        <f t="shared" si="44"/>
        <v>3468.8574968328367</v>
      </c>
      <c r="BG128" s="1">
        <f t="shared" si="50"/>
        <v>57.500724633115126</v>
      </c>
      <c r="BH128" s="1">
        <f t="shared" si="51"/>
        <v>173.86489007272286</v>
      </c>
      <c r="BI128" s="1">
        <f t="shared" si="52"/>
        <v>40.808495847474376</v>
      </c>
      <c r="BJ128" s="1">
        <f t="shared" si="53"/>
        <v>98.799460187459189</v>
      </c>
      <c r="BK128" s="1"/>
    </row>
    <row r="129" spans="6:63" x14ac:dyDescent="0.25">
      <c r="F129" s="1">
        <f t="shared" si="45"/>
        <v>122</v>
      </c>
      <c r="G129" s="1">
        <v>1603</v>
      </c>
      <c r="H129" s="1">
        <v>1589</v>
      </c>
      <c r="I129" s="1">
        <v>1553</v>
      </c>
      <c r="J129" s="1">
        <v>7775</v>
      </c>
      <c r="K129" s="1">
        <v>8729</v>
      </c>
      <c r="L129" s="1">
        <v>8713</v>
      </c>
      <c r="M129" s="1">
        <v>15688</v>
      </c>
      <c r="N129" s="1">
        <v>14480</v>
      </c>
      <c r="O129" s="1">
        <v>13650</v>
      </c>
      <c r="P129" s="1">
        <v>18757</v>
      </c>
      <c r="Q129" s="1">
        <v>22618</v>
      </c>
      <c r="R129" s="1">
        <v>15228</v>
      </c>
      <c r="S129" s="1">
        <v>19360</v>
      </c>
      <c r="T129" s="1">
        <v>23672</v>
      </c>
      <c r="U129" s="1">
        <v>26193</v>
      </c>
      <c r="V129" s="1">
        <v>161</v>
      </c>
      <c r="W129" s="1">
        <v>159</v>
      </c>
      <c r="X129" s="1">
        <v>166</v>
      </c>
      <c r="Y129" s="1">
        <v>1126</v>
      </c>
      <c r="Z129" s="1">
        <v>1170</v>
      </c>
      <c r="AA129" s="1">
        <v>1051</v>
      </c>
      <c r="AB129" s="1">
        <v>1045</v>
      </c>
      <c r="AC129" s="1">
        <v>1113</v>
      </c>
      <c r="AD129" s="1">
        <v>1374</v>
      </c>
      <c r="AE129" s="1">
        <v>1103</v>
      </c>
      <c r="AF129" s="1">
        <v>1183</v>
      </c>
      <c r="AG129" s="1">
        <v>1129</v>
      </c>
      <c r="AH129" s="1">
        <v>1534</v>
      </c>
      <c r="AI129" s="1">
        <v>1583</v>
      </c>
      <c r="AJ129" s="1">
        <v>1393</v>
      </c>
      <c r="AN129" s="1">
        <f t="shared" si="35"/>
        <v>1581.6666666666667</v>
      </c>
      <c r="AO129" s="1">
        <f t="shared" si="36"/>
        <v>8405.6666666666661</v>
      </c>
      <c r="AP129" s="1">
        <f t="shared" si="37"/>
        <v>14606</v>
      </c>
      <c r="AQ129" s="1">
        <f t="shared" si="38"/>
        <v>18867.666666666668</v>
      </c>
      <c r="AR129" s="1">
        <f t="shared" si="39"/>
        <v>23075</v>
      </c>
      <c r="AS129" s="1">
        <f t="shared" si="46"/>
        <v>1115.6666666666667</v>
      </c>
      <c r="AT129" s="1">
        <f t="shared" si="47"/>
        <v>1177.3333333333333</v>
      </c>
      <c r="AU129" s="1">
        <f t="shared" si="48"/>
        <v>1138.3333333333333</v>
      </c>
      <c r="AV129" s="1">
        <f t="shared" si="49"/>
        <v>1503.3333333333333</v>
      </c>
      <c r="AW129" s="1"/>
      <c r="BB129" s="1">
        <f t="shared" si="40"/>
        <v>25.794056162870806</v>
      </c>
      <c r="BC129" s="1">
        <f t="shared" si="41"/>
        <v>546.23194096769305</v>
      </c>
      <c r="BD129" s="1">
        <f t="shared" si="42"/>
        <v>1024.8258388623894</v>
      </c>
      <c r="BE129" s="1">
        <f t="shared" si="43"/>
        <v>3696.242731928372</v>
      </c>
      <c r="BF129" s="1">
        <f t="shared" si="44"/>
        <v>3455.398529837043</v>
      </c>
      <c r="BG129" s="1">
        <f t="shared" si="50"/>
        <v>60.169205855930436</v>
      </c>
      <c r="BH129" s="1">
        <f t="shared" si="51"/>
        <v>173.67882235129665</v>
      </c>
      <c r="BI129" s="1">
        <f t="shared" si="52"/>
        <v>40.808495847474376</v>
      </c>
      <c r="BJ129" s="1">
        <f t="shared" si="53"/>
        <v>98.642451983582262</v>
      </c>
      <c r="BK129" s="1"/>
    </row>
    <row r="130" spans="6:63" x14ac:dyDescent="0.25">
      <c r="F130" s="1">
        <f t="shared" si="45"/>
        <v>123</v>
      </c>
      <c r="G130" s="1">
        <v>1606</v>
      </c>
      <c r="H130" s="1">
        <v>1588</v>
      </c>
      <c r="I130" s="1">
        <v>1548</v>
      </c>
      <c r="J130" s="1">
        <v>7792</v>
      </c>
      <c r="K130" s="1">
        <v>8741</v>
      </c>
      <c r="L130" s="1">
        <v>8735</v>
      </c>
      <c r="M130" s="1">
        <v>15691</v>
      </c>
      <c r="N130" s="1">
        <v>14500</v>
      </c>
      <c r="O130" s="1">
        <v>13674</v>
      </c>
      <c r="P130" s="1">
        <v>18789</v>
      </c>
      <c r="Q130" s="1">
        <v>22623</v>
      </c>
      <c r="R130" s="1">
        <v>15254</v>
      </c>
      <c r="S130" s="1">
        <v>19393</v>
      </c>
      <c r="T130" s="1">
        <v>23684</v>
      </c>
      <c r="U130" s="1">
        <v>26187</v>
      </c>
      <c r="V130" s="1">
        <v>161</v>
      </c>
      <c r="W130" s="1">
        <v>159</v>
      </c>
      <c r="X130" s="1">
        <v>165</v>
      </c>
      <c r="Y130" s="1">
        <v>1131</v>
      </c>
      <c r="Z130" s="1">
        <v>1164</v>
      </c>
      <c r="AA130" s="1">
        <v>1050</v>
      </c>
      <c r="AB130" s="1">
        <v>1046</v>
      </c>
      <c r="AC130" s="1">
        <v>1117</v>
      </c>
      <c r="AD130" s="1">
        <v>1370</v>
      </c>
      <c r="AE130" s="1">
        <v>1102</v>
      </c>
      <c r="AF130" s="1">
        <v>1188</v>
      </c>
      <c r="AG130" s="1">
        <v>1131</v>
      </c>
      <c r="AH130" s="1">
        <v>1537</v>
      </c>
      <c r="AI130" s="1">
        <v>1584</v>
      </c>
      <c r="AJ130" s="1">
        <v>1392</v>
      </c>
      <c r="AN130" s="1">
        <f t="shared" si="35"/>
        <v>1580.6666666666667</v>
      </c>
      <c r="AO130" s="1">
        <f t="shared" si="36"/>
        <v>8422.6666666666661</v>
      </c>
      <c r="AP130" s="1">
        <f t="shared" si="37"/>
        <v>14621.666666666666</v>
      </c>
      <c r="AQ130" s="1">
        <f t="shared" si="38"/>
        <v>18888.666666666668</v>
      </c>
      <c r="AR130" s="1">
        <f t="shared" si="39"/>
        <v>23088</v>
      </c>
      <c r="AS130" s="1">
        <f t="shared" si="46"/>
        <v>1115</v>
      </c>
      <c r="AT130" s="1">
        <f t="shared" si="47"/>
        <v>1177.6666666666667</v>
      </c>
      <c r="AU130" s="1">
        <f t="shared" si="48"/>
        <v>1140.3333333333333</v>
      </c>
      <c r="AV130" s="1">
        <f t="shared" si="49"/>
        <v>1504.3333333333333</v>
      </c>
      <c r="AW130" s="1"/>
      <c r="BB130" s="1">
        <f t="shared" si="40"/>
        <v>29.687258770949757</v>
      </c>
      <c r="BC130" s="1">
        <f t="shared" si="41"/>
        <v>546.18159373356161</v>
      </c>
      <c r="BD130" s="1">
        <f t="shared" si="42"/>
        <v>1013.9893161830322</v>
      </c>
      <c r="BE130" s="1">
        <f t="shared" si="43"/>
        <v>3685.5108646337367</v>
      </c>
      <c r="BF130" s="1">
        <f t="shared" si="44"/>
        <v>3435.9890861293493</v>
      </c>
      <c r="BG130" s="1">
        <f t="shared" si="50"/>
        <v>58.660037504249857</v>
      </c>
      <c r="BH130" s="1">
        <f t="shared" si="51"/>
        <v>170.30658628876705</v>
      </c>
      <c r="BI130" s="1">
        <f t="shared" si="52"/>
        <v>43.753095128611562</v>
      </c>
      <c r="BJ130" s="1">
        <f t="shared" si="53"/>
        <v>100.08163334665025</v>
      </c>
      <c r="BK130" s="1"/>
    </row>
    <row r="131" spans="6:63" x14ac:dyDescent="0.25">
      <c r="F131" s="1">
        <f t="shared" si="45"/>
        <v>124</v>
      </c>
      <c r="G131" s="1">
        <v>1608</v>
      </c>
      <c r="H131" s="1">
        <v>1593</v>
      </c>
      <c r="I131" s="1">
        <v>1552</v>
      </c>
      <c r="J131" s="1">
        <v>7808</v>
      </c>
      <c r="K131" s="1">
        <v>8773</v>
      </c>
      <c r="L131" s="1">
        <v>8742</v>
      </c>
      <c r="M131" s="1">
        <v>15717</v>
      </c>
      <c r="N131" s="1">
        <v>14532</v>
      </c>
      <c r="O131" s="1">
        <v>13696</v>
      </c>
      <c r="P131" s="1">
        <v>18809</v>
      </c>
      <c r="Q131" s="1">
        <v>22630</v>
      </c>
      <c r="R131" s="1">
        <v>15297</v>
      </c>
      <c r="S131" s="1">
        <v>19426</v>
      </c>
      <c r="T131" s="1">
        <v>23713</v>
      </c>
      <c r="U131" s="1">
        <v>26183</v>
      </c>
      <c r="V131" s="1">
        <v>162</v>
      </c>
      <c r="W131" s="1">
        <v>158</v>
      </c>
      <c r="X131" s="1">
        <v>165</v>
      </c>
      <c r="Y131" s="1">
        <v>1133</v>
      </c>
      <c r="Z131" s="1">
        <v>1164</v>
      </c>
      <c r="AA131" s="1">
        <v>1054</v>
      </c>
      <c r="AB131" s="1">
        <v>1043</v>
      </c>
      <c r="AC131" s="1">
        <v>1116</v>
      </c>
      <c r="AD131" s="1">
        <v>1375</v>
      </c>
      <c r="AE131" s="1">
        <v>1105</v>
      </c>
      <c r="AF131" s="1">
        <v>1188</v>
      </c>
      <c r="AG131" s="1">
        <v>1134</v>
      </c>
      <c r="AH131" s="1">
        <v>1533</v>
      </c>
      <c r="AI131" s="1">
        <v>1584</v>
      </c>
      <c r="AJ131" s="1">
        <v>1389</v>
      </c>
      <c r="AN131" s="1">
        <f t="shared" si="35"/>
        <v>1584.3333333333333</v>
      </c>
      <c r="AO131" s="1">
        <f t="shared" si="36"/>
        <v>8441</v>
      </c>
      <c r="AP131" s="1">
        <f t="shared" si="37"/>
        <v>14648.333333333334</v>
      </c>
      <c r="AQ131" s="1">
        <f t="shared" si="38"/>
        <v>18912</v>
      </c>
      <c r="AR131" s="1">
        <f t="shared" si="39"/>
        <v>23107.333333333332</v>
      </c>
      <c r="AS131" s="1">
        <f t="shared" si="46"/>
        <v>1117</v>
      </c>
      <c r="AT131" s="1">
        <f t="shared" si="47"/>
        <v>1178</v>
      </c>
      <c r="AU131" s="1">
        <f t="shared" si="48"/>
        <v>1142.3333333333333</v>
      </c>
      <c r="AV131" s="1">
        <f t="shared" si="49"/>
        <v>1502</v>
      </c>
      <c r="AW131" s="1"/>
      <c r="BB131" s="1">
        <f t="shared" si="40"/>
        <v>28.988503468329188</v>
      </c>
      <c r="BC131" s="1">
        <f t="shared" si="41"/>
        <v>548.41316541454398</v>
      </c>
      <c r="BD131" s="1">
        <f t="shared" si="42"/>
        <v>1015.5098883483771</v>
      </c>
      <c r="BE131" s="1">
        <f t="shared" si="43"/>
        <v>3667.5849001761362</v>
      </c>
      <c r="BF131" s="1">
        <f t="shared" si="44"/>
        <v>3418.9744563733398</v>
      </c>
      <c r="BG131" s="1">
        <f t="shared" si="50"/>
        <v>56.718603649948932</v>
      </c>
      <c r="BH131" s="1">
        <f t="shared" si="51"/>
        <v>174.46776206508756</v>
      </c>
      <c r="BI131" s="1">
        <f t="shared" si="52"/>
        <v>42.12283624512164</v>
      </c>
      <c r="BJ131" s="1">
        <f t="shared" si="53"/>
        <v>101.12863096077193</v>
      </c>
      <c r="BK131" s="1"/>
    </row>
    <row r="132" spans="6:63" x14ac:dyDescent="0.25">
      <c r="F132" s="1">
        <f t="shared" si="45"/>
        <v>125</v>
      </c>
      <c r="G132" s="1">
        <v>1604</v>
      </c>
      <c r="H132" s="1">
        <v>1594</v>
      </c>
      <c r="I132" s="1">
        <v>1549</v>
      </c>
      <c r="J132" s="1">
        <v>7822</v>
      </c>
      <c r="K132" s="1">
        <v>8784</v>
      </c>
      <c r="L132" s="1">
        <v>8756</v>
      </c>
      <c r="M132" s="1">
        <v>15732</v>
      </c>
      <c r="N132" s="1">
        <v>14553</v>
      </c>
      <c r="O132" s="1">
        <v>13722</v>
      </c>
      <c r="P132" s="1">
        <v>18813</v>
      </c>
      <c r="Q132" s="1">
        <v>22590</v>
      </c>
      <c r="R132" s="1">
        <v>15324</v>
      </c>
      <c r="S132" s="1">
        <v>19421</v>
      </c>
      <c r="T132" s="1">
        <v>23737</v>
      </c>
      <c r="U132" s="1">
        <v>26181</v>
      </c>
      <c r="V132" s="1">
        <v>162</v>
      </c>
      <c r="W132" s="1">
        <v>158</v>
      </c>
      <c r="X132" s="1">
        <v>164</v>
      </c>
      <c r="Y132" s="1">
        <v>1134</v>
      </c>
      <c r="Z132" s="1">
        <v>1169</v>
      </c>
      <c r="AA132" s="1">
        <v>1054</v>
      </c>
      <c r="AB132" s="1">
        <v>1049</v>
      </c>
      <c r="AC132" s="1">
        <v>1113</v>
      </c>
      <c r="AD132" s="1">
        <v>1369</v>
      </c>
      <c r="AE132" s="1">
        <v>1101</v>
      </c>
      <c r="AF132" s="1">
        <v>1194</v>
      </c>
      <c r="AG132" s="1">
        <v>1137</v>
      </c>
      <c r="AH132" s="1">
        <v>1531</v>
      </c>
      <c r="AI132" s="1">
        <v>1583</v>
      </c>
      <c r="AJ132" s="1">
        <v>1400</v>
      </c>
      <c r="AN132" s="1">
        <f t="shared" si="35"/>
        <v>1582.3333333333333</v>
      </c>
      <c r="AO132" s="1">
        <f t="shared" si="36"/>
        <v>8454</v>
      </c>
      <c r="AP132" s="1">
        <f t="shared" si="37"/>
        <v>14669</v>
      </c>
      <c r="AQ132" s="1">
        <f t="shared" si="38"/>
        <v>18909</v>
      </c>
      <c r="AR132" s="1">
        <f t="shared" si="39"/>
        <v>23113</v>
      </c>
      <c r="AS132" s="1">
        <f t="shared" si="46"/>
        <v>1119</v>
      </c>
      <c r="AT132" s="1">
        <f t="shared" si="47"/>
        <v>1177</v>
      </c>
      <c r="AU132" s="1">
        <f t="shared" si="48"/>
        <v>1144</v>
      </c>
      <c r="AV132" s="1">
        <f t="shared" si="49"/>
        <v>1504.6666666666667</v>
      </c>
      <c r="AW132" s="1"/>
      <c r="BB132" s="1">
        <f t="shared" si="40"/>
        <v>29.297326385411576</v>
      </c>
      <c r="BC132" s="1">
        <f t="shared" si="41"/>
        <v>547.50707757982457</v>
      </c>
      <c r="BD132" s="1">
        <f t="shared" si="42"/>
        <v>1010.0084158065218</v>
      </c>
      <c r="BE132" s="1">
        <f t="shared" si="43"/>
        <v>3633.9511554229784</v>
      </c>
      <c r="BF132" s="1">
        <f t="shared" si="44"/>
        <v>3422.9274020931266</v>
      </c>
      <c r="BG132" s="1">
        <f t="shared" si="50"/>
        <v>58.949130612757983</v>
      </c>
      <c r="BH132" s="1">
        <f t="shared" si="51"/>
        <v>169.32808390813381</v>
      </c>
      <c r="BI132" s="1">
        <f t="shared" si="52"/>
        <v>46.893496350773418</v>
      </c>
      <c r="BJ132" s="1">
        <f t="shared" si="53"/>
        <v>94.2991693141214</v>
      </c>
      <c r="BK132" s="1"/>
    </row>
    <row r="133" spans="6:63" x14ac:dyDescent="0.25">
      <c r="F133" s="1">
        <f t="shared" si="45"/>
        <v>126</v>
      </c>
      <c r="G133" s="1">
        <v>1607</v>
      </c>
      <c r="H133" s="1">
        <v>1595</v>
      </c>
      <c r="I133" s="1">
        <v>1552</v>
      </c>
      <c r="J133" s="1">
        <v>7831</v>
      </c>
      <c r="K133" s="1">
        <v>8808</v>
      </c>
      <c r="L133" s="1">
        <v>8766</v>
      </c>
      <c r="M133" s="1">
        <v>15735</v>
      </c>
      <c r="N133" s="1">
        <v>14585</v>
      </c>
      <c r="O133" s="1">
        <v>13741</v>
      </c>
      <c r="P133" s="1">
        <v>18840</v>
      </c>
      <c r="Q133" s="1">
        <v>22567</v>
      </c>
      <c r="R133" s="1">
        <v>15329</v>
      </c>
      <c r="S133" s="1">
        <v>19451</v>
      </c>
      <c r="T133" s="1">
        <v>23747</v>
      </c>
      <c r="U133" s="1">
        <v>26157</v>
      </c>
      <c r="V133" s="1">
        <v>162</v>
      </c>
      <c r="W133" s="1">
        <v>159</v>
      </c>
      <c r="X133" s="1">
        <v>164</v>
      </c>
      <c r="Y133" s="1">
        <v>1139</v>
      </c>
      <c r="Z133" s="1">
        <v>1169</v>
      </c>
      <c r="AA133" s="1">
        <v>1050</v>
      </c>
      <c r="AB133" s="1">
        <v>1046</v>
      </c>
      <c r="AC133" s="1">
        <v>1111</v>
      </c>
      <c r="AD133" s="1">
        <v>1372</v>
      </c>
      <c r="AE133" s="1">
        <v>1103</v>
      </c>
      <c r="AF133" s="1">
        <v>1194</v>
      </c>
      <c r="AG133" s="1">
        <v>1140</v>
      </c>
      <c r="AH133" s="1">
        <v>1534</v>
      </c>
      <c r="AI133" s="1">
        <v>1589</v>
      </c>
      <c r="AJ133" s="1">
        <v>1399</v>
      </c>
      <c r="AN133" s="1">
        <f t="shared" si="35"/>
        <v>1584.6666666666667</v>
      </c>
      <c r="AO133" s="1">
        <f t="shared" si="36"/>
        <v>8468.3333333333339</v>
      </c>
      <c r="AP133" s="1">
        <f t="shared" si="37"/>
        <v>14687</v>
      </c>
      <c r="AQ133" s="1">
        <f t="shared" si="38"/>
        <v>18912</v>
      </c>
      <c r="AR133" s="1">
        <f t="shared" si="39"/>
        <v>23118.333333333332</v>
      </c>
      <c r="AS133" s="1">
        <f t="shared" si="46"/>
        <v>1119.3333333333333</v>
      </c>
      <c r="AT133" s="1">
        <f t="shared" si="47"/>
        <v>1176.3333333333333</v>
      </c>
      <c r="AU133" s="1">
        <f t="shared" si="48"/>
        <v>1145.6666666666667</v>
      </c>
      <c r="AV133" s="1">
        <f t="shared" si="49"/>
        <v>1507.3333333333333</v>
      </c>
      <c r="AW133" s="1"/>
      <c r="BB133" s="1">
        <f t="shared" si="40"/>
        <v>28.919428302325297</v>
      </c>
      <c r="BC133" s="1">
        <f t="shared" si="41"/>
        <v>552.34620785638913</v>
      </c>
      <c r="BD133" s="1">
        <f t="shared" si="42"/>
        <v>1000.9055899534181</v>
      </c>
      <c r="BE133" s="1">
        <f t="shared" si="43"/>
        <v>3619.5371251031534</v>
      </c>
      <c r="BF133" s="1">
        <f t="shared" si="44"/>
        <v>3396.9140897781581</v>
      </c>
      <c r="BG133" s="1">
        <f t="shared" si="50"/>
        <v>61.889686809139157</v>
      </c>
      <c r="BH133" s="1">
        <f t="shared" si="51"/>
        <v>172.54081642710878</v>
      </c>
      <c r="BI133" s="1">
        <f t="shared" si="52"/>
        <v>45.763886781318448</v>
      </c>
      <c r="BJ133" s="1">
        <f t="shared" si="53"/>
        <v>97.766729173749766</v>
      </c>
      <c r="BK133" s="1"/>
    </row>
    <row r="134" spans="6:63" x14ac:dyDescent="0.25">
      <c r="F134" s="1">
        <f t="shared" si="45"/>
        <v>127</v>
      </c>
      <c r="G134" s="1">
        <v>1606</v>
      </c>
      <c r="H134" s="1">
        <v>1597</v>
      </c>
      <c r="I134" s="1">
        <v>1549</v>
      </c>
      <c r="J134" s="1">
        <v>7829</v>
      </c>
      <c r="K134" s="1">
        <v>8816</v>
      </c>
      <c r="L134" s="1">
        <v>8779</v>
      </c>
      <c r="M134" s="1">
        <v>15766</v>
      </c>
      <c r="N134" s="1">
        <v>14602</v>
      </c>
      <c r="O134" s="1">
        <v>13740</v>
      </c>
      <c r="P134" s="1">
        <v>18838</v>
      </c>
      <c r="Q134" s="1">
        <v>22489</v>
      </c>
      <c r="R134" s="1">
        <v>15364</v>
      </c>
      <c r="S134" s="1">
        <v>19469</v>
      </c>
      <c r="T134" s="1">
        <v>23739</v>
      </c>
      <c r="U134" s="1">
        <v>26123</v>
      </c>
      <c r="V134" s="1">
        <v>161</v>
      </c>
      <c r="W134" s="1">
        <v>157</v>
      </c>
      <c r="X134" s="1">
        <v>164</v>
      </c>
      <c r="Y134" s="1">
        <v>1137</v>
      </c>
      <c r="Z134" s="1">
        <v>1166</v>
      </c>
      <c r="AA134" s="1">
        <v>1052</v>
      </c>
      <c r="AB134" s="1">
        <v>1045</v>
      </c>
      <c r="AC134" s="1">
        <v>1111</v>
      </c>
      <c r="AD134" s="1">
        <v>1367</v>
      </c>
      <c r="AE134" s="1">
        <v>1107</v>
      </c>
      <c r="AF134" s="1">
        <v>1193</v>
      </c>
      <c r="AG134" s="1">
        <v>1139</v>
      </c>
      <c r="AH134" s="1">
        <v>1535</v>
      </c>
      <c r="AI134" s="1">
        <v>1586</v>
      </c>
      <c r="AJ134" s="1">
        <v>1398</v>
      </c>
      <c r="AN134" s="1">
        <f t="shared" si="35"/>
        <v>1584</v>
      </c>
      <c r="AO134" s="1">
        <f t="shared" si="36"/>
        <v>8474.6666666666661</v>
      </c>
      <c r="AP134" s="1">
        <f t="shared" si="37"/>
        <v>14702.666666666666</v>
      </c>
      <c r="AQ134" s="1">
        <f t="shared" si="38"/>
        <v>18897</v>
      </c>
      <c r="AR134" s="1">
        <f t="shared" si="39"/>
        <v>23110.333333333332</v>
      </c>
      <c r="AS134" s="1">
        <f t="shared" si="46"/>
        <v>1118.3333333333333</v>
      </c>
      <c r="AT134" s="1">
        <f t="shared" si="47"/>
        <v>1174.3333333333333</v>
      </c>
      <c r="AU134" s="1">
        <f t="shared" si="48"/>
        <v>1146.3333333333333</v>
      </c>
      <c r="AV134" s="1">
        <f t="shared" si="49"/>
        <v>1506.3333333333333</v>
      </c>
      <c r="AW134" s="1"/>
      <c r="BB134" s="1">
        <f t="shared" si="40"/>
        <v>30.643106892089126</v>
      </c>
      <c r="BC134" s="1">
        <f t="shared" si="41"/>
        <v>559.46968937855183</v>
      </c>
      <c r="BD134" s="1">
        <f t="shared" si="42"/>
        <v>1016.744477896651</v>
      </c>
      <c r="BE134" s="1">
        <f t="shared" si="43"/>
        <v>3562.8664022104449</v>
      </c>
      <c r="BF134" s="1">
        <f t="shared" si="44"/>
        <v>3371.25278395634</v>
      </c>
      <c r="BG134" s="1">
        <f t="shared" si="50"/>
        <v>59.248066072516941</v>
      </c>
      <c r="BH134" s="1">
        <f t="shared" si="51"/>
        <v>170.08625262887432</v>
      </c>
      <c r="BI134" s="1">
        <f t="shared" si="52"/>
        <v>43.4664621672081</v>
      </c>
      <c r="BJ134" s="1">
        <f t="shared" si="53"/>
        <v>97.223111107047657</v>
      </c>
      <c r="BK134" s="1"/>
    </row>
    <row r="135" spans="6:63" x14ac:dyDescent="0.25">
      <c r="F135" s="1">
        <f t="shared" si="45"/>
        <v>128</v>
      </c>
      <c r="G135" s="1">
        <v>1603</v>
      </c>
      <c r="H135" s="1">
        <v>1605</v>
      </c>
      <c r="I135" s="1">
        <v>1549</v>
      </c>
      <c r="J135" s="1">
        <v>7834</v>
      </c>
      <c r="K135" s="1">
        <v>8818</v>
      </c>
      <c r="L135" s="1">
        <v>8789</v>
      </c>
      <c r="M135" s="1">
        <v>15759</v>
      </c>
      <c r="N135" s="1">
        <v>14612</v>
      </c>
      <c r="O135" s="1">
        <v>13769</v>
      </c>
      <c r="P135" s="1">
        <v>18837</v>
      </c>
      <c r="Q135" s="1">
        <v>22436</v>
      </c>
      <c r="R135" s="1">
        <v>15370</v>
      </c>
      <c r="S135" s="1">
        <v>19473</v>
      </c>
      <c r="T135" s="1">
        <v>23747</v>
      </c>
      <c r="U135" s="1">
        <v>26084</v>
      </c>
      <c r="V135" s="1">
        <v>161</v>
      </c>
      <c r="W135" s="1">
        <v>157</v>
      </c>
      <c r="X135" s="1">
        <v>164</v>
      </c>
      <c r="Y135" s="1">
        <v>1137</v>
      </c>
      <c r="Z135" s="1">
        <v>1169</v>
      </c>
      <c r="AA135" s="1">
        <v>1053</v>
      </c>
      <c r="AB135" s="1">
        <v>1048</v>
      </c>
      <c r="AC135" s="1">
        <v>1109</v>
      </c>
      <c r="AD135" s="1">
        <v>1374</v>
      </c>
      <c r="AE135" s="1">
        <v>1107</v>
      </c>
      <c r="AF135" s="1">
        <v>1197</v>
      </c>
      <c r="AG135" s="1">
        <v>1142</v>
      </c>
      <c r="AH135" s="1">
        <v>1536</v>
      </c>
      <c r="AI135" s="1">
        <v>1587</v>
      </c>
      <c r="AJ135" s="1">
        <v>1397</v>
      </c>
      <c r="AN135" s="1">
        <f t="shared" si="35"/>
        <v>1585.6666666666667</v>
      </c>
      <c r="AO135" s="1">
        <f t="shared" si="36"/>
        <v>8480.3333333333339</v>
      </c>
      <c r="AP135" s="1">
        <f t="shared" si="37"/>
        <v>14713.333333333334</v>
      </c>
      <c r="AQ135" s="1">
        <f t="shared" si="38"/>
        <v>18881</v>
      </c>
      <c r="AR135" s="1">
        <f t="shared" si="39"/>
        <v>23101.333333333332</v>
      </c>
      <c r="AS135" s="1">
        <f t="shared" si="46"/>
        <v>1119.6666666666667</v>
      </c>
      <c r="AT135" s="1">
        <f t="shared" si="47"/>
        <v>1177</v>
      </c>
      <c r="AU135" s="1">
        <f t="shared" si="48"/>
        <v>1148.6666666666667</v>
      </c>
      <c r="AV135" s="1">
        <f t="shared" si="49"/>
        <v>1506.6666666666667</v>
      </c>
      <c r="AW135" s="1"/>
      <c r="BB135" s="1">
        <f t="shared" si="40"/>
        <v>31.770006819850281</v>
      </c>
      <c r="BC135" s="1">
        <f t="shared" si="41"/>
        <v>559.92886452953417</v>
      </c>
      <c r="BD135" s="1">
        <f t="shared" si="42"/>
        <v>998.8625197359911</v>
      </c>
      <c r="BE135" s="1">
        <f t="shared" si="43"/>
        <v>3533.2054851083881</v>
      </c>
      <c r="BF135" s="1">
        <f t="shared" si="44"/>
        <v>3352.4609368840338</v>
      </c>
      <c r="BG135" s="1">
        <f t="shared" si="50"/>
        <v>59.911045169762588</v>
      </c>
      <c r="BH135" s="1">
        <f t="shared" si="51"/>
        <v>173.31185764395926</v>
      </c>
      <c r="BI135" s="1">
        <f t="shared" si="52"/>
        <v>45.368858629387326</v>
      </c>
      <c r="BJ135" s="1">
        <f t="shared" si="53"/>
        <v>98.337853003476397</v>
      </c>
      <c r="BK135" s="1"/>
    </row>
    <row r="136" spans="6:63" x14ac:dyDescent="0.25">
      <c r="F136" s="1">
        <f t="shared" si="45"/>
        <v>129</v>
      </c>
      <c r="G136" s="1">
        <v>1604</v>
      </c>
      <c r="H136" s="1">
        <v>1601</v>
      </c>
      <c r="I136" s="1">
        <v>1548</v>
      </c>
      <c r="J136" s="1">
        <v>7846</v>
      </c>
      <c r="K136" s="1">
        <v>8828</v>
      </c>
      <c r="L136" s="1">
        <v>8794</v>
      </c>
      <c r="M136" s="1">
        <v>15743</v>
      </c>
      <c r="N136" s="1">
        <v>14641</v>
      </c>
      <c r="O136" s="1">
        <v>13771</v>
      </c>
      <c r="P136" s="1">
        <v>18832</v>
      </c>
      <c r="Q136" s="1">
        <v>22379</v>
      </c>
      <c r="R136" s="1">
        <v>15408</v>
      </c>
      <c r="S136" s="1">
        <v>19490</v>
      </c>
      <c r="T136" s="1">
        <v>23725</v>
      </c>
      <c r="U136" s="1">
        <v>26054</v>
      </c>
      <c r="V136" s="1">
        <v>160</v>
      </c>
      <c r="W136" s="1">
        <v>158</v>
      </c>
      <c r="X136" s="1">
        <v>164</v>
      </c>
      <c r="Y136" s="1">
        <v>1134</v>
      </c>
      <c r="Z136" s="1">
        <v>1166</v>
      </c>
      <c r="AA136" s="1">
        <v>1051</v>
      </c>
      <c r="AB136" s="1">
        <v>1049</v>
      </c>
      <c r="AC136" s="1">
        <v>1114</v>
      </c>
      <c r="AD136" s="1">
        <v>1368</v>
      </c>
      <c r="AE136" s="1">
        <v>1105</v>
      </c>
      <c r="AF136" s="1">
        <v>1196</v>
      </c>
      <c r="AG136" s="1">
        <v>1141</v>
      </c>
      <c r="AH136" s="1">
        <v>1540</v>
      </c>
      <c r="AI136" s="1">
        <v>1589</v>
      </c>
      <c r="AJ136" s="1">
        <v>1401</v>
      </c>
      <c r="AN136" s="1">
        <f t="shared" si="35"/>
        <v>1584.3333333333333</v>
      </c>
      <c r="AO136" s="1">
        <f t="shared" si="36"/>
        <v>8489.3333333333339</v>
      </c>
      <c r="AP136" s="1">
        <f t="shared" si="37"/>
        <v>14718.333333333334</v>
      </c>
      <c r="AQ136" s="1">
        <f t="shared" si="38"/>
        <v>18873</v>
      </c>
      <c r="AR136" s="1">
        <f t="shared" si="39"/>
        <v>23089.666666666668</v>
      </c>
      <c r="AS136" s="1">
        <f t="shared" ref="AS136:AS142" si="54">AVERAGE(Y136:AA136)</f>
        <v>1117</v>
      </c>
      <c r="AT136" s="1">
        <f t="shared" ref="AT136:AT142" si="55">AVERAGE(AB136:AD136)</f>
        <v>1177</v>
      </c>
      <c r="AU136" s="1">
        <f t="shared" ref="AU136:AU142" si="56">AVERAGE(AE136:AG136)</f>
        <v>1147.3333333333333</v>
      </c>
      <c r="AV136" s="1">
        <f t="shared" ref="AV136:AV142" si="57">AVERAGE(AH136:AJ136)</f>
        <v>1510</v>
      </c>
      <c r="AW136" s="1"/>
      <c r="BB136" s="1">
        <f t="shared" si="40"/>
        <v>31.501322723551361</v>
      </c>
      <c r="BC136" s="1">
        <f t="shared" si="41"/>
        <v>557.40230833154374</v>
      </c>
      <c r="BD136" s="1">
        <f t="shared" si="42"/>
        <v>988.27189241287908</v>
      </c>
      <c r="BE136" s="1">
        <f t="shared" si="43"/>
        <v>3485.6808517131913</v>
      </c>
      <c r="BF136" s="1">
        <f t="shared" si="44"/>
        <v>3327.8011258687579</v>
      </c>
      <c r="BG136" s="1">
        <f t="shared" ref="BG136:BG142" si="58">STDEV(Y136:AA136)</f>
        <v>59.354865007006801</v>
      </c>
      <c r="BH136" s="1">
        <f t="shared" ref="BH136:BH142" si="59">STDEV(AB136:AD136)</f>
        <v>168.5734261382855</v>
      </c>
      <c r="BI136" s="1">
        <f t="shared" ref="BI136:BI142" si="60">STDEV(AE136:AG136)</f>
        <v>45.829393770083122</v>
      </c>
      <c r="BJ136" s="1">
        <f t="shared" ref="BJ136:BJ142" si="61">STDEV(AH136:AJ136)</f>
        <v>97.524355932249051</v>
      </c>
      <c r="BK136" s="1"/>
    </row>
    <row r="137" spans="6:63" x14ac:dyDescent="0.25">
      <c r="F137" s="1">
        <f t="shared" si="45"/>
        <v>130</v>
      </c>
      <c r="G137" s="1">
        <v>1606</v>
      </c>
      <c r="H137" s="1">
        <v>1603</v>
      </c>
      <c r="I137" s="1">
        <v>1553</v>
      </c>
      <c r="J137" s="1">
        <v>7855</v>
      </c>
      <c r="K137" s="1">
        <v>8806</v>
      </c>
      <c r="L137" s="1">
        <v>8814</v>
      </c>
      <c r="M137" s="1">
        <v>15758</v>
      </c>
      <c r="N137" s="1">
        <v>14666</v>
      </c>
      <c r="O137" s="1">
        <v>13781</v>
      </c>
      <c r="P137" s="1">
        <v>18818</v>
      </c>
      <c r="Q137" s="1">
        <v>22356</v>
      </c>
      <c r="R137" s="1">
        <v>15419</v>
      </c>
      <c r="S137" s="1">
        <v>19475</v>
      </c>
      <c r="T137" s="1">
        <v>23721</v>
      </c>
      <c r="U137" s="1">
        <v>26036</v>
      </c>
      <c r="V137" s="1">
        <v>160</v>
      </c>
      <c r="W137" s="1">
        <v>158</v>
      </c>
      <c r="X137" s="1">
        <v>164</v>
      </c>
      <c r="Y137" s="1">
        <v>1137</v>
      </c>
      <c r="Z137" s="1">
        <v>1165</v>
      </c>
      <c r="AA137" s="1">
        <v>1055</v>
      </c>
      <c r="AB137" s="1">
        <v>1048</v>
      </c>
      <c r="AC137" s="1">
        <v>1112</v>
      </c>
      <c r="AD137" s="1">
        <v>1368</v>
      </c>
      <c r="AE137" s="1">
        <v>1111</v>
      </c>
      <c r="AF137" s="1">
        <v>1196</v>
      </c>
      <c r="AG137" s="1">
        <v>1143</v>
      </c>
      <c r="AH137" s="1">
        <v>1536</v>
      </c>
      <c r="AI137" s="1">
        <v>1579</v>
      </c>
      <c r="AJ137" s="1">
        <v>1399</v>
      </c>
      <c r="AN137" s="1">
        <f t="shared" ref="AN137:AN142" si="62">AVERAGE(G137:I137)</f>
        <v>1587.3333333333333</v>
      </c>
      <c r="AO137" s="1">
        <f t="shared" ref="AO137:AO142" si="63">AVERAGE(J137:L137)</f>
        <v>8491.6666666666661</v>
      </c>
      <c r="AP137" s="1">
        <f t="shared" ref="AP137:AP142" si="64">AVERAGE(M137:O137)</f>
        <v>14735</v>
      </c>
      <c r="AQ137" s="1">
        <f t="shared" ref="AQ137:AQ142" si="65">AVERAGE(P137:R137)</f>
        <v>18864.333333333332</v>
      </c>
      <c r="AR137" s="1">
        <f t="shared" ref="AR137:AR142" si="66">AVERAGE(S137:U137)</f>
        <v>23077.333333333332</v>
      </c>
      <c r="AS137" s="1">
        <f t="shared" si="54"/>
        <v>1119</v>
      </c>
      <c r="AT137" s="1">
        <f t="shared" si="55"/>
        <v>1176</v>
      </c>
      <c r="AU137" s="1">
        <f t="shared" si="56"/>
        <v>1150</v>
      </c>
      <c r="AV137" s="1">
        <f t="shared" si="57"/>
        <v>1504.6666666666667</v>
      </c>
      <c r="AW137" s="1"/>
      <c r="BB137" s="1">
        <f t="shared" ref="BB137:BB142" si="67">STDEV(G137:I137)</f>
        <v>29.771350881902109</v>
      </c>
      <c r="BC137" s="1">
        <f t="shared" ref="BC137:BC142" si="68">STDEV(J137:L137)</f>
        <v>551.38401621132743</v>
      </c>
      <c r="BD137" s="1">
        <f t="shared" ref="BD137:BD142" si="69">STDEV(M137:O137)</f>
        <v>990.30449862655882</v>
      </c>
      <c r="BE137" s="1">
        <f t="shared" ref="BE137:BE142" si="70">STDEV(P137:R137)</f>
        <v>3468.7320930468691</v>
      </c>
      <c r="BF137" s="1">
        <f t="shared" ref="BF137:BF142" si="71">STDEV(S137:U137)</f>
        <v>3327.5231529372372</v>
      </c>
      <c r="BG137" s="1">
        <f t="shared" si="58"/>
        <v>57.166423711825807</v>
      </c>
      <c r="BH137" s="1">
        <f t="shared" si="59"/>
        <v>169.32808390813381</v>
      </c>
      <c r="BI137" s="1">
        <f t="shared" si="60"/>
        <v>42.930175867331364</v>
      </c>
      <c r="BJ137" s="1">
        <f t="shared" si="61"/>
        <v>94.001773032923865</v>
      </c>
      <c r="BK137" s="1"/>
    </row>
    <row r="138" spans="6:63" x14ac:dyDescent="0.25">
      <c r="F138" s="1">
        <f t="shared" ref="F138:F142" si="72">F137+1</f>
        <v>131</v>
      </c>
      <c r="G138" s="1">
        <v>1606</v>
      </c>
      <c r="H138" s="1">
        <v>1605</v>
      </c>
      <c r="I138" s="1">
        <v>1554</v>
      </c>
      <c r="J138" s="1">
        <v>7859</v>
      </c>
      <c r="K138" s="1">
        <v>8821</v>
      </c>
      <c r="L138" s="1">
        <v>8812</v>
      </c>
      <c r="M138" s="1">
        <v>15742</v>
      </c>
      <c r="N138" s="1">
        <v>14693</v>
      </c>
      <c r="O138" s="1">
        <v>13784</v>
      </c>
      <c r="P138" s="1">
        <v>18806</v>
      </c>
      <c r="Q138" s="1">
        <v>22271</v>
      </c>
      <c r="R138" s="1">
        <v>15422</v>
      </c>
      <c r="S138" s="1">
        <v>19467</v>
      </c>
      <c r="T138" s="1">
        <v>23729</v>
      </c>
      <c r="U138" s="1">
        <v>25968</v>
      </c>
      <c r="V138" s="1">
        <v>161</v>
      </c>
      <c r="W138" s="1">
        <v>158</v>
      </c>
      <c r="X138" s="1">
        <v>165</v>
      </c>
      <c r="Y138" s="1">
        <v>1135</v>
      </c>
      <c r="Z138" s="1">
        <v>1163</v>
      </c>
      <c r="AA138" s="1">
        <v>1050</v>
      </c>
      <c r="AB138" s="1">
        <v>1047</v>
      </c>
      <c r="AC138" s="1">
        <v>1114</v>
      </c>
      <c r="AD138" s="1">
        <v>1366</v>
      </c>
      <c r="AE138" s="1">
        <v>1110</v>
      </c>
      <c r="AF138" s="1">
        <v>1196</v>
      </c>
      <c r="AG138" s="1">
        <v>1144</v>
      </c>
      <c r="AH138" s="1">
        <v>1539</v>
      </c>
      <c r="AI138" s="1">
        <v>1581</v>
      </c>
      <c r="AJ138" s="1">
        <v>1397</v>
      </c>
      <c r="AN138" s="1">
        <f t="shared" si="62"/>
        <v>1588.3333333333333</v>
      </c>
      <c r="AO138" s="1">
        <f t="shared" si="63"/>
        <v>8497.3333333333339</v>
      </c>
      <c r="AP138" s="1">
        <f t="shared" si="64"/>
        <v>14739.666666666666</v>
      </c>
      <c r="AQ138" s="1">
        <f t="shared" si="65"/>
        <v>18833</v>
      </c>
      <c r="AR138" s="1">
        <f t="shared" si="66"/>
        <v>23054.666666666668</v>
      </c>
      <c r="AS138" s="1">
        <f t="shared" si="54"/>
        <v>1116</v>
      </c>
      <c r="AT138" s="1">
        <f t="shared" si="55"/>
        <v>1175.6666666666667</v>
      </c>
      <c r="AU138" s="1">
        <f t="shared" si="56"/>
        <v>1150</v>
      </c>
      <c r="AV138" s="1">
        <f t="shared" si="57"/>
        <v>1505.6666666666667</v>
      </c>
      <c r="AW138" s="1"/>
      <c r="BB138" s="1">
        <f t="shared" si="67"/>
        <v>29.737742572921256</v>
      </c>
      <c r="BC138" s="1">
        <f t="shared" si="68"/>
        <v>552.83119786543637</v>
      </c>
      <c r="BD138" s="1">
        <f t="shared" si="69"/>
        <v>979.83382944932725</v>
      </c>
      <c r="BE138" s="1">
        <f t="shared" si="70"/>
        <v>3424.5798282417072</v>
      </c>
      <c r="BF138" s="1">
        <f t="shared" si="71"/>
        <v>3302.5436156595074</v>
      </c>
      <c r="BG138" s="1">
        <f t="shared" si="58"/>
        <v>58.84725991921799</v>
      </c>
      <c r="BH138" s="1">
        <f t="shared" si="59"/>
        <v>168.2032500676882</v>
      </c>
      <c r="BI138" s="1">
        <f t="shared" si="60"/>
        <v>43.312815655415427</v>
      </c>
      <c r="BJ138" s="1">
        <f t="shared" si="61"/>
        <v>96.422680596078294</v>
      </c>
      <c r="BK138" s="1"/>
    </row>
    <row r="139" spans="6:63" x14ac:dyDescent="0.25">
      <c r="F139" s="1">
        <f t="shared" si="72"/>
        <v>132</v>
      </c>
      <c r="G139" s="1">
        <v>1603</v>
      </c>
      <c r="H139" s="1">
        <v>1609</v>
      </c>
      <c r="I139" s="1">
        <v>1552</v>
      </c>
      <c r="J139" s="1">
        <v>7858</v>
      </c>
      <c r="K139" s="1">
        <v>8824</v>
      </c>
      <c r="L139" s="1">
        <v>8813</v>
      </c>
      <c r="M139" s="1">
        <v>15747</v>
      </c>
      <c r="N139" s="1">
        <v>14673</v>
      </c>
      <c r="O139" s="1">
        <v>13785</v>
      </c>
      <c r="P139" s="1">
        <v>18809</v>
      </c>
      <c r="Q139" s="1">
        <v>22203</v>
      </c>
      <c r="R139" s="1">
        <v>15460</v>
      </c>
      <c r="S139" s="1">
        <v>19471</v>
      </c>
      <c r="T139" s="1">
        <v>23711</v>
      </c>
      <c r="U139" s="1">
        <v>25890</v>
      </c>
      <c r="V139" s="1">
        <v>161</v>
      </c>
      <c r="W139" s="1">
        <v>157</v>
      </c>
      <c r="X139" s="1">
        <v>167</v>
      </c>
      <c r="Y139" s="1">
        <v>1138</v>
      </c>
      <c r="Z139" s="1">
        <v>1163</v>
      </c>
      <c r="AA139" s="1">
        <v>1048</v>
      </c>
      <c r="AB139" s="1">
        <v>1049</v>
      </c>
      <c r="AC139" s="1">
        <v>1116</v>
      </c>
      <c r="AD139" s="1">
        <v>1366</v>
      </c>
      <c r="AE139" s="1">
        <v>1111</v>
      </c>
      <c r="AF139" s="1">
        <v>1194</v>
      </c>
      <c r="AG139" s="1">
        <v>1141</v>
      </c>
      <c r="AH139" s="1">
        <v>1538</v>
      </c>
      <c r="AI139" s="1">
        <v>1575</v>
      </c>
      <c r="AJ139" s="1">
        <v>1397</v>
      </c>
      <c r="AN139" s="1">
        <f t="shared" si="62"/>
        <v>1588</v>
      </c>
      <c r="AO139" s="1">
        <f t="shared" si="63"/>
        <v>8498.3333333333339</v>
      </c>
      <c r="AP139" s="1">
        <f t="shared" si="64"/>
        <v>14735</v>
      </c>
      <c r="AQ139" s="1">
        <f t="shared" si="65"/>
        <v>18824</v>
      </c>
      <c r="AR139" s="1">
        <f t="shared" si="66"/>
        <v>23024</v>
      </c>
      <c r="AS139" s="1">
        <f t="shared" si="54"/>
        <v>1116.3333333333333</v>
      </c>
      <c r="AT139" s="1">
        <f t="shared" si="55"/>
        <v>1177</v>
      </c>
      <c r="AU139" s="1">
        <f t="shared" si="56"/>
        <v>1148.6666666666667</v>
      </c>
      <c r="AV139" s="1">
        <f t="shared" si="57"/>
        <v>1503.3333333333333</v>
      </c>
      <c r="AW139" s="1"/>
      <c r="BB139" s="1">
        <f t="shared" si="67"/>
        <v>31.32091952673165</v>
      </c>
      <c r="BC139" s="1">
        <f t="shared" si="68"/>
        <v>554.57220750172235</v>
      </c>
      <c r="BD139" s="1">
        <f t="shared" si="69"/>
        <v>982.46832009994091</v>
      </c>
      <c r="BE139" s="1">
        <f t="shared" si="70"/>
        <v>3371.5250258599594</v>
      </c>
      <c r="BF139" s="1">
        <f t="shared" si="71"/>
        <v>3264.1793761985568</v>
      </c>
      <c r="BG139" s="1">
        <f t="shared" si="58"/>
        <v>60.484157705413516</v>
      </c>
      <c r="BH139" s="1">
        <f t="shared" si="59"/>
        <v>167.07184083501323</v>
      </c>
      <c r="BI139" s="1">
        <f t="shared" si="60"/>
        <v>42.027768598074928</v>
      </c>
      <c r="BJ139" s="1">
        <f t="shared" si="61"/>
        <v>93.927276833374293</v>
      </c>
      <c r="BK139" s="1"/>
    </row>
    <row r="140" spans="6:63" x14ac:dyDescent="0.25">
      <c r="F140" s="1">
        <f t="shared" si="72"/>
        <v>133</v>
      </c>
      <c r="G140" s="1">
        <v>1601</v>
      </c>
      <c r="H140" s="1">
        <v>1603</v>
      </c>
      <c r="I140" s="1">
        <v>1551</v>
      </c>
      <c r="J140" s="1">
        <v>7866</v>
      </c>
      <c r="K140" s="1">
        <v>8811</v>
      </c>
      <c r="L140" s="1">
        <v>8818</v>
      </c>
      <c r="M140" s="1">
        <v>15731</v>
      </c>
      <c r="N140" s="1">
        <v>14665</v>
      </c>
      <c r="O140" s="1">
        <v>13798</v>
      </c>
      <c r="P140" s="1">
        <v>18796</v>
      </c>
      <c r="Q140" s="1">
        <v>22103</v>
      </c>
      <c r="R140" s="1">
        <v>15449</v>
      </c>
      <c r="S140" s="1">
        <v>19456</v>
      </c>
      <c r="T140" s="1">
        <v>23666</v>
      </c>
      <c r="U140" s="1">
        <v>25831</v>
      </c>
      <c r="V140" s="1">
        <v>161</v>
      </c>
      <c r="W140" s="1">
        <v>157</v>
      </c>
      <c r="X140" s="1">
        <v>165</v>
      </c>
      <c r="Y140" s="1">
        <v>1141</v>
      </c>
      <c r="Z140" s="1">
        <v>1162</v>
      </c>
      <c r="AA140" s="1">
        <v>1048</v>
      </c>
      <c r="AB140" s="1">
        <v>1048</v>
      </c>
      <c r="AC140" s="1">
        <v>1110</v>
      </c>
      <c r="AD140" s="1">
        <v>1364</v>
      </c>
      <c r="AE140" s="1">
        <v>1111</v>
      </c>
      <c r="AF140" s="1">
        <v>1200</v>
      </c>
      <c r="AG140" s="1">
        <v>1141</v>
      </c>
      <c r="AH140" s="1">
        <v>1543</v>
      </c>
      <c r="AI140" s="1">
        <v>1578</v>
      </c>
      <c r="AJ140" s="1">
        <v>1400</v>
      </c>
      <c r="AN140" s="1">
        <f t="shared" si="62"/>
        <v>1585</v>
      </c>
      <c r="AO140" s="1">
        <f t="shared" si="63"/>
        <v>8498.3333333333339</v>
      </c>
      <c r="AP140" s="1">
        <f t="shared" si="64"/>
        <v>14731.333333333334</v>
      </c>
      <c r="AQ140" s="1">
        <f t="shared" si="65"/>
        <v>18782.666666666668</v>
      </c>
      <c r="AR140" s="1">
        <f t="shared" si="66"/>
        <v>22984.333333333332</v>
      </c>
      <c r="AS140" s="1">
        <f t="shared" si="54"/>
        <v>1117</v>
      </c>
      <c r="AT140" s="1">
        <f t="shared" si="55"/>
        <v>1174</v>
      </c>
      <c r="AU140" s="1">
        <f t="shared" si="56"/>
        <v>1150.6666666666667</v>
      </c>
      <c r="AV140" s="1">
        <f t="shared" si="57"/>
        <v>1507</v>
      </c>
      <c r="AW140" s="1"/>
      <c r="BB140" s="1">
        <f t="shared" si="67"/>
        <v>29.461839725312469</v>
      </c>
      <c r="BC140" s="1">
        <f t="shared" si="68"/>
        <v>547.62791504207792</v>
      </c>
      <c r="BD140" s="1">
        <f t="shared" si="69"/>
        <v>968.2057288269541</v>
      </c>
      <c r="BE140" s="1">
        <f t="shared" si="70"/>
        <v>3327.0200380119913</v>
      </c>
      <c r="BF140" s="1">
        <f t="shared" si="71"/>
        <v>3241.706083736367</v>
      </c>
      <c r="BG140" s="1">
        <f t="shared" si="58"/>
        <v>60.671245248470051</v>
      </c>
      <c r="BH140" s="1">
        <f t="shared" si="59"/>
        <v>167.43954132760877</v>
      </c>
      <c r="BI140" s="1">
        <f t="shared" si="60"/>
        <v>45.280606591932198</v>
      </c>
      <c r="BJ140" s="1">
        <f t="shared" si="61"/>
        <v>94.30270409696638</v>
      </c>
      <c r="BK140" s="1"/>
    </row>
    <row r="141" spans="6:63" x14ac:dyDescent="0.25">
      <c r="F141" s="1">
        <f t="shared" si="72"/>
        <v>134</v>
      </c>
      <c r="G141" s="1">
        <v>1605</v>
      </c>
      <c r="H141" s="1">
        <v>1604</v>
      </c>
      <c r="I141" s="1">
        <v>1548</v>
      </c>
      <c r="J141" s="1">
        <v>7857</v>
      </c>
      <c r="K141" s="1">
        <v>8789</v>
      </c>
      <c r="L141" s="1">
        <v>8814</v>
      </c>
      <c r="M141" s="1">
        <v>15716</v>
      </c>
      <c r="N141" s="1">
        <v>14660</v>
      </c>
      <c r="O141" s="1">
        <v>13804</v>
      </c>
      <c r="P141" s="1">
        <v>18775</v>
      </c>
      <c r="Q141" s="1">
        <v>22063</v>
      </c>
      <c r="R141" s="1">
        <v>15415</v>
      </c>
      <c r="S141" s="1">
        <v>19446</v>
      </c>
      <c r="T141" s="1">
        <v>23643</v>
      </c>
      <c r="U141" s="1">
        <v>25801</v>
      </c>
      <c r="V141" s="1">
        <v>159</v>
      </c>
      <c r="W141" s="1">
        <v>158</v>
      </c>
      <c r="X141" s="1">
        <v>164</v>
      </c>
      <c r="Y141" s="1">
        <v>1138</v>
      </c>
      <c r="Z141" s="1">
        <v>1164</v>
      </c>
      <c r="AA141" s="1">
        <v>1046</v>
      </c>
      <c r="AB141" s="1">
        <v>1052</v>
      </c>
      <c r="AC141" s="1">
        <v>1113</v>
      </c>
      <c r="AD141" s="1">
        <v>1365</v>
      </c>
      <c r="AE141" s="1">
        <v>1110</v>
      </c>
      <c r="AF141" s="1">
        <v>1199</v>
      </c>
      <c r="AG141" s="1">
        <v>1145</v>
      </c>
      <c r="AH141" s="1">
        <v>1542</v>
      </c>
      <c r="AI141" s="1">
        <v>1580</v>
      </c>
      <c r="AJ141" s="1">
        <v>1399</v>
      </c>
      <c r="AN141" s="1">
        <f t="shared" si="62"/>
        <v>1585.6666666666667</v>
      </c>
      <c r="AO141" s="1">
        <f t="shared" si="63"/>
        <v>8486.6666666666661</v>
      </c>
      <c r="AP141" s="1">
        <f t="shared" si="64"/>
        <v>14726.666666666666</v>
      </c>
      <c r="AQ141" s="1">
        <f t="shared" si="65"/>
        <v>18751</v>
      </c>
      <c r="AR141" s="1">
        <f t="shared" si="66"/>
        <v>22963.333333333332</v>
      </c>
      <c r="AS141" s="1">
        <f t="shared" si="54"/>
        <v>1116</v>
      </c>
      <c r="AT141" s="1">
        <f t="shared" si="55"/>
        <v>1176.6666666666667</v>
      </c>
      <c r="AU141" s="1">
        <f t="shared" si="56"/>
        <v>1151.3333333333333</v>
      </c>
      <c r="AV141" s="1">
        <f t="shared" si="57"/>
        <v>1507</v>
      </c>
      <c r="AW141" s="1"/>
      <c r="BB141" s="1">
        <f t="shared" si="67"/>
        <v>32.624121954978854</v>
      </c>
      <c r="BC141" s="1">
        <f t="shared" si="68"/>
        <v>545.45057826840127</v>
      </c>
      <c r="BD141" s="1">
        <f t="shared" si="69"/>
        <v>957.74178844474227</v>
      </c>
      <c r="BE141" s="1">
        <f t="shared" si="70"/>
        <v>3324.0649813142945</v>
      </c>
      <c r="BF141" s="1">
        <f t="shared" si="71"/>
        <v>3231.5578802387827</v>
      </c>
      <c r="BG141" s="1">
        <f t="shared" si="58"/>
        <v>62</v>
      </c>
      <c r="BH141" s="1">
        <f t="shared" si="59"/>
        <v>165.92869954692364</v>
      </c>
      <c r="BI141" s="1">
        <f t="shared" si="60"/>
        <v>44.836740886613661</v>
      </c>
      <c r="BJ141" s="1">
        <f t="shared" si="61"/>
        <v>95.44108130150245</v>
      </c>
      <c r="BK141" s="1"/>
    </row>
    <row r="142" spans="6:63" x14ac:dyDescent="0.25">
      <c r="F142" s="1">
        <f t="shared" si="72"/>
        <v>135</v>
      </c>
      <c r="G142" s="1">
        <v>1601</v>
      </c>
      <c r="H142" s="1">
        <v>1605</v>
      </c>
      <c r="I142" s="1">
        <v>1552</v>
      </c>
      <c r="J142" s="1">
        <v>7850</v>
      </c>
      <c r="K142" s="1">
        <v>8789</v>
      </c>
      <c r="L142" s="1">
        <v>8819</v>
      </c>
      <c r="M142" s="1">
        <v>15718</v>
      </c>
      <c r="N142" s="1">
        <v>14635</v>
      </c>
      <c r="O142" s="1">
        <v>13810</v>
      </c>
      <c r="P142" s="1">
        <v>18780</v>
      </c>
      <c r="Q142" s="1">
        <v>22026</v>
      </c>
      <c r="R142" s="1">
        <v>15333</v>
      </c>
      <c r="S142" s="1">
        <v>19425</v>
      </c>
      <c r="T142" s="1">
        <v>23620</v>
      </c>
      <c r="U142" s="1">
        <v>25725</v>
      </c>
      <c r="V142" s="1">
        <v>161</v>
      </c>
      <c r="W142" s="1">
        <v>158</v>
      </c>
      <c r="X142" s="1">
        <v>163</v>
      </c>
      <c r="Y142" s="1">
        <v>1143</v>
      </c>
      <c r="Z142" s="1">
        <v>1158</v>
      </c>
      <c r="AA142" s="1">
        <v>1045</v>
      </c>
      <c r="AB142" s="1">
        <v>1047</v>
      </c>
      <c r="AC142" s="1">
        <v>1112</v>
      </c>
      <c r="AD142" s="1">
        <v>1362</v>
      </c>
      <c r="AE142" s="1">
        <v>1109</v>
      </c>
      <c r="AF142" s="1">
        <v>1195</v>
      </c>
      <c r="AG142" s="1">
        <v>1142</v>
      </c>
      <c r="AH142" s="1">
        <v>1539</v>
      </c>
      <c r="AI142" s="1">
        <v>1575</v>
      </c>
      <c r="AJ142" s="1">
        <v>1398</v>
      </c>
      <c r="AN142" s="1">
        <f t="shared" si="62"/>
        <v>1586</v>
      </c>
      <c r="AO142" s="1">
        <f t="shared" si="63"/>
        <v>8486</v>
      </c>
      <c r="AP142" s="1">
        <f t="shared" si="64"/>
        <v>14721</v>
      </c>
      <c r="AQ142" s="1">
        <f t="shared" si="65"/>
        <v>18713</v>
      </c>
      <c r="AR142" s="1">
        <f t="shared" si="66"/>
        <v>22923.333333333332</v>
      </c>
      <c r="AS142" s="1">
        <f t="shared" si="54"/>
        <v>1115.3333333333333</v>
      </c>
      <c r="AT142" s="1">
        <f t="shared" si="55"/>
        <v>1173.6666666666667</v>
      </c>
      <c r="AU142" s="1">
        <f t="shared" si="56"/>
        <v>1148.6666666666667</v>
      </c>
      <c r="AV142" s="1">
        <f t="shared" si="57"/>
        <v>1504</v>
      </c>
      <c r="AW142" s="1"/>
      <c r="BB142" s="1">
        <f t="shared" si="67"/>
        <v>29.512709126747414</v>
      </c>
      <c r="BC142" s="1">
        <f t="shared" si="68"/>
        <v>550.99637022397883</v>
      </c>
      <c r="BD142" s="1">
        <f t="shared" si="69"/>
        <v>956.90281638210263</v>
      </c>
      <c r="BE142" s="1">
        <f t="shared" si="70"/>
        <v>3347.0029877488905</v>
      </c>
      <c r="BF142" s="1">
        <f t="shared" si="71"/>
        <v>3207.2586944824661</v>
      </c>
      <c r="BG142" s="1">
        <f t="shared" si="58"/>
        <v>61.370459777757354</v>
      </c>
      <c r="BH142" s="1">
        <f t="shared" si="59"/>
        <v>166.30794729456935</v>
      </c>
      <c r="BI142" s="1">
        <f t="shared" si="60"/>
        <v>43.385865593915874</v>
      </c>
      <c r="BJ142" s="1">
        <f t="shared" si="61"/>
        <v>93.546779741474793</v>
      </c>
      <c r="BK142" s="1"/>
    </row>
    <row r="146" spans="10:62" x14ac:dyDescent="0.25">
      <c r="AN146" s="1">
        <f>AN142*0.75</f>
        <v>1189.5</v>
      </c>
    </row>
    <row r="148" spans="10:62" x14ac:dyDescent="0.25">
      <c r="K148" t="s">
        <v>30</v>
      </c>
      <c r="L148" t="s">
        <v>31</v>
      </c>
      <c r="M148" t="s">
        <v>32</v>
      </c>
      <c r="N148" t="s">
        <v>33</v>
      </c>
      <c r="O148" t="s">
        <v>34</v>
      </c>
      <c r="P148" t="s">
        <v>35</v>
      </c>
      <c r="Q148" t="s">
        <v>36</v>
      </c>
      <c r="R148" t="s">
        <v>37</v>
      </c>
      <c r="S148" t="s">
        <v>38</v>
      </c>
      <c r="T148" t="s">
        <v>39</v>
      </c>
    </row>
    <row r="149" spans="10:62" x14ac:dyDescent="0.25">
      <c r="P149" s="1">
        <f>AVERAGE(V142:X142)</f>
        <v>160.66666666666666</v>
      </c>
      <c r="Q149" s="1">
        <f>AVERAGE(Y142:AA142)</f>
        <v>1115.3333333333333</v>
      </c>
      <c r="R149" s="1">
        <f>AVERAGE(AB142:AD142)</f>
        <v>1173.6666666666667</v>
      </c>
      <c r="S149" s="1">
        <f>AVERAGE(AE142:AG142)</f>
        <v>1148.6666666666667</v>
      </c>
      <c r="T149" s="1">
        <f>AVERAGE(AH142:AJ142)</f>
        <v>1504</v>
      </c>
    </row>
    <row r="151" spans="10:62" x14ac:dyDescent="0.25">
      <c r="J151" s="1" t="s">
        <v>40</v>
      </c>
    </row>
    <row r="153" spans="10:62" x14ac:dyDescent="0.25">
      <c r="L153" s="1" t="s">
        <v>41</v>
      </c>
      <c r="AN153" t="s">
        <v>30</v>
      </c>
      <c r="AO153" t="s">
        <v>31</v>
      </c>
      <c r="AP153" t="s">
        <v>32</v>
      </c>
      <c r="AQ153" t="s">
        <v>33</v>
      </c>
      <c r="AR153" t="s">
        <v>34</v>
      </c>
      <c r="AS153" t="s">
        <v>36</v>
      </c>
      <c r="AT153" t="s">
        <v>37</v>
      </c>
      <c r="AU153" t="s">
        <v>38</v>
      </c>
      <c r="AV153" t="s">
        <v>39</v>
      </c>
      <c r="AW153" s="1"/>
      <c r="BB153" t="s">
        <v>30</v>
      </c>
      <c r="BC153" t="s">
        <v>31</v>
      </c>
      <c r="BD153" t="s">
        <v>32</v>
      </c>
      <c r="BE153" t="s">
        <v>33</v>
      </c>
      <c r="BF153" t="s">
        <v>34</v>
      </c>
      <c r="BG153" t="s">
        <v>36</v>
      </c>
      <c r="BH153" t="s">
        <v>37</v>
      </c>
      <c r="BI153" t="s">
        <v>38</v>
      </c>
      <c r="BJ153" t="s">
        <v>39</v>
      </c>
    </row>
    <row r="154" spans="10:62" x14ac:dyDescent="0.25">
      <c r="K154" s="1">
        <v>0</v>
      </c>
      <c r="L154" s="1">
        <v>160.66666666666666</v>
      </c>
      <c r="AN154" s="1">
        <v>1586</v>
      </c>
      <c r="AO154" s="1">
        <v>8486</v>
      </c>
      <c r="AP154" s="1">
        <v>14721</v>
      </c>
      <c r="AQ154" s="1">
        <v>18713</v>
      </c>
      <c r="AR154" s="1">
        <v>22923.333333333332</v>
      </c>
      <c r="AS154" s="1">
        <v>1115.3333333333333</v>
      </c>
      <c r="AT154" s="1">
        <v>1173.6666666666667</v>
      </c>
      <c r="AU154" s="1">
        <v>1148.6666666666667</v>
      </c>
      <c r="AV154" s="1">
        <v>1504</v>
      </c>
      <c r="BB154" s="1">
        <v>29.512709126747414</v>
      </c>
      <c r="BC154" s="1">
        <v>550.99637022397883</v>
      </c>
      <c r="BD154" s="1">
        <v>956.90281638210263</v>
      </c>
      <c r="BE154" s="1">
        <v>3347.0029877488905</v>
      </c>
      <c r="BF154" s="1">
        <v>3207.2586944824661</v>
      </c>
      <c r="BG154" s="1">
        <v>61.370459777757354</v>
      </c>
      <c r="BH154" s="1">
        <v>166.30794729456935</v>
      </c>
      <c r="BI154" s="1">
        <v>43.385865593915874</v>
      </c>
      <c r="BJ154" s="1">
        <v>93.546779741474793</v>
      </c>
    </row>
    <row r="155" spans="10:62" x14ac:dyDescent="0.25">
      <c r="K155" s="1">
        <v>0</v>
      </c>
      <c r="L155" s="1">
        <f>AVERAGE(G142:I142)</f>
        <v>1586</v>
      </c>
      <c r="M155" s="1">
        <f>L155/L155</f>
        <v>1</v>
      </c>
    </row>
    <row r="156" spans="10:62" x14ac:dyDescent="0.25">
      <c r="K156" s="1">
        <v>0.5</v>
      </c>
      <c r="L156" s="1">
        <v>1115.3333333333333</v>
      </c>
    </row>
    <row r="157" spans="10:62" x14ac:dyDescent="0.25">
      <c r="K157" s="1">
        <v>0.5</v>
      </c>
      <c r="L157" s="1">
        <f>AVERAGE(J142:L142)</f>
        <v>8486</v>
      </c>
      <c r="M157" s="1">
        <f>L157/L156</f>
        <v>7.6084877465630605</v>
      </c>
      <c r="P157" s="1">
        <f>AVERAGE(L155,L156,L158,L160,L162)</f>
        <v>1305.5333333333333</v>
      </c>
      <c r="AM157" s="1" t="s">
        <v>44</v>
      </c>
      <c r="AN157" s="1">
        <f>AN154/$AN154</f>
        <v>1</v>
      </c>
      <c r="AO157" s="1">
        <f t="shared" ref="AO157:AV157" si="73">AO154/$AN154</f>
        <v>5.3505674653215634</v>
      </c>
      <c r="AP157" s="1">
        <f t="shared" si="73"/>
        <v>9.281841109709962</v>
      </c>
      <c r="AQ157" s="1">
        <f t="shared" si="73"/>
        <v>11.798865069356873</v>
      </c>
      <c r="AR157" s="1">
        <f t="shared" si="73"/>
        <v>14.453551912568305</v>
      </c>
      <c r="AS157" s="1">
        <f t="shared" si="73"/>
        <v>0.70323665405632618</v>
      </c>
      <c r="AT157" s="1">
        <f t="shared" si="73"/>
        <v>0.74001681378730566</v>
      </c>
      <c r="AU157" s="1">
        <f t="shared" si="73"/>
        <v>0.72425388818831449</v>
      </c>
      <c r="AV157" s="1">
        <f t="shared" si="73"/>
        <v>0.94829760403530894</v>
      </c>
    </row>
    <row r="158" spans="10:62" x14ac:dyDescent="0.25">
      <c r="K158" s="1">
        <v>1</v>
      </c>
      <c r="L158" s="1">
        <v>1173.6666666666667</v>
      </c>
      <c r="AM158" s="1" t="s">
        <v>45</v>
      </c>
      <c r="AO158" s="1">
        <f>AO154/AS154</f>
        <v>7.6084877465630605</v>
      </c>
      <c r="AP158" s="1">
        <f t="shared" ref="AP158:AR158" si="74">AP154/AT154</f>
        <v>12.542743538767395</v>
      </c>
      <c r="AQ158" s="1">
        <f t="shared" si="74"/>
        <v>16.29106210098665</v>
      </c>
      <c r="AR158" s="1">
        <f t="shared" si="74"/>
        <v>15.241578014184396</v>
      </c>
    </row>
    <row r="159" spans="10:62" x14ac:dyDescent="0.25">
      <c r="K159" s="1">
        <v>1</v>
      </c>
      <c r="L159" s="1">
        <f>AVERAGE(M142:O142)</f>
        <v>14721</v>
      </c>
      <c r="M159" s="1">
        <f>L159/L158</f>
        <v>12.542743538767395</v>
      </c>
    </row>
    <row r="160" spans="10:62" x14ac:dyDescent="0.25">
      <c r="K160" s="1">
        <v>2</v>
      </c>
      <c r="L160" s="1">
        <v>1148.6666666666667</v>
      </c>
    </row>
    <row r="161" spans="11:55" x14ac:dyDescent="0.25">
      <c r="K161" s="1">
        <v>2</v>
      </c>
      <c r="L161" s="1">
        <f>AVERAGE(P142:R142)</f>
        <v>18713</v>
      </c>
      <c r="M161" s="1">
        <f>L161/L160</f>
        <v>16.29106210098665</v>
      </c>
    </row>
    <row r="162" spans="11:55" x14ac:dyDescent="0.25">
      <c r="K162" s="1">
        <v>4</v>
      </c>
      <c r="L162" s="1">
        <v>1504</v>
      </c>
    </row>
    <row r="163" spans="11:55" x14ac:dyDescent="0.25">
      <c r="K163" s="1">
        <v>4</v>
      </c>
      <c r="L163" s="1">
        <f>AVERAGE(S142:U142)</f>
        <v>22923.333333333332</v>
      </c>
      <c r="M163" s="1">
        <f>L163/L162</f>
        <v>15.241578014184396</v>
      </c>
      <c r="AR163" s="1" t="s">
        <v>46</v>
      </c>
      <c r="AS163" s="1" t="s">
        <v>47</v>
      </c>
      <c r="AT163" s="1" t="s">
        <v>48</v>
      </c>
      <c r="AU163" s="1" t="s">
        <v>49</v>
      </c>
      <c r="AY163" s="1" t="s">
        <v>46</v>
      </c>
      <c r="AZ163" s="1" t="s">
        <v>47</v>
      </c>
      <c r="BA163" s="1" t="s">
        <v>48</v>
      </c>
      <c r="BB163" s="1" t="s">
        <v>49</v>
      </c>
    </row>
    <row r="164" spans="11:55" x14ac:dyDescent="0.25">
      <c r="AQ164" s="1" t="s">
        <v>50</v>
      </c>
      <c r="AR164" s="1">
        <v>7.6084877465630605</v>
      </c>
      <c r="AS164" s="1">
        <v>12.542743538767395</v>
      </c>
      <c r="AT164" s="1">
        <v>16.29106210098665</v>
      </c>
      <c r="AU164" s="1">
        <v>15.241578014184396</v>
      </c>
      <c r="AX164" s="1" t="s">
        <v>51</v>
      </c>
      <c r="AY164" s="1">
        <f>AR164*SQRT((BC154/AO154)^2+(BG154/AS154)^2)</f>
        <v>0.64755279208917971</v>
      </c>
      <c r="AZ164" s="1">
        <f t="shared" ref="AZ164:BB164" si="75">AS164*SQRT((BD154/AP154)^2+(BH154/AT154)^2)</f>
        <v>1.9553841267083274</v>
      </c>
      <c r="BA164" s="1">
        <f t="shared" si="75"/>
        <v>2.9780774503699901</v>
      </c>
      <c r="BB164" s="1">
        <f t="shared" si="75"/>
        <v>2.3337117646104137</v>
      </c>
    </row>
    <row r="165" spans="11:55" x14ac:dyDescent="0.25">
      <c r="AQ165" s="1" t="s">
        <v>52</v>
      </c>
      <c r="AR165" s="1">
        <f>5.854/1.039</f>
        <v>5.6342637151106842</v>
      </c>
      <c r="AS165" s="1">
        <f>13.939/1.142</f>
        <v>12.205779334500876</v>
      </c>
      <c r="AT165" s="1">
        <f>26.712/1.329</f>
        <v>20.099322799097067</v>
      </c>
      <c r="AU165" s="1">
        <f>28.171/1.738</f>
        <v>16.208860759493671</v>
      </c>
      <c r="AX165" s="1" t="s">
        <v>53</v>
      </c>
      <c r="AY165" s="1">
        <f>AR165*SQRT((0.3945/1.039)^2+(0.675/5.854)^2)</f>
        <v>2.2357553928599891</v>
      </c>
      <c r="AZ165" s="1">
        <f>AS165*SQRT((0.39/1.142)^2+(1.6125/13.939)^2)</f>
        <v>4.4010070422877083</v>
      </c>
      <c r="BA165" s="1">
        <f>AT165*SQRT((0.351/1.329)^2+(4.259/26.712)^2)</f>
        <v>6.2007240701231643</v>
      </c>
      <c r="BB165" s="1">
        <f>AU165*SQRT((0.343/1.738)^2+(5.443/28.171)^2)</f>
        <v>4.4766846793776436</v>
      </c>
    </row>
    <row r="168" spans="11:55" x14ac:dyDescent="0.25">
      <c r="AZ168" s="1" t="s">
        <v>46</v>
      </c>
      <c r="BA168" s="1" t="s">
        <v>47</v>
      </c>
      <c r="BB168" s="1" t="s">
        <v>48</v>
      </c>
      <c r="BC168" s="1" t="s">
        <v>49</v>
      </c>
    </row>
    <row r="183" spans="39:55" x14ac:dyDescent="0.25">
      <c r="AM183" s="1">
        <f>0.702/2</f>
        <v>0.35099999999999998</v>
      </c>
    </row>
    <row r="187" spans="39:55" x14ac:dyDescent="0.25">
      <c r="AP187" s="1">
        <f>0.789/2</f>
        <v>0.39450000000000002</v>
      </c>
    </row>
    <row r="189" spans="39:55" x14ac:dyDescent="0.25">
      <c r="AN189" s="1">
        <f>26.712+1.459</f>
        <v>28.170999999999999</v>
      </c>
    </row>
    <row r="190" spans="39:55" x14ac:dyDescent="0.25">
      <c r="AW190" t="s">
        <v>46</v>
      </c>
      <c r="AX190" s="1" t="s">
        <v>48</v>
      </c>
      <c r="BB190" s="1" t="s">
        <v>46</v>
      </c>
      <c r="BC190" s="1" t="s">
        <v>48</v>
      </c>
    </row>
    <row r="191" spans="39:55" x14ac:dyDescent="0.25">
      <c r="AR191" s="1">
        <f>1.35/2</f>
        <v>0.67500000000000004</v>
      </c>
      <c r="AV191" s="1" t="s">
        <v>50</v>
      </c>
      <c r="AW191">
        <v>7.6084877465630605</v>
      </c>
      <c r="AX191" s="1">
        <v>16.29106210098665</v>
      </c>
      <c r="BA191" s="1" t="s">
        <v>51</v>
      </c>
      <c r="BB191" s="1">
        <v>0.64755279208917971</v>
      </c>
      <c r="BC191" s="1">
        <v>2.9780774503699901</v>
      </c>
    </row>
    <row r="192" spans="39:55" x14ac:dyDescent="0.25">
      <c r="AV192" s="1" t="s">
        <v>52</v>
      </c>
      <c r="AW192">
        <v>5.6342637151106842</v>
      </c>
      <c r="AX192" s="1">
        <v>20.099322799097067</v>
      </c>
      <c r="BA192" s="1" t="s">
        <v>53</v>
      </c>
      <c r="BB192" s="1">
        <v>2.2357553928599891</v>
      </c>
      <c r="BC192" s="1">
        <v>6.2007240701231643</v>
      </c>
    </row>
    <row r="195" spans="38:40" x14ac:dyDescent="0.25">
      <c r="AL195" s="1">
        <f>0.768/2</f>
        <v>0.38400000000000001</v>
      </c>
    </row>
    <row r="197" spans="38:40" x14ac:dyDescent="0.25">
      <c r="AN197" s="1">
        <f>1.329+0.409</f>
        <v>1.738</v>
      </c>
    </row>
    <row r="210" spans="31:50" x14ac:dyDescent="0.25">
      <c r="AE210" t="s">
        <v>30</v>
      </c>
      <c r="AF210" t="s">
        <v>31</v>
      </c>
      <c r="AG210" t="s">
        <v>32</v>
      </c>
      <c r="AH210" t="s">
        <v>33</v>
      </c>
      <c r="AI210" t="s">
        <v>34</v>
      </c>
      <c r="AJ210" t="s">
        <v>36</v>
      </c>
      <c r="AK210" t="s">
        <v>37</v>
      </c>
      <c r="AL210" t="s">
        <v>38</v>
      </c>
      <c r="AM210" t="s">
        <v>39</v>
      </c>
      <c r="AP210" t="s">
        <v>30</v>
      </c>
      <c r="AQ210" t="s">
        <v>31</v>
      </c>
      <c r="AR210" t="s">
        <v>32</v>
      </c>
      <c r="AS210" t="s">
        <v>33</v>
      </c>
      <c r="AT210" t="s">
        <v>34</v>
      </c>
      <c r="AU210" t="s">
        <v>36</v>
      </c>
      <c r="AV210" t="s">
        <v>37</v>
      </c>
      <c r="AW210" t="s">
        <v>38</v>
      </c>
      <c r="AX210" t="s">
        <v>39</v>
      </c>
    </row>
    <row r="211" spans="31:50" x14ac:dyDescent="0.25">
      <c r="AE211" s="1">
        <v>1586</v>
      </c>
      <c r="AF211" s="1">
        <v>8486</v>
      </c>
      <c r="AG211" s="1">
        <v>14721</v>
      </c>
      <c r="AH211" s="1">
        <v>18713</v>
      </c>
      <c r="AI211" s="1">
        <v>22923.333333333332</v>
      </c>
      <c r="AJ211" s="1">
        <v>1115.3333333333333</v>
      </c>
      <c r="AK211" s="1">
        <v>1173.6666666666667</v>
      </c>
      <c r="AL211" s="1">
        <v>1148.6666666666667</v>
      </c>
      <c r="AM211" s="1">
        <v>1504</v>
      </c>
      <c r="AP211" s="1">
        <v>29.512709126747414</v>
      </c>
      <c r="AQ211" s="1">
        <v>550.99637022397883</v>
      </c>
      <c r="AR211" s="1">
        <v>956.90281638210263</v>
      </c>
      <c r="AS211" s="1">
        <v>3347.0029877488905</v>
      </c>
      <c r="AT211" s="1">
        <v>3207.2586944824661</v>
      </c>
      <c r="AU211" s="1">
        <v>61.370459777757354</v>
      </c>
      <c r="AV211" s="1">
        <v>166.30794729456935</v>
      </c>
      <c r="AW211" s="1">
        <v>43.385865593915874</v>
      </c>
      <c r="AX211" s="1">
        <v>93.546779741474793</v>
      </c>
    </row>
    <row r="218" spans="31:50" x14ac:dyDescent="0.25">
      <c r="AE218" s="1" t="s">
        <v>79</v>
      </c>
      <c r="AJ218" s="1" t="s">
        <v>80</v>
      </c>
    </row>
    <row r="219" spans="31:50" x14ac:dyDescent="0.25">
      <c r="AF219" s="1" t="s">
        <v>77</v>
      </c>
      <c r="AG219" s="1" t="s">
        <v>78</v>
      </c>
      <c r="AK219" s="1" t="s">
        <v>77</v>
      </c>
      <c r="AL219" s="1" t="s">
        <v>78</v>
      </c>
    </row>
    <row r="220" spans="31:50" x14ac:dyDescent="0.25">
      <c r="AE220" s="1">
        <v>0</v>
      </c>
      <c r="AG220" s="1">
        <v>1586</v>
      </c>
      <c r="AL220" s="1">
        <v>29.512709126747414</v>
      </c>
    </row>
    <row r="221" spans="31:50" x14ac:dyDescent="0.25">
      <c r="AE221" s="1">
        <v>0.5</v>
      </c>
      <c r="AF221" s="1">
        <v>1115.3333333333333</v>
      </c>
      <c r="AG221" s="1">
        <v>8486</v>
      </c>
      <c r="AJ221" s="1">
        <v>0.5</v>
      </c>
      <c r="AK221" s="1">
        <v>61.370459777757354</v>
      </c>
      <c r="AL221" s="1">
        <v>550.99637022397883</v>
      </c>
    </row>
    <row r="222" spans="31:50" x14ac:dyDescent="0.25">
      <c r="AE222" s="1">
        <v>1</v>
      </c>
      <c r="AF222" s="1">
        <v>1173.6666666666667</v>
      </c>
      <c r="AG222" s="1">
        <v>14721</v>
      </c>
      <c r="AJ222" s="1">
        <v>1</v>
      </c>
      <c r="AK222" s="1">
        <v>166.30794729456935</v>
      </c>
      <c r="AL222" s="1">
        <v>956.90281638210263</v>
      </c>
    </row>
    <row r="223" spans="31:50" x14ac:dyDescent="0.25">
      <c r="AE223" s="1">
        <v>2</v>
      </c>
      <c r="AF223" s="1">
        <v>1148.6666666666667</v>
      </c>
      <c r="AG223" s="1">
        <v>18713</v>
      </c>
      <c r="AJ223" s="1">
        <v>2</v>
      </c>
      <c r="AK223" s="1">
        <v>43.385865593915874</v>
      </c>
      <c r="AL223" s="1">
        <v>3347.0029877488905</v>
      </c>
    </row>
    <row r="224" spans="31:50" x14ac:dyDescent="0.25">
      <c r="AE224" s="1">
        <v>4</v>
      </c>
      <c r="AF224" s="1">
        <v>1504</v>
      </c>
      <c r="AG224" s="1">
        <v>22923.333333333332</v>
      </c>
      <c r="AJ224" s="1">
        <v>4</v>
      </c>
      <c r="AK224" s="1">
        <v>93.546779741474793</v>
      </c>
      <c r="AL224" s="1">
        <v>3207.2586944824661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A7E2-83ED-2A46-9200-C5B6C6D685A4}">
  <dimension ref="A4:L59"/>
  <sheetViews>
    <sheetView tabSelected="1" zoomScale="75" workbookViewId="0">
      <selection activeCell="H6" sqref="H6"/>
    </sheetView>
  </sheetViews>
  <sheetFormatPr defaultColWidth="11" defaultRowHeight="15.75" x14ac:dyDescent="0.25"/>
  <sheetData>
    <row r="4" spans="1:12" x14ac:dyDescent="0.25">
      <c r="B4" t="s">
        <v>46</v>
      </c>
      <c r="C4" t="s">
        <v>47</v>
      </c>
      <c r="D4" t="s">
        <v>48</v>
      </c>
      <c r="E4" t="s">
        <v>49</v>
      </c>
      <c r="I4" t="s">
        <v>46</v>
      </c>
      <c r="J4" t="s">
        <v>47</v>
      </c>
      <c r="K4" t="s">
        <v>48</v>
      </c>
      <c r="L4" t="s">
        <v>49</v>
      </c>
    </row>
    <row r="5" spans="1:12" x14ac:dyDescent="0.25">
      <c r="A5" t="s">
        <v>50</v>
      </c>
      <c r="B5">
        <v>7.6084877465630605</v>
      </c>
      <c r="C5">
        <v>12.542743538767395</v>
      </c>
      <c r="D5">
        <v>16.29106210098665</v>
      </c>
      <c r="E5">
        <v>15.241578014184396</v>
      </c>
      <c r="H5" t="s">
        <v>81</v>
      </c>
      <c r="I5">
        <v>0.64755279208917971</v>
      </c>
      <c r="J5">
        <v>1.9553841267083274</v>
      </c>
      <c r="K5">
        <v>2.9780774503699901</v>
      </c>
      <c r="L5">
        <v>2.3337117646104137</v>
      </c>
    </row>
    <row r="6" spans="1:12" x14ac:dyDescent="0.25">
      <c r="A6" t="s">
        <v>52</v>
      </c>
      <c r="B6">
        <v>5.6342637151106842</v>
      </c>
      <c r="C6">
        <v>12.205779334500876</v>
      </c>
      <c r="D6">
        <v>20.099322799097067</v>
      </c>
      <c r="E6">
        <v>16.208860759493671</v>
      </c>
      <c r="H6" t="s">
        <v>53</v>
      </c>
      <c r="I6">
        <v>2.2357553928599891</v>
      </c>
      <c r="J6">
        <v>4.4010070422877083</v>
      </c>
      <c r="K6">
        <v>6.2007240701231643</v>
      </c>
      <c r="L6">
        <v>4.4766846793776436</v>
      </c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 t="s">
        <v>79</v>
      </c>
      <c r="B33" s="1"/>
      <c r="C33" s="1"/>
      <c r="D33" s="1"/>
      <c r="E33" s="1"/>
      <c r="F33" s="1" t="s">
        <v>80</v>
      </c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 t="s">
        <v>77</v>
      </c>
      <c r="C35" s="1" t="s">
        <v>78</v>
      </c>
      <c r="D35" s="1"/>
      <c r="E35" s="1"/>
      <c r="F35" s="1"/>
      <c r="G35" s="1" t="s">
        <v>77</v>
      </c>
      <c r="H35" s="1" t="s">
        <v>78</v>
      </c>
      <c r="I35" s="1"/>
      <c r="J35" s="1"/>
    </row>
    <row r="36" spans="1:10" x14ac:dyDescent="0.25">
      <c r="A36" s="1">
        <v>0.5</v>
      </c>
      <c r="B36" s="1">
        <v>1115.3333333333333</v>
      </c>
      <c r="C36" s="1">
        <v>8486</v>
      </c>
      <c r="D36" s="1"/>
      <c r="E36" s="1"/>
      <c r="F36" s="1">
        <v>0.5</v>
      </c>
      <c r="G36" s="1">
        <v>61.370459777757354</v>
      </c>
      <c r="H36" s="1">
        <v>550.99637022397883</v>
      </c>
      <c r="I36" s="1"/>
      <c r="J36" s="1"/>
    </row>
    <row r="37" spans="1:10" x14ac:dyDescent="0.25">
      <c r="A37" s="1">
        <v>1</v>
      </c>
      <c r="B37" s="1">
        <v>1173.6666666666667</v>
      </c>
      <c r="C37" s="1">
        <v>14721</v>
      </c>
      <c r="D37" s="1"/>
      <c r="E37" s="1"/>
      <c r="F37" s="1">
        <v>1</v>
      </c>
      <c r="G37" s="1">
        <v>166.30794729456935</v>
      </c>
      <c r="H37" s="1">
        <v>956.90281638210263</v>
      </c>
      <c r="I37" s="1"/>
      <c r="J37" s="1"/>
    </row>
    <row r="38" spans="1:10" x14ac:dyDescent="0.25">
      <c r="A38" s="1">
        <v>2</v>
      </c>
      <c r="B38" s="1">
        <v>1148.6666666666667</v>
      </c>
      <c r="C38" s="1">
        <v>18713</v>
      </c>
      <c r="D38" s="1"/>
      <c r="E38" s="1"/>
      <c r="F38" s="1">
        <v>2</v>
      </c>
      <c r="G38" s="1">
        <v>43.385865593915874</v>
      </c>
      <c r="H38" s="1">
        <v>3347.0029877488905</v>
      </c>
      <c r="I38" s="1"/>
      <c r="J38" s="1"/>
    </row>
    <row r="39" spans="1:10" x14ac:dyDescent="0.25">
      <c r="A39" s="1">
        <v>4</v>
      </c>
      <c r="B39" s="1">
        <v>1504</v>
      </c>
      <c r="C39" s="1">
        <v>22923.333333333332</v>
      </c>
      <c r="D39" s="1"/>
      <c r="E39" s="1"/>
      <c r="F39" s="1">
        <v>4</v>
      </c>
      <c r="G39" s="1">
        <v>93.546779741474793</v>
      </c>
      <c r="H39" s="1">
        <v>3207.2586944824661</v>
      </c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237-D299-FE4A-98E5-1D0D073675D9}">
  <dimension ref="A1:L22"/>
  <sheetViews>
    <sheetView topLeftCell="C2" zoomScale="68" workbookViewId="0">
      <selection activeCell="N14" sqref="N14"/>
    </sheetView>
  </sheetViews>
  <sheetFormatPr defaultColWidth="11" defaultRowHeight="15.75" x14ac:dyDescent="0.25"/>
  <sheetData>
    <row r="1" spans="1:12" ht="16.5" thickBot="1" x14ac:dyDescent="0.3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</row>
    <row r="2" spans="1:12" ht="45.75" thickBot="1" x14ac:dyDescent="0.3">
      <c r="A2" s="2">
        <v>1</v>
      </c>
      <c r="B2" s="2" t="s">
        <v>66</v>
      </c>
      <c r="C2" s="2">
        <v>4</v>
      </c>
      <c r="D2" s="2" t="s">
        <v>67</v>
      </c>
      <c r="E2" s="2">
        <v>2</v>
      </c>
      <c r="F2" s="2" t="s">
        <v>68</v>
      </c>
      <c r="G2" s="2">
        <v>4</v>
      </c>
      <c r="H2" s="2" t="s">
        <v>69</v>
      </c>
      <c r="I2" s="2">
        <v>16</v>
      </c>
      <c r="J2" s="2" t="s">
        <v>70</v>
      </c>
      <c r="K2" s="2">
        <v>0</v>
      </c>
      <c r="L2" s="2" t="s">
        <v>71</v>
      </c>
    </row>
    <row r="3" spans="1:12" ht="30.75" thickBot="1" x14ac:dyDescent="0.3">
      <c r="A3" s="2">
        <v>2</v>
      </c>
      <c r="B3" s="2" t="s">
        <v>66</v>
      </c>
      <c r="C3" s="2">
        <v>4</v>
      </c>
      <c r="D3" s="2" t="s">
        <v>67</v>
      </c>
      <c r="E3" s="2">
        <v>2</v>
      </c>
      <c r="F3" s="2" t="s">
        <v>68</v>
      </c>
      <c r="G3" s="2">
        <v>4</v>
      </c>
      <c r="H3" s="2" t="s">
        <v>69</v>
      </c>
      <c r="I3" s="2">
        <v>16</v>
      </c>
      <c r="J3" s="2" t="s">
        <v>70</v>
      </c>
      <c r="K3" s="2">
        <v>0.1</v>
      </c>
      <c r="L3" s="2"/>
    </row>
    <row r="4" spans="1:12" ht="30.75" thickBot="1" x14ac:dyDescent="0.3">
      <c r="A4" s="2">
        <v>3</v>
      </c>
      <c r="B4" s="2" t="s">
        <v>66</v>
      </c>
      <c r="C4" s="2">
        <v>4</v>
      </c>
      <c r="D4" s="2" t="s">
        <v>67</v>
      </c>
      <c r="E4" s="2">
        <v>2</v>
      </c>
      <c r="F4" s="2" t="s">
        <v>68</v>
      </c>
      <c r="G4" s="2">
        <v>4</v>
      </c>
      <c r="H4" s="2" t="s">
        <v>69</v>
      </c>
      <c r="I4" s="2">
        <v>16</v>
      </c>
      <c r="J4" s="2" t="s">
        <v>70</v>
      </c>
      <c r="K4" s="2">
        <v>0.25</v>
      </c>
      <c r="L4" s="2"/>
    </row>
    <row r="5" spans="1:12" ht="30.75" thickBot="1" x14ac:dyDescent="0.3">
      <c r="A5" s="2">
        <v>4</v>
      </c>
      <c r="B5" s="2" t="s">
        <v>66</v>
      </c>
      <c r="C5" s="2">
        <v>4</v>
      </c>
      <c r="D5" s="2" t="s">
        <v>67</v>
      </c>
      <c r="E5" s="2">
        <v>2</v>
      </c>
      <c r="F5" s="2" t="s">
        <v>68</v>
      </c>
      <c r="G5" s="2">
        <v>4</v>
      </c>
      <c r="H5" s="2" t="s">
        <v>69</v>
      </c>
      <c r="I5" s="2">
        <v>16</v>
      </c>
      <c r="J5" s="2" t="s">
        <v>70</v>
      </c>
      <c r="K5" s="2">
        <v>0.5</v>
      </c>
      <c r="L5" s="2"/>
    </row>
    <row r="6" spans="1:12" ht="30.75" thickBot="1" x14ac:dyDescent="0.3">
      <c r="A6" s="2">
        <v>5</v>
      </c>
      <c r="B6" s="2" t="s">
        <v>66</v>
      </c>
      <c r="C6" s="2">
        <v>4</v>
      </c>
      <c r="D6" s="2" t="s">
        <v>67</v>
      </c>
      <c r="E6" s="2">
        <v>2</v>
      </c>
      <c r="F6" s="2" t="s">
        <v>68</v>
      </c>
      <c r="G6" s="2">
        <v>4</v>
      </c>
      <c r="H6" s="2" t="s">
        <v>69</v>
      </c>
      <c r="I6" s="2">
        <v>16</v>
      </c>
      <c r="J6" s="2" t="s">
        <v>70</v>
      </c>
      <c r="K6" s="2">
        <v>0.75</v>
      </c>
      <c r="L6" s="2"/>
    </row>
    <row r="7" spans="1:12" ht="30.75" thickBot="1" x14ac:dyDescent="0.3">
      <c r="A7" s="2">
        <v>6</v>
      </c>
      <c r="B7" s="2" t="s">
        <v>66</v>
      </c>
      <c r="C7" s="2">
        <v>4</v>
      </c>
      <c r="D7" s="2" t="s">
        <v>67</v>
      </c>
      <c r="E7" s="2">
        <v>2</v>
      </c>
      <c r="F7" s="2" t="s">
        <v>68</v>
      </c>
      <c r="G7" s="2">
        <v>4</v>
      </c>
      <c r="H7" s="2" t="s">
        <v>69</v>
      </c>
      <c r="I7" s="2">
        <v>16</v>
      </c>
      <c r="J7" s="2" t="s">
        <v>70</v>
      </c>
      <c r="K7" s="2">
        <v>1</v>
      </c>
      <c r="L7" s="2"/>
    </row>
    <row r="8" spans="1:12" ht="30.75" thickBot="1" x14ac:dyDescent="0.3">
      <c r="A8" s="2">
        <v>7</v>
      </c>
      <c r="B8" s="2" t="s">
        <v>66</v>
      </c>
      <c r="C8" s="2">
        <v>4</v>
      </c>
      <c r="D8" s="2" t="s">
        <v>67</v>
      </c>
      <c r="E8" s="2">
        <v>2</v>
      </c>
      <c r="F8" s="2" t="s">
        <v>68</v>
      </c>
      <c r="G8" s="2">
        <v>4</v>
      </c>
      <c r="H8" s="2" t="s">
        <v>69</v>
      </c>
      <c r="I8" s="2">
        <v>16</v>
      </c>
      <c r="J8" s="2" t="s">
        <v>70</v>
      </c>
      <c r="K8" s="2">
        <v>2</v>
      </c>
      <c r="L8" s="2"/>
    </row>
    <row r="9" spans="1:12" ht="30.75" thickBot="1" x14ac:dyDescent="0.3">
      <c r="A9" s="2">
        <v>8</v>
      </c>
      <c r="B9" s="2" t="s">
        <v>66</v>
      </c>
      <c r="C9" s="2">
        <v>4</v>
      </c>
      <c r="D9" s="2" t="s">
        <v>67</v>
      </c>
      <c r="E9" s="2">
        <v>2</v>
      </c>
      <c r="F9" s="2" t="s">
        <v>68</v>
      </c>
      <c r="G9" s="2">
        <v>4</v>
      </c>
      <c r="H9" s="2" t="s">
        <v>69</v>
      </c>
      <c r="I9" s="2">
        <v>16</v>
      </c>
      <c r="J9" s="2" t="s">
        <v>70</v>
      </c>
      <c r="K9" s="2">
        <v>4</v>
      </c>
      <c r="L9" s="2"/>
    </row>
    <row r="10" spans="1:12" ht="16.5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45.75" thickBot="1" x14ac:dyDescent="0.3">
      <c r="A11" s="2">
        <v>9</v>
      </c>
      <c r="B11" s="2" t="s">
        <v>66</v>
      </c>
      <c r="C11" s="2">
        <v>4</v>
      </c>
      <c r="D11" s="2" t="s">
        <v>67</v>
      </c>
      <c r="E11" s="2">
        <v>2</v>
      </c>
      <c r="F11" s="2" t="s">
        <v>72</v>
      </c>
      <c r="G11" s="2">
        <v>4</v>
      </c>
      <c r="H11" s="2" t="s">
        <v>69</v>
      </c>
      <c r="I11" s="2">
        <v>20</v>
      </c>
      <c r="J11" s="2" t="s">
        <v>73</v>
      </c>
      <c r="K11" s="2">
        <v>0</v>
      </c>
      <c r="L11" s="2" t="s">
        <v>76</v>
      </c>
    </row>
    <row r="12" spans="1:12" ht="30.75" thickBot="1" x14ac:dyDescent="0.3">
      <c r="A12" s="2">
        <v>10</v>
      </c>
      <c r="B12" s="2" t="s">
        <v>66</v>
      </c>
      <c r="C12" s="2">
        <v>4</v>
      </c>
      <c r="D12" s="2" t="s">
        <v>67</v>
      </c>
      <c r="E12" s="2">
        <v>2</v>
      </c>
      <c r="F12" s="2" t="s">
        <v>72</v>
      </c>
      <c r="G12" s="2">
        <v>4</v>
      </c>
      <c r="H12" s="2" t="s">
        <v>69</v>
      </c>
      <c r="I12" s="2">
        <v>20</v>
      </c>
      <c r="J12" s="2" t="s">
        <v>73</v>
      </c>
      <c r="K12" s="2">
        <v>0.5</v>
      </c>
      <c r="L12" s="2"/>
    </row>
    <row r="13" spans="1:12" ht="30.75" thickBot="1" x14ac:dyDescent="0.3">
      <c r="A13" s="2">
        <v>11</v>
      </c>
      <c r="B13" s="2" t="s">
        <v>66</v>
      </c>
      <c r="C13" s="2">
        <v>4</v>
      </c>
      <c r="D13" s="2" t="s">
        <v>67</v>
      </c>
      <c r="E13" s="2">
        <v>2</v>
      </c>
      <c r="F13" s="2" t="s">
        <v>72</v>
      </c>
      <c r="G13" s="2">
        <v>4</v>
      </c>
      <c r="H13" s="2" t="s">
        <v>69</v>
      </c>
      <c r="I13" s="2">
        <v>20</v>
      </c>
      <c r="J13" s="2" t="s">
        <v>73</v>
      </c>
      <c r="K13" s="2">
        <v>1</v>
      </c>
      <c r="L13" s="2"/>
    </row>
    <row r="14" spans="1:12" ht="30.75" thickBot="1" x14ac:dyDescent="0.3">
      <c r="A14" s="2">
        <v>12</v>
      </c>
      <c r="B14" s="2" t="s">
        <v>66</v>
      </c>
      <c r="C14" s="2">
        <v>4</v>
      </c>
      <c r="D14" s="2" t="s">
        <v>67</v>
      </c>
      <c r="E14" s="2">
        <v>2</v>
      </c>
      <c r="F14" s="2" t="s">
        <v>72</v>
      </c>
      <c r="G14" s="2">
        <v>4</v>
      </c>
      <c r="H14" s="2" t="s">
        <v>69</v>
      </c>
      <c r="I14" s="2">
        <v>20</v>
      </c>
      <c r="J14" s="2" t="s">
        <v>73</v>
      </c>
      <c r="K14" s="2">
        <v>2</v>
      </c>
      <c r="L14" s="2"/>
    </row>
    <row r="15" spans="1:12" ht="30.75" thickBot="1" x14ac:dyDescent="0.3">
      <c r="A15" s="2">
        <v>13</v>
      </c>
      <c r="B15" s="2" t="s">
        <v>66</v>
      </c>
      <c r="C15" s="2">
        <v>4</v>
      </c>
      <c r="D15" s="2" t="s">
        <v>67</v>
      </c>
      <c r="E15" s="2">
        <v>2</v>
      </c>
      <c r="F15" s="2" t="s">
        <v>72</v>
      </c>
      <c r="G15" s="2">
        <v>4</v>
      </c>
      <c r="H15" s="2" t="s">
        <v>69</v>
      </c>
      <c r="I15" s="2">
        <v>20</v>
      </c>
      <c r="J15" s="2" t="s">
        <v>73</v>
      </c>
      <c r="K15" s="2">
        <v>4</v>
      </c>
      <c r="L15" s="2"/>
    </row>
    <row r="16" spans="1:12" ht="30" x14ac:dyDescent="0.25">
      <c r="A16" s="5">
        <v>14</v>
      </c>
      <c r="B16" s="5" t="s">
        <v>66</v>
      </c>
      <c r="C16" s="5">
        <v>4</v>
      </c>
      <c r="D16" s="5" t="s">
        <v>67</v>
      </c>
      <c r="E16" s="5">
        <v>2</v>
      </c>
      <c r="F16" s="3" t="s">
        <v>72</v>
      </c>
      <c r="G16" s="5">
        <v>4</v>
      </c>
      <c r="H16" s="5" t="s">
        <v>69</v>
      </c>
      <c r="I16" s="5">
        <v>0</v>
      </c>
      <c r="J16" s="5" t="s">
        <v>73</v>
      </c>
      <c r="K16" s="5">
        <v>0</v>
      </c>
      <c r="L16" s="5" t="s">
        <v>74</v>
      </c>
    </row>
    <row r="17" spans="1:12" ht="30.75" thickBot="1" x14ac:dyDescent="0.3">
      <c r="A17" s="6"/>
      <c r="B17" s="6"/>
      <c r="C17" s="6"/>
      <c r="D17" s="6"/>
      <c r="E17" s="6"/>
      <c r="F17" s="4" t="s">
        <v>68</v>
      </c>
      <c r="G17" s="6"/>
      <c r="H17" s="6"/>
      <c r="I17" s="6"/>
      <c r="J17" s="6"/>
      <c r="K17" s="6"/>
      <c r="L17" s="6"/>
    </row>
    <row r="18" spans="1:12" ht="45.75" thickBot="1" x14ac:dyDescent="0.3">
      <c r="A18" s="2">
        <v>15</v>
      </c>
      <c r="B18" s="2" t="s">
        <v>66</v>
      </c>
      <c r="C18" s="2">
        <v>4</v>
      </c>
      <c r="D18" s="2" t="s">
        <v>67</v>
      </c>
      <c r="E18" s="2">
        <v>2</v>
      </c>
      <c r="F18" s="2" t="s">
        <v>72</v>
      </c>
      <c r="G18" s="2">
        <v>4</v>
      </c>
      <c r="H18" s="2" t="s">
        <v>69</v>
      </c>
      <c r="I18" s="2">
        <v>0</v>
      </c>
      <c r="J18" s="2" t="s">
        <v>73</v>
      </c>
      <c r="K18" s="2">
        <v>0.5</v>
      </c>
      <c r="L18" s="2" t="s">
        <v>75</v>
      </c>
    </row>
    <row r="19" spans="1:12" ht="30.75" thickBot="1" x14ac:dyDescent="0.3">
      <c r="A19" s="2">
        <v>16</v>
      </c>
      <c r="B19" s="2" t="s">
        <v>66</v>
      </c>
      <c r="C19" s="2">
        <v>4</v>
      </c>
      <c r="D19" s="2" t="s">
        <v>67</v>
      </c>
      <c r="E19" s="2">
        <v>2</v>
      </c>
      <c r="F19" s="2" t="s">
        <v>72</v>
      </c>
      <c r="G19" s="2">
        <v>4</v>
      </c>
      <c r="H19" s="2" t="s">
        <v>69</v>
      </c>
      <c r="I19" s="2">
        <v>0</v>
      </c>
      <c r="J19" s="2" t="s">
        <v>73</v>
      </c>
      <c r="K19" s="2">
        <v>1</v>
      </c>
      <c r="L19" s="2"/>
    </row>
    <row r="20" spans="1:12" ht="30.75" thickBot="1" x14ac:dyDescent="0.3">
      <c r="A20" s="2">
        <v>17</v>
      </c>
      <c r="B20" s="2" t="s">
        <v>66</v>
      </c>
      <c r="C20" s="2">
        <v>4</v>
      </c>
      <c r="D20" s="2" t="s">
        <v>67</v>
      </c>
      <c r="E20" s="2">
        <v>2</v>
      </c>
      <c r="F20" s="2" t="s">
        <v>72</v>
      </c>
      <c r="G20" s="2">
        <v>4</v>
      </c>
      <c r="H20" s="2" t="s">
        <v>69</v>
      </c>
      <c r="I20" s="2">
        <v>0</v>
      </c>
      <c r="J20" s="2" t="s">
        <v>73</v>
      </c>
      <c r="K20" s="2">
        <v>2</v>
      </c>
      <c r="L20" s="2"/>
    </row>
    <row r="21" spans="1:12" ht="30.75" thickBot="1" x14ac:dyDescent="0.3">
      <c r="A21" s="2">
        <v>18</v>
      </c>
      <c r="B21" s="2" t="s">
        <v>66</v>
      </c>
      <c r="C21" s="2">
        <v>4</v>
      </c>
      <c r="D21" s="2" t="s">
        <v>67</v>
      </c>
      <c r="E21" s="2">
        <v>2</v>
      </c>
      <c r="F21" s="2" t="s">
        <v>72</v>
      </c>
      <c r="G21" s="2">
        <v>4</v>
      </c>
      <c r="H21" s="2" t="s">
        <v>69</v>
      </c>
      <c r="I21" s="2">
        <v>0</v>
      </c>
      <c r="J21" s="2" t="s">
        <v>73</v>
      </c>
      <c r="K21" s="2">
        <v>4</v>
      </c>
      <c r="L21" s="2"/>
    </row>
    <row r="22" spans="1:12" ht="16.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11">
    <mergeCell ref="G16:G17"/>
    <mergeCell ref="A16:A17"/>
    <mergeCell ref="B16:B17"/>
    <mergeCell ref="C16:C17"/>
    <mergeCell ref="D16:D17"/>
    <mergeCell ref="E16:E17"/>
    <mergeCell ref="H16:H17"/>
    <mergeCell ref="I16:I17"/>
    <mergeCell ref="J16:J17"/>
    <mergeCell ref="K16:K17"/>
    <mergeCell ref="L16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200527_AofA_analisys</vt:lpstr>
      <vt:lpstr>PlottableAofA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2021-05-02T18:00:14Z</dcterms:created>
  <dcterms:modified xsi:type="dcterms:W3CDTF">2021-05-05T09:33:58Z</dcterms:modified>
</cp:coreProperties>
</file>