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Alba\Documents\GitHub\ECFERS\data\231212_pyc_HANDMIX\"/>
    </mc:Choice>
  </mc:AlternateContent>
  <xr:revisionPtr revIDLastSave="0" documentId="13_ncr:1_{F1A6B844-B86C-47C9-94DB-5597B9FFB2C9}" xr6:coauthVersionLast="47" xr6:coauthVersionMax="47" xr10:uidLastSave="{00000000-0000-0000-0000-000000000000}"/>
  <bookViews>
    <workbookView xWindow="2340" yWindow="1845" windowWidth="19035" windowHeight="19155" xr2:uid="{967C839E-5874-3E47-BD0B-8FC21FE1D9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" l="1"/>
  <c r="D5" i="2"/>
  <c r="N17" i="2"/>
  <c r="I17" i="2"/>
  <c r="N8" i="2"/>
  <c r="D15" i="2"/>
  <c r="D14" i="2"/>
  <c r="K19" i="2"/>
  <c r="N14" i="2"/>
  <c r="F19" i="2"/>
  <c r="K10" i="2"/>
  <c r="N5" i="2"/>
  <c r="I6" i="2"/>
  <c r="I7" i="2"/>
  <c r="I9" i="2" s="1"/>
  <c r="I5" i="2"/>
  <c r="F10" i="2"/>
  <c r="D6" i="2"/>
  <c r="D7" i="2"/>
  <c r="D8" i="2"/>
  <c r="D9" i="2"/>
  <c r="D10" i="2"/>
  <c r="D11" i="2"/>
  <c r="D12" i="2"/>
  <c r="A17" i="2"/>
</calcChain>
</file>

<file path=xl/sharedStrings.xml><?xml version="1.0" encoding="utf-8"?>
<sst xmlns="http://schemas.openxmlformats.org/spreadsheetml/2006/main" count="97" uniqueCount="55">
  <si>
    <t>AMP</t>
  </si>
  <si>
    <t>ATP</t>
  </si>
  <si>
    <t>NADH</t>
  </si>
  <si>
    <t>PLP</t>
  </si>
  <si>
    <t>HCT</t>
  </si>
  <si>
    <t>HCO3</t>
  </si>
  <si>
    <t>acetyl-CoA</t>
  </si>
  <si>
    <t>THF</t>
  </si>
  <si>
    <t>Glycine</t>
  </si>
  <si>
    <t>Serine</t>
  </si>
  <si>
    <t>Biotin</t>
  </si>
  <si>
    <t>NADPH</t>
  </si>
  <si>
    <t>Pyruvate</t>
  </si>
  <si>
    <t>Malate</t>
  </si>
  <si>
    <t>5,10-CH2-THF</t>
  </si>
  <si>
    <t>NADP</t>
  </si>
  <si>
    <t>polyphosphate</t>
  </si>
  <si>
    <t>CoA</t>
  </si>
  <si>
    <t>pyc</t>
  </si>
  <si>
    <t>gly_shunt</t>
  </si>
  <si>
    <t>Oxaloacetate</t>
  </si>
  <si>
    <t>pyc_gly_shunt</t>
  </si>
  <si>
    <t>ms</t>
  </si>
  <si>
    <t>icl</t>
  </si>
  <si>
    <t>pyc_acs</t>
  </si>
  <si>
    <t>ms_neg</t>
  </si>
  <si>
    <t>icl_neg</t>
  </si>
  <si>
    <t>neg</t>
  </si>
  <si>
    <t>glyoxylate</t>
  </si>
  <si>
    <t>citrate</t>
  </si>
  <si>
    <t>sds</t>
  </si>
  <si>
    <t>sds_neg</t>
  </si>
  <si>
    <t>ppk</t>
  </si>
  <si>
    <t>ppk_neg</t>
  </si>
  <si>
    <t>pyc_ppk</t>
  </si>
  <si>
    <t>Pyc</t>
  </si>
  <si>
    <t>Formate</t>
  </si>
  <si>
    <t>Mg-act</t>
  </si>
  <si>
    <t>Stock</t>
  </si>
  <si>
    <t>Conc</t>
  </si>
  <si>
    <t>Vol / rxn</t>
  </si>
  <si>
    <t>25 rxns of 25ul each</t>
  </si>
  <si>
    <t>MM</t>
  </si>
  <si>
    <t>Kan</t>
  </si>
  <si>
    <t>6 rxns of 25ul each</t>
  </si>
  <si>
    <t>ICL</t>
  </si>
  <si>
    <t>MS</t>
  </si>
  <si>
    <t>HEPES</t>
  </si>
  <si>
    <t>dil</t>
  </si>
  <si>
    <t>pyc_dil</t>
  </si>
  <si>
    <t>pyc_HCT_dil</t>
  </si>
  <si>
    <t>HCT_dil</t>
  </si>
  <si>
    <t>pyc_HCT</t>
  </si>
  <si>
    <t>formate-koh</t>
  </si>
  <si>
    <t>Mg-Act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</si>
</sst>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9716-2039-E94A-B757-756570D8E32F}">
  <dimension ref="A1:AH17"/>
  <sheetViews>
    <sheetView tabSelected="1" zoomScale="115" zoomScaleNormal="115" workbookViewId="0">
      <pane xSplit="1" topLeftCell="S1" activePane="topRight" state="frozen"/>
      <selection pane="topRight" activeCell="T1" sqref="T1"/>
    </sheetView>
  </sheetViews>
  <sheetFormatPr defaultColWidth="11" defaultRowHeight="15.75" x14ac:dyDescent="0.25"/>
  <cols>
    <col min="1" max="1" width="15.875" customWidth="1"/>
    <col min="4" max="6" width="12.625" customWidth="1"/>
  </cols>
  <sheetData>
    <row r="1" spans="1:34" x14ac:dyDescent="0.25">
      <c r="B1" t="s">
        <v>53</v>
      </c>
      <c r="C1" t="s">
        <v>7</v>
      </c>
      <c r="D1" t="s">
        <v>14</v>
      </c>
      <c r="E1" t="s">
        <v>15</v>
      </c>
      <c r="F1" t="s">
        <v>11</v>
      </c>
      <c r="G1" t="s">
        <v>2</v>
      </c>
      <c r="H1" t="s">
        <v>16</v>
      </c>
      <c r="I1" t="s">
        <v>1</v>
      </c>
      <c r="J1" t="s">
        <v>8</v>
      </c>
      <c r="K1" t="s">
        <v>0</v>
      </c>
      <c r="L1" t="s">
        <v>10</v>
      </c>
      <c r="M1" t="s">
        <v>20</v>
      </c>
      <c r="N1" t="s">
        <v>13</v>
      </c>
      <c r="O1" t="s">
        <v>28</v>
      </c>
      <c r="P1" t="s">
        <v>29</v>
      </c>
      <c r="Q1" t="s">
        <v>12</v>
      </c>
      <c r="R1" t="s">
        <v>9</v>
      </c>
      <c r="S1" t="s">
        <v>3</v>
      </c>
      <c r="T1" t="s">
        <v>54</v>
      </c>
      <c r="U1" t="s">
        <v>4</v>
      </c>
      <c r="V1" t="s">
        <v>5</v>
      </c>
      <c r="W1" t="s">
        <v>17</v>
      </c>
      <c r="X1" t="s">
        <v>6</v>
      </c>
      <c r="Y1" t="s">
        <v>18</v>
      </c>
      <c r="Z1" t="s">
        <v>27</v>
      </c>
      <c r="AA1" t="s">
        <v>19</v>
      </c>
      <c r="AB1" t="s">
        <v>21</v>
      </c>
      <c r="AC1" t="s">
        <v>22</v>
      </c>
      <c r="AD1" t="s">
        <v>23</v>
      </c>
      <c r="AE1" t="s">
        <v>24</v>
      </c>
      <c r="AF1" t="s">
        <v>30</v>
      </c>
      <c r="AG1" t="s">
        <v>32</v>
      </c>
      <c r="AH1" t="s">
        <v>34</v>
      </c>
    </row>
    <row r="2" spans="1:34" x14ac:dyDescent="0.25">
      <c r="A2" t="s">
        <v>50</v>
      </c>
      <c r="B2">
        <v>15</v>
      </c>
      <c r="G2">
        <v>1</v>
      </c>
      <c r="I2">
        <v>1</v>
      </c>
      <c r="L2">
        <v>1</v>
      </c>
      <c r="Q2">
        <v>1</v>
      </c>
      <c r="T2">
        <v>1</v>
      </c>
      <c r="U2">
        <v>10</v>
      </c>
      <c r="V2">
        <v>10</v>
      </c>
      <c r="X2">
        <v>1</v>
      </c>
      <c r="Y2">
        <v>10</v>
      </c>
    </row>
    <row r="3" spans="1:34" x14ac:dyDescent="0.25">
      <c r="A3" t="s">
        <v>51</v>
      </c>
      <c r="B3">
        <v>15</v>
      </c>
      <c r="G3">
        <v>1</v>
      </c>
      <c r="I3">
        <v>1</v>
      </c>
      <c r="L3">
        <v>1</v>
      </c>
      <c r="Q3">
        <v>1</v>
      </c>
      <c r="T3">
        <v>1</v>
      </c>
      <c r="U3">
        <v>10</v>
      </c>
      <c r="V3">
        <v>10</v>
      </c>
      <c r="X3">
        <v>1</v>
      </c>
      <c r="Z3">
        <v>10</v>
      </c>
    </row>
    <row r="4" spans="1:34" x14ac:dyDescent="0.25">
      <c r="A4" t="s">
        <v>49</v>
      </c>
      <c r="B4">
        <v>15</v>
      </c>
      <c r="G4">
        <v>1</v>
      </c>
      <c r="I4">
        <v>1</v>
      </c>
      <c r="L4">
        <v>1</v>
      </c>
      <c r="Q4">
        <v>1</v>
      </c>
      <c r="T4">
        <v>1</v>
      </c>
      <c r="V4">
        <v>10</v>
      </c>
      <c r="X4">
        <v>1</v>
      </c>
      <c r="Y4">
        <v>10</v>
      </c>
    </row>
    <row r="5" spans="1:34" x14ac:dyDescent="0.25">
      <c r="A5" t="s">
        <v>48</v>
      </c>
      <c r="B5">
        <v>15</v>
      </c>
      <c r="G5">
        <v>1</v>
      </c>
      <c r="I5">
        <v>1</v>
      </c>
      <c r="L5">
        <v>1</v>
      </c>
      <c r="Q5">
        <v>1</v>
      </c>
      <c r="T5">
        <v>1</v>
      </c>
      <c r="V5">
        <v>10</v>
      </c>
      <c r="X5">
        <v>1</v>
      </c>
      <c r="Z5">
        <v>10</v>
      </c>
    </row>
    <row r="6" spans="1:34" x14ac:dyDescent="0.25">
      <c r="A6" t="s">
        <v>22</v>
      </c>
      <c r="B6">
        <v>15</v>
      </c>
      <c r="G6">
        <v>1</v>
      </c>
      <c r="O6">
        <v>1</v>
      </c>
      <c r="T6">
        <v>1</v>
      </c>
      <c r="X6">
        <v>1</v>
      </c>
      <c r="AC6">
        <v>10</v>
      </c>
    </row>
    <row r="7" spans="1:34" x14ac:dyDescent="0.25">
      <c r="A7" t="s">
        <v>25</v>
      </c>
      <c r="B7">
        <v>15</v>
      </c>
      <c r="G7">
        <v>1</v>
      </c>
      <c r="O7">
        <v>1</v>
      </c>
      <c r="T7">
        <v>1</v>
      </c>
      <c r="X7">
        <v>1</v>
      </c>
      <c r="Z7">
        <v>10</v>
      </c>
    </row>
    <row r="8" spans="1:34" x14ac:dyDescent="0.25">
      <c r="A8" t="s">
        <v>23</v>
      </c>
      <c r="P8">
        <v>1</v>
      </c>
      <c r="T8">
        <v>1</v>
      </c>
      <c r="AD8">
        <v>10</v>
      </c>
    </row>
    <row r="9" spans="1:34" x14ac:dyDescent="0.25">
      <c r="A9" t="s">
        <v>26</v>
      </c>
      <c r="P9">
        <v>1</v>
      </c>
      <c r="T9">
        <v>1</v>
      </c>
      <c r="Z9">
        <v>10</v>
      </c>
    </row>
    <row r="10" spans="1:34" x14ac:dyDescent="0.25">
      <c r="A10" t="s">
        <v>30</v>
      </c>
      <c r="R10">
        <v>1</v>
      </c>
      <c r="S10">
        <v>1</v>
      </c>
      <c r="AF10">
        <v>10</v>
      </c>
    </row>
    <row r="11" spans="1:34" x14ac:dyDescent="0.25">
      <c r="A11" t="s">
        <v>31</v>
      </c>
      <c r="R11">
        <v>1</v>
      </c>
      <c r="S11">
        <v>1</v>
      </c>
      <c r="Z11">
        <v>10</v>
      </c>
    </row>
    <row r="12" spans="1:34" x14ac:dyDescent="0.25">
      <c r="A12" t="s">
        <v>52</v>
      </c>
      <c r="B12">
        <v>15</v>
      </c>
      <c r="G12">
        <v>1</v>
      </c>
      <c r="I12">
        <v>1</v>
      </c>
      <c r="L12">
        <v>1</v>
      </c>
      <c r="Q12">
        <v>1</v>
      </c>
      <c r="T12">
        <v>1</v>
      </c>
      <c r="U12">
        <v>10</v>
      </c>
      <c r="V12">
        <v>10</v>
      </c>
      <c r="X12">
        <v>1</v>
      </c>
      <c r="Y12">
        <v>10</v>
      </c>
    </row>
    <row r="13" spans="1:34" x14ac:dyDescent="0.25">
      <c r="A13" t="s">
        <v>4</v>
      </c>
      <c r="B13">
        <v>15</v>
      </c>
      <c r="G13">
        <v>1</v>
      </c>
      <c r="I13">
        <v>1</v>
      </c>
      <c r="L13">
        <v>1</v>
      </c>
      <c r="Q13">
        <v>1</v>
      </c>
      <c r="T13">
        <v>1</v>
      </c>
      <c r="U13">
        <v>10</v>
      </c>
      <c r="V13">
        <v>10</v>
      </c>
      <c r="X13">
        <v>1</v>
      </c>
      <c r="Z13">
        <v>10</v>
      </c>
    </row>
    <row r="14" spans="1:34" x14ac:dyDescent="0.25">
      <c r="A14" t="s">
        <v>18</v>
      </c>
      <c r="B14">
        <v>15</v>
      </c>
      <c r="G14">
        <v>1</v>
      </c>
      <c r="I14">
        <v>1</v>
      </c>
      <c r="L14">
        <v>1</v>
      </c>
      <c r="Q14">
        <v>1</v>
      </c>
      <c r="T14">
        <v>1</v>
      </c>
      <c r="V14">
        <v>10</v>
      </c>
      <c r="X14">
        <v>1</v>
      </c>
      <c r="Y14">
        <v>10</v>
      </c>
    </row>
    <row r="15" spans="1:34" x14ac:dyDescent="0.25">
      <c r="A15" t="s">
        <v>27</v>
      </c>
      <c r="B15">
        <v>15</v>
      </c>
      <c r="G15">
        <v>1</v>
      </c>
      <c r="I15">
        <v>1</v>
      </c>
      <c r="L15">
        <v>1</v>
      </c>
      <c r="Q15">
        <v>1</v>
      </c>
      <c r="T15">
        <v>1</v>
      </c>
      <c r="V15">
        <v>10</v>
      </c>
      <c r="X15">
        <v>1</v>
      </c>
      <c r="Z15">
        <v>10</v>
      </c>
    </row>
    <row r="16" spans="1:34" x14ac:dyDescent="0.25">
      <c r="A16" t="s">
        <v>32</v>
      </c>
      <c r="H16">
        <v>10</v>
      </c>
      <c r="K16">
        <v>1</v>
      </c>
      <c r="T16">
        <v>1</v>
      </c>
      <c r="AG16">
        <v>10</v>
      </c>
    </row>
    <row r="17" spans="1:26" x14ac:dyDescent="0.25">
      <c r="A17" t="s">
        <v>33</v>
      </c>
      <c r="H17">
        <v>10</v>
      </c>
      <c r="K17">
        <v>1</v>
      </c>
      <c r="T17">
        <v>1</v>
      </c>
      <c r="Z17">
        <v>10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3BE3-5F52-B64D-BE7C-91C563F6E064}">
  <dimension ref="A3:N19"/>
  <sheetViews>
    <sheetView zoomScale="130" zoomScaleNormal="130" workbookViewId="0">
      <selection activeCell="D5" sqref="D5"/>
    </sheetView>
  </sheetViews>
  <sheetFormatPr defaultColWidth="11" defaultRowHeight="15.75" x14ac:dyDescent="0.25"/>
  <sheetData>
    <row r="3" spans="1:14" x14ac:dyDescent="0.25">
      <c r="A3" s="1" t="s">
        <v>35</v>
      </c>
      <c r="B3" s="1"/>
      <c r="C3" s="1"/>
      <c r="D3" s="1"/>
      <c r="F3" s="1" t="s">
        <v>30</v>
      </c>
      <c r="G3" s="1"/>
      <c r="H3" s="1"/>
      <c r="I3" s="1"/>
      <c r="K3" s="1" t="s">
        <v>45</v>
      </c>
      <c r="L3" s="1"/>
      <c r="M3" s="1"/>
      <c r="N3" s="1"/>
    </row>
    <row r="4" spans="1:14" x14ac:dyDescent="0.25">
      <c r="B4" t="s">
        <v>38</v>
      </c>
      <c r="C4" t="s">
        <v>39</v>
      </c>
      <c r="D4" t="s">
        <v>40</v>
      </c>
      <c r="G4" t="s">
        <v>38</v>
      </c>
      <c r="H4" t="s">
        <v>39</v>
      </c>
      <c r="I4" t="s">
        <v>40</v>
      </c>
      <c r="L4" t="s">
        <v>38</v>
      </c>
      <c r="M4" t="s">
        <v>39</v>
      </c>
      <c r="N4" t="s">
        <v>40</v>
      </c>
    </row>
    <row r="5" spans="1:14" x14ac:dyDescent="0.25">
      <c r="A5" t="s">
        <v>36</v>
      </c>
      <c r="B5">
        <v>1000</v>
      </c>
      <c r="C5">
        <v>15</v>
      </c>
      <c r="D5">
        <f>$A$17*C5/B5</f>
        <v>9.375</v>
      </c>
      <c r="F5" t="s">
        <v>9</v>
      </c>
      <c r="G5">
        <v>25</v>
      </c>
      <c r="H5">
        <v>1</v>
      </c>
      <c r="I5">
        <f>$F$10*H5/G5</f>
        <v>6</v>
      </c>
      <c r="K5" t="s">
        <v>29</v>
      </c>
      <c r="L5">
        <v>100</v>
      </c>
      <c r="M5">
        <v>1</v>
      </c>
      <c r="N5">
        <f>$F$10*M5/L5</f>
        <v>1.5</v>
      </c>
    </row>
    <row r="6" spans="1:14" x14ac:dyDescent="0.25">
      <c r="A6" t="s">
        <v>2</v>
      </c>
      <c r="B6">
        <v>100</v>
      </c>
      <c r="C6">
        <v>1</v>
      </c>
      <c r="D6">
        <f t="shared" ref="D6:D14" si="0">$A$17*C6/B6</f>
        <v>6.25</v>
      </c>
      <c r="F6" t="s">
        <v>3</v>
      </c>
      <c r="G6">
        <v>50</v>
      </c>
      <c r="H6">
        <v>1</v>
      </c>
      <c r="I6">
        <f t="shared" ref="I6:I7" si="1">$F$10*H6/G6</f>
        <v>3</v>
      </c>
    </row>
    <row r="7" spans="1:14" x14ac:dyDescent="0.25">
      <c r="A7" t="s">
        <v>12</v>
      </c>
      <c r="B7">
        <v>25</v>
      </c>
      <c r="C7">
        <v>1</v>
      </c>
      <c r="D7">
        <f t="shared" si="0"/>
        <v>25</v>
      </c>
      <c r="F7" t="s">
        <v>43</v>
      </c>
      <c r="G7">
        <v>100</v>
      </c>
      <c r="H7">
        <v>1</v>
      </c>
      <c r="I7">
        <f t="shared" si="1"/>
        <v>1.5</v>
      </c>
    </row>
    <row r="8" spans="1:14" x14ac:dyDescent="0.25">
      <c r="A8" t="s">
        <v>6</v>
      </c>
      <c r="B8">
        <v>100</v>
      </c>
      <c r="C8">
        <v>1</v>
      </c>
      <c r="D8">
        <f t="shared" si="0"/>
        <v>6.25</v>
      </c>
      <c r="N8">
        <f>150-SUM(N4:N6)</f>
        <v>148.5</v>
      </c>
    </row>
    <row r="9" spans="1:14" x14ac:dyDescent="0.25">
      <c r="A9" t="s">
        <v>1</v>
      </c>
      <c r="B9">
        <v>100</v>
      </c>
      <c r="C9">
        <v>1</v>
      </c>
      <c r="D9">
        <f t="shared" si="0"/>
        <v>6.25</v>
      </c>
      <c r="F9" t="s">
        <v>44</v>
      </c>
      <c r="I9">
        <f>150-SUM(I5:I7)</f>
        <v>139.5</v>
      </c>
      <c r="K9" t="s">
        <v>44</v>
      </c>
    </row>
    <row r="10" spans="1:14" x14ac:dyDescent="0.25">
      <c r="A10" t="s">
        <v>10</v>
      </c>
      <c r="B10">
        <v>50</v>
      </c>
      <c r="C10">
        <v>1</v>
      </c>
      <c r="D10">
        <f t="shared" si="0"/>
        <v>12.5</v>
      </c>
      <c r="F10">
        <f>6*25</f>
        <v>150</v>
      </c>
      <c r="G10" t="s">
        <v>42</v>
      </c>
      <c r="K10">
        <f>6*25</f>
        <v>150</v>
      </c>
      <c r="L10" t="s">
        <v>42</v>
      </c>
    </row>
    <row r="11" spans="1:14" x14ac:dyDescent="0.25">
      <c r="A11" t="s">
        <v>37</v>
      </c>
      <c r="B11">
        <v>100</v>
      </c>
      <c r="C11">
        <v>1</v>
      </c>
      <c r="D11">
        <f t="shared" si="0"/>
        <v>6.25</v>
      </c>
    </row>
    <row r="12" spans="1:14" x14ac:dyDescent="0.25">
      <c r="A12" t="s">
        <v>5</v>
      </c>
      <c r="B12">
        <v>250</v>
      </c>
      <c r="C12">
        <v>1</v>
      </c>
      <c r="D12">
        <f t="shared" si="0"/>
        <v>2.5</v>
      </c>
      <c r="F12" s="1" t="s">
        <v>46</v>
      </c>
      <c r="G12" s="1"/>
      <c r="H12" s="1"/>
      <c r="I12" s="1"/>
      <c r="K12" s="1" t="s">
        <v>32</v>
      </c>
      <c r="L12" s="1"/>
      <c r="M12" s="1"/>
      <c r="N12" s="1"/>
    </row>
    <row r="13" spans="1:14" x14ac:dyDescent="0.25">
      <c r="G13" t="s">
        <v>38</v>
      </c>
      <c r="H13" t="s">
        <v>39</v>
      </c>
      <c r="I13" t="s">
        <v>40</v>
      </c>
      <c r="L13" t="s">
        <v>38</v>
      </c>
      <c r="M13" t="s">
        <v>39</v>
      </c>
      <c r="N13" t="s">
        <v>40</v>
      </c>
    </row>
    <row r="14" spans="1:14" x14ac:dyDescent="0.25">
      <c r="A14" t="s">
        <v>4</v>
      </c>
      <c r="B14">
        <v>100</v>
      </c>
      <c r="C14">
        <v>1</v>
      </c>
      <c r="D14">
        <f t="shared" si="0"/>
        <v>6.25</v>
      </c>
      <c r="F14" t="s">
        <v>28</v>
      </c>
      <c r="G14">
        <v>500</v>
      </c>
      <c r="H14">
        <v>1</v>
      </c>
      <c r="I14">
        <f>$F$10*H14/G14</f>
        <v>0.3</v>
      </c>
      <c r="K14" t="s">
        <v>0</v>
      </c>
      <c r="L14">
        <v>100</v>
      </c>
      <c r="M14">
        <v>1</v>
      </c>
      <c r="N14">
        <f>$F$10*M14/L14</f>
        <v>1.5</v>
      </c>
    </row>
    <row r="15" spans="1:14" x14ac:dyDescent="0.25">
      <c r="A15" t="s">
        <v>47</v>
      </c>
      <c r="D15">
        <f>625-SUM(D5:D14)</f>
        <v>544.375</v>
      </c>
      <c r="F15" t="s">
        <v>6</v>
      </c>
      <c r="G15">
        <v>100</v>
      </c>
      <c r="H15">
        <v>1</v>
      </c>
      <c r="I15">
        <v>1.5</v>
      </c>
      <c r="K15" t="s">
        <v>16</v>
      </c>
      <c r="L15">
        <v>100</v>
      </c>
      <c r="M15">
        <v>1</v>
      </c>
      <c r="N15">
        <v>1.5</v>
      </c>
    </row>
    <row r="16" spans="1:14" x14ac:dyDescent="0.25">
      <c r="A16" t="s">
        <v>41</v>
      </c>
    </row>
    <row r="17" spans="1:14" x14ac:dyDescent="0.25">
      <c r="A17">
        <f>25*25</f>
        <v>625</v>
      </c>
      <c r="B17" t="s">
        <v>42</v>
      </c>
      <c r="I17">
        <f>150-SUM(I13:I15)</f>
        <v>148.19999999999999</v>
      </c>
      <c r="N17">
        <f>150-SUM(N13:N15)</f>
        <v>147</v>
      </c>
    </row>
    <row r="18" spans="1:14" x14ac:dyDescent="0.25">
      <c r="F18" t="s">
        <v>44</v>
      </c>
      <c r="K18" t="s">
        <v>44</v>
      </c>
    </row>
    <row r="19" spans="1:14" x14ac:dyDescent="0.25">
      <c r="F19">
        <f>6*25</f>
        <v>150</v>
      </c>
      <c r="G19" t="s">
        <v>42</v>
      </c>
      <c r="K19">
        <f>6*25</f>
        <v>150</v>
      </c>
      <c r="L19" t="s">
        <v>42</v>
      </c>
    </row>
  </sheetData>
  <mergeCells count="5">
    <mergeCell ref="A3:D3"/>
    <mergeCell ref="F3:I3"/>
    <mergeCell ref="K3:N3"/>
    <mergeCell ref="F12:I12"/>
    <mergeCell ref="K12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DIEGO ALBA BURBANO</cp:lastModifiedBy>
  <dcterms:created xsi:type="dcterms:W3CDTF">2023-03-15T17:45:46Z</dcterms:created>
  <dcterms:modified xsi:type="dcterms:W3CDTF">2024-05-23T23:13:27Z</dcterms:modified>
</cp:coreProperties>
</file>