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Alba\Documents\GitHub\ECFERS\data\231212_pyc_HANDMIX\"/>
    </mc:Choice>
  </mc:AlternateContent>
  <xr:revisionPtr revIDLastSave="0" documentId="13_ncr:1_{7CF498A7-4251-4328-A085-60CC943BEAA1}" xr6:coauthVersionLast="47" xr6:coauthVersionMax="47" xr10:uidLastSave="{00000000-0000-0000-0000-000000000000}"/>
  <bookViews>
    <workbookView xWindow="15975" yWindow="1785" windowWidth="19035" windowHeight="19155" xr2:uid="{85595F43-DD4E-0A45-B616-9F7A51F4055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2" l="1"/>
  <c r="L21" i="2" s="1"/>
  <c r="M21" i="2" s="1"/>
  <c r="I20" i="2"/>
  <c r="C20" i="2"/>
  <c r="L18" i="2"/>
  <c r="M18" i="2" s="1"/>
  <c r="E17" i="2"/>
  <c r="C17" i="2"/>
  <c r="G14" i="2"/>
  <c r="G13" i="2"/>
  <c r="H22" i="2" s="1"/>
  <c r="L22" i="2" s="1"/>
  <c r="M22" i="2" s="1"/>
  <c r="G12" i="2"/>
  <c r="J19" i="2" s="1"/>
  <c r="L19" i="2" s="1"/>
  <c r="M19" i="2" s="1"/>
  <c r="G11" i="2"/>
  <c r="G10" i="2"/>
  <c r="B20" i="2" s="1"/>
  <c r="L20" i="2" s="1"/>
  <c r="M20" i="2" s="1"/>
  <c r="G9" i="2"/>
  <c r="D17" i="2" s="1"/>
  <c r="G8" i="2"/>
  <c r="G7" i="2"/>
  <c r="G6" i="2"/>
  <c r="F17" i="2" s="1"/>
  <c r="G5" i="2"/>
  <c r="B17" i="2" l="1"/>
  <c r="L17" i="2" s="1"/>
  <c r="M17" i="2" s="1"/>
</calcChain>
</file>

<file path=xl/sharedStrings.xml><?xml version="1.0" encoding="utf-8"?>
<sst xmlns="http://schemas.openxmlformats.org/spreadsheetml/2006/main" count="68" uniqueCount="33">
  <si>
    <t>sds</t>
  </si>
  <si>
    <t>PLP</t>
  </si>
  <si>
    <t>neg</t>
  </si>
  <si>
    <t>biotin</t>
  </si>
  <si>
    <t>Mdh</t>
  </si>
  <si>
    <t>Fdh</t>
  </si>
  <si>
    <t>Pyc</t>
  </si>
  <si>
    <t>ppk12</t>
  </si>
  <si>
    <t>pyc</t>
  </si>
  <si>
    <t>ICL_1</t>
  </si>
  <si>
    <t>MS_1</t>
  </si>
  <si>
    <t>ms</t>
  </si>
  <si>
    <t>icl</t>
  </si>
  <si>
    <t>ppk</t>
  </si>
  <si>
    <t>Water</t>
  </si>
  <si>
    <t>water</t>
  </si>
  <si>
    <t>A1</t>
  </si>
  <si>
    <t>P1</t>
  </si>
  <si>
    <t>P2</t>
  </si>
  <si>
    <t>P3</t>
  </si>
  <si>
    <t>P70_GFP</t>
  </si>
  <si>
    <t>M12</t>
  </si>
  <si>
    <t>START A NEW SP</t>
  </si>
  <si>
    <t>Well</t>
  </si>
  <si>
    <t>Conc</t>
  </si>
  <si>
    <t>Vol</t>
  </si>
  <si>
    <t>Vol to add (10ul)</t>
  </si>
  <si>
    <t>Final conc</t>
  </si>
  <si>
    <t>P9</t>
  </si>
  <si>
    <t>TOTAL VOL</t>
  </si>
  <si>
    <t>EC11137</t>
  </si>
  <si>
    <t>EC117984</t>
  </si>
  <si>
    <t>EC6411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</si>
</sst>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5156"/>
      <name val="Arial"/>
      <family val="2"/>
    </font>
    <font>
      <sz val="10"/>
      <color rgb="FF000000"/>
      <name val="Arial Unicode MS"/>
      <family val="2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2" fontId="0" fillId="0" borderId="0" xfId="0" applyNumberForma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1" xfId="0" applyBorder="1"/>
    <xf numFmtId="0" fontId="1" fillId="0" borderId="1" xfId="0" applyFont="1" applyBorder="1"/>
    <xf numFmtId="2" fontId="0" fillId="0" borderId="1" xfId="0" applyNumberFormat="1" applyBorder="1"/>
    <xf numFmtId="0" fontId="1" fillId="2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B801-CA57-D043-87AC-05445D6D4499}">
  <dimension ref="A1:K7"/>
  <sheetViews>
    <sheetView tabSelected="1" zoomScale="115" zoomScaleNormal="115" workbookViewId="0">
      <selection activeCell="F8" sqref="F8"/>
    </sheetView>
  </sheetViews>
  <sheetFormatPr defaultColWidth="8.875" defaultRowHeight="15.75" x14ac:dyDescent="0.25"/>
  <cols>
    <col min="1" max="1" width="22.125" customWidth="1"/>
    <col min="5" max="5" width="10.625" customWidth="1"/>
  </cols>
  <sheetData>
    <row r="1" spans="1:11" ht="16.5" thickBot="1" x14ac:dyDescent="0.3">
      <c r="B1" t="s">
        <v>1</v>
      </c>
      <c r="C1" t="s">
        <v>3</v>
      </c>
      <c r="D1" s="10" t="s">
        <v>30</v>
      </c>
      <c r="E1" s="11" t="s">
        <v>31</v>
      </c>
      <c r="F1" s="12" t="s">
        <v>32</v>
      </c>
      <c r="G1" t="s">
        <v>0</v>
      </c>
      <c r="H1" t="s">
        <v>7</v>
      </c>
      <c r="I1" t="s">
        <v>9</v>
      </c>
      <c r="J1" t="s">
        <v>10</v>
      </c>
      <c r="K1" t="s">
        <v>20</v>
      </c>
    </row>
    <row r="2" spans="1:11" x14ac:dyDescent="0.25">
      <c r="A2" t="s">
        <v>8</v>
      </c>
      <c r="B2">
        <v>1</v>
      </c>
      <c r="C2">
        <v>1</v>
      </c>
      <c r="D2">
        <v>1</v>
      </c>
      <c r="E2">
        <v>1</v>
      </c>
      <c r="F2">
        <v>5</v>
      </c>
    </row>
    <row r="3" spans="1:11" x14ac:dyDescent="0.25">
      <c r="A3" t="s">
        <v>2</v>
      </c>
      <c r="B3">
        <v>1</v>
      </c>
      <c r="C3">
        <v>1</v>
      </c>
      <c r="K3">
        <v>5</v>
      </c>
    </row>
    <row r="4" spans="1:11" x14ac:dyDescent="0.25">
      <c r="A4" t="s">
        <v>11</v>
      </c>
      <c r="B4">
        <v>1</v>
      </c>
      <c r="C4">
        <v>1</v>
      </c>
      <c r="J4">
        <v>5</v>
      </c>
    </row>
    <row r="5" spans="1:11" x14ac:dyDescent="0.25">
      <c r="A5" t="s">
        <v>12</v>
      </c>
      <c r="B5">
        <v>1</v>
      </c>
      <c r="C5">
        <v>1</v>
      </c>
      <c r="I5">
        <v>5</v>
      </c>
    </row>
    <row r="6" spans="1:11" x14ac:dyDescent="0.25">
      <c r="A6" t="s">
        <v>0</v>
      </c>
      <c r="B6">
        <v>1</v>
      </c>
      <c r="C6">
        <v>1</v>
      </c>
      <c r="G6">
        <v>5</v>
      </c>
    </row>
    <row r="7" spans="1:11" x14ac:dyDescent="0.25">
      <c r="A7" t="s">
        <v>13</v>
      </c>
      <c r="B7">
        <v>1</v>
      </c>
      <c r="C7">
        <v>1</v>
      </c>
      <c r="H7">
        <v>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03E6-6502-4F8B-85B1-7561F8CE6E98}">
  <dimension ref="A2:M22"/>
  <sheetViews>
    <sheetView workbookViewId="0">
      <selection sqref="A1:M23"/>
    </sheetView>
  </sheetViews>
  <sheetFormatPr defaultRowHeight="15.75" x14ac:dyDescent="0.25"/>
  <sheetData>
    <row r="2" spans="1:13" x14ac:dyDescent="0.25">
      <c r="A2" s="9" t="s">
        <v>22</v>
      </c>
      <c r="B2" s="9"/>
      <c r="C2" s="9"/>
      <c r="D2" s="9"/>
      <c r="E2" s="9"/>
      <c r="F2" s="9"/>
    </row>
    <row r="3" spans="1:13" x14ac:dyDescent="0.25">
      <c r="C3" s="2" t="s">
        <v>23</v>
      </c>
      <c r="D3" s="2" t="s">
        <v>24</v>
      </c>
      <c r="E3" s="2" t="s">
        <v>25</v>
      </c>
      <c r="F3" s="2" t="s">
        <v>27</v>
      </c>
      <c r="G3" s="2" t="s">
        <v>26</v>
      </c>
    </row>
    <row r="4" spans="1:13" x14ac:dyDescent="0.25">
      <c r="A4" s="1" t="s">
        <v>14</v>
      </c>
      <c r="B4" t="s">
        <v>15</v>
      </c>
      <c r="C4" t="s">
        <v>16</v>
      </c>
    </row>
    <row r="5" spans="1:13" x14ac:dyDescent="0.25">
      <c r="A5" s="1" t="s">
        <v>3</v>
      </c>
      <c r="B5" t="s">
        <v>3</v>
      </c>
      <c r="C5" t="s">
        <v>17</v>
      </c>
      <c r="D5">
        <v>50</v>
      </c>
      <c r="E5">
        <v>56.049999999999898</v>
      </c>
      <c r="F5">
        <v>1</v>
      </c>
      <c r="G5" s="3">
        <f t="shared" ref="G5:G14" si="0">10*F5/D5</f>
        <v>0.2</v>
      </c>
    </row>
    <row r="6" spans="1:13" x14ac:dyDescent="0.25">
      <c r="A6" s="1" t="s">
        <v>6</v>
      </c>
      <c r="B6" t="s">
        <v>6</v>
      </c>
      <c r="C6" t="s">
        <v>18</v>
      </c>
      <c r="D6">
        <v>80</v>
      </c>
      <c r="E6">
        <v>38.889999999999702</v>
      </c>
      <c r="F6">
        <v>5</v>
      </c>
      <c r="G6" s="3">
        <f t="shared" si="0"/>
        <v>0.625</v>
      </c>
    </row>
    <row r="7" spans="1:13" x14ac:dyDescent="0.25">
      <c r="A7" s="1" t="s">
        <v>5</v>
      </c>
      <c r="B7" t="s">
        <v>5</v>
      </c>
      <c r="C7" t="s">
        <v>19</v>
      </c>
      <c r="D7">
        <v>82.986043809999998</v>
      </c>
      <c r="E7">
        <v>47.273999999999504</v>
      </c>
      <c r="F7">
        <v>1</v>
      </c>
      <c r="G7" s="3">
        <f t="shared" si="0"/>
        <v>0.12050218977657756</v>
      </c>
    </row>
    <row r="8" spans="1:13" x14ac:dyDescent="0.25">
      <c r="A8" s="1" t="s">
        <v>20</v>
      </c>
      <c r="B8" t="s">
        <v>20</v>
      </c>
      <c r="D8">
        <v>20</v>
      </c>
      <c r="E8">
        <v>60</v>
      </c>
      <c r="F8">
        <v>5</v>
      </c>
      <c r="G8" s="3">
        <f t="shared" si="0"/>
        <v>2.5</v>
      </c>
    </row>
    <row r="9" spans="1:13" x14ac:dyDescent="0.25">
      <c r="A9" s="1" t="s">
        <v>4</v>
      </c>
      <c r="B9" t="s">
        <v>4</v>
      </c>
      <c r="D9">
        <v>23.54</v>
      </c>
      <c r="E9">
        <v>58.149999999999899</v>
      </c>
      <c r="F9">
        <v>1</v>
      </c>
      <c r="G9" s="3">
        <f t="shared" si="0"/>
        <v>0.42480883602378933</v>
      </c>
    </row>
    <row r="10" spans="1:13" x14ac:dyDescent="0.25">
      <c r="A10" s="4" t="s">
        <v>1</v>
      </c>
      <c r="B10" s="5" t="s">
        <v>1</v>
      </c>
      <c r="C10" s="5" t="s">
        <v>28</v>
      </c>
      <c r="D10" s="5">
        <v>50</v>
      </c>
      <c r="E10" s="5">
        <v>51.115000000000002</v>
      </c>
      <c r="F10">
        <v>1</v>
      </c>
      <c r="G10" s="3">
        <f t="shared" si="0"/>
        <v>0.2</v>
      </c>
    </row>
    <row r="11" spans="1:13" x14ac:dyDescent="0.25">
      <c r="A11" s="1" t="s">
        <v>9</v>
      </c>
      <c r="B11" t="s">
        <v>9</v>
      </c>
      <c r="D11">
        <v>72.5</v>
      </c>
      <c r="E11">
        <v>54.65</v>
      </c>
      <c r="F11">
        <v>10</v>
      </c>
      <c r="G11" s="3">
        <f t="shared" si="0"/>
        <v>1.3793103448275863</v>
      </c>
    </row>
    <row r="12" spans="1:13" x14ac:dyDescent="0.25">
      <c r="A12" s="1" t="s">
        <v>10</v>
      </c>
      <c r="B12" t="s">
        <v>10</v>
      </c>
      <c r="C12" t="s">
        <v>21</v>
      </c>
      <c r="D12">
        <v>100</v>
      </c>
      <c r="E12">
        <v>54.9</v>
      </c>
      <c r="F12">
        <v>10</v>
      </c>
      <c r="G12" s="3">
        <f t="shared" si="0"/>
        <v>1</v>
      </c>
    </row>
    <row r="13" spans="1:13" x14ac:dyDescent="0.25">
      <c r="A13" s="1" t="s">
        <v>7</v>
      </c>
      <c r="B13" t="s">
        <v>7</v>
      </c>
      <c r="D13">
        <v>105.4</v>
      </c>
      <c r="E13">
        <v>60</v>
      </c>
      <c r="F13">
        <v>10</v>
      </c>
      <c r="G13" s="3">
        <f t="shared" si="0"/>
        <v>0.94876660341555974</v>
      </c>
    </row>
    <row r="14" spans="1:13" x14ac:dyDescent="0.25">
      <c r="A14" s="1" t="s">
        <v>0</v>
      </c>
      <c r="B14" t="s">
        <v>0</v>
      </c>
      <c r="D14">
        <v>172.3</v>
      </c>
      <c r="E14">
        <v>58.5</v>
      </c>
      <c r="F14">
        <v>10</v>
      </c>
      <c r="G14" s="3">
        <f t="shared" si="0"/>
        <v>0.5803830528148578</v>
      </c>
    </row>
    <row r="16" spans="1:13" x14ac:dyDescent="0.25">
      <c r="A16" s="6"/>
      <c r="B16" s="6" t="s">
        <v>1</v>
      </c>
      <c r="C16" s="6" t="s">
        <v>3</v>
      </c>
      <c r="D16" s="6" t="s">
        <v>4</v>
      </c>
      <c r="E16" s="6" t="s">
        <v>5</v>
      </c>
      <c r="F16" s="6" t="s">
        <v>6</v>
      </c>
      <c r="G16" s="6" t="s">
        <v>0</v>
      </c>
      <c r="H16" s="6" t="s">
        <v>7</v>
      </c>
      <c r="I16" s="6" t="s">
        <v>9</v>
      </c>
      <c r="J16" s="6" t="s">
        <v>10</v>
      </c>
      <c r="K16" s="6" t="s">
        <v>20</v>
      </c>
      <c r="L16" s="7" t="s">
        <v>29</v>
      </c>
      <c r="M16" s="6" t="s">
        <v>15</v>
      </c>
    </row>
    <row r="17" spans="1:13" x14ac:dyDescent="0.25">
      <c r="A17" s="6" t="s">
        <v>8</v>
      </c>
      <c r="B17" s="6">
        <f>G10*2</f>
        <v>0.4</v>
      </c>
      <c r="C17" s="6">
        <f>G5*2</f>
        <v>0.4</v>
      </c>
      <c r="D17" s="6">
        <f>G9*2</f>
        <v>0.84961767204757865</v>
      </c>
      <c r="E17" s="6">
        <f>G7*2</f>
        <v>0.24100437955315512</v>
      </c>
      <c r="F17" s="6">
        <f>G6*2</f>
        <v>1.25</v>
      </c>
      <c r="G17" s="6"/>
      <c r="H17" s="6"/>
      <c r="I17" s="6"/>
      <c r="J17" s="6"/>
      <c r="K17" s="6"/>
      <c r="L17" s="6">
        <f t="shared" ref="L17:L22" si="1">SUM(B17:K17)</f>
        <v>3.1406220516007339</v>
      </c>
      <c r="M17" s="6">
        <f>5-L17</f>
        <v>1.8593779483992661</v>
      </c>
    </row>
    <row r="18" spans="1:13" x14ac:dyDescent="0.25">
      <c r="A18" s="6" t="s">
        <v>2</v>
      </c>
      <c r="B18" s="6">
        <v>0.4</v>
      </c>
      <c r="C18" s="6">
        <v>0.4</v>
      </c>
      <c r="D18" s="6"/>
      <c r="E18" s="6"/>
      <c r="F18" s="6"/>
      <c r="G18" s="6"/>
      <c r="H18" s="6"/>
      <c r="I18" s="6"/>
      <c r="J18" s="6"/>
      <c r="K18" s="6">
        <v>4</v>
      </c>
      <c r="L18" s="6">
        <f t="shared" si="1"/>
        <v>4.8</v>
      </c>
      <c r="M18" s="6">
        <f>5-L18</f>
        <v>0.20000000000000018</v>
      </c>
    </row>
    <row r="19" spans="1:13" x14ac:dyDescent="0.25">
      <c r="A19" s="6" t="s">
        <v>11</v>
      </c>
      <c r="B19" s="6">
        <v>0.4</v>
      </c>
      <c r="C19" s="6">
        <v>0.4</v>
      </c>
      <c r="D19" s="6"/>
      <c r="E19" s="6"/>
      <c r="F19" s="6"/>
      <c r="G19" s="6"/>
      <c r="H19" s="6"/>
      <c r="I19" s="6"/>
      <c r="J19" s="8">
        <f>G12</f>
        <v>1</v>
      </c>
      <c r="K19" s="6"/>
      <c r="L19" s="6">
        <f t="shared" si="1"/>
        <v>1.8</v>
      </c>
      <c r="M19" s="6">
        <f>2.5-L19</f>
        <v>0.7</v>
      </c>
    </row>
    <row r="20" spans="1:13" x14ac:dyDescent="0.25">
      <c r="A20" s="6" t="s">
        <v>12</v>
      </c>
      <c r="B20" s="8">
        <f>G10</f>
        <v>0.2</v>
      </c>
      <c r="C20" s="8">
        <f>G5</f>
        <v>0.2</v>
      </c>
      <c r="D20" s="6"/>
      <c r="E20" s="6"/>
      <c r="F20" s="6"/>
      <c r="G20" s="6"/>
      <c r="H20" s="6"/>
      <c r="I20" s="8">
        <f>G11</f>
        <v>1.3793103448275863</v>
      </c>
      <c r="J20" s="6"/>
      <c r="K20" s="6"/>
      <c r="L20" s="6">
        <f t="shared" si="1"/>
        <v>1.7793103448275862</v>
      </c>
      <c r="M20" s="6">
        <f>2.5-L20</f>
        <v>0.72068965517241379</v>
      </c>
    </row>
    <row r="21" spans="1:13" x14ac:dyDescent="0.25">
      <c r="A21" s="6" t="s">
        <v>0</v>
      </c>
      <c r="B21" s="6">
        <v>0.2</v>
      </c>
      <c r="C21" s="6">
        <v>0.2</v>
      </c>
      <c r="D21" s="6"/>
      <c r="E21" s="6"/>
      <c r="F21" s="6"/>
      <c r="G21" s="8">
        <f>G14</f>
        <v>0.5803830528148578</v>
      </c>
      <c r="H21" s="6"/>
      <c r="I21" s="6"/>
      <c r="J21" s="6"/>
      <c r="K21" s="6"/>
      <c r="L21" s="6">
        <f t="shared" si="1"/>
        <v>0.98038305281485782</v>
      </c>
      <c r="M21" s="6">
        <f>2.5-L21</f>
        <v>1.5196169471851422</v>
      </c>
    </row>
    <row r="22" spans="1:13" x14ac:dyDescent="0.25">
      <c r="A22" s="6" t="s">
        <v>13</v>
      </c>
      <c r="B22" s="6">
        <v>0.2</v>
      </c>
      <c r="C22" s="6">
        <v>0.2</v>
      </c>
      <c r="D22" s="6"/>
      <c r="E22" s="6"/>
      <c r="F22" s="6"/>
      <c r="G22" s="6"/>
      <c r="H22" s="8">
        <f>G13</f>
        <v>0.94876660341555974</v>
      </c>
      <c r="I22" s="6"/>
      <c r="J22" s="6"/>
      <c r="K22" s="6"/>
      <c r="L22" s="6">
        <f t="shared" si="1"/>
        <v>1.3487666034155597</v>
      </c>
      <c r="M22" s="6">
        <f>2.5-L22</f>
        <v>1.1512333965844403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DIEGO ALBA BURBANO</cp:lastModifiedBy>
  <dcterms:created xsi:type="dcterms:W3CDTF">2023-04-19T17:42:58Z</dcterms:created>
  <dcterms:modified xsi:type="dcterms:W3CDTF">2024-05-24T17:47:06Z</dcterms:modified>
</cp:coreProperties>
</file>