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311_hydrogel/"/>
    </mc:Choice>
  </mc:AlternateContent>
  <xr:revisionPtr revIDLastSave="0" documentId="13_ncr:1_{EDB88525-983D-EC40-8C7C-2F94355B9090}" xr6:coauthVersionLast="47" xr6:coauthVersionMax="47" xr10:uidLastSave="{00000000-0000-0000-0000-000000000000}"/>
  <bookViews>
    <workbookView xWindow="1080" yWindow="1060" windowWidth="27640" windowHeight="16640" xr2:uid="{FC506068-DC10-9545-AE91-9D233E1F9C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R10" i="1"/>
  <c r="Q10" i="1"/>
  <c r="O10" i="1"/>
  <c r="N10" i="1"/>
  <c r="M10" i="1"/>
  <c r="S9" i="1"/>
  <c r="R9" i="1"/>
  <c r="Q9" i="1"/>
  <c r="O9" i="1"/>
  <c r="N9" i="1"/>
  <c r="M9" i="1"/>
  <c r="S8" i="1"/>
  <c r="R8" i="1"/>
  <c r="Q8" i="1"/>
  <c r="O8" i="1"/>
  <c r="N8" i="1"/>
  <c r="M8" i="1"/>
  <c r="T7" i="1"/>
  <c r="S7" i="1"/>
  <c r="R7" i="1"/>
  <c r="Q7" i="1"/>
  <c r="P7" i="1"/>
  <c r="O7" i="1"/>
  <c r="N7" i="1"/>
  <c r="M7" i="1"/>
  <c r="S15" i="1"/>
  <c r="R15" i="1"/>
  <c r="Q15" i="1"/>
  <c r="O15" i="1"/>
  <c r="N15" i="1"/>
  <c r="M15" i="1"/>
  <c r="S14" i="1"/>
  <c r="R14" i="1"/>
  <c r="Q14" i="1"/>
  <c r="O14" i="1"/>
  <c r="N14" i="1"/>
  <c r="M14" i="1"/>
  <c r="S13" i="1"/>
  <c r="R13" i="1"/>
  <c r="Q13" i="1"/>
  <c r="O13" i="1"/>
  <c r="N13" i="1"/>
  <c r="M13" i="1"/>
  <c r="T12" i="1"/>
  <c r="S12" i="1"/>
  <c r="R12" i="1"/>
  <c r="Q12" i="1"/>
  <c r="P12" i="1"/>
  <c r="O12" i="1"/>
  <c r="N12" i="1"/>
  <c r="M12" i="1"/>
  <c r="H15" i="1"/>
  <c r="G15" i="1"/>
  <c r="F15" i="1"/>
  <c r="D15" i="1"/>
  <c r="C15" i="1"/>
  <c r="B15" i="1"/>
  <c r="H14" i="1"/>
  <c r="G14" i="1"/>
  <c r="F14" i="1"/>
  <c r="D14" i="1"/>
  <c r="C14" i="1"/>
  <c r="B14" i="1"/>
  <c r="H13" i="1"/>
  <c r="G13" i="1"/>
  <c r="F13" i="1"/>
  <c r="D13" i="1"/>
  <c r="C13" i="1"/>
  <c r="B13" i="1"/>
  <c r="I12" i="1"/>
  <c r="H12" i="1"/>
  <c r="G12" i="1"/>
  <c r="F12" i="1"/>
  <c r="E12" i="1"/>
  <c r="D12" i="1"/>
  <c r="C12" i="1"/>
  <c r="B12" i="1"/>
  <c r="H10" i="1"/>
  <c r="G10" i="1"/>
  <c r="F10" i="1"/>
  <c r="D10" i="1"/>
  <c r="C10" i="1"/>
  <c r="B10" i="1"/>
  <c r="H9" i="1"/>
  <c r="G9" i="1"/>
  <c r="F9" i="1"/>
  <c r="D9" i="1"/>
  <c r="C9" i="1"/>
  <c r="B9" i="1"/>
  <c r="H8" i="1"/>
  <c r="G8" i="1"/>
  <c r="F8" i="1"/>
  <c r="D8" i="1"/>
  <c r="C8" i="1"/>
  <c r="B8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<sst xmlns="http://schemas.openxmlformats.org/spreadsheetml/2006/main" count="12" uniqueCount="7">
  <si>
    <t>Peak Area</t>
  </si>
  <si>
    <t>w/ pathway</t>
  </si>
  <si>
    <t>w/o pathway</t>
  </si>
  <si>
    <t>Pyc</t>
  </si>
  <si>
    <t>Concentration: low-range std curve</t>
  </si>
  <si>
    <t>Concentration: high-range std curve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</si>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</sst>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ptos Narrow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5955-68A0-0B4A-AE0E-0F95EBC9E2C7}">
  <dimension ref="A1:T15"/>
  <sheetViews>
    <sheetView tabSelected="1" zoomScale="134" workbookViewId="0">
      <selection activeCell="L3" sqref="L3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F1" t="s">
        <v>2</v>
      </c>
      <c r="L1" t="s">
        <v>0</v>
      </c>
      <c r="M1" t="s">
        <v>1</v>
      </c>
      <c r="Q1" t="s">
        <v>2</v>
      </c>
    </row>
    <row r="2" spans="1:20" x14ac:dyDescent="0.2">
      <c r="A2" s="2" t="s">
        <v>3</v>
      </c>
      <c r="B2" s="1">
        <v>3886354.25</v>
      </c>
      <c r="C2" s="1">
        <v>3873424.86</v>
      </c>
      <c r="D2" s="1">
        <v>3877631</v>
      </c>
      <c r="E2" s="1">
        <v>4105799</v>
      </c>
      <c r="F2" s="1">
        <v>1113491.3999999999</v>
      </c>
      <c r="G2" s="1">
        <v>1647952.04</v>
      </c>
      <c r="H2" s="1">
        <v>2117791</v>
      </c>
      <c r="I2" s="1">
        <v>2805503</v>
      </c>
      <c r="L2" s="3" t="s">
        <v>6</v>
      </c>
      <c r="M2" s="1">
        <v>3638969.1</v>
      </c>
      <c r="N2" s="1">
        <v>3558754.18</v>
      </c>
      <c r="O2" s="1">
        <v>3621672.08</v>
      </c>
      <c r="P2" s="1">
        <v>3761997.22</v>
      </c>
      <c r="Q2" s="1">
        <v>3691033.9</v>
      </c>
      <c r="R2" s="1">
        <v>3914039.5</v>
      </c>
      <c r="S2" s="1">
        <v>3669945.44</v>
      </c>
      <c r="T2" s="1">
        <v>3884250.45</v>
      </c>
    </row>
    <row r="3" spans="1:20" x14ac:dyDescent="0.2">
      <c r="B3" s="1">
        <v>2239305.0499999998</v>
      </c>
      <c r="C3" s="1">
        <v>2559129.7400000002</v>
      </c>
      <c r="D3" s="1">
        <v>1140499.1599999999</v>
      </c>
      <c r="E3" s="1"/>
      <c r="F3" s="1">
        <v>431592.95</v>
      </c>
      <c r="G3" s="1">
        <v>422454.03</v>
      </c>
      <c r="H3" s="1">
        <v>602732.68999999994</v>
      </c>
      <c r="I3" s="1"/>
      <c r="L3" s="1"/>
      <c r="M3" s="1">
        <v>1596309.69</v>
      </c>
      <c r="N3" s="1">
        <v>1732683.85</v>
      </c>
      <c r="O3" s="1">
        <v>1431186.91</v>
      </c>
      <c r="P3" s="1">
        <v>1180129.48</v>
      </c>
      <c r="Q3" s="1">
        <v>1037302.52</v>
      </c>
      <c r="R3" s="1">
        <v>1082742.94</v>
      </c>
      <c r="S3" s="1">
        <v>721833.15</v>
      </c>
      <c r="T3" s="1">
        <v>689997.04</v>
      </c>
    </row>
    <row r="4" spans="1:20" x14ac:dyDescent="0.2">
      <c r="B4" s="1">
        <v>179352.7</v>
      </c>
      <c r="C4" s="1">
        <v>160477.44</v>
      </c>
      <c r="D4" s="1">
        <v>159338.79999999999</v>
      </c>
      <c r="E4" s="1"/>
      <c r="F4" s="1">
        <v>84148.94</v>
      </c>
      <c r="G4" s="1">
        <v>95515.68</v>
      </c>
      <c r="H4" s="1">
        <v>96121.65</v>
      </c>
      <c r="I4" s="1"/>
      <c r="L4" s="1"/>
      <c r="M4" s="1">
        <v>158915.37</v>
      </c>
      <c r="N4" s="1">
        <v>153911.82</v>
      </c>
      <c r="O4" s="1">
        <v>144406.13</v>
      </c>
      <c r="P4" s="1"/>
      <c r="Q4" s="1">
        <v>123795.3</v>
      </c>
      <c r="R4" s="1">
        <v>107040.04</v>
      </c>
      <c r="S4" s="1">
        <v>100587.95</v>
      </c>
      <c r="T4" s="1"/>
    </row>
    <row r="5" spans="1:20" x14ac:dyDescent="0.2">
      <c r="B5" s="1">
        <v>136493.13</v>
      </c>
      <c r="C5" s="1">
        <v>115293.28</v>
      </c>
      <c r="D5" s="1">
        <v>164247.01</v>
      </c>
      <c r="E5" s="1"/>
      <c r="F5" s="1">
        <v>46684.47</v>
      </c>
      <c r="G5" s="1">
        <v>59201.88</v>
      </c>
      <c r="H5" s="1">
        <v>56762.55</v>
      </c>
      <c r="I5" s="1"/>
      <c r="L5" s="1"/>
      <c r="M5" s="1">
        <v>70508.44</v>
      </c>
      <c r="N5" s="1">
        <v>70921.05</v>
      </c>
      <c r="O5" s="1">
        <v>128701.77</v>
      </c>
      <c r="P5" s="1"/>
      <c r="Q5" s="1">
        <v>57199.63</v>
      </c>
      <c r="R5" s="1">
        <v>83760.59</v>
      </c>
      <c r="S5" s="1">
        <v>70992.02</v>
      </c>
      <c r="T5" s="1"/>
    </row>
    <row r="6" spans="1:20" x14ac:dyDescent="0.2">
      <c r="A6" t="s">
        <v>4</v>
      </c>
      <c r="L6" t="s">
        <v>4</v>
      </c>
      <c r="M6" s="1"/>
      <c r="N6" s="1"/>
      <c r="O6" s="1"/>
      <c r="P6" s="1"/>
      <c r="Q6" s="1"/>
      <c r="R6" s="1"/>
      <c r="S6" s="1"/>
      <c r="T6" s="1"/>
    </row>
    <row r="7" spans="1:20" x14ac:dyDescent="0.2">
      <c r="B7">
        <f>(B2-85112)/1839</f>
        <v>2067.0159053833604</v>
      </c>
      <c r="C7">
        <f t="shared" ref="C7:I7" si="0">(C2-85112)/1839</f>
        <v>2059.9852419793365</v>
      </c>
      <c r="D7">
        <f t="shared" si="0"/>
        <v>2062.2724306688419</v>
      </c>
      <c r="E7">
        <f t="shared" si="0"/>
        <v>2186.3442088091356</v>
      </c>
      <c r="F7">
        <f t="shared" si="0"/>
        <v>559.2057640021751</v>
      </c>
      <c r="G7">
        <f t="shared" si="0"/>
        <v>849.83145187601963</v>
      </c>
      <c r="H7">
        <f t="shared" si="0"/>
        <v>1105.3175638934204</v>
      </c>
      <c r="I7">
        <f t="shared" si="0"/>
        <v>1479.2773246329527</v>
      </c>
      <c r="M7">
        <f>(M2-85112)/1839</f>
        <v>1932.4943447525829</v>
      </c>
      <c r="N7">
        <f t="shared" ref="N7:T7" si="1">(N2-85112)/1839</f>
        <v>1888.8755736813487</v>
      </c>
      <c r="O7">
        <f t="shared" si="1"/>
        <v>1923.0886786296901</v>
      </c>
      <c r="P7">
        <f t="shared" si="1"/>
        <v>1999.3938118542687</v>
      </c>
      <c r="Q7">
        <f t="shared" si="1"/>
        <v>1960.805818379554</v>
      </c>
      <c r="R7">
        <f t="shared" si="1"/>
        <v>2082.0704187058182</v>
      </c>
      <c r="S7">
        <f t="shared" si="1"/>
        <v>1949.3384665579119</v>
      </c>
      <c r="T7">
        <f t="shared" si="1"/>
        <v>2065.8719140837411</v>
      </c>
    </row>
    <row r="8" spans="1:20" x14ac:dyDescent="0.2">
      <c r="B8">
        <f t="shared" ref="B8:H10" si="2">(B3-85112)/1839</f>
        <v>1171.3937194127243</v>
      </c>
      <c r="C8">
        <f t="shared" si="2"/>
        <v>1345.3060032626429</v>
      </c>
      <c r="D8">
        <f t="shared" si="2"/>
        <v>573.89187601957576</v>
      </c>
      <c r="F8">
        <f t="shared" si="2"/>
        <v>188.40725938009788</v>
      </c>
      <c r="G8">
        <f t="shared" si="2"/>
        <v>183.43775421424689</v>
      </c>
      <c r="H8">
        <f t="shared" si="2"/>
        <v>281.46856443719412</v>
      </c>
      <c r="M8">
        <f t="shared" ref="M8:O8" si="3">(M3-85112)/1839</f>
        <v>821.74969548667752</v>
      </c>
      <c r="N8">
        <f t="shared" si="3"/>
        <v>895.90638934203378</v>
      </c>
      <c r="O8">
        <f t="shared" si="3"/>
        <v>731.96025557368125</v>
      </c>
      <c r="Q8">
        <f t="shared" ref="Q8:S8" si="4">(Q3-85112)/1839</f>
        <v>517.77624796084831</v>
      </c>
      <c r="R8">
        <f t="shared" si="4"/>
        <v>542.48555736813478</v>
      </c>
      <c r="S8">
        <f t="shared" si="4"/>
        <v>346.23227297444265</v>
      </c>
    </row>
    <row r="9" spans="1:20" x14ac:dyDescent="0.2">
      <c r="B9">
        <f t="shared" si="2"/>
        <v>51.245622620989671</v>
      </c>
      <c r="C9">
        <f t="shared" si="2"/>
        <v>40.981750951604134</v>
      </c>
      <c r="D9">
        <f t="shared" si="2"/>
        <v>40.362588363240889</v>
      </c>
      <c r="F9">
        <f t="shared" si="2"/>
        <v>-0.52368678629689924</v>
      </c>
      <c r="G9">
        <f t="shared" si="2"/>
        <v>5.6572485046220731</v>
      </c>
      <c r="H9">
        <f t="shared" si="2"/>
        <v>5.9867591082109808</v>
      </c>
      <c r="M9">
        <f t="shared" ref="M9:O9" si="5">(M4-85112)/1839</f>
        <v>40.132338227297438</v>
      </c>
      <c r="N9">
        <f t="shared" si="5"/>
        <v>37.411538879825997</v>
      </c>
      <c r="O9">
        <f t="shared" si="5"/>
        <v>32.242593800978796</v>
      </c>
      <c r="Q9">
        <f t="shared" ref="Q9:S9" si="6">(Q4-85112)/1839</f>
        <v>21.034964654703646</v>
      </c>
      <c r="R9">
        <f t="shared" si="6"/>
        <v>11.923893420337135</v>
      </c>
      <c r="S9">
        <f t="shared" si="6"/>
        <v>8.4154159869494283</v>
      </c>
    </row>
    <row r="10" spans="1:20" x14ac:dyDescent="0.2">
      <c r="B10">
        <f t="shared" si="2"/>
        <v>27.939711799891249</v>
      </c>
      <c r="C10">
        <f t="shared" si="2"/>
        <v>16.41178901576944</v>
      </c>
      <c r="D10">
        <f t="shared" si="2"/>
        <v>43.031544317563899</v>
      </c>
      <c r="F10">
        <f t="shared" si="2"/>
        <v>-20.895883632408918</v>
      </c>
      <c r="G10">
        <f t="shared" si="2"/>
        <v>-14.089244154431757</v>
      </c>
      <c r="H10">
        <f t="shared" si="2"/>
        <v>-15.41568787384448</v>
      </c>
      <c r="M10">
        <f t="shared" ref="M10:O10" si="7">(M5-85112)/1839</f>
        <v>-7.9410331702011954</v>
      </c>
      <c r="N10">
        <f t="shared" si="7"/>
        <v>-7.716666666666665</v>
      </c>
      <c r="O10">
        <f t="shared" si="7"/>
        <v>23.702974442631866</v>
      </c>
      <c r="Q10">
        <f t="shared" ref="Q10:S10" si="8">(Q5-85112)/1839</f>
        <v>-15.178015225666124</v>
      </c>
      <c r="R10">
        <f t="shared" si="8"/>
        <v>-0.73486133768352557</v>
      </c>
      <c r="S10">
        <f t="shared" si="8"/>
        <v>-7.6780750407830318</v>
      </c>
    </row>
    <row r="11" spans="1:20" x14ac:dyDescent="0.2">
      <c r="A11" t="s">
        <v>5</v>
      </c>
      <c r="L11" t="s">
        <v>5</v>
      </c>
    </row>
    <row r="12" spans="1:20" x14ac:dyDescent="0.2">
      <c r="B12">
        <f>((B2-180994)/3116110)*1000</f>
        <v>1189.0980260645485</v>
      </c>
      <c r="C12">
        <f t="shared" ref="C12:H12" si="9">((C2-180994)/3116110)*1000</f>
        <v>1184.9488175962979</v>
      </c>
      <c r="D12">
        <f t="shared" si="9"/>
        <v>1186.2986223207781</v>
      </c>
      <c r="E12">
        <f t="shared" si="9"/>
        <v>1259.5206844431036</v>
      </c>
      <c r="F12">
        <f t="shared" si="9"/>
        <v>299.2504757534233</v>
      </c>
      <c r="G12">
        <f t="shared" si="9"/>
        <v>470.76580736880283</v>
      </c>
      <c r="H12">
        <f t="shared" si="9"/>
        <v>621.54320611274966</v>
      </c>
      <c r="I12">
        <f>((I2-180994)/3116110)*1000</f>
        <v>842.23888116914998</v>
      </c>
      <c r="M12">
        <f>((M2-180994)/3116110)*1000</f>
        <v>1109.7089319696674</v>
      </c>
      <c r="N12">
        <f t="shared" ref="N12:S12" si="10">((N2-180994)/3116110)*1000</f>
        <v>1083.9669267131135</v>
      </c>
      <c r="O12">
        <f t="shared" si="10"/>
        <v>1104.1580945473684</v>
      </c>
      <c r="P12">
        <f t="shared" si="10"/>
        <v>1149.1902468141368</v>
      </c>
      <c r="Q12">
        <f t="shared" si="10"/>
        <v>1126.4171996495631</v>
      </c>
      <c r="R12">
        <f t="shared" si="10"/>
        <v>1197.9825808459907</v>
      </c>
      <c r="S12">
        <f t="shared" si="10"/>
        <v>1119.6496400961455</v>
      </c>
      <c r="T12">
        <f>((T2-180994)/3116110)*1000</f>
        <v>1188.4228894358673</v>
      </c>
    </row>
    <row r="13" spans="1:20" x14ac:dyDescent="0.2">
      <c r="B13">
        <f t="shared" ref="B13:H15" si="11">((B3-180994)/3116110)*1000</f>
        <v>660.53863631258207</v>
      </c>
      <c r="C13">
        <f t="shared" si="11"/>
        <v>763.17451566215573</v>
      </c>
      <c r="D13">
        <f t="shared" si="11"/>
        <v>307.91761523181145</v>
      </c>
      <c r="F13">
        <f t="shared" si="11"/>
        <v>80.420444079316837</v>
      </c>
      <c r="G13">
        <f t="shared" si="11"/>
        <v>77.487646456639851</v>
      </c>
      <c r="H13">
        <f t="shared" si="11"/>
        <v>135.34140001476197</v>
      </c>
      <c r="M13">
        <f t="shared" ref="M13:O13" si="12">((M3-180994)/3116110)*1000</f>
        <v>454.19310935750019</v>
      </c>
      <c r="N13">
        <f t="shared" si="12"/>
        <v>497.95734104380148</v>
      </c>
      <c r="O13">
        <f t="shared" si="12"/>
        <v>401.20307370407335</v>
      </c>
      <c r="Q13">
        <f t="shared" ref="Q13:S13" si="13">((Q3-180994)/3116110)*1000</f>
        <v>274.80047880209617</v>
      </c>
      <c r="R13">
        <f t="shared" si="13"/>
        <v>289.38289726614266</v>
      </c>
      <c r="S13">
        <f t="shared" si="13"/>
        <v>173.56227796836441</v>
      </c>
    </row>
    <row r="14" spans="1:20" x14ac:dyDescent="0.2">
      <c r="B14">
        <f t="shared" si="11"/>
        <v>-0.52671439711691448</v>
      </c>
      <c r="C14">
        <f t="shared" si="11"/>
        <v>-6.5840294469707414</v>
      </c>
      <c r="D14">
        <f t="shared" si="11"/>
        <v>-6.9494337491295273</v>
      </c>
      <c r="F14">
        <f t="shared" si="11"/>
        <v>-31.078832262018992</v>
      </c>
      <c r="G14">
        <f t="shared" si="11"/>
        <v>-27.431098388696167</v>
      </c>
      <c r="H14">
        <f t="shared" si="11"/>
        <v>-27.236634778618214</v>
      </c>
      <c r="M14">
        <f t="shared" ref="M14:O14" si="14">((M4-180994)/3116110)*1000</f>
        <v>-7.0853179123971888</v>
      </c>
      <c r="N14">
        <f t="shared" si="14"/>
        <v>-8.6910218188703201</v>
      </c>
      <c r="O14">
        <f t="shared" si="14"/>
        <v>-11.741520678024843</v>
      </c>
      <c r="Q14">
        <f t="shared" ref="Q14:S14" si="15">((Q4-180994)/3116110)*1000</f>
        <v>-18.355802587200067</v>
      </c>
      <c r="R14">
        <f t="shared" si="15"/>
        <v>-23.732782218856205</v>
      </c>
      <c r="S14">
        <f t="shared" si="15"/>
        <v>-25.803341345459565</v>
      </c>
    </row>
    <row r="15" spans="1:20" x14ac:dyDescent="0.2">
      <c r="B15">
        <f t="shared" si="11"/>
        <v>-14.280904717741029</v>
      </c>
      <c r="C15">
        <f t="shared" si="11"/>
        <v>-21.08421076277795</v>
      </c>
      <c r="D15">
        <f t="shared" si="11"/>
        <v>-5.374325681699295</v>
      </c>
      <c r="F15">
        <f t="shared" si="11"/>
        <v>-43.10166521720992</v>
      </c>
      <c r="G15">
        <f t="shared" si="11"/>
        <v>-39.084666459142973</v>
      </c>
      <c r="H15">
        <f t="shared" si="11"/>
        <v>-39.867479004271352</v>
      </c>
      <c r="M15">
        <f t="shared" ref="M15:O15" si="16">((M5-180994)/3116110)*1000</f>
        <v>-35.456245126134831</v>
      </c>
      <c r="N15">
        <f t="shared" si="16"/>
        <v>-35.323833240803438</v>
      </c>
      <c r="O15">
        <f t="shared" si="16"/>
        <v>-16.781252908273455</v>
      </c>
      <c r="Q15">
        <f t="shared" ref="Q15:S15" si="17">((Q5-180994)/3116110)*1000</f>
        <v>-39.727214379466702</v>
      </c>
      <c r="R15">
        <f t="shared" si="17"/>
        <v>-31.203458799593083</v>
      </c>
      <c r="S15">
        <f t="shared" si="17"/>
        <v>-35.301058049940472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2024-04-29T02:32:23Z</dcterms:created>
  <dcterms:modified xsi:type="dcterms:W3CDTF">2024-05-02T05:29:17Z</dcterms:modified>
</cp:coreProperties>
</file>