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40311_hydrogel/"/>
    </mc:Choice>
  </mc:AlternateContent>
  <xr:revisionPtr revIDLastSave="0" documentId="13_ncr:1_{2003A276-AA67-4740-B475-883AC86FE4BD}" xr6:coauthVersionLast="47" xr6:coauthVersionMax="47" xr10:uidLastSave="{00000000-0000-0000-0000-000000000000}"/>
  <bookViews>
    <workbookView xWindow="680" yWindow="740" windowWidth="28040" windowHeight="16880" xr2:uid="{00000000-000D-0000-FFFF-FFFF00000000}"/>
  </bookViews>
  <sheets>
    <sheet name="genex_mt_240311_handm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5" i="1"/>
  <c r="J4" i="1"/>
  <c r="J3" i="1"/>
  <c r="J2" i="1"/>
  <c r="E7" i="1"/>
  <c r="E16" i="1"/>
</calcChain>
</file>

<file path=xl/sharedStrings.xml><?xml version="1.0" encoding="utf-8"?>
<sst xmlns="http://schemas.openxmlformats.org/spreadsheetml/2006/main" count="60" uniqueCount="32">
  <si>
    <t>Neg</t>
  </si>
  <si>
    <t>Well</t>
  </si>
  <si>
    <t>Conc</t>
  </si>
  <si>
    <t>Final conc</t>
  </si>
  <si>
    <t>Vol in 20ul</t>
  </si>
  <si>
    <t>Water</t>
  </si>
  <si>
    <t>A1</t>
  </si>
  <si>
    <t>PLP</t>
  </si>
  <si>
    <t>A2</t>
  </si>
  <si>
    <t>biotin</t>
  </si>
  <si>
    <t>A3</t>
  </si>
  <si>
    <t>GFP</t>
  </si>
  <si>
    <t>A4</t>
  </si>
  <si>
    <t>Pyc</t>
  </si>
  <si>
    <t>Mdh</t>
  </si>
  <si>
    <t>A5</t>
  </si>
  <si>
    <t>Fdh</t>
  </si>
  <si>
    <t>A6</t>
  </si>
  <si>
    <t>A7</t>
  </si>
  <si>
    <t>sds</t>
  </si>
  <si>
    <t>A8</t>
  </si>
  <si>
    <t>80ul of 25mM Pyr: 1mM</t>
  </si>
  <si>
    <t>40ul of 50mM NADH: 1mM</t>
  </si>
  <si>
    <t>20ul of 1M formate: 10mM </t>
  </si>
  <si>
    <t>20ul of 10mM HCT: 100uM</t>
  </si>
  <si>
    <t>2ul of 100mM acetyl-CoA: 100uM</t>
  </si>
  <si>
    <t>80ul of 250mM HCO3: 10mM</t>
  </si>
  <si>
    <t>40ul of 50mM ATP: 1mM</t>
  </si>
  <si>
    <t>20ul of 100mM Mg-Act: 1mM</t>
  </si>
  <si>
    <t>10ul of 50mM biotin: 250uM</t>
  </si>
  <si>
    <t>2ul of 50mM PLP: 100uM</t>
  </si>
  <si>
    <t>1688 ul of HEPES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</si>
</sst>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.5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topLeftCell="A6" zoomScale="150" workbookViewId="0">
      <selection activeCell="J11" sqref="J1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">
      <c r="A2" t="s">
        <v>5</v>
      </c>
      <c r="B2" t="s">
        <v>6</v>
      </c>
      <c r="E2">
        <v>0.2</v>
      </c>
      <c r="G2" s="1" t="s">
        <v>21</v>
      </c>
      <c r="J2">
        <f>80*1.5</f>
        <v>120</v>
      </c>
    </row>
    <row r="3" spans="1:10" x14ac:dyDescent="0.2">
      <c r="A3" t="s">
        <v>7</v>
      </c>
      <c r="B3" t="s">
        <v>8</v>
      </c>
      <c r="C3">
        <v>50</v>
      </c>
      <c r="D3">
        <v>1</v>
      </c>
      <c r="E3">
        <v>0.4</v>
      </c>
      <c r="G3" s="1" t="s">
        <v>22</v>
      </c>
      <c r="J3">
        <f>40*1.5</f>
        <v>60</v>
      </c>
    </row>
    <row r="4" spans="1:10" x14ac:dyDescent="0.2">
      <c r="A4" t="s">
        <v>9</v>
      </c>
      <c r="B4" t="s">
        <v>10</v>
      </c>
      <c r="C4">
        <v>50</v>
      </c>
      <c r="D4">
        <v>1</v>
      </c>
      <c r="E4">
        <v>0.4</v>
      </c>
      <c r="G4" s="1" t="s">
        <v>23</v>
      </c>
      <c r="J4">
        <f>20*1.5</f>
        <v>30</v>
      </c>
    </row>
    <row r="5" spans="1:10" x14ac:dyDescent="0.2">
      <c r="A5" t="s">
        <v>11</v>
      </c>
      <c r="B5" t="s">
        <v>12</v>
      </c>
      <c r="C5">
        <v>25</v>
      </c>
      <c r="D5">
        <v>5</v>
      </c>
      <c r="E5">
        <v>4</v>
      </c>
      <c r="G5" s="1" t="s">
        <v>24</v>
      </c>
      <c r="J5">
        <f>20*1.5</f>
        <v>30</v>
      </c>
    </row>
    <row r="6" spans="1:10" x14ac:dyDescent="0.2">
      <c r="G6" s="1" t="s">
        <v>25</v>
      </c>
      <c r="J6">
        <v>3</v>
      </c>
    </row>
    <row r="7" spans="1:10" x14ac:dyDescent="0.2">
      <c r="E7">
        <f>SUM(E2:E6)</f>
        <v>5</v>
      </c>
      <c r="G7" s="1" t="s">
        <v>26</v>
      </c>
      <c r="J7">
        <v>120</v>
      </c>
    </row>
    <row r="8" spans="1:10" x14ac:dyDescent="0.2">
      <c r="G8" s="1" t="s">
        <v>27</v>
      </c>
      <c r="J8">
        <v>60</v>
      </c>
    </row>
    <row r="9" spans="1:10" x14ac:dyDescent="0.2">
      <c r="A9" t="s">
        <v>13</v>
      </c>
      <c r="B9" t="s">
        <v>1</v>
      </c>
      <c r="C9" t="s">
        <v>2</v>
      </c>
      <c r="D9" t="s">
        <v>3</v>
      </c>
      <c r="E9" t="s">
        <v>4</v>
      </c>
      <c r="G9" s="1" t="s">
        <v>28</v>
      </c>
      <c r="J9">
        <v>30</v>
      </c>
    </row>
    <row r="10" spans="1:10" x14ac:dyDescent="0.2">
      <c r="A10" t="s">
        <v>5</v>
      </c>
      <c r="B10" t="s">
        <v>6</v>
      </c>
      <c r="E10">
        <v>0.4</v>
      </c>
      <c r="G10" s="1" t="s">
        <v>29</v>
      </c>
      <c r="J10">
        <v>15</v>
      </c>
    </row>
    <row r="11" spans="1:10" x14ac:dyDescent="0.2">
      <c r="A11" t="s">
        <v>7</v>
      </c>
      <c r="B11" t="s">
        <v>8</v>
      </c>
      <c r="C11">
        <v>50</v>
      </c>
      <c r="D11">
        <v>1</v>
      </c>
      <c r="E11">
        <v>0.4</v>
      </c>
      <c r="G11" s="1" t="s">
        <v>30</v>
      </c>
      <c r="J11">
        <v>3</v>
      </c>
    </row>
    <row r="12" spans="1:10" x14ac:dyDescent="0.2">
      <c r="A12" t="s">
        <v>9</v>
      </c>
      <c r="B12" t="s">
        <v>10</v>
      </c>
      <c r="C12">
        <v>50</v>
      </c>
      <c r="D12">
        <v>1</v>
      </c>
      <c r="E12">
        <v>0.4</v>
      </c>
      <c r="G12" s="1" t="s">
        <v>31</v>
      </c>
      <c r="J12">
        <f>1688*1.5</f>
        <v>2532</v>
      </c>
    </row>
    <row r="13" spans="1:10" x14ac:dyDescent="0.2">
      <c r="A13" t="s">
        <v>14</v>
      </c>
      <c r="B13" t="s">
        <v>15</v>
      </c>
      <c r="C13">
        <v>57</v>
      </c>
      <c r="D13">
        <v>5</v>
      </c>
      <c r="E13">
        <v>1.754385965</v>
      </c>
    </row>
    <row r="14" spans="1:10" x14ac:dyDescent="0.2">
      <c r="A14" t="s">
        <v>16</v>
      </c>
      <c r="B14" t="s">
        <v>17</v>
      </c>
      <c r="C14">
        <v>120</v>
      </c>
      <c r="D14">
        <v>5</v>
      </c>
      <c r="E14">
        <v>0.83333333300000001</v>
      </c>
    </row>
    <row r="15" spans="1:10" x14ac:dyDescent="0.2">
      <c r="A15" t="s">
        <v>13</v>
      </c>
      <c r="B15" t="s">
        <v>18</v>
      </c>
      <c r="C15">
        <v>80</v>
      </c>
      <c r="D15">
        <v>5</v>
      </c>
      <c r="E15">
        <v>1.25</v>
      </c>
    </row>
    <row r="16" spans="1:10" x14ac:dyDescent="0.2">
      <c r="E16">
        <f>SUM(E10:E15)</f>
        <v>5.0377192980000007</v>
      </c>
    </row>
    <row r="19" spans="1:5" x14ac:dyDescent="0.2">
      <c r="A19" t="s">
        <v>19</v>
      </c>
      <c r="B19" t="s">
        <v>1</v>
      </c>
      <c r="C19" t="s">
        <v>2</v>
      </c>
      <c r="D19" t="s">
        <v>3</v>
      </c>
      <c r="E19" t="s">
        <v>4</v>
      </c>
    </row>
    <row r="20" spans="1:5" x14ac:dyDescent="0.2">
      <c r="A20" t="s">
        <v>5</v>
      </c>
      <c r="B20" t="s">
        <v>6</v>
      </c>
      <c r="E20">
        <v>0</v>
      </c>
    </row>
    <row r="21" spans="1:5" x14ac:dyDescent="0.2">
      <c r="A21" t="s">
        <v>7</v>
      </c>
      <c r="B21" t="s">
        <v>8</v>
      </c>
      <c r="C21">
        <v>50</v>
      </c>
      <c r="D21">
        <v>1</v>
      </c>
      <c r="E21">
        <v>0.4</v>
      </c>
    </row>
    <row r="22" spans="1:5" x14ac:dyDescent="0.2">
      <c r="A22" t="s">
        <v>9</v>
      </c>
      <c r="B22" t="s">
        <v>10</v>
      </c>
      <c r="C22">
        <v>50</v>
      </c>
      <c r="D22">
        <v>1</v>
      </c>
      <c r="E22">
        <v>0.4</v>
      </c>
    </row>
    <row r="23" spans="1:5" x14ac:dyDescent="0.2">
      <c r="A23" t="s">
        <v>14</v>
      </c>
      <c r="B23" t="s">
        <v>15</v>
      </c>
      <c r="C23">
        <v>57</v>
      </c>
      <c r="D23">
        <v>4.5</v>
      </c>
      <c r="E23">
        <v>1.5789473679999999</v>
      </c>
    </row>
    <row r="24" spans="1:5" x14ac:dyDescent="0.2">
      <c r="A24" t="s">
        <v>16</v>
      </c>
      <c r="B24" t="s">
        <v>17</v>
      </c>
      <c r="C24">
        <v>120</v>
      </c>
      <c r="D24">
        <v>4.5999999999999996</v>
      </c>
      <c r="E24">
        <v>0.76666666699999997</v>
      </c>
    </row>
    <row r="25" spans="1:5" x14ac:dyDescent="0.2">
      <c r="A25" t="s">
        <v>13</v>
      </c>
      <c r="B25" t="s">
        <v>18</v>
      </c>
      <c r="C25">
        <v>80</v>
      </c>
      <c r="D25">
        <v>5</v>
      </c>
      <c r="E25">
        <v>1.25</v>
      </c>
    </row>
    <row r="26" spans="1:5" x14ac:dyDescent="0.2">
      <c r="A26" t="s">
        <v>19</v>
      </c>
      <c r="B26" t="s">
        <v>20</v>
      </c>
      <c r="C26">
        <v>172.3</v>
      </c>
      <c r="D26">
        <v>5</v>
      </c>
      <c r="E26">
        <v>0.58038305300000004</v>
      </c>
    </row>
    <row r="27" spans="1:5" x14ac:dyDescent="0.2">
      <c r="E27">
        <v>4.9759970879999997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genex_mt_240311_handmix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Cardiff</cp:lastModifiedBy>
  <dcterms:created xsi:type="dcterms:W3CDTF">2024-03-11T23:03:05Z</dcterms:created>
  <dcterms:modified xsi:type="dcterms:W3CDTF">2024-03-18T23:46:38Z</dcterms:modified>
</cp:coreProperties>
</file>