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220_mod3/"/>
    </mc:Choice>
  </mc:AlternateContent>
  <xr:revisionPtr revIDLastSave="0" documentId="13_ncr:1_{FA0F51ED-490C-EE42-9034-115ACE43AD27}" xr6:coauthVersionLast="47" xr6:coauthVersionMax="47" xr10:uidLastSave="{00000000-0000-0000-0000-000000000000}"/>
  <bookViews>
    <workbookView xWindow="40" yWindow="1140" windowWidth="29240" windowHeight="16280" xr2:uid="{967C839E-5874-3E47-BD0B-8FC21FE1D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O23" i="1" s="1"/>
  <c r="L25" i="1"/>
  <c r="O28" i="1"/>
  <c r="O21" i="1"/>
  <c r="O20" i="1"/>
  <c r="O19" i="1"/>
  <c r="O18" i="1"/>
  <c r="O17" i="1"/>
  <c r="O16" i="1"/>
  <c r="J27" i="1"/>
  <c r="J28" i="1"/>
  <c r="J26" i="1"/>
  <c r="G24" i="1"/>
  <c r="E23" i="1" l="1"/>
  <c r="J17" i="1"/>
  <c r="J22" i="1" s="1"/>
  <c r="J18" i="1"/>
  <c r="J19" i="1"/>
  <c r="J20" i="1"/>
  <c r="J21" i="1"/>
  <c r="J16" i="1"/>
  <c r="B21" i="1"/>
  <c r="E17" i="1" s="1"/>
  <c r="E16" i="1" l="1"/>
  <c r="E20" i="1"/>
</calcChain>
</file>

<file path=xl/sharedStrings.xml><?xml version="1.0" encoding="utf-8"?>
<sst xmlns="http://schemas.openxmlformats.org/spreadsheetml/2006/main" count="86" uniqueCount="51">
  <si>
    <t>AMP</t>
  </si>
  <si>
    <t>ATP</t>
  </si>
  <si>
    <t>NADH</t>
  </si>
  <si>
    <t>PLP</t>
  </si>
  <si>
    <t>HCT</t>
  </si>
  <si>
    <t>HCO3</t>
  </si>
  <si>
    <t>acetyl-CoA</t>
  </si>
  <si>
    <t>THF</t>
  </si>
  <si>
    <t>Glycine</t>
  </si>
  <si>
    <t>Serine</t>
  </si>
  <si>
    <t>Biotin</t>
  </si>
  <si>
    <t>Mg-Act</t>
  </si>
  <si>
    <t>NADPH</t>
  </si>
  <si>
    <t>Pyruvate</t>
  </si>
  <si>
    <t>Malate</t>
  </si>
  <si>
    <t>5,10-CH2-THF</t>
  </si>
  <si>
    <t>formate-koh</t>
  </si>
  <si>
    <t>NADP</t>
  </si>
  <si>
    <t>polyphosphate</t>
  </si>
  <si>
    <t>CoA</t>
  </si>
  <si>
    <t>Oxaloacetate</t>
  </si>
  <si>
    <t>neg</t>
  </si>
  <si>
    <t>glyoxylate</t>
  </si>
  <si>
    <t>citrate</t>
  </si>
  <si>
    <t>sds</t>
  </si>
  <si>
    <t>sds_neg</t>
  </si>
  <si>
    <t>Kan</t>
  </si>
  <si>
    <t>mod3-1</t>
  </si>
  <si>
    <t>mod3-shunt</t>
  </si>
  <si>
    <t>mod3</t>
  </si>
  <si>
    <t>sds_kan</t>
  </si>
  <si>
    <t>sds_kan_neg</t>
  </si>
  <si>
    <t>mod3_neg</t>
  </si>
  <si>
    <t>mod3-1_neg</t>
  </si>
  <si>
    <t>mod3-shunt_neg</t>
  </si>
  <si>
    <t>succinate</t>
  </si>
  <si>
    <t>Stock</t>
  </si>
  <si>
    <t>Conc</t>
  </si>
  <si>
    <t>Vol / rxn</t>
  </si>
  <si>
    <t>MM</t>
  </si>
  <si>
    <t>Pyc</t>
  </si>
  <si>
    <t>Formate</t>
  </si>
  <si>
    <t>Mg-act</t>
  </si>
  <si>
    <t>HEPES</t>
  </si>
  <si>
    <t>12 rxns of 25ul each</t>
  </si>
  <si>
    <t>ser/gly/pyr</t>
  </si>
  <si>
    <t>split in two of 150ul each, add 1.5ul kan or water</t>
  </si>
  <si>
    <t>18 rxns of 25ul each</t>
  </si>
  <si>
    <t>split in three groups of 150ul each. Add either HCT, NADPH, and input</t>
  </si>
  <si>
    <t>ser/pyr</t>
  </si>
  <si>
    <t>split in two groups of 140ul each. Add either HCT,  and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</si>
</sst>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9716-2039-E94A-B757-756570D8E32F}">
  <dimension ref="A1:AE30"/>
  <sheetViews>
    <sheetView tabSelected="1" topLeftCell="A11" zoomScale="160" workbookViewId="0">
      <pane xSplit="1" topLeftCell="H1" activePane="topRight" state="frozen"/>
      <selection pane="topRight" activeCell="A12" sqref="A12"/>
    </sheetView>
  </sheetViews>
  <sheetFormatPr baseColWidth="10" defaultRowHeight="16" x14ac:dyDescent="0.2"/>
  <cols>
    <col min="1" max="1" width="15.83203125" customWidth="1"/>
    <col min="4" max="6" width="12.6640625" customWidth="1"/>
  </cols>
  <sheetData>
    <row r="1" spans="1:31" x14ac:dyDescent="0.2">
      <c r="B1" t="s">
        <v>16</v>
      </c>
      <c r="C1" t="s">
        <v>7</v>
      </c>
      <c r="D1" t="s">
        <v>15</v>
      </c>
      <c r="E1" t="s">
        <v>17</v>
      </c>
      <c r="F1" t="s">
        <v>12</v>
      </c>
      <c r="G1" t="s">
        <v>2</v>
      </c>
      <c r="H1" t="s">
        <v>18</v>
      </c>
      <c r="I1" t="s">
        <v>1</v>
      </c>
      <c r="J1" t="s">
        <v>0</v>
      </c>
      <c r="K1" t="s">
        <v>10</v>
      </c>
      <c r="L1" t="s">
        <v>20</v>
      </c>
      <c r="M1" t="s">
        <v>14</v>
      </c>
      <c r="N1" t="s">
        <v>22</v>
      </c>
      <c r="O1" t="s">
        <v>35</v>
      </c>
      <c r="P1" t="s">
        <v>23</v>
      </c>
      <c r="Q1" t="s">
        <v>13</v>
      </c>
      <c r="R1" t="s">
        <v>8</v>
      </c>
      <c r="S1" t="s">
        <v>9</v>
      </c>
      <c r="T1" t="s">
        <v>3</v>
      </c>
      <c r="U1" t="s">
        <v>26</v>
      </c>
      <c r="V1" t="s">
        <v>11</v>
      </c>
      <c r="W1" t="s">
        <v>4</v>
      </c>
      <c r="X1" t="s">
        <v>5</v>
      </c>
      <c r="Y1" t="s">
        <v>19</v>
      </c>
      <c r="Z1" t="s">
        <v>6</v>
      </c>
      <c r="AA1" t="s">
        <v>27</v>
      </c>
      <c r="AB1" t="s">
        <v>28</v>
      </c>
      <c r="AC1" t="s">
        <v>29</v>
      </c>
      <c r="AD1" t="s">
        <v>24</v>
      </c>
      <c r="AE1" t="s">
        <v>21</v>
      </c>
    </row>
    <row r="2" spans="1:31" x14ac:dyDescent="0.2">
      <c r="A2" t="s">
        <v>24</v>
      </c>
      <c r="S2">
        <v>1</v>
      </c>
      <c r="T2">
        <v>1</v>
      </c>
      <c r="AD2">
        <v>10</v>
      </c>
    </row>
    <row r="3" spans="1:31" x14ac:dyDescent="0.2">
      <c r="A3" t="s">
        <v>25</v>
      </c>
      <c r="S3">
        <v>1</v>
      </c>
      <c r="T3">
        <v>1</v>
      </c>
      <c r="AE3">
        <v>10</v>
      </c>
    </row>
    <row r="4" spans="1:31" x14ac:dyDescent="0.2">
      <c r="A4" t="s">
        <v>30</v>
      </c>
      <c r="S4">
        <v>1</v>
      </c>
      <c r="T4">
        <v>1</v>
      </c>
      <c r="U4">
        <v>1</v>
      </c>
      <c r="AD4">
        <v>10</v>
      </c>
    </row>
    <row r="5" spans="1:31" x14ac:dyDescent="0.2">
      <c r="A5" t="s">
        <v>31</v>
      </c>
      <c r="S5">
        <v>1</v>
      </c>
      <c r="T5">
        <v>1</v>
      </c>
      <c r="U5">
        <v>1</v>
      </c>
      <c r="AE5">
        <v>10</v>
      </c>
    </row>
    <row r="6" spans="1:31" x14ac:dyDescent="0.2">
      <c r="A6" t="s">
        <v>29</v>
      </c>
      <c r="B6">
        <v>15</v>
      </c>
      <c r="G6">
        <v>1</v>
      </c>
      <c r="I6">
        <v>1</v>
      </c>
      <c r="S6">
        <v>1</v>
      </c>
      <c r="T6">
        <v>1</v>
      </c>
      <c r="U6">
        <v>1</v>
      </c>
      <c r="V6">
        <v>1</v>
      </c>
      <c r="W6">
        <v>10</v>
      </c>
      <c r="X6">
        <v>10</v>
      </c>
      <c r="Z6">
        <v>1</v>
      </c>
      <c r="AC6">
        <v>10</v>
      </c>
    </row>
    <row r="7" spans="1:31" x14ac:dyDescent="0.2">
      <c r="A7" t="s">
        <v>32</v>
      </c>
      <c r="B7">
        <v>15</v>
      </c>
      <c r="G7">
        <v>1</v>
      </c>
      <c r="I7">
        <v>1</v>
      </c>
      <c r="S7">
        <v>1</v>
      </c>
      <c r="T7">
        <v>1</v>
      </c>
      <c r="U7">
        <v>1</v>
      </c>
      <c r="V7">
        <v>1</v>
      </c>
      <c r="W7">
        <v>10</v>
      </c>
      <c r="X7">
        <v>10</v>
      </c>
      <c r="Z7">
        <v>1</v>
      </c>
      <c r="AE7">
        <v>10</v>
      </c>
    </row>
    <row r="8" spans="1:31" x14ac:dyDescent="0.2">
      <c r="A8" t="s">
        <v>27</v>
      </c>
      <c r="B8">
        <v>15</v>
      </c>
      <c r="C8">
        <v>1</v>
      </c>
      <c r="F8">
        <v>1</v>
      </c>
      <c r="G8">
        <v>1</v>
      </c>
      <c r="I8">
        <v>1</v>
      </c>
      <c r="R8">
        <v>1</v>
      </c>
      <c r="T8">
        <v>1</v>
      </c>
      <c r="U8">
        <v>1</v>
      </c>
      <c r="V8">
        <v>1</v>
      </c>
      <c r="W8">
        <v>10</v>
      </c>
      <c r="X8">
        <v>10</v>
      </c>
      <c r="Z8">
        <v>1</v>
      </c>
      <c r="AA8">
        <v>10</v>
      </c>
    </row>
    <row r="9" spans="1:31" x14ac:dyDescent="0.2">
      <c r="A9" t="s">
        <v>33</v>
      </c>
      <c r="B9">
        <v>15</v>
      </c>
      <c r="C9">
        <v>1</v>
      </c>
      <c r="F9">
        <v>1</v>
      </c>
      <c r="G9">
        <v>1</v>
      </c>
      <c r="I9">
        <v>1</v>
      </c>
      <c r="R9">
        <v>1</v>
      </c>
      <c r="T9">
        <v>1</v>
      </c>
      <c r="U9">
        <v>1</v>
      </c>
      <c r="V9">
        <v>1</v>
      </c>
      <c r="W9">
        <v>10</v>
      </c>
      <c r="X9">
        <v>10</v>
      </c>
      <c r="Z9">
        <v>1</v>
      </c>
      <c r="AE9">
        <v>10</v>
      </c>
    </row>
    <row r="10" spans="1:31" x14ac:dyDescent="0.2">
      <c r="A10" t="s">
        <v>28</v>
      </c>
      <c r="B10">
        <v>15</v>
      </c>
      <c r="G10">
        <v>1</v>
      </c>
      <c r="I10">
        <v>1</v>
      </c>
      <c r="Q10">
        <v>1</v>
      </c>
      <c r="T10">
        <v>1</v>
      </c>
      <c r="U10">
        <v>1</v>
      </c>
      <c r="V10">
        <v>1</v>
      </c>
      <c r="X10">
        <v>10</v>
      </c>
      <c r="Z10">
        <v>1</v>
      </c>
      <c r="AB10">
        <v>10</v>
      </c>
    </row>
    <row r="11" spans="1:31" x14ac:dyDescent="0.2">
      <c r="A11" t="s">
        <v>34</v>
      </c>
      <c r="B11">
        <v>15</v>
      </c>
      <c r="G11">
        <v>1</v>
      </c>
      <c r="I11">
        <v>1</v>
      </c>
      <c r="Q11">
        <v>1</v>
      </c>
      <c r="T11">
        <v>1</v>
      </c>
      <c r="U11">
        <v>1</v>
      </c>
      <c r="V11">
        <v>1</v>
      </c>
      <c r="X11">
        <v>10</v>
      </c>
      <c r="Z11">
        <v>1</v>
      </c>
      <c r="AE11">
        <v>10</v>
      </c>
    </row>
    <row r="14" spans="1:31" x14ac:dyDescent="0.2">
      <c r="B14" s="3" t="s">
        <v>24</v>
      </c>
      <c r="C14" s="3"/>
      <c r="D14" s="3"/>
      <c r="E14" s="3"/>
      <c r="G14" s="3" t="s">
        <v>40</v>
      </c>
      <c r="H14" s="3"/>
      <c r="I14" s="3"/>
      <c r="J14" s="3"/>
      <c r="L14" s="3" t="s">
        <v>40</v>
      </c>
      <c r="M14" s="3"/>
      <c r="N14" s="3"/>
      <c r="O14" s="3"/>
    </row>
    <row r="15" spans="1:31" x14ac:dyDescent="0.2">
      <c r="C15" t="s">
        <v>36</v>
      </c>
      <c r="D15" t="s">
        <v>37</v>
      </c>
      <c r="E15" t="s">
        <v>38</v>
      </c>
      <c r="H15" t="s">
        <v>36</v>
      </c>
      <c r="I15" t="s">
        <v>37</v>
      </c>
      <c r="J15" t="s">
        <v>38</v>
      </c>
      <c r="M15" t="s">
        <v>36</v>
      </c>
      <c r="N15" t="s">
        <v>37</v>
      </c>
      <c r="O15" t="s">
        <v>38</v>
      </c>
    </row>
    <row r="16" spans="1:31" x14ac:dyDescent="0.2">
      <c r="B16" t="s">
        <v>9</v>
      </c>
      <c r="C16">
        <v>25</v>
      </c>
      <c r="D16">
        <v>1</v>
      </c>
      <c r="E16">
        <f>$B$21*D16/C16</f>
        <v>12</v>
      </c>
      <c r="G16" t="s">
        <v>41</v>
      </c>
      <c r="H16">
        <v>1000</v>
      </c>
      <c r="I16">
        <v>15</v>
      </c>
      <c r="J16">
        <f t="shared" ref="J16:J21" si="0">$G$24*I16/H16</f>
        <v>6.75</v>
      </c>
      <c r="L16" t="s">
        <v>41</v>
      </c>
      <c r="M16">
        <v>1000</v>
      </c>
      <c r="N16">
        <v>15</v>
      </c>
      <c r="O16">
        <f t="shared" ref="O16:O21" si="1">$G$24*N16/M16</f>
        <v>6.75</v>
      </c>
    </row>
    <row r="17" spans="2:15" x14ac:dyDescent="0.2">
      <c r="B17" t="s">
        <v>3</v>
      </c>
      <c r="C17">
        <v>50</v>
      </c>
      <c r="D17">
        <v>1</v>
      </c>
      <c r="E17">
        <f t="shared" ref="E17" si="2">$B$21*D17/C17</f>
        <v>6</v>
      </c>
      <c r="G17" t="s">
        <v>2</v>
      </c>
      <c r="H17">
        <v>50</v>
      </c>
      <c r="I17">
        <v>1</v>
      </c>
      <c r="J17">
        <f t="shared" si="0"/>
        <v>9</v>
      </c>
      <c r="L17" t="s">
        <v>2</v>
      </c>
      <c r="M17">
        <v>50</v>
      </c>
      <c r="N17">
        <v>1</v>
      </c>
      <c r="O17">
        <f t="shared" si="1"/>
        <v>9</v>
      </c>
    </row>
    <row r="18" spans="2:15" x14ac:dyDescent="0.2">
      <c r="G18" t="s">
        <v>6</v>
      </c>
      <c r="H18">
        <v>100</v>
      </c>
      <c r="I18">
        <v>1</v>
      </c>
      <c r="J18">
        <f t="shared" si="0"/>
        <v>4.5</v>
      </c>
      <c r="L18" t="s">
        <v>6</v>
      </c>
      <c r="M18">
        <v>100</v>
      </c>
      <c r="N18">
        <v>1</v>
      </c>
      <c r="O18">
        <f t="shared" si="1"/>
        <v>4.5</v>
      </c>
    </row>
    <row r="19" spans="2:15" x14ac:dyDescent="0.2">
      <c r="G19" t="s">
        <v>1</v>
      </c>
      <c r="H19">
        <v>50</v>
      </c>
      <c r="I19">
        <v>1</v>
      </c>
      <c r="J19">
        <f t="shared" si="0"/>
        <v>9</v>
      </c>
      <c r="L19" t="s">
        <v>1</v>
      </c>
      <c r="M19">
        <v>50</v>
      </c>
      <c r="N19">
        <v>1</v>
      </c>
      <c r="O19">
        <f t="shared" si="1"/>
        <v>9</v>
      </c>
    </row>
    <row r="20" spans="2:15" x14ac:dyDescent="0.2">
      <c r="B20" s="2" t="s">
        <v>44</v>
      </c>
      <c r="C20" s="2"/>
      <c r="D20" s="2"/>
      <c r="E20" s="2">
        <f ca="1">300-SUM(E16:E23)</f>
        <v>279</v>
      </c>
      <c r="G20" t="s">
        <v>42</v>
      </c>
      <c r="H20">
        <v>100</v>
      </c>
      <c r="I20">
        <v>1</v>
      </c>
      <c r="J20">
        <f t="shared" si="0"/>
        <v>4.5</v>
      </c>
      <c r="L20" t="s">
        <v>42</v>
      </c>
      <c r="M20">
        <v>100</v>
      </c>
      <c r="N20">
        <v>1</v>
      </c>
      <c r="O20">
        <f t="shared" si="1"/>
        <v>4.5</v>
      </c>
    </row>
    <row r="21" spans="2:15" x14ac:dyDescent="0.2">
      <c r="B21" s="2">
        <f>12*25</f>
        <v>300</v>
      </c>
      <c r="C21" s="2" t="s">
        <v>39</v>
      </c>
      <c r="D21" s="2"/>
      <c r="E21" s="2"/>
      <c r="G21" t="s">
        <v>5</v>
      </c>
      <c r="H21">
        <v>250</v>
      </c>
      <c r="I21">
        <v>1</v>
      </c>
      <c r="J21">
        <f t="shared" si="0"/>
        <v>1.8</v>
      </c>
      <c r="L21" t="s">
        <v>5</v>
      </c>
      <c r="M21">
        <v>250</v>
      </c>
      <c r="N21">
        <v>1</v>
      </c>
      <c r="O21">
        <f t="shared" si="1"/>
        <v>1.8</v>
      </c>
    </row>
    <row r="22" spans="2:15" x14ac:dyDescent="0.2">
      <c r="B22" s="2" t="s">
        <v>46</v>
      </c>
      <c r="C22" s="2"/>
      <c r="D22" s="2"/>
      <c r="E22" s="2"/>
      <c r="G22" s="2" t="s">
        <v>43</v>
      </c>
      <c r="H22" s="2"/>
      <c r="I22" s="2"/>
      <c r="J22" s="2">
        <f>450-SUM(J16:J21)-SUM(J26:J28)</f>
        <v>390.45</v>
      </c>
      <c r="L22" t="s">
        <v>3</v>
      </c>
      <c r="M22">
        <v>50</v>
      </c>
      <c r="N22">
        <v>1</v>
      </c>
      <c r="O22">
        <v>6</v>
      </c>
    </row>
    <row r="23" spans="2:15" x14ac:dyDescent="0.2">
      <c r="B23" s="1" t="s">
        <v>26</v>
      </c>
      <c r="C23" s="1">
        <v>100</v>
      </c>
      <c r="D23" s="1">
        <v>1</v>
      </c>
      <c r="E23" s="1">
        <f>150*D23/C23</f>
        <v>1.5</v>
      </c>
      <c r="G23" s="2" t="s">
        <v>47</v>
      </c>
      <c r="H23" s="2"/>
      <c r="I23" s="2"/>
      <c r="J23" s="2"/>
      <c r="L23" s="2" t="s">
        <v>43</v>
      </c>
      <c r="M23" s="2"/>
      <c r="N23" s="2"/>
      <c r="O23" s="2">
        <f>300-SUM(O16:O21)-SUM(O27:O28)</f>
        <v>243.45</v>
      </c>
    </row>
    <row r="24" spans="2:15" x14ac:dyDescent="0.2">
      <c r="G24" s="2">
        <f>18*25</f>
        <v>450</v>
      </c>
      <c r="H24" s="2" t="s">
        <v>39</v>
      </c>
      <c r="I24" s="2"/>
      <c r="J24" s="2"/>
      <c r="L24" s="2" t="s">
        <v>44</v>
      </c>
      <c r="M24" s="2"/>
      <c r="N24" s="2"/>
      <c r="O24" s="2"/>
    </row>
    <row r="25" spans="2:15" x14ac:dyDescent="0.2">
      <c r="G25" s="2" t="s">
        <v>48</v>
      </c>
      <c r="L25" s="2">
        <f>12*25</f>
        <v>300</v>
      </c>
      <c r="M25" s="2" t="s">
        <v>39</v>
      </c>
      <c r="N25" s="2"/>
      <c r="O25" s="2"/>
    </row>
    <row r="26" spans="2:15" x14ac:dyDescent="0.2">
      <c r="G26" t="s">
        <v>12</v>
      </c>
      <c r="H26">
        <v>50</v>
      </c>
      <c r="I26">
        <v>1</v>
      </c>
      <c r="J26" s="1">
        <f>150*I26/H26</f>
        <v>3</v>
      </c>
      <c r="L26" s="2" t="s">
        <v>50</v>
      </c>
    </row>
    <row r="27" spans="2:15" x14ac:dyDescent="0.2">
      <c r="G27" s="1" t="s">
        <v>45</v>
      </c>
      <c r="H27">
        <v>25</v>
      </c>
      <c r="I27">
        <v>1</v>
      </c>
      <c r="J27" s="1">
        <f t="shared" ref="J27:J28" si="3">150*I27/H27</f>
        <v>6</v>
      </c>
      <c r="L27" s="2" t="s">
        <v>49</v>
      </c>
      <c r="M27">
        <v>25</v>
      </c>
      <c r="N27">
        <v>1</v>
      </c>
      <c r="O27" s="1">
        <f t="shared" ref="O27:O29" si="4">150*N27/M27</f>
        <v>6</v>
      </c>
    </row>
    <row r="28" spans="2:15" x14ac:dyDescent="0.2">
      <c r="G28" s="1" t="s">
        <v>4</v>
      </c>
      <c r="H28" s="1">
        <v>100</v>
      </c>
      <c r="I28" s="1">
        <v>10</v>
      </c>
      <c r="J28" s="1">
        <f t="shared" si="3"/>
        <v>15</v>
      </c>
      <c r="L28" s="1" t="s">
        <v>4</v>
      </c>
      <c r="M28" s="1">
        <v>100</v>
      </c>
      <c r="N28" s="1">
        <v>10</v>
      </c>
      <c r="O28" s="1">
        <f>150*N28/M28</f>
        <v>15</v>
      </c>
    </row>
    <row r="29" spans="2:15" x14ac:dyDescent="0.2">
      <c r="G29" t="s">
        <v>7</v>
      </c>
      <c r="H29">
        <v>50</v>
      </c>
      <c r="I29">
        <v>1</v>
      </c>
      <c r="J29">
        <v>3</v>
      </c>
    </row>
    <row r="30" spans="2:15" x14ac:dyDescent="0.2">
      <c r="G30" t="s">
        <v>3</v>
      </c>
      <c r="H30">
        <v>50</v>
      </c>
      <c r="I30">
        <v>1</v>
      </c>
      <c r="J30">
        <v>6</v>
      </c>
    </row>
  </sheetData>
  <mergeCells count="3">
    <mergeCell ref="B14:E14"/>
    <mergeCell ref="G14:J14"/>
    <mergeCell ref="L14:O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2023-03-15T17:45:46Z</dcterms:created>
  <dcterms:modified xsi:type="dcterms:W3CDTF">2024-03-05T17:04:46Z</dcterms:modified>
</cp:coreProperties>
</file>