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data/"/>
    </mc:Choice>
  </mc:AlternateContent>
  <xr:revisionPtr revIDLastSave="0" documentId="13_ncr:1_{B4ADFF7D-FB49-C049-AF87-911D6DA38B3A}" xr6:coauthVersionLast="47" xr6:coauthVersionMax="47" xr10:uidLastSave="{00000000-0000-0000-0000-000000000000}"/>
  <bookViews>
    <workbookView xWindow="240" yWindow="740" windowWidth="29160" windowHeight="16300" activeTab="1" xr2:uid="{00000000-000D-0000-FFFF-FFFF00000000}"/>
  </bookViews>
  <sheets>
    <sheet name="mal" sheetId="1" r:id="rId1"/>
    <sheet name="nadh" sheetId="2" r:id="rId2"/>
    <sheet name="nad" sheetId="10" r:id="rId3"/>
    <sheet name="atp" sheetId="3" r:id="rId4"/>
    <sheet name="lipoate" sheetId="4" r:id="rId5"/>
    <sheet name="ser" sheetId="5" r:id="rId6"/>
    <sheet name="10-cho-thf" sheetId="6" r:id="rId7"/>
    <sheet name="pyr" sheetId="7" r:id="rId8"/>
    <sheet name="gly" sheetId="8" r:id="rId9"/>
    <sheet name="adp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K18" i="2"/>
  <c r="J18" i="2"/>
  <c r="L18" i="2" s="1"/>
  <c r="K17" i="2"/>
  <c r="J17" i="2"/>
  <c r="I18" i="2"/>
  <c r="I17" i="2"/>
  <c r="B17" i="8"/>
  <c r="C17" i="8"/>
  <c r="D17" i="8"/>
  <c r="C16" i="8"/>
  <c r="D16" i="8"/>
  <c r="B16" i="8"/>
</calcChain>
</file>

<file path=xl/sharedStrings.xml><?xml version="1.0" encoding="utf-8"?>
<sst xmlns="http://schemas.openxmlformats.org/spreadsheetml/2006/main" count="494" uniqueCount="424">
  <si>
    <t>gcv</t>
  </si>
  <si>
    <t>gcv_neg</t>
  </si>
  <si>
    <t>pyc</t>
  </si>
  <si>
    <t>pyc_neg</t>
  </si>
  <si>
    <t>pyc_noA</t>
  </si>
  <si>
    <t>pyc_noB</t>
  </si>
  <si>
    <t>std</t>
  </si>
  <si>
    <t>6865.76</t>
  </si>
  <si>
    <t>35669.23</t>
  </si>
  <si>
    <t>81605.77</t>
  </si>
  <si>
    <t>494808.08</t>
  </si>
  <si>
    <t>552410.12</t>
  </si>
  <si>
    <t>621061.02</t>
  </si>
  <si>
    <t>727544.92</t>
  </si>
  <si>
    <t>2053.26</t>
  </si>
  <si>
    <t>22242.91</t>
  </si>
  <si>
    <t>17048.39</t>
  </si>
  <si>
    <t>6006.46</t>
  </si>
  <si>
    <t>581108.18</t>
  </si>
  <si>
    <t>602897.16</t>
  </si>
  <si>
    <t>612402.23</t>
  </si>
  <si>
    <t>742999.96</t>
  </si>
  <si>
    <t>2522.72</t>
  </si>
  <si>
    <t>52300.92</t>
  </si>
  <si>
    <t>36283.59</t>
  </si>
  <si>
    <t>5882.76</t>
  </si>
  <si>
    <t>553674.86</t>
  </si>
  <si>
    <t>608218.51</t>
  </si>
  <si>
    <t>681119.10</t>
  </si>
  <si>
    <t>760324.66</t>
  </si>
  <si>
    <t>1582.60</t>
  </si>
  <si>
    <t>2400.78</t>
  </si>
  <si>
    <t>2577.62</t>
  </si>
  <si>
    <t>2679.72</t>
  </si>
  <si>
    <t>16604.25</t>
  </si>
  <si>
    <t>47974.05</t>
  </si>
  <si>
    <t>5393.13</t>
  </si>
  <si>
    <t>9632.80</t>
  </si>
  <si>
    <t>26949.86</t>
  </si>
  <si>
    <t>8928.24</t>
  </si>
  <si>
    <t>21187.38</t>
  </si>
  <si>
    <t>32088.49</t>
  </si>
  <si>
    <t>2145.37</t>
  </si>
  <si>
    <t>68282.91</t>
  </si>
  <si>
    <t>48322.26</t>
  </si>
  <si>
    <t>1379.06</t>
  </si>
  <si>
    <t>1788.50</t>
  </si>
  <si>
    <t>47820.27</t>
  </si>
  <si>
    <t>1632.65</t>
  </si>
  <si>
    <t>484.23</t>
  </si>
  <si>
    <t>2325900.97</t>
  </si>
  <si>
    <t>2856319.59</t>
  </si>
  <si>
    <t>2747431.24</t>
  </si>
  <si>
    <t>1490359.85</t>
  </si>
  <si>
    <t>7590670.87</t>
  </si>
  <si>
    <t>50327.60</t>
  </si>
  <si>
    <t>28279.05</t>
  </si>
  <si>
    <t>255565.40</t>
  </si>
  <si>
    <t>278476.72</t>
  </si>
  <si>
    <t>275012.75</t>
  </si>
  <si>
    <t>210480.77</t>
  </si>
  <si>
    <t>188345.57</t>
  </si>
  <si>
    <t>48627.07</t>
  </si>
  <si>
    <t>36229.72</t>
  </si>
  <si>
    <t>176431.75</t>
  </si>
  <si>
    <t>174356.96</t>
  </si>
  <si>
    <t>194072.96</t>
  </si>
  <si>
    <t>157205.79</t>
  </si>
  <si>
    <t>4326949.36</t>
  </si>
  <si>
    <t>752.98</t>
  </si>
  <si>
    <t>2165939.50</t>
  </si>
  <si>
    <t>2960665.11</t>
  </si>
  <si>
    <t>1694026.42</t>
  </si>
  <si>
    <t>1458003.02</t>
  </si>
  <si>
    <t>116916.52</t>
  </si>
  <si>
    <t>34571.80</t>
  </si>
  <si>
    <t>241295.86</t>
  </si>
  <si>
    <t>304798.74</t>
  </si>
  <si>
    <t>254325.20</t>
  </si>
  <si>
    <t>195282.25</t>
  </si>
  <si>
    <t>2221163.51</t>
  </si>
  <si>
    <t>176624.94</t>
  </si>
  <si>
    <t>182329.94</t>
  </si>
  <si>
    <t>209698.24</t>
  </si>
  <si>
    <t>164271.63</t>
  </si>
  <si>
    <t>61518.58</t>
  </si>
  <si>
    <t>2202491.16</t>
  </si>
  <si>
    <t>1936837.37</t>
  </si>
  <si>
    <t>1709707.37</t>
  </si>
  <si>
    <t>1611351.73</t>
  </si>
  <si>
    <t>14978.91</t>
  </si>
  <si>
    <t>255284.25</t>
  </si>
  <si>
    <t>206886.96</t>
  </si>
  <si>
    <t>269587.62</t>
  </si>
  <si>
    <t>236760.25</t>
  </si>
  <si>
    <t>34580.21</t>
  </si>
  <si>
    <t>147062.78</t>
  </si>
  <si>
    <t>148136.47</t>
  </si>
  <si>
    <t>216693.39</t>
  </si>
  <si>
    <t>17489.44</t>
  </si>
  <si>
    <t>7932.09</t>
  </si>
  <si>
    <t>13354.76</t>
  </si>
  <si>
    <t>7510.99</t>
  </si>
  <si>
    <t>9678.12</t>
  </si>
  <si>
    <t>3352677.05</t>
  </si>
  <si>
    <t>2296346.84</t>
  </si>
  <si>
    <t>7413.31</t>
  </si>
  <si>
    <t>1937873.36</t>
  </si>
  <si>
    <t>2005529.12</t>
  </si>
  <si>
    <t>2196570.47</t>
  </si>
  <si>
    <t>1848592.20</t>
  </si>
  <si>
    <t>160.39</t>
  </si>
  <si>
    <t>3247191.07</t>
  </si>
  <si>
    <t>28109.57</t>
  </si>
  <si>
    <t>961.60</t>
  </si>
  <si>
    <t>1909474.63</t>
  </si>
  <si>
    <t>1664754.15</t>
  </si>
  <si>
    <t>137795.09</t>
  </si>
  <si>
    <t>1824278.13</t>
  </si>
  <si>
    <t>199.98</t>
  </si>
  <si>
    <t>48716.19</t>
  </si>
  <si>
    <t>1707942.82</t>
  </si>
  <si>
    <t>28599.25</t>
  </si>
  <si>
    <t>42138.83</t>
  </si>
  <si>
    <t>2175695.94</t>
  </si>
  <si>
    <t>28427.45</t>
  </si>
  <si>
    <t>319.81</t>
  </si>
  <si>
    <t>4073989.19</t>
  </si>
  <si>
    <t>42635.07</t>
  </si>
  <si>
    <t>1699843.43</t>
  </si>
  <si>
    <t>1742288.48</t>
  </si>
  <si>
    <t>2167010.94</t>
  </si>
  <si>
    <t>1984321.68</t>
  </si>
  <si>
    <t>274.46</t>
  </si>
  <si>
    <t>50599.89</t>
  </si>
  <si>
    <t>902575.97</t>
  </si>
  <si>
    <t>31588.84</t>
  </si>
  <si>
    <t>120222.03</t>
  </si>
  <si>
    <t>29575.29</t>
  </si>
  <si>
    <t>121.38</t>
  </si>
  <si>
    <t>96685.00</t>
  </si>
  <si>
    <t>165.83</t>
  </si>
  <si>
    <t>3318573.25</t>
  </si>
  <si>
    <t>1602172.18</t>
  </si>
  <si>
    <t>382.19</t>
  </si>
  <si>
    <t>2147.13</t>
  </si>
  <si>
    <t>697.29</t>
  </si>
  <si>
    <t>25821.61</t>
  </si>
  <si>
    <t>1252.03</t>
  </si>
  <si>
    <t>348.31</t>
  </si>
  <si>
    <t>2345807.14</t>
  </si>
  <si>
    <t>1131085.26</t>
  </si>
  <si>
    <t>1181.34</t>
  </si>
  <si>
    <t>37141.15</t>
  </si>
  <si>
    <t>23876.53</t>
  </si>
  <si>
    <t>28983.19</t>
  </si>
  <si>
    <t>386.44</t>
  </si>
  <si>
    <t>2302813.66</t>
  </si>
  <si>
    <t>1144452.55</t>
  </si>
  <si>
    <t>1370.51</t>
  </si>
  <si>
    <t>18684.64</t>
  </si>
  <si>
    <t>26757.48</t>
  </si>
  <si>
    <t>679.92</t>
  </si>
  <si>
    <t>331.71</t>
  </si>
  <si>
    <t>1834.49</t>
  </si>
  <si>
    <t>1245.01</t>
  </si>
  <si>
    <t>24726.98</t>
  </si>
  <si>
    <t>393.15</t>
  </si>
  <si>
    <t>17953.56</t>
  </si>
  <si>
    <t>30839.44</t>
  </si>
  <si>
    <t>25131.46</t>
  </si>
  <si>
    <t>135.54</t>
  </si>
  <si>
    <t>2173.91</t>
  </si>
  <si>
    <t>288.02</t>
  </si>
  <si>
    <t>26127.03</t>
  </si>
  <si>
    <t>21200.26</t>
  </si>
  <si>
    <t>19339.27</t>
  </si>
  <si>
    <t>2892.15</t>
  </si>
  <si>
    <t>5634.67</t>
  </si>
  <si>
    <t>5672.60</t>
  </si>
  <si>
    <t>6201.41</t>
  </si>
  <si>
    <t>4520.98</t>
  </si>
  <si>
    <t>1005.36</t>
  </si>
  <si>
    <t>21388.72</t>
  </si>
  <si>
    <t>11110.95</t>
  </si>
  <si>
    <t>4601.08</t>
  </si>
  <si>
    <t>3725.75</t>
  </si>
  <si>
    <t>4531.68</t>
  </si>
  <si>
    <t>5510.20</t>
  </si>
  <si>
    <t>673.00</t>
  </si>
  <si>
    <t>20605.90</t>
  </si>
  <si>
    <t>9156.01</t>
  </si>
  <si>
    <t>3653.42</t>
  </si>
  <si>
    <t>5159.96</t>
  </si>
  <si>
    <t>5859.50</t>
  </si>
  <si>
    <t>4739.23</t>
  </si>
  <si>
    <t>497.08</t>
  </si>
  <si>
    <t>1189.52</t>
  </si>
  <si>
    <t>680.67</t>
  </si>
  <si>
    <t>196.61</t>
  </si>
  <si>
    <t>209.51</t>
  </si>
  <si>
    <t>493.22</t>
  </si>
  <si>
    <t>133.39</t>
  </si>
  <si>
    <t>85.16</t>
  </si>
  <si>
    <t>289.02</t>
  </si>
  <si>
    <t>358.29</t>
  </si>
  <si>
    <t>406.93</t>
  </si>
  <si>
    <t>476.20</t>
  </si>
  <si>
    <t>402.76</t>
  </si>
  <si>
    <t>395.02</t>
  </si>
  <si>
    <t>332.49</t>
  </si>
  <si>
    <t>183.22</t>
  </si>
  <si>
    <t>830.13</t>
  </si>
  <si>
    <t>363.26</t>
  </si>
  <si>
    <t>374.17</t>
  </si>
  <si>
    <t>333.48</t>
  </si>
  <si>
    <t>108.58</t>
  </si>
  <si>
    <t>244.95</t>
  </si>
  <si>
    <t>155.03</t>
  </si>
  <si>
    <t>70.27</t>
  </si>
  <si>
    <t>188.77</t>
  </si>
  <si>
    <t>190.96</t>
  </si>
  <si>
    <t>169.52</t>
  </si>
  <si>
    <t>314.82</t>
  </si>
  <si>
    <t>288.42</t>
  </si>
  <si>
    <t>146.69</t>
  </si>
  <si>
    <t>110.76</t>
  </si>
  <si>
    <t>276.11</t>
  </si>
  <si>
    <t>226.49</t>
  </si>
  <si>
    <t>394.02</t>
  </si>
  <si>
    <t>415.66</t>
  </si>
  <si>
    <t>104.81</t>
  </si>
  <si>
    <t>169.12</t>
  </si>
  <si>
    <t>150.07</t>
  </si>
  <si>
    <t>113.97</t>
  </si>
  <si>
    <t>240.98</t>
  </si>
  <si>
    <t>94.29</t>
  </si>
  <si>
    <t>67.49</t>
  </si>
  <si>
    <t>179.64</t>
  </si>
  <si>
    <t>474.42</t>
  </si>
  <si>
    <t>753.70</t>
  </si>
  <si>
    <t>201.28</t>
  </si>
  <si>
    <t>59.95</t>
  </si>
  <si>
    <t>220.73</t>
  </si>
  <si>
    <t>171.50</t>
  </si>
  <si>
    <t>235.82</t>
  </si>
  <si>
    <t>377.35</t>
  </si>
  <si>
    <t>79.20</t>
  </si>
  <si>
    <t>220.14</t>
  </si>
  <si>
    <t>293.98</t>
  </si>
  <si>
    <t>72.06</t>
  </si>
  <si>
    <t>141.93</t>
  </si>
  <si>
    <t>180.24</t>
  </si>
  <si>
    <t>161.78</t>
  </si>
  <si>
    <t>88.33</t>
  </si>
  <si>
    <t>158.20</t>
  </si>
  <si>
    <t>261.03</t>
  </si>
  <si>
    <t>142.52</t>
  </si>
  <si>
    <t>12287.44</t>
  </si>
  <si>
    <t>1141419.50</t>
  </si>
  <si>
    <t>1509173.69</t>
  </si>
  <si>
    <t>2078538.88</t>
  </si>
  <si>
    <t>1732350.60</t>
  </si>
  <si>
    <t>1209287.93</t>
  </si>
  <si>
    <t>1521201.62</t>
  </si>
  <si>
    <t>2115942.29</t>
  </si>
  <si>
    <t>1767156.03</t>
  </si>
  <si>
    <t>41640.75</t>
  </si>
  <si>
    <t>1667691.27</t>
  </si>
  <si>
    <t>2275026.44</t>
  </si>
  <si>
    <t>1878543.75</t>
  </si>
  <si>
    <t>1385688.92</t>
  </si>
  <si>
    <t>171547.82</t>
  </si>
  <si>
    <t>175899.66</t>
  </si>
  <si>
    <t>66.45</t>
  </si>
  <si>
    <t>262.81</t>
  </si>
  <si>
    <t>81.55</t>
  </si>
  <si>
    <t>649.22</t>
  </si>
  <si>
    <t>485.24</t>
  </si>
  <si>
    <t>2570.82</t>
  </si>
  <si>
    <t>13822.47</t>
  </si>
  <si>
    <t>1034.19</t>
  </si>
  <si>
    <t>707.45</t>
  </si>
  <si>
    <t>670.70</t>
  </si>
  <si>
    <t>214.58</t>
  </si>
  <si>
    <t>428.80</t>
  </si>
  <si>
    <t>1811.31</t>
  </si>
  <si>
    <t>5042.63</t>
  </si>
  <si>
    <t>582.80</t>
  </si>
  <si>
    <t>462.31</t>
  </si>
  <si>
    <t>981.30</t>
  </si>
  <si>
    <t>1072.10</t>
  </si>
  <si>
    <t>914.46</t>
  </si>
  <si>
    <t>159627.39</t>
  </si>
  <si>
    <t>245634.45</t>
  </si>
  <si>
    <t>999.84</t>
  </si>
  <si>
    <t>112.15</t>
  </si>
  <si>
    <t>572.11</t>
  </si>
  <si>
    <t>384.43</t>
  </si>
  <si>
    <t>5753.91</t>
  </si>
  <si>
    <t>5644.91</t>
  </si>
  <si>
    <t>238.60</t>
  </si>
  <si>
    <t>153.44</t>
  </si>
  <si>
    <t>584.95</t>
  </si>
  <si>
    <t>892.40</t>
  </si>
  <si>
    <t>4013.67</t>
  </si>
  <si>
    <t>209740.78</t>
  </si>
  <si>
    <t>1195.17</t>
  </si>
  <si>
    <t>768.39</t>
  </si>
  <si>
    <t>376.36</t>
  </si>
  <si>
    <t>350.47</t>
  </si>
  <si>
    <t>181460.06</t>
  </si>
  <si>
    <t>6942.57</t>
  </si>
  <si>
    <t>737.63</t>
  </si>
  <si>
    <t>184.11</t>
  </si>
  <si>
    <t>357.10</t>
  </si>
  <si>
    <t>137.27</t>
  </si>
  <si>
    <t>2059.11</t>
  </si>
  <si>
    <t>3133.36</t>
  </si>
  <si>
    <t>245.35</t>
  </si>
  <si>
    <t>700.71</t>
  </si>
  <si>
    <t>281.36</t>
  </si>
  <si>
    <t>914.06</t>
  </si>
  <si>
    <t>3689.79</t>
  </si>
  <si>
    <t>801.74</t>
  </si>
  <si>
    <t>522.57</t>
  </si>
  <si>
    <t>863.00</t>
  </si>
  <si>
    <t>560549.00</t>
  </si>
  <si>
    <t>425267.69</t>
  </si>
  <si>
    <t>36920.61</t>
  </si>
  <si>
    <t>11225.29</t>
  </si>
  <si>
    <t>13429.33</t>
  </si>
  <si>
    <t>1614068.29</t>
  </si>
  <si>
    <t>16709.56</t>
  </si>
  <si>
    <t>911.47</t>
  </si>
  <si>
    <t>59230.51</t>
  </si>
  <si>
    <t>491817.57</t>
  </si>
  <si>
    <t>9437.55</t>
  </si>
  <si>
    <t>1071562.32</t>
  </si>
  <si>
    <t>1096026.27</t>
  </si>
  <si>
    <t>423874.92</t>
  </si>
  <si>
    <t>1204836.71</t>
  </si>
  <si>
    <t>249.22</t>
  </si>
  <si>
    <t>14997.68</t>
  </si>
  <si>
    <t>15709.80</t>
  </si>
  <si>
    <t>7716.45</t>
  </si>
  <si>
    <t>15788.87</t>
  </si>
  <si>
    <t>307986.30</t>
  </si>
  <si>
    <t>1601698.55</t>
  </si>
  <si>
    <t>421346.81</t>
  </si>
  <si>
    <t>316.51</t>
  </si>
  <si>
    <t>702664.93</t>
  </si>
  <si>
    <t>341998.91</t>
  </si>
  <si>
    <t>1135644.06</t>
  </si>
  <si>
    <t>12381.24</t>
  </si>
  <si>
    <t>74728.32</t>
  </si>
  <si>
    <t>14968.41</t>
  </si>
  <si>
    <t>1441.22</t>
  </si>
  <si>
    <t>296774.77</t>
  </si>
  <si>
    <t>85741.73</t>
  </si>
  <si>
    <t>11258.52</t>
  </si>
  <si>
    <t>1018629.72</t>
  </si>
  <si>
    <t>1710085.76</t>
  </si>
  <si>
    <t>1273945.41</t>
  </si>
  <si>
    <t>3489.97</t>
  </si>
  <si>
    <t>872082.81</t>
  </si>
  <si>
    <t>29589.31</t>
  </si>
  <si>
    <t>985352.87</t>
  </si>
  <si>
    <t>80893.26</t>
  </si>
  <si>
    <t>495016.96</t>
  </si>
  <si>
    <t>340797.37</t>
  </si>
  <si>
    <t>3095.18</t>
  </si>
  <si>
    <t>378577.26</t>
  </si>
  <si>
    <t>269219.11</t>
  </si>
  <si>
    <t>24981.13</t>
  </si>
  <si>
    <t>18303.92</t>
  </si>
  <si>
    <t>63100.94</t>
  </si>
  <si>
    <t>21092.43</t>
  </si>
  <si>
    <t>729.02</t>
  </si>
  <si>
    <t>26673.34</t>
  </si>
  <si>
    <t>1015388.37</t>
  </si>
  <si>
    <t>1359788.77</t>
  </si>
  <si>
    <t>57486.37</t>
  </si>
  <si>
    <t>338399.06</t>
  </si>
  <si>
    <t>186846.46</t>
  </si>
  <si>
    <t>120082.13</t>
  </si>
  <si>
    <t>657.92</t>
  </si>
  <si>
    <t>390644.82</t>
  </si>
  <si>
    <t>473699.80</t>
  </si>
  <si>
    <t>546169.78</t>
  </si>
  <si>
    <t>459061.98</t>
  </si>
  <si>
    <t>475.53</t>
  </si>
  <si>
    <t>191110.59</t>
  </si>
  <si>
    <t>149959.20</t>
  </si>
  <si>
    <t>18852.83</t>
  </si>
  <si>
    <t>28493.79</t>
  </si>
  <si>
    <t>17086.67</t>
  </si>
  <si>
    <t>476386.57</t>
  </si>
  <si>
    <t>566.40</t>
  </si>
  <si>
    <t>190669.87</t>
  </si>
  <si>
    <t>137439.09</t>
  </si>
  <si>
    <t>446639.36</t>
  </si>
  <si>
    <t>470763.40</t>
  </si>
  <si>
    <t>584173.11</t>
  </si>
  <si>
    <t>498631.59</t>
  </si>
  <si>
    <t>547.70</t>
  </si>
  <si>
    <t>37899.19</t>
  </si>
  <si>
    <t>27161.62</t>
  </si>
  <si>
    <t>16133.68</t>
  </si>
  <si>
    <t>467.10</t>
  </si>
  <si>
    <t>468550.00</t>
  </si>
  <si>
    <t>426142.44</t>
  </si>
  <si>
    <t>600726.89</t>
  </si>
  <si>
    <t>592.59</t>
  </si>
  <si>
    <t>38153.04</t>
  </si>
  <si>
    <t>15818.19</t>
  </si>
  <si>
    <t>789.72</t>
  </si>
  <si>
    <t>NADH</t>
  </si>
  <si>
    <t>NAD</t>
  </si>
  <si>
    <t>Y = 229298*X + 66251</t>
  </si>
  <si>
    <t>NADH/NAD</t>
  </si>
  <si>
    <t>NADH sdev</t>
  </si>
  <si>
    <t>NAD sdev</t>
  </si>
  <si>
    <t>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</si>
</sst>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212" workbookViewId="0">
      <selection activeCell="B5" sqref="B5:D8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7</v>
      </c>
      <c r="C2" t="s">
        <v>15</v>
      </c>
      <c r="D2" t="s">
        <v>23</v>
      </c>
      <c r="E2" t="s">
        <v>31</v>
      </c>
      <c r="F2" t="s">
        <v>34</v>
      </c>
      <c r="G2" t="s">
        <v>37</v>
      </c>
      <c r="H2" t="s">
        <v>40</v>
      </c>
      <c r="I2" t="s">
        <v>43</v>
      </c>
    </row>
    <row r="3" spans="1:10" x14ac:dyDescent="0.2">
      <c r="A3" s="1" t="s">
        <v>1</v>
      </c>
      <c r="B3" t="s">
        <v>8</v>
      </c>
      <c r="C3" t="s">
        <v>16</v>
      </c>
      <c r="D3" t="s">
        <v>24</v>
      </c>
      <c r="E3" t="s">
        <v>32</v>
      </c>
      <c r="F3" t="s">
        <v>35</v>
      </c>
      <c r="G3" t="s">
        <v>38</v>
      </c>
      <c r="H3" t="s">
        <v>41</v>
      </c>
      <c r="I3" t="s">
        <v>44</v>
      </c>
    </row>
    <row r="4" spans="1:10" x14ac:dyDescent="0.2">
      <c r="A4" s="1"/>
      <c r="B4" t="s">
        <v>9</v>
      </c>
      <c r="C4" t="s">
        <v>17</v>
      </c>
      <c r="D4" t="s">
        <v>25</v>
      </c>
    </row>
    <row r="5" spans="1:10" x14ac:dyDescent="0.2">
      <c r="A5" s="1" t="s">
        <v>2</v>
      </c>
      <c r="B5" t="s">
        <v>10</v>
      </c>
      <c r="C5" t="s">
        <v>18</v>
      </c>
      <c r="D5" t="s">
        <v>26</v>
      </c>
    </row>
    <row r="6" spans="1:10" x14ac:dyDescent="0.2">
      <c r="A6" s="1" t="s">
        <v>3</v>
      </c>
      <c r="B6" t="s">
        <v>11</v>
      </c>
      <c r="C6" t="s">
        <v>19</v>
      </c>
      <c r="D6" t="s">
        <v>27</v>
      </c>
    </row>
    <row r="7" spans="1:10" x14ac:dyDescent="0.2">
      <c r="A7" s="1" t="s">
        <v>4</v>
      </c>
      <c r="B7" t="s">
        <v>12</v>
      </c>
      <c r="C7" t="s">
        <v>20</v>
      </c>
      <c r="D7" t="s">
        <v>28</v>
      </c>
    </row>
    <row r="8" spans="1:10" x14ac:dyDescent="0.2">
      <c r="A8" s="1" t="s">
        <v>5</v>
      </c>
      <c r="B8" t="s">
        <v>13</v>
      </c>
      <c r="C8" t="s">
        <v>21</v>
      </c>
      <c r="D8" t="s">
        <v>29</v>
      </c>
    </row>
    <row r="9" spans="1:10" x14ac:dyDescent="0.2">
      <c r="A9" s="1" t="s">
        <v>6</v>
      </c>
      <c r="B9" t="s">
        <v>14</v>
      </c>
      <c r="C9" t="s">
        <v>22</v>
      </c>
      <c r="D9" t="s">
        <v>30</v>
      </c>
      <c r="E9" t="s">
        <v>33</v>
      </c>
      <c r="F9" t="s">
        <v>36</v>
      </c>
      <c r="G9" t="s">
        <v>39</v>
      </c>
      <c r="H9" t="s">
        <v>42</v>
      </c>
      <c r="I9" t="s">
        <v>45</v>
      </c>
      <c r="J9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topLeftCell="A3" zoomScale="189" workbookViewId="0">
      <selection activeCell="L17" sqref="L17:L18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0</v>
      </c>
      <c r="B2" t="s">
        <v>47</v>
      </c>
      <c r="C2" t="s">
        <v>55</v>
      </c>
      <c r="D2" t="s">
        <v>62</v>
      </c>
    </row>
    <row r="3" spans="1:13" x14ac:dyDescent="0.2">
      <c r="A3" s="1" t="s">
        <v>1</v>
      </c>
      <c r="B3" t="s">
        <v>48</v>
      </c>
      <c r="C3" t="s">
        <v>56</v>
      </c>
      <c r="D3" t="s">
        <v>63</v>
      </c>
      <c r="E3" t="s">
        <v>69</v>
      </c>
      <c r="F3" t="s">
        <v>75</v>
      </c>
    </row>
    <row r="4" spans="1:13" x14ac:dyDescent="0.2">
      <c r="A4" s="1"/>
      <c r="B4" t="s">
        <v>49</v>
      </c>
    </row>
    <row r="5" spans="1:13" x14ac:dyDescent="0.2">
      <c r="A5" s="1" t="s">
        <v>2</v>
      </c>
      <c r="B5" t="s">
        <v>50</v>
      </c>
      <c r="C5" t="s">
        <v>57</v>
      </c>
      <c r="D5" t="s">
        <v>64</v>
      </c>
      <c r="E5" t="s">
        <v>70</v>
      </c>
      <c r="F5" t="s">
        <v>76</v>
      </c>
      <c r="G5" t="s">
        <v>81</v>
      </c>
      <c r="H5" t="s">
        <v>86</v>
      </c>
      <c r="I5" t="s">
        <v>91</v>
      </c>
      <c r="J5" t="s">
        <v>96</v>
      </c>
    </row>
    <row r="6" spans="1:13" x14ac:dyDescent="0.2">
      <c r="A6" s="1" t="s">
        <v>3</v>
      </c>
      <c r="B6" t="s">
        <v>51</v>
      </c>
      <c r="C6" t="s">
        <v>58</v>
      </c>
      <c r="D6" t="s">
        <v>65</v>
      </c>
      <c r="E6" t="s">
        <v>71</v>
      </c>
      <c r="F6" t="s">
        <v>77</v>
      </c>
      <c r="G6" t="s">
        <v>82</v>
      </c>
      <c r="H6" t="s">
        <v>87</v>
      </c>
      <c r="I6" t="s">
        <v>92</v>
      </c>
      <c r="J6" t="s">
        <v>97</v>
      </c>
    </row>
    <row r="7" spans="1:13" x14ac:dyDescent="0.2">
      <c r="A7" s="1" t="s">
        <v>4</v>
      </c>
      <c r="B7" t="s">
        <v>52</v>
      </c>
      <c r="C7" t="s">
        <v>59</v>
      </c>
      <c r="D7" t="s">
        <v>66</v>
      </c>
      <c r="E7" t="s">
        <v>72</v>
      </c>
      <c r="F7" t="s">
        <v>78</v>
      </c>
      <c r="G7" t="s">
        <v>83</v>
      </c>
      <c r="H7" t="s">
        <v>88</v>
      </c>
      <c r="I7" t="s">
        <v>93</v>
      </c>
      <c r="J7" t="s">
        <v>98</v>
      </c>
    </row>
    <row r="8" spans="1:13" x14ac:dyDescent="0.2">
      <c r="A8" s="1" t="s">
        <v>5</v>
      </c>
      <c r="B8" t="s">
        <v>53</v>
      </c>
      <c r="C8" t="s">
        <v>60</v>
      </c>
      <c r="D8" t="s">
        <v>67</v>
      </c>
      <c r="E8" t="s">
        <v>73</v>
      </c>
      <c r="F8" t="s">
        <v>79</v>
      </c>
      <c r="G8" t="s">
        <v>84</v>
      </c>
      <c r="H8" t="s">
        <v>89</v>
      </c>
      <c r="I8" t="s">
        <v>94</v>
      </c>
      <c r="J8" t="s">
        <v>99</v>
      </c>
    </row>
    <row r="9" spans="1:13" x14ac:dyDescent="0.2">
      <c r="A9" s="1" t="s">
        <v>6</v>
      </c>
      <c r="B9" t="s">
        <v>54</v>
      </c>
      <c r="C9" t="s">
        <v>61</v>
      </c>
      <c r="D9" t="s">
        <v>68</v>
      </c>
      <c r="E9" t="s">
        <v>74</v>
      </c>
      <c r="F9" t="s">
        <v>80</v>
      </c>
      <c r="G9" t="s">
        <v>85</v>
      </c>
      <c r="H9" t="s">
        <v>90</v>
      </c>
      <c r="I9" t="s">
        <v>95</v>
      </c>
      <c r="J9" t="s">
        <v>100</v>
      </c>
      <c r="K9" t="s">
        <v>101</v>
      </c>
      <c r="L9" t="s">
        <v>102</v>
      </c>
      <c r="M9" t="s">
        <v>103</v>
      </c>
    </row>
    <row r="16" spans="1:13" x14ac:dyDescent="0.2">
      <c r="C16" t="s">
        <v>417</v>
      </c>
      <c r="F16" t="s">
        <v>418</v>
      </c>
      <c r="I16" t="s">
        <v>420</v>
      </c>
      <c r="J16" t="s">
        <v>421</v>
      </c>
      <c r="K16" t="s">
        <v>422</v>
      </c>
      <c r="L16" t="s">
        <v>423</v>
      </c>
    </row>
    <row r="17" spans="2:12" x14ac:dyDescent="0.2">
      <c r="B17" s="1" t="s">
        <v>0</v>
      </c>
      <c r="C17" s="3">
        <v>47820.27</v>
      </c>
      <c r="D17" s="3">
        <v>50327.6</v>
      </c>
      <c r="E17" s="3">
        <v>48627.07</v>
      </c>
      <c r="F17" s="3">
        <v>186846.46</v>
      </c>
      <c r="G17" s="3">
        <v>191110.59</v>
      </c>
      <c r="H17" s="3">
        <v>190669.87</v>
      </c>
      <c r="I17">
        <f>AVERAGE(C17:E17)/AVERAGE(F17:H17)</f>
        <v>0.25812168723914802</v>
      </c>
      <c r="J17">
        <f>STDEV(C17:E17)</f>
        <v>1279.9369938789962</v>
      </c>
      <c r="K17">
        <f>STDEV(F17:H17)</f>
        <v>2345.0480735441961</v>
      </c>
      <c r="L17">
        <f>SQRT((J17/AVERAGE(C17:E17))^2+(K17/AVERAGE(F17:H17))^2)*I17</f>
        <v>7.4698455578469346E-3</v>
      </c>
    </row>
    <row r="18" spans="2:12" x14ac:dyDescent="0.2">
      <c r="B18" s="1" t="s">
        <v>1</v>
      </c>
      <c r="C18" t="s">
        <v>75</v>
      </c>
      <c r="D18" s="3">
        <v>28279.05</v>
      </c>
      <c r="E18" s="3">
        <v>36229.72</v>
      </c>
      <c r="F18" s="3">
        <v>120082.13</v>
      </c>
      <c r="G18" s="3">
        <v>149959.20000000001</v>
      </c>
      <c r="H18" s="3">
        <v>137439.09</v>
      </c>
      <c r="I18">
        <f>AVERAGE(C18:E18)/AVERAGE(F18:H18)</f>
        <v>0.23746700516309471</v>
      </c>
      <c r="J18">
        <f>STDEV(C18:E18)</f>
        <v>5621.9726719764367</v>
      </c>
      <c r="K18">
        <f>STDEV(F18:H18)</f>
        <v>15003.646926878591</v>
      </c>
      <c r="L18">
        <f>SQRT((J18/AVERAGE(C18:E18))^2+(K18/AVERAGE(F18:H18))^2)*I18</f>
        <v>4.9002636503788256E-2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zoomScale="125" workbookViewId="0">
      <selection activeCell="B2" sqref="B2:D3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384</v>
      </c>
      <c r="C2" t="s">
        <v>392</v>
      </c>
      <c r="D2" t="s">
        <v>399</v>
      </c>
    </row>
    <row r="3" spans="1:7" x14ac:dyDescent="0.2">
      <c r="A3" s="1" t="s">
        <v>1</v>
      </c>
      <c r="B3" t="s">
        <v>385</v>
      </c>
      <c r="C3" t="s">
        <v>393</v>
      </c>
      <c r="D3" t="s">
        <v>400</v>
      </c>
    </row>
    <row r="4" spans="1:7" x14ac:dyDescent="0.2">
      <c r="A4" s="1"/>
      <c r="B4" t="s">
        <v>386</v>
      </c>
    </row>
    <row r="5" spans="1:7" x14ac:dyDescent="0.2">
      <c r="A5" s="1" t="s">
        <v>2</v>
      </c>
      <c r="B5" t="s">
        <v>387</v>
      </c>
      <c r="C5" t="s">
        <v>394</v>
      </c>
      <c r="D5" t="s">
        <v>401</v>
      </c>
      <c r="E5" t="s">
        <v>406</v>
      </c>
      <c r="F5" t="s">
        <v>410</v>
      </c>
      <c r="G5" t="s">
        <v>414</v>
      </c>
    </row>
    <row r="6" spans="1:7" x14ac:dyDescent="0.2">
      <c r="A6" s="1" t="s">
        <v>3</v>
      </c>
      <c r="B6" t="s">
        <v>388</v>
      </c>
      <c r="C6" t="s">
        <v>395</v>
      </c>
      <c r="D6" t="s">
        <v>402</v>
      </c>
      <c r="E6" t="s">
        <v>407</v>
      </c>
      <c r="F6" t="s">
        <v>411</v>
      </c>
    </row>
    <row r="7" spans="1:7" x14ac:dyDescent="0.2">
      <c r="A7" s="1" t="s">
        <v>4</v>
      </c>
      <c r="B7" t="s">
        <v>389</v>
      </c>
      <c r="C7" t="s">
        <v>396</v>
      </c>
      <c r="D7" t="s">
        <v>403</v>
      </c>
      <c r="E7" t="s">
        <v>408</v>
      </c>
      <c r="F7" t="s">
        <v>412</v>
      </c>
      <c r="G7" t="s">
        <v>415</v>
      </c>
    </row>
    <row r="8" spans="1:7" x14ac:dyDescent="0.2">
      <c r="A8" s="1" t="s">
        <v>5</v>
      </c>
      <c r="B8" t="s">
        <v>390</v>
      </c>
      <c r="C8" t="s">
        <v>397</v>
      </c>
      <c r="D8" t="s">
        <v>404</v>
      </c>
    </row>
    <row r="9" spans="1:7" x14ac:dyDescent="0.2">
      <c r="A9" s="1" t="s">
        <v>6</v>
      </c>
      <c r="B9" t="s">
        <v>391</v>
      </c>
      <c r="C9" t="s">
        <v>398</v>
      </c>
      <c r="D9" t="s">
        <v>405</v>
      </c>
      <c r="E9" t="s">
        <v>409</v>
      </c>
      <c r="F9" t="s">
        <v>413</v>
      </c>
      <c r="G9" t="s">
        <v>416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104</v>
      </c>
      <c r="C2" t="s">
        <v>112</v>
      </c>
      <c r="D2" t="s">
        <v>120</v>
      </c>
      <c r="E2" t="s">
        <v>127</v>
      </c>
      <c r="F2" t="s">
        <v>134</v>
      </c>
    </row>
    <row r="3" spans="1:7" x14ac:dyDescent="0.2">
      <c r="A3" s="1" t="s">
        <v>1</v>
      </c>
      <c r="B3" t="s">
        <v>105</v>
      </c>
      <c r="C3" t="s">
        <v>113</v>
      </c>
      <c r="D3" t="s">
        <v>121</v>
      </c>
      <c r="E3" t="s">
        <v>128</v>
      </c>
      <c r="F3" t="s">
        <v>135</v>
      </c>
      <c r="G3" t="s">
        <v>140</v>
      </c>
    </row>
    <row r="4" spans="1:7" x14ac:dyDescent="0.2">
      <c r="A4" s="1"/>
      <c r="B4" t="s">
        <v>106</v>
      </c>
      <c r="C4" t="s">
        <v>114</v>
      </c>
    </row>
    <row r="5" spans="1:7" x14ac:dyDescent="0.2">
      <c r="A5" s="1" t="s">
        <v>2</v>
      </c>
      <c r="B5" t="s">
        <v>107</v>
      </c>
      <c r="C5" t="s">
        <v>115</v>
      </c>
      <c r="D5" t="s">
        <v>122</v>
      </c>
      <c r="E5" t="s">
        <v>129</v>
      </c>
    </row>
    <row r="6" spans="1:7" x14ac:dyDescent="0.2">
      <c r="A6" s="1" t="s">
        <v>3</v>
      </c>
      <c r="B6" t="s">
        <v>108</v>
      </c>
      <c r="C6" t="s">
        <v>116</v>
      </c>
      <c r="D6" t="s">
        <v>123</v>
      </c>
      <c r="E6" t="s">
        <v>130</v>
      </c>
      <c r="F6" t="s">
        <v>136</v>
      </c>
    </row>
    <row r="7" spans="1:7" x14ac:dyDescent="0.2">
      <c r="A7" s="1" t="s">
        <v>4</v>
      </c>
      <c r="B7" t="s">
        <v>109</v>
      </c>
      <c r="C7" t="s">
        <v>117</v>
      </c>
      <c r="D7" t="s">
        <v>124</v>
      </c>
      <c r="E7" t="s">
        <v>131</v>
      </c>
      <c r="F7" t="s">
        <v>137</v>
      </c>
    </row>
    <row r="8" spans="1:7" x14ac:dyDescent="0.2">
      <c r="A8" s="1" t="s">
        <v>5</v>
      </c>
      <c r="B8" t="s">
        <v>110</v>
      </c>
      <c r="C8" t="s">
        <v>118</v>
      </c>
      <c r="D8" t="s">
        <v>125</v>
      </c>
      <c r="E8" t="s">
        <v>132</v>
      </c>
      <c r="F8" t="s">
        <v>138</v>
      </c>
    </row>
    <row r="9" spans="1:7" x14ac:dyDescent="0.2">
      <c r="A9" s="1" t="s">
        <v>6</v>
      </c>
      <c r="B9" t="s">
        <v>111</v>
      </c>
      <c r="C9" t="s">
        <v>119</v>
      </c>
      <c r="D9" t="s">
        <v>126</v>
      </c>
      <c r="E9" t="s">
        <v>133</v>
      </c>
      <c r="F9" t="s">
        <v>139</v>
      </c>
      <c r="G9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142</v>
      </c>
      <c r="C2" t="s">
        <v>150</v>
      </c>
      <c r="D2" t="s">
        <v>157</v>
      </c>
    </row>
    <row r="3" spans="1:8" x14ac:dyDescent="0.2">
      <c r="A3" s="1" t="s">
        <v>1</v>
      </c>
      <c r="B3" t="s">
        <v>143</v>
      </c>
      <c r="C3" t="s">
        <v>151</v>
      </c>
      <c r="D3" t="s">
        <v>158</v>
      </c>
    </row>
    <row r="4" spans="1:8" x14ac:dyDescent="0.2">
      <c r="A4" s="1"/>
      <c r="B4" t="s">
        <v>144</v>
      </c>
    </row>
    <row r="5" spans="1:8" x14ac:dyDescent="0.2">
      <c r="A5" s="1" t="s">
        <v>2</v>
      </c>
      <c r="B5" t="s">
        <v>145</v>
      </c>
      <c r="C5" t="s">
        <v>152</v>
      </c>
      <c r="D5" t="s">
        <v>159</v>
      </c>
      <c r="E5" t="s">
        <v>164</v>
      </c>
      <c r="F5" t="s">
        <v>168</v>
      </c>
      <c r="G5" t="s">
        <v>172</v>
      </c>
      <c r="H5" t="s">
        <v>174</v>
      </c>
    </row>
    <row r="6" spans="1:8" x14ac:dyDescent="0.2">
      <c r="A6" s="1" t="s">
        <v>3</v>
      </c>
      <c r="B6" t="s">
        <v>146</v>
      </c>
      <c r="C6" t="s">
        <v>153</v>
      </c>
      <c r="D6" t="s">
        <v>160</v>
      </c>
      <c r="E6" t="s">
        <v>165</v>
      </c>
      <c r="F6" t="s">
        <v>169</v>
      </c>
    </row>
    <row r="7" spans="1:8" x14ac:dyDescent="0.2">
      <c r="A7" s="1" t="s">
        <v>4</v>
      </c>
      <c r="B7" t="s">
        <v>147</v>
      </c>
      <c r="C7" t="s">
        <v>154</v>
      </c>
      <c r="D7" t="s">
        <v>161</v>
      </c>
    </row>
    <row r="8" spans="1:8" x14ac:dyDescent="0.2">
      <c r="A8" s="1" t="s">
        <v>5</v>
      </c>
      <c r="B8" t="s">
        <v>148</v>
      </c>
      <c r="C8" t="s">
        <v>155</v>
      </c>
      <c r="D8" t="s">
        <v>162</v>
      </c>
      <c r="E8" t="s">
        <v>166</v>
      </c>
      <c r="F8" t="s">
        <v>170</v>
      </c>
    </row>
    <row r="9" spans="1:8" x14ac:dyDescent="0.2">
      <c r="A9" s="1" t="s">
        <v>6</v>
      </c>
      <c r="B9" t="s">
        <v>149</v>
      </c>
      <c r="C9" t="s">
        <v>156</v>
      </c>
      <c r="D9" t="s">
        <v>163</v>
      </c>
      <c r="E9" t="s">
        <v>167</v>
      </c>
      <c r="F9" t="s">
        <v>171</v>
      </c>
      <c r="G9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opLeftCell="A4" zoomScale="125"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175</v>
      </c>
      <c r="C2" t="s">
        <v>183</v>
      </c>
      <c r="D2" t="s">
        <v>190</v>
      </c>
    </row>
    <row r="3" spans="1:7" x14ac:dyDescent="0.2">
      <c r="A3" s="1" t="s">
        <v>1</v>
      </c>
      <c r="B3" t="s">
        <v>176</v>
      </c>
      <c r="C3" t="s">
        <v>184</v>
      </c>
      <c r="D3" t="s">
        <v>191</v>
      </c>
    </row>
    <row r="4" spans="1:7" x14ac:dyDescent="0.2">
      <c r="A4" s="1"/>
      <c r="B4" t="s">
        <v>177</v>
      </c>
    </row>
    <row r="5" spans="1:7" x14ac:dyDescent="0.2">
      <c r="A5" s="1" t="s">
        <v>2</v>
      </c>
      <c r="B5" t="s">
        <v>178</v>
      </c>
      <c r="C5" t="s">
        <v>185</v>
      </c>
      <c r="D5" t="s">
        <v>192</v>
      </c>
      <c r="E5" t="s">
        <v>197</v>
      </c>
    </row>
    <row r="6" spans="1:7" x14ac:dyDescent="0.2">
      <c r="A6" s="1" t="s">
        <v>3</v>
      </c>
      <c r="B6" t="s">
        <v>179</v>
      </c>
      <c r="C6" t="s">
        <v>186</v>
      </c>
      <c r="D6" t="s">
        <v>193</v>
      </c>
    </row>
    <row r="7" spans="1:7" x14ac:dyDescent="0.2">
      <c r="A7" s="1" t="s">
        <v>4</v>
      </c>
      <c r="B7" t="s">
        <v>180</v>
      </c>
      <c r="C7" t="s">
        <v>187</v>
      </c>
      <c r="D7" t="s">
        <v>194</v>
      </c>
    </row>
    <row r="8" spans="1:7" x14ac:dyDescent="0.2">
      <c r="A8" s="1" t="s">
        <v>5</v>
      </c>
      <c r="B8" t="s">
        <v>181</v>
      </c>
      <c r="C8" t="s">
        <v>188</v>
      </c>
      <c r="D8" t="s">
        <v>195</v>
      </c>
    </row>
    <row r="9" spans="1:7" x14ac:dyDescent="0.2">
      <c r="A9" s="1" t="s">
        <v>6</v>
      </c>
      <c r="B9" t="s">
        <v>182</v>
      </c>
      <c r="C9" t="s">
        <v>189</v>
      </c>
      <c r="D9" t="s">
        <v>196</v>
      </c>
      <c r="E9" t="s">
        <v>198</v>
      </c>
      <c r="F9" t="s">
        <v>199</v>
      </c>
      <c r="G9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201</v>
      </c>
      <c r="C2" t="s">
        <v>208</v>
      </c>
      <c r="D2" t="s">
        <v>215</v>
      </c>
      <c r="E2" t="s">
        <v>222</v>
      </c>
      <c r="F2" t="s">
        <v>228</v>
      </c>
      <c r="G2" t="s">
        <v>234</v>
      </c>
      <c r="H2" t="s">
        <v>240</v>
      </c>
      <c r="I2" t="s">
        <v>246</v>
      </c>
      <c r="J2" t="s">
        <v>252</v>
      </c>
    </row>
    <row r="3" spans="1:10" x14ac:dyDescent="0.2">
      <c r="A3" s="1" t="s">
        <v>1</v>
      </c>
      <c r="B3" t="s">
        <v>202</v>
      </c>
      <c r="C3" t="s">
        <v>209</v>
      </c>
      <c r="D3" t="s">
        <v>216</v>
      </c>
      <c r="E3" t="s">
        <v>223</v>
      </c>
      <c r="F3" t="s">
        <v>229</v>
      </c>
      <c r="G3" t="s">
        <v>235</v>
      </c>
      <c r="H3" t="s">
        <v>241</v>
      </c>
      <c r="I3" t="s">
        <v>247</v>
      </c>
      <c r="J3" t="s">
        <v>253</v>
      </c>
    </row>
    <row r="4" spans="1:10" x14ac:dyDescent="0.2">
      <c r="A4" s="1"/>
      <c r="B4" t="s">
        <v>203</v>
      </c>
      <c r="C4" t="s">
        <v>210</v>
      </c>
      <c r="D4" t="s">
        <v>217</v>
      </c>
    </row>
    <row r="5" spans="1:10" x14ac:dyDescent="0.2">
      <c r="A5" s="1" t="s">
        <v>2</v>
      </c>
      <c r="B5" t="s">
        <v>204</v>
      </c>
      <c r="C5" t="s">
        <v>211</v>
      </c>
      <c r="D5" t="s">
        <v>218</v>
      </c>
      <c r="E5" t="s">
        <v>224</v>
      </c>
      <c r="F5" t="s">
        <v>230</v>
      </c>
      <c r="G5" t="s">
        <v>236</v>
      </c>
      <c r="H5" t="s">
        <v>242</v>
      </c>
      <c r="I5" t="s">
        <v>248</v>
      </c>
      <c r="J5" t="s">
        <v>254</v>
      </c>
    </row>
    <row r="6" spans="1:10" x14ac:dyDescent="0.2">
      <c r="A6" s="1" t="s">
        <v>3</v>
      </c>
      <c r="B6" t="s">
        <v>205</v>
      </c>
      <c r="C6" t="s">
        <v>212</v>
      </c>
      <c r="D6" t="s">
        <v>219</v>
      </c>
      <c r="E6" t="s">
        <v>225</v>
      </c>
      <c r="F6" t="s">
        <v>231</v>
      </c>
      <c r="G6" t="s">
        <v>237</v>
      </c>
      <c r="H6" t="s">
        <v>243</v>
      </c>
      <c r="I6" t="s">
        <v>249</v>
      </c>
      <c r="J6" t="s">
        <v>255</v>
      </c>
    </row>
    <row r="7" spans="1:10" x14ac:dyDescent="0.2">
      <c r="A7" s="1" t="s">
        <v>4</v>
      </c>
      <c r="B7" t="s">
        <v>206</v>
      </c>
      <c r="C7" t="s">
        <v>213</v>
      </c>
      <c r="D7" t="s">
        <v>220</v>
      </c>
      <c r="E7" t="s">
        <v>226</v>
      </c>
      <c r="F7" t="s">
        <v>232</v>
      </c>
      <c r="G7" t="s">
        <v>238</v>
      </c>
      <c r="H7" t="s">
        <v>244</v>
      </c>
      <c r="I7" t="s">
        <v>250</v>
      </c>
      <c r="J7" t="s">
        <v>256</v>
      </c>
    </row>
    <row r="8" spans="1:10" x14ac:dyDescent="0.2">
      <c r="A8" s="1" t="s">
        <v>5</v>
      </c>
      <c r="B8" t="s">
        <v>207</v>
      </c>
      <c r="C8" t="s">
        <v>214</v>
      </c>
      <c r="D8" t="s">
        <v>221</v>
      </c>
      <c r="E8" t="s">
        <v>227</v>
      </c>
      <c r="F8" t="s">
        <v>233</v>
      </c>
      <c r="G8" t="s">
        <v>239</v>
      </c>
      <c r="H8" t="s">
        <v>245</v>
      </c>
      <c r="I8" t="s">
        <v>251</v>
      </c>
      <c r="J8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/>
      <c r="B2" t="s">
        <v>258</v>
      </c>
    </row>
    <row r="3" spans="1:5" x14ac:dyDescent="0.2">
      <c r="A3" s="1" t="s">
        <v>2</v>
      </c>
      <c r="B3" t="s">
        <v>259</v>
      </c>
      <c r="C3" t="s">
        <v>263</v>
      </c>
      <c r="D3" t="s">
        <v>267</v>
      </c>
      <c r="E3" t="s">
        <v>271</v>
      </c>
    </row>
    <row r="4" spans="1:5" x14ac:dyDescent="0.2">
      <c r="A4" s="1" t="s">
        <v>3</v>
      </c>
      <c r="B4" t="s">
        <v>260</v>
      </c>
      <c r="C4" t="s">
        <v>264</v>
      </c>
      <c r="D4" t="s">
        <v>268</v>
      </c>
    </row>
    <row r="5" spans="1:5" x14ac:dyDescent="0.2">
      <c r="A5" s="1" t="s">
        <v>4</v>
      </c>
      <c r="B5" t="s">
        <v>261</v>
      </c>
      <c r="C5" t="s">
        <v>265</v>
      </c>
      <c r="D5" t="s">
        <v>269</v>
      </c>
    </row>
    <row r="6" spans="1:5" x14ac:dyDescent="0.2">
      <c r="A6" s="1" t="s">
        <v>5</v>
      </c>
      <c r="B6" t="s">
        <v>262</v>
      </c>
      <c r="C6" t="s">
        <v>266</v>
      </c>
      <c r="D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topLeftCell="A2" zoomScale="200" workbookViewId="0">
      <selection activeCell="B16" sqref="B16:D17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272</v>
      </c>
      <c r="C2" t="s">
        <v>279</v>
      </c>
      <c r="D2" t="s">
        <v>286</v>
      </c>
      <c r="E2" t="s">
        <v>293</v>
      </c>
      <c r="F2" t="s">
        <v>299</v>
      </c>
      <c r="G2" t="s">
        <v>305</v>
      </c>
      <c r="H2" t="s">
        <v>311</v>
      </c>
      <c r="I2" t="s">
        <v>317</v>
      </c>
      <c r="J2" t="s">
        <v>323</v>
      </c>
    </row>
    <row r="3" spans="1:10" x14ac:dyDescent="0.2">
      <c r="A3" s="1" t="s">
        <v>1</v>
      </c>
      <c r="B3" t="s">
        <v>273</v>
      </c>
      <c r="C3" t="s">
        <v>280</v>
      </c>
      <c r="D3" t="s">
        <v>287</v>
      </c>
      <c r="E3" t="s">
        <v>294</v>
      </c>
      <c r="F3" t="s">
        <v>300</v>
      </c>
      <c r="G3" t="s">
        <v>306</v>
      </c>
      <c r="H3" t="s">
        <v>312</v>
      </c>
      <c r="I3" t="s">
        <v>318</v>
      </c>
    </row>
    <row r="4" spans="1:10" x14ac:dyDescent="0.2">
      <c r="A4" s="1"/>
      <c r="B4" t="s">
        <v>274</v>
      </c>
      <c r="C4" t="s">
        <v>281</v>
      </c>
      <c r="D4" t="s">
        <v>288</v>
      </c>
    </row>
    <row r="5" spans="1:10" x14ac:dyDescent="0.2">
      <c r="A5" s="1" t="s">
        <v>2</v>
      </c>
      <c r="B5" t="s">
        <v>275</v>
      </c>
      <c r="C5" t="s">
        <v>282</v>
      </c>
      <c r="D5" t="s">
        <v>289</v>
      </c>
      <c r="E5" t="s">
        <v>295</v>
      </c>
      <c r="F5" t="s">
        <v>301</v>
      </c>
      <c r="G5" t="s">
        <v>307</v>
      </c>
      <c r="H5" t="s">
        <v>313</v>
      </c>
      <c r="I5" t="s">
        <v>319</v>
      </c>
      <c r="J5" t="s">
        <v>324</v>
      </c>
    </row>
    <row r="6" spans="1:10" x14ac:dyDescent="0.2">
      <c r="A6" s="1" t="s">
        <v>3</v>
      </c>
      <c r="B6" t="s">
        <v>276</v>
      </c>
      <c r="C6" t="s">
        <v>283</v>
      </c>
      <c r="D6" t="s">
        <v>290</v>
      </c>
      <c r="E6" t="s">
        <v>296</v>
      </c>
      <c r="F6" t="s">
        <v>302</v>
      </c>
      <c r="G6" t="s">
        <v>308</v>
      </c>
      <c r="H6" t="s">
        <v>314</v>
      </c>
      <c r="I6" t="s">
        <v>320</v>
      </c>
      <c r="J6" t="s">
        <v>257</v>
      </c>
    </row>
    <row r="7" spans="1:10" x14ac:dyDescent="0.2">
      <c r="A7" s="1" t="s">
        <v>4</v>
      </c>
      <c r="B7" t="s">
        <v>277</v>
      </c>
      <c r="C7" t="s">
        <v>284</v>
      </c>
      <c r="D7" t="s">
        <v>291</v>
      </c>
      <c r="E7" t="s">
        <v>297</v>
      </c>
      <c r="F7" t="s">
        <v>303</v>
      </c>
      <c r="G7" t="s">
        <v>309</v>
      </c>
      <c r="H7" t="s">
        <v>315</v>
      </c>
      <c r="I7" t="s">
        <v>321</v>
      </c>
      <c r="J7" t="s">
        <v>325</v>
      </c>
    </row>
    <row r="8" spans="1:10" x14ac:dyDescent="0.2">
      <c r="A8" s="1" t="s">
        <v>5</v>
      </c>
      <c r="B8" t="s">
        <v>278</v>
      </c>
      <c r="C8" t="s">
        <v>285</v>
      </c>
      <c r="D8" t="s">
        <v>292</v>
      </c>
      <c r="E8" t="s">
        <v>298</v>
      </c>
      <c r="F8" t="s">
        <v>304</v>
      </c>
      <c r="G8" t="s">
        <v>310</v>
      </c>
      <c r="H8" t="s">
        <v>316</v>
      </c>
      <c r="I8" t="s">
        <v>322</v>
      </c>
      <c r="J8" t="s">
        <v>326</v>
      </c>
    </row>
    <row r="12" spans="1:10" ht="16" x14ac:dyDescent="0.2">
      <c r="B12" s="1">
        <v>0</v>
      </c>
      <c r="C12" s="1">
        <v>1</v>
      </c>
      <c r="D12" s="1">
        <v>2</v>
      </c>
      <c r="E12" s="1"/>
      <c r="F12" s="2" t="s">
        <v>419</v>
      </c>
      <c r="G12" s="1"/>
      <c r="H12" s="1"/>
      <c r="I12" s="1"/>
      <c r="J12" s="1"/>
    </row>
    <row r="13" spans="1:10" x14ac:dyDescent="0.2">
      <c r="A13" s="1" t="s">
        <v>0</v>
      </c>
      <c r="B13" t="s">
        <v>272</v>
      </c>
      <c r="C13" t="s">
        <v>293</v>
      </c>
      <c r="D13" t="s">
        <v>311</v>
      </c>
    </row>
    <row r="14" spans="1:10" x14ac:dyDescent="0.2">
      <c r="A14" s="1" t="s">
        <v>1</v>
      </c>
      <c r="B14" t="s">
        <v>273</v>
      </c>
      <c r="C14" t="s">
        <v>294</v>
      </c>
      <c r="D14" t="s">
        <v>306</v>
      </c>
    </row>
    <row r="16" spans="1:10" x14ac:dyDescent="0.2">
      <c r="B16">
        <f>(B13-66251)/229298</f>
        <v>0.45921386143795412</v>
      </c>
      <c r="C16">
        <f t="shared" ref="C16:D17" si="0">(C13-66251)/229298</f>
        <v>0.40722723268410543</v>
      </c>
      <c r="D16">
        <f t="shared" si="0"/>
        <v>0.502442498408185</v>
      </c>
    </row>
    <row r="17" spans="2:4" x14ac:dyDescent="0.2">
      <c r="B17">
        <f>(B14-66251)/229298</f>
        <v>0.47819283203516821</v>
      </c>
      <c r="C17">
        <f t="shared" si="0"/>
        <v>0.78231580737729944</v>
      </c>
      <c r="D17">
        <f t="shared" si="0"/>
        <v>0.62577859379497425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327</v>
      </c>
      <c r="C2" t="s">
        <v>335</v>
      </c>
      <c r="D2" t="s">
        <v>343</v>
      </c>
      <c r="E2" t="s">
        <v>351</v>
      </c>
      <c r="F2" t="s">
        <v>358</v>
      </c>
      <c r="G2" t="s">
        <v>365</v>
      </c>
      <c r="H2" t="s">
        <v>372</v>
      </c>
    </row>
    <row r="3" spans="1:10" x14ac:dyDescent="0.2">
      <c r="A3" s="1" t="s">
        <v>1</v>
      </c>
      <c r="B3" t="s">
        <v>328</v>
      </c>
      <c r="C3" t="s">
        <v>336</v>
      </c>
      <c r="D3" t="s">
        <v>344</v>
      </c>
      <c r="E3" t="s">
        <v>352</v>
      </c>
      <c r="F3" t="s">
        <v>359</v>
      </c>
      <c r="G3" t="s">
        <v>366</v>
      </c>
      <c r="H3" t="s">
        <v>373</v>
      </c>
      <c r="I3" t="s">
        <v>379</v>
      </c>
    </row>
    <row r="4" spans="1:10" x14ac:dyDescent="0.2">
      <c r="A4" s="1"/>
      <c r="B4" t="s">
        <v>329</v>
      </c>
      <c r="C4" t="s">
        <v>337</v>
      </c>
      <c r="D4" t="s">
        <v>345</v>
      </c>
    </row>
    <row r="5" spans="1:10" x14ac:dyDescent="0.2">
      <c r="A5" s="1" t="s">
        <v>2</v>
      </c>
      <c r="B5" t="s">
        <v>330</v>
      </c>
      <c r="C5" t="s">
        <v>338</v>
      </c>
      <c r="D5" t="s">
        <v>346</v>
      </c>
      <c r="E5" t="s">
        <v>353</v>
      </c>
      <c r="F5" t="s">
        <v>360</v>
      </c>
      <c r="G5" t="s">
        <v>367</v>
      </c>
      <c r="H5" t="s">
        <v>374</v>
      </c>
    </row>
    <row r="6" spans="1:10" x14ac:dyDescent="0.2">
      <c r="A6" s="1" t="s">
        <v>3</v>
      </c>
      <c r="B6" t="s">
        <v>331</v>
      </c>
      <c r="C6" t="s">
        <v>339</v>
      </c>
      <c r="D6" t="s">
        <v>347</v>
      </c>
      <c r="E6" t="s">
        <v>354</v>
      </c>
      <c r="F6" t="s">
        <v>361</v>
      </c>
      <c r="G6" t="s">
        <v>368</v>
      </c>
      <c r="H6" t="s">
        <v>375</v>
      </c>
      <c r="I6" t="s">
        <v>380</v>
      </c>
      <c r="J6" t="s">
        <v>382</v>
      </c>
    </row>
    <row r="7" spans="1:10" x14ac:dyDescent="0.2">
      <c r="A7" s="1" t="s">
        <v>4</v>
      </c>
      <c r="B7" t="s">
        <v>332</v>
      </c>
      <c r="C7" t="s">
        <v>340</v>
      </c>
      <c r="D7" t="s">
        <v>348</v>
      </c>
      <c r="E7" t="s">
        <v>355</v>
      </c>
      <c r="F7" t="s">
        <v>362</v>
      </c>
      <c r="G7" t="s">
        <v>369</v>
      </c>
      <c r="H7" t="s">
        <v>376</v>
      </c>
    </row>
    <row r="8" spans="1:10" x14ac:dyDescent="0.2">
      <c r="A8" s="1" t="s">
        <v>5</v>
      </c>
      <c r="B8" t="s">
        <v>333</v>
      </c>
      <c r="C8" t="s">
        <v>341</v>
      </c>
      <c r="D8" t="s">
        <v>349</v>
      </c>
      <c r="E8" t="s">
        <v>356</v>
      </c>
      <c r="F8" t="s">
        <v>363</v>
      </c>
      <c r="G8" t="s">
        <v>370</v>
      </c>
      <c r="H8" t="s">
        <v>377</v>
      </c>
      <c r="I8" t="s">
        <v>381</v>
      </c>
      <c r="J8" t="s">
        <v>383</v>
      </c>
    </row>
    <row r="9" spans="1:10" x14ac:dyDescent="0.2">
      <c r="A9" s="1" t="s">
        <v>6</v>
      </c>
      <c r="B9" t="s">
        <v>334</v>
      </c>
      <c r="C9" t="s">
        <v>342</v>
      </c>
      <c r="D9" t="s">
        <v>350</v>
      </c>
      <c r="E9" t="s">
        <v>357</v>
      </c>
      <c r="F9" t="s">
        <v>364</v>
      </c>
      <c r="G9" t="s">
        <v>371</v>
      </c>
      <c r="H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</vt:lpstr>
      <vt:lpstr>nadh</vt:lpstr>
      <vt:lpstr>nad</vt:lpstr>
      <vt:lpstr>atp</vt:lpstr>
      <vt:lpstr>lipoate</vt:lpstr>
      <vt:lpstr>ser</vt:lpstr>
      <vt:lpstr>10-cho-thf</vt:lpstr>
      <vt:lpstr>pyr</vt:lpstr>
      <vt:lpstr>gly</vt:lpstr>
      <vt:lpstr>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2023-07-08T16:42:24Z</dcterms:created>
  <dcterms:modified xsi:type="dcterms:W3CDTF">2023-07-10T03:02:43Z</dcterms:modified>
</cp:coreProperties>
</file>