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car\Documents\GitHub\WHISPR\source_plates\"/>
    </mc:Choice>
  </mc:AlternateContent>
  <xr:revisionPtr revIDLastSave="0" documentId="13_ncr:1_{67A9CC59-3F8A-4C0E-8F03-9D30F6108F58}" xr6:coauthVersionLast="47" xr6:coauthVersionMax="47" xr10:uidLastSave="{00000000-0000-0000-0000-000000000000}"/>
  <bookViews>
    <workbookView xWindow="-96" yWindow="-96" windowWidth="23232" windowHeight="12552" xr2:uid="{546D7F41-76BF-4117-BD41-03A67E651BAB}"/>
  </bookViews>
  <sheets>
    <sheet name="ECHO_source_plate" sheetId="1" r:id="rId1"/>
    <sheet name="mixing_table" sheetId="2" r:id="rId2"/>
    <sheet name="plate_layo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1" l="1"/>
  <c r="D64" i="1"/>
  <c r="D43" i="1"/>
  <c r="D44" i="1"/>
  <c r="D45" i="1"/>
  <c r="D42" i="1"/>
  <c r="D46" i="1"/>
  <c r="D47" i="1"/>
  <c r="D48" i="1"/>
  <c r="D49" i="1"/>
  <c r="D50" i="1"/>
</calcChain>
</file>

<file path=xl/sharedStrings.xml><?xml version="1.0" encoding="utf-8"?>
<sst xmlns="http://schemas.openxmlformats.org/spreadsheetml/2006/main" count="312" uniqueCount="197">
  <si>
    <t>TJ1_RFP</t>
  </si>
  <si>
    <t>Water</t>
  </si>
  <si>
    <t>Label</t>
  </si>
  <si>
    <t>Well</t>
  </si>
  <si>
    <t>Concentration</t>
  </si>
  <si>
    <t>Volume</t>
  </si>
  <si>
    <t>TJ1_RFP_100x</t>
  </si>
  <si>
    <t>TJ1_RFP_1000x</t>
  </si>
  <si>
    <t>Plasmid</t>
  </si>
  <si>
    <t>pDA010.188</t>
  </si>
  <si>
    <t>pRC029</t>
  </si>
  <si>
    <t>pRC008.206</t>
  </si>
  <si>
    <t>pRC014</t>
  </si>
  <si>
    <t>B3</t>
  </si>
  <si>
    <t>B4</t>
  </si>
  <si>
    <t>B5</t>
  </si>
  <si>
    <t>B6</t>
  </si>
  <si>
    <t>B7</t>
  </si>
  <si>
    <t>B8</t>
  </si>
  <si>
    <t>B9</t>
  </si>
  <si>
    <t>B11</t>
  </si>
  <si>
    <t>B10</t>
  </si>
  <si>
    <t>B12</t>
  </si>
  <si>
    <t>pBT009.J1.117.J306</t>
  </si>
  <si>
    <t>C6</t>
  </si>
  <si>
    <t>pBT009.J3.117.RFP</t>
  </si>
  <si>
    <t>C7</t>
  </si>
  <si>
    <t>p70a_S28</t>
  </si>
  <si>
    <t>C8</t>
  </si>
  <si>
    <t>pWS006</t>
  </si>
  <si>
    <t>C9</t>
  </si>
  <si>
    <t>pWS021</t>
  </si>
  <si>
    <t>C10</t>
  </si>
  <si>
    <t>pWS022</t>
  </si>
  <si>
    <t>C11</t>
  </si>
  <si>
    <t>pWS023</t>
  </si>
  <si>
    <t>C12</t>
  </si>
  <si>
    <t>pWS024</t>
  </si>
  <si>
    <t>C13</t>
  </si>
  <si>
    <t>C15</t>
  </si>
  <si>
    <t>pDA010.188_100x</t>
  </si>
  <si>
    <t>C16</t>
  </si>
  <si>
    <t>C17</t>
  </si>
  <si>
    <t>p70a_MCP-SoxS</t>
  </si>
  <si>
    <t>C18</t>
  </si>
  <si>
    <t>p70a_MCP-SoxS_100x</t>
  </si>
  <si>
    <t>C19</t>
  </si>
  <si>
    <t>p70a_MCP-SoxS_1000x</t>
  </si>
  <si>
    <t>C20</t>
  </si>
  <si>
    <t>pDA010.188_BAD</t>
  </si>
  <si>
    <t>pRC029_BAD</t>
  </si>
  <si>
    <t>pRC014_BAD</t>
  </si>
  <si>
    <t>pRC008.206_BAD</t>
  </si>
  <si>
    <t>pRC008.206_100x_BAD</t>
  </si>
  <si>
    <t>pRC008.206_1000x_BAD</t>
  </si>
  <si>
    <t>pRC008.206_10000x_BAD</t>
  </si>
  <si>
    <t>B1</t>
  </si>
  <si>
    <t>B2</t>
  </si>
  <si>
    <t>pDA300</t>
  </si>
  <si>
    <t>pDA302</t>
  </si>
  <si>
    <t>pDA303</t>
  </si>
  <si>
    <t>pBT009.J1.119.DA9</t>
  </si>
  <si>
    <t>119.DA9</t>
  </si>
  <si>
    <t>D1</t>
  </si>
  <si>
    <t>D2</t>
  </si>
  <si>
    <t>D3</t>
  </si>
  <si>
    <t>D4</t>
  </si>
  <si>
    <t>119.DA9_100x</t>
  </si>
  <si>
    <t>D5</t>
  </si>
  <si>
    <t>pDA304</t>
  </si>
  <si>
    <t>D6</t>
  </si>
  <si>
    <t>pDA305</t>
  </si>
  <si>
    <t>D7</t>
  </si>
  <si>
    <t>D8</t>
  </si>
  <si>
    <t>pDA307</t>
  </si>
  <si>
    <t>D9</t>
  </si>
  <si>
    <t>D10</t>
  </si>
  <si>
    <t>pDA309</t>
  </si>
  <si>
    <t>D11</t>
  </si>
  <si>
    <t>pBT009.J1.119.DA10</t>
  </si>
  <si>
    <t>119.DA10</t>
  </si>
  <si>
    <t>pBT009.J1.119.DA2</t>
  </si>
  <si>
    <t>pBT009.J1.119.DA3</t>
  </si>
  <si>
    <t>pBT009.J1.119.DA6</t>
  </si>
  <si>
    <t>119.DA2</t>
  </si>
  <si>
    <t>119.DA3</t>
  </si>
  <si>
    <t>119.DA6</t>
  </si>
  <si>
    <t>D12</t>
  </si>
  <si>
    <t>D13</t>
  </si>
  <si>
    <t>119.DA9_1000x</t>
  </si>
  <si>
    <t>D14</t>
  </si>
  <si>
    <t>119.DA2_1000x</t>
  </si>
  <si>
    <t>119.DA3_1000x</t>
  </si>
  <si>
    <t>119.DA6_1000x</t>
  </si>
  <si>
    <t>119.DA10_1000x</t>
  </si>
  <si>
    <t>D15</t>
  </si>
  <si>
    <t>D16</t>
  </si>
  <si>
    <t>D17</t>
  </si>
  <si>
    <t>D18</t>
  </si>
  <si>
    <t>119.DA2_100x</t>
  </si>
  <si>
    <t>119.DA3_100x</t>
  </si>
  <si>
    <t>119.DA6_100x</t>
  </si>
  <si>
    <t>119.DA10_100x</t>
  </si>
  <si>
    <t>D19</t>
  </si>
  <si>
    <t>D20</t>
  </si>
  <si>
    <t>D21</t>
  </si>
  <si>
    <t>D22</t>
  </si>
  <si>
    <t>actually its 15ul</t>
  </si>
  <si>
    <t>pRC046</t>
  </si>
  <si>
    <t>pRC025</t>
  </si>
  <si>
    <t>pRC027</t>
  </si>
  <si>
    <t>pRC042</t>
  </si>
  <si>
    <t>pRC043</t>
  </si>
  <si>
    <t>pRC044</t>
  </si>
  <si>
    <t>pRC045</t>
  </si>
  <si>
    <t>pRC008.215</t>
  </si>
  <si>
    <t>pRC008.214</t>
  </si>
  <si>
    <t>pRC032</t>
  </si>
  <si>
    <t>pRC004</t>
  </si>
  <si>
    <t>ABA</t>
  </si>
  <si>
    <t>GA</t>
  </si>
  <si>
    <t>myc</t>
  </si>
  <si>
    <t>B13</t>
  </si>
  <si>
    <t>pDA313</t>
  </si>
  <si>
    <t>D23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</si>
  <si>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</si>
  <si>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</si>
  <si>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</si>
  <si>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</si>
  <si>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</si>
  <si>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</si>
  <si>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</si>
  <si>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</si>
  <si>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</si>
  <si>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</si>
  <si>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E1</t>
  </si>
  <si>
    <t>E2</t>
  </si>
  <si>
    <t>E3</t>
  </si>
  <si>
    <t>ABA_100x</t>
  </si>
  <si>
    <t>GA_100x</t>
  </si>
  <si>
    <t>myc_100x</t>
  </si>
  <si>
    <t>E4</t>
  </si>
  <si>
    <t>E5</t>
  </si>
  <si>
    <t>E6</t>
  </si>
  <si>
    <t>A</t>
  </si>
  <si>
    <t>B</t>
  </si>
  <si>
    <t>C</t>
  </si>
  <si>
    <t>D</t>
  </si>
  <si>
    <t>E</t>
  </si>
  <si>
    <t>F</t>
  </si>
  <si>
    <t>G</t>
  </si>
  <si>
    <t>H</t>
  </si>
  <si>
    <t>pDA010.BL117-mCherry</t>
  </si>
  <si>
    <t>pDA010.EL222</t>
  </si>
  <si>
    <t>F1</t>
  </si>
  <si>
    <t>F2</t>
  </si>
  <si>
    <t>myc_1000x</t>
  </si>
  <si>
    <t>E7</t>
  </si>
  <si>
    <t>pRC060</t>
  </si>
  <si>
    <t>F3</t>
  </si>
  <si>
    <t>EL222_Pos_L</t>
  </si>
  <si>
    <t>EL222_Neg_L</t>
  </si>
  <si>
    <t>CRISPRa_Pos_L</t>
  </si>
  <si>
    <t>CRISPRa_Neg_L</t>
  </si>
  <si>
    <t>Mag_On_L</t>
  </si>
  <si>
    <t>Mag_Off_L</t>
  </si>
  <si>
    <t>EL222_Pos_D</t>
  </si>
  <si>
    <t>EL222_Neg_D</t>
  </si>
  <si>
    <t>CRISPRa_Pos_D</t>
  </si>
  <si>
    <t>CRISPRa_Neg_D</t>
  </si>
  <si>
    <t>Mag_On_D</t>
  </si>
  <si>
    <t>Mag_Off_D</t>
  </si>
  <si>
    <t>CRISPRi_10</t>
  </si>
  <si>
    <t>CRISPRi_1</t>
  </si>
  <si>
    <t>CRISPRi_.1</t>
  </si>
  <si>
    <t>CRISPRi_.01</t>
  </si>
  <si>
    <t>CRISPRi_0</t>
  </si>
  <si>
    <t>pRC060_10x</t>
  </si>
  <si>
    <t>F4</t>
  </si>
  <si>
    <t>pRC060_100x</t>
  </si>
  <si>
    <t>F5</t>
  </si>
  <si>
    <t>pBT009.J1.119.J306</t>
  </si>
  <si>
    <t>pBT009.J2.117.J306</t>
  </si>
  <si>
    <t>F6</t>
  </si>
  <si>
    <t>J3_on</t>
  </si>
  <si>
    <t>J3_off</t>
  </si>
  <si>
    <t>R2_on</t>
  </si>
  <si>
    <t>R2_off</t>
  </si>
  <si>
    <t>DA_on</t>
  </si>
  <si>
    <t>DA_off</t>
  </si>
  <si>
    <t>J3_crispra</t>
  </si>
  <si>
    <t>R2_crispra</t>
  </si>
  <si>
    <t>DA_crispra</t>
  </si>
  <si>
    <t>F7</t>
  </si>
  <si>
    <t>A1,A2,A3,A4,A5,A6,A7,A8,A9,A10,A11,A12</t>
  </si>
  <si>
    <t>65,65,65,65,65,65,65,65,65,65,65,65</t>
  </si>
  <si>
    <t>out?? Volumes are way off.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</si>
</sst>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3" fillId="3" borderId="0" xfId="0" applyFont="1" applyFill="1"/>
    <xf numFmtId="0" fontId="3" fillId="0" borderId="0" xfId="0" applyFont="1" applyFill="1"/>
    <xf numFmtId="0" fontId="6" fillId="0" borderId="0" xfId="0" applyFont="1" applyFill="1"/>
    <xf numFmtId="0" fontId="3" fillId="4" borderId="0" xfId="0" applyFont="1" applyFill="1"/>
    <xf numFmtId="0" fontId="1" fillId="4" borderId="0" xfId="0" applyFont="1" applyFill="1" applyBorder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9ACC-8067-425A-9239-04930501B2E7}">
  <dimension ref="A1:Y76"/>
  <sheetViews>
    <sheetView tabSelected="1" zoomScale="118" zoomScaleNormal="130" workbookViewId="0">
      <selection activeCell="A4" sqref="A4"/>
    </sheetView>
  </sheetViews>
  <sheetFormatPr defaultColWidth="8.83984375" defaultRowHeight="14.4" x14ac:dyDescent="0.55000000000000004"/>
  <cols>
    <col min="1" max="1" width="23.578125" customWidth="1"/>
    <col min="2" max="2" width="20.68359375" customWidth="1"/>
    <col min="3" max="3" width="25.05078125" customWidth="1"/>
    <col min="4" max="4" width="14.05078125" customWidth="1"/>
    <col min="5" max="5" width="23.89453125" customWidth="1"/>
  </cols>
  <sheetData>
    <row r="1" spans="1:25" x14ac:dyDescent="0.55000000000000004">
      <c r="A1" s="3" t="s">
        <v>8</v>
      </c>
      <c r="B1" s="3" t="s">
        <v>2</v>
      </c>
      <c r="C1" s="3" t="s">
        <v>3</v>
      </c>
      <c r="D1" s="3" t="s">
        <v>4</v>
      </c>
      <c r="E1" s="3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55000000000000004">
      <c r="A2" t="s">
        <v>1</v>
      </c>
      <c r="B2" t="s">
        <v>1</v>
      </c>
      <c r="C2" t="s">
        <v>194</v>
      </c>
      <c r="E2" t="s">
        <v>195</v>
      </c>
      <c r="F2" s="1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55000000000000004">
      <c r="A3" s="4" t="s">
        <v>23</v>
      </c>
      <c r="B3" t="s">
        <v>23</v>
      </c>
      <c r="C3" t="s">
        <v>24</v>
      </c>
      <c r="D3">
        <v>511</v>
      </c>
      <c r="E3">
        <v>30</v>
      </c>
      <c r="F3" s="1" t="s">
        <v>107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55000000000000004">
      <c r="A4" t="s">
        <v>25</v>
      </c>
      <c r="B4" t="s">
        <v>25</v>
      </c>
      <c r="C4" t="s">
        <v>26</v>
      </c>
      <c r="D4">
        <v>223</v>
      </c>
      <c r="E4">
        <v>24.324999999999999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55000000000000004">
      <c r="A5" t="s">
        <v>27</v>
      </c>
      <c r="B5" t="s">
        <v>27</v>
      </c>
      <c r="C5" t="s">
        <v>28</v>
      </c>
      <c r="D5">
        <v>115.5</v>
      </c>
      <c r="E5">
        <v>65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55000000000000004">
      <c r="A6" t="s">
        <v>29</v>
      </c>
      <c r="B6" t="s">
        <v>29</v>
      </c>
      <c r="C6" t="s">
        <v>30</v>
      </c>
      <c r="D6">
        <v>157</v>
      </c>
      <c r="E6">
        <v>33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55000000000000004">
      <c r="A7" t="s">
        <v>31</v>
      </c>
      <c r="B7" t="s">
        <v>31</v>
      </c>
      <c r="C7" t="s">
        <v>32</v>
      </c>
      <c r="D7">
        <v>116.6</v>
      </c>
      <c r="E7">
        <v>65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55000000000000004">
      <c r="A8" t="s">
        <v>33</v>
      </c>
      <c r="B8" t="s">
        <v>33</v>
      </c>
      <c r="C8" t="s">
        <v>34</v>
      </c>
      <c r="D8">
        <v>135.69999999999999</v>
      </c>
      <c r="E8">
        <v>60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55000000000000004">
      <c r="A9" t="s">
        <v>35</v>
      </c>
      <c r="B9" t="s">
        <v>35</v>
      </c>
      <c r="C9" t="s">
        <v>36</v>
      </c>
      <c r="D9">
        <v>190.3</v>
      </c>
      <c r="E9">
        <v>60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55000000000000004">
      <c r="A10" t="s">
        <v>37</v>
      </c>
      <c r="B10" t="s">
        <v>37</v>
      </c>
      <c r="C10" t="s">
        <v>38</v>
      </c>
      <c r="D10">
        <v>189.3</v>
      </c>
      <c r="E10">
        <v>60</v>
      </c>
    </row>
    <row r="11" spans="1:25" x14ac:dyDescent="0.55000000000000004">
      <c r="A11" t="s">
        <v>9</v>
      </c>
      <c r="B11" t="s">
        <v>9</v>
      </c>
      <c r="C11" t="s">
        <v>39</v>
      </c>
      <c r="D11">
        <v>188</v>
      </c>
      <c r="E11">
        <v>35.4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55000000000000004">
      <c r="A12" t="s">
        <v>9</v>
      </c>
      <c r="B12" t="s">
        <v>40</v>
      </c>
      <c r="C12" t="s">
        <v>41</v>
      </c>
      <c r="D12">
        <v>1.88</v>
      </c>
      <c r="E12">
        <v>49.5</v>
      </c>
    </row>
    <row r="13" spans="1:25" x14ac:dyDescent="0.55000000000000004">
      <c r="A13" t="s">
        <v>10</v>
      </c>
      <c r="B13" t="s">
        <v>10</v>
      </c>
      <c r="C13" t="s">
        <v>42</v>
      </c>
      <c r="D13">
        <v>356</v>
      </c>
      <c r="E13">
        <v>36.200000000000003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55000000000000004">
      <c r="A14" s="8" t="s">
        <v>43</v>
      </c>
      <c r="B14" t="s">
        <v>43</v>
      </c>
      <c r="C14" t="s">
        <v>44</v>
      </c>
      <c r="D14">
        <v>237.9</v>
      </c>
      <c r="E14">
        <v>65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55000000000000004">
      <c r="A15" s="8" t="s">
        <v>43</v>
      </c>
      <c r="B15" t="s">
        <v>45</v>
      </c>
      <c r="C15" t="s">
        <v>46</v>
      </c>
      <c r="D15">
        <v>2.379</v>
      </c>
      <c r="E15">
        <v>58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55000000000000004">
      <c r="A16" s="8" t="s">
        <v>43</v>
      </c>
      <c r="B16" t="s">
        <v>47</v>
      </c>
      <c r="C16" t="s">
        <v>48</v>
      </c>
      <c r="D16">
        <v>0.2379</v>
      </c>
      <c r="E16">
        <v>65</v>
      </c>
    </row>
    <row r="17" spans="1:5" x14ac:dyDescent="0.55000000000000004">
      <c r="A17" t="s">
        <v>0</v>
      </c>
      <c r="B17" t="s">
        <v>0</v>
      </c>
      <c r="C17" t="s">
        <v>13</v>
      </c>
      <c r="D17">
        <v>222</v>
      </c>
      <c r="E17">
        <v>49.5</v>
      </c>
    </row>
    <row r="18" spans="1:5" x14ac:dyDescent="0.55000000000000004">
      <c r="A18" t="s">
        <v>0</v>
      </c>
      <c r="B18" t="s">
        <v>6</v>
      </c>
      <c r="C18" t="s">
        <v>14</v>
      </c>
      <c r="D18">
        <v>2.2200000000000002</v>
      </c>
      <c r="E18">
        <v>45.5</v>
      </c>
    </row>
    <row r="19" spans="1:5" x14ac:dyDescent="0.55000000000000004">
      <c r="A19" t="s">
        <v>0</v>
      </c>
      <c r="B19" t="s">
        <v>7</v>
      </c>
      <c r="C19" t="s">
        <v>15</v>
      </c>
      <c r="D19">
        <v>0.22</v>
      </c>
      <c r="E19">
        <v>50</v>
      </c>
    </row>
    <row r="20" spans="1:5" x14ac:dyDescent="0.55000000000000004">
      <c r="A20" t="s">
        <v>49</v>
      </c>
      <c r="B20" t="s">
        <v>49</v>
      </c>
      <c r="C20" t="s">
        <v>16</v>
      </c>
      <c r="D20">
        <v>199.76</v>
      </c>
      <c r="E20">
        <v>40</v>
      </c>
    </row>
    <row r="21" spans="1:5" x14ac:dyDescent="0.55000000000000004">
      <c r="A21" t="s">
        <v>50</v>
      </c>
      <c r="B21" t="s">
        <v>50</v>
      </c>
      <c r="C21" t="s">
        <v>17</v>
      </c>
      <c r="D21">
        <v>65</v>
      </c>
      <c r="E21">
        <v>50</v>
      </c>
    </row>
    <row r="22" spans="1:5" x14ac:dyDescent="0.55000000000000004">
      <c r="A22" t="s">
        <v>51</v>
      </c>
      <c r="B22" t="s">
        <v>51</v>
      </c>
      <c r="C22" t="s">
        <v>18</v>
      </c>
      <c r="D22">
        <v>126.77</v>
      </c>
      <c r="E22">
        <v>50</v>
      </c>
    </row>
    <row r="23" spans="1:5" x14ac:dyDescent="0.55000000000000004">
      <c r="A23" t="s">
        <v>52</v>
      </c>
      <c r="B23" t="s">
        <v>52</v>
      </c>
      <c r="C23" t="s">
        <v>19</v>
      </c>
      <c r="D23" s="8">
        <v>164.65</v>
      </c>
      <c r="E23">
        <v>50</v>
      </c>
    </row>
    <row r="24" spans="1:5" x14ac:dyDescent="0.55000000000000004">
      <c r="A24" t="s">
        <v>52</v>
      </c>
      <c r="B24" t="s">
        <v>53</v>
      </c>
      <c r="C24" t="s">
        <v>21</v>
      </c>
      <c r="D24">
        <v>16.465</v>
      </c>
      <c r="E24">
        <v>55</v>
      </c>
    </row>
    <row r="25" spans="1:5" x14ac:dyDescent="0.55000000000000004">
      <c r="A25" t="s">
        <v>52</v>
      </c>
      <c r="B25" t="s">
        <v>54</v>
      </c>
      <c r="C25" t="s">
        <v>20</v>
      </c>
      <c r="D25">
        <v>0.16464999999999999</v>
      </c>
      <c r="E25">
        <v>45</v>
      </c>
    </row>
    <row r="26" spans="1:5" x14ac:dyDescent="0.55000000000000004">
      <c r="A26" t="s">
        <v>52</v>
      </c>
      <c r="B26" t="s">
        <v>55</v>
      </c>
      <c r="C26" t="s">
        <v>22</v>
      </c>
      <c r="D26">
        <v>1.6465E-2</v>
      </c>
      <c r="E26">
        <v>50</v>
      </c>
    </row>
    <row r="27" spans="1:5" x14ac:dyDescent="0.55000000000000004">
      <c r="A27" s="8" t="s">
        <v>12</v>
      </c>
      <c r="B27" t="s">
        <v>12</v>
      </c>
      <c r="C27" t="s">
        <v>56</v>
      </c>
      <c r="D27">
        <v>120.7</v>
      </c>
      <c r="E27">
        <v>43.7</v>
      </c>
    </row>
    <row r="28" spans="1:5" x14ac:dyDescent="0.55000000000000004">
      <c r="A28" s="8" t="s">
        <v>11</v>
      </c>
      <c r="B28" t="s">
        <v>11</v>
      </c>
      <c r="C28" t="s">
        <v>57</v>
      </c>
      <c r="D28">
        <v>117</v>
      </c>
      <c r="E28">
        <v>52</v>
      </c>
    </row>
    <row r="29" spans="1:5" x14ac:dyDescent="0.55000000000000004">
      <c r="A29" t="s">
        <v>61</v>
      </c>
      <c r="B29" t="s">
        <v>62</v>
      </c>
      <c r="C29" t="s">
        <v>63</v>
      </c>
      <c r="D29">
        <v>226.9</v>
      </c>
      <c r="E29">
        <v>47.6</v>
      </c>
    </row>
    <row r="30" spans="1:5" x14ac:dyDescent="0.55000000000000004">
      <c r="A30" t="s">
        <v>61</v>
      </c>
      <c r="B30" t="s">
        <v>67</v>
      </c>
      <c r="C30" t="s">
        <v>64</v>
      </c>
      <c r="D30">
        <v>2.2690000000000001</v>
      </c>
      <c r="E30">
        <v>46.475000000000001</v>
      </c>
    </row>
    <row r="31" spans="1:5" x14ac:dyDescent="0.55000000000000004">
      <c r="A31" t="s">
        <v>58</v>
      </c>
      <c r="B31" t="s">
        <v>58</v>
      </c>
      <c r="C31" t="s">
        <v>65</v>
      </c>
      <c r="D31">
        <v>149</v>
      </c>
      <c r="E31">
        <v>50.274999999999999</v>
      </c>
    </row>
    <row r="32" spans="1:5" x14ac:dyDescent="0.55000000000000004">
      <c r="A32" t="s">
        <v>59</v>
      </c>
      <c r="B32" t="s">
        <v>59</v>
      </c>
      <c r="C32" t="s">
        <v>66</v>
      </c>
      <c r="D32">
        <v>151.5</v>
      </c>
      <c r="E32">
        <v>50.45</v>
      </c>
    </row>
    <row r="33" spans="1:5" x14ac:dyDescent="0.55000000000000004">
      <c r="A33" t="s">
        <v>60</v>
      </c>
      <c r="B33" t="s">
        <v>60</v>
      </c>
      <c r="C33" t="s">
        <v>68</v>
      </c>
      <c r="D33">
        <v>185</v>
      </c>
      <c r="E33">
        <v>47.85</v>
      </c>
    </row>
    <row r="34" spans="1:5" x14ac:dyDescent="0.55000000000000004">
      <c r="A34" t="s">
        <v>69</v>
      </c>
      <c r="B34" t="s">
        <v>69</v>
      </c>
      <c r="C34" t="s">
        <v>70</v>
      </c>
      <c r="D34">
        <v>165.2</v>
      </c>
      <c r="E34">
        <v>61.4</v>
      </c>
    </row>
    <row r="35" spans="1:5" x14ac:dyDescent="0.55000000000000004">
      <c r="A35" t="s">
        <v>71</v>
      </c>
      <c r="B35" t="s">
        <v>71</v>
      </c>
      <c r="C35" t="s">
        <v>72</v>
      </c>
      <c r="D35">
        <v>179.7</v>
      </c>
      <c r="E35">
        <v>61.15</v>
      </c>
    </row>
    <row r="36" spans="1:5" x14ac:dyDescent="0.55000000000000004">
      <c r="A36" t="s">
        <v>74</v>
      </c>
      <c r="B36" t="s">
        <v>74</v>
      </c>
      <c r="C36" t="s">
        <v>73</v>
      </c>
      <c r="D36">
        <v>183.3</v>
      </c>
      <c r="E36">
        <v>47</v>
      </c>
    </row>
    <row r="37" spans="1:5" x14ac:dyDescent="0.55000000000000004">
      <c r="A37" t="s">
        <v>77</v>
      </c>
      <c r="B37" t="s">
        <v>77</v>
      </c>
      <c r="C37" t="s">
        <v>75</v>
      </c>
      <c r="D37">
        <v>188</v>
      </c>
      <c r="E37">
        <v>61.85</v>
      </c>
    </row>
    <row r="38" spans="1:5" x14ac:dyDescent="0.55000000000000004">
      <c r="A38" t="s">
        <v>81</v>
      </c>
      <c r="B38" t="s">
        <v>84</v>
      </c>
      <c r="C38" t="s">
        <v>76</v>
      </c>
      <c r="D38">
        <v>183.1</v>
      </c>
      <c r="E38">
        <v>64.7</v>
      </c>
    </row>
    <row r="39" spans="1:5" x14ac:dyDescent="0.55000000000000004">
      <c r="A39" t="s">
        <v>82</v>
      </c>
      <c r="B39" t="s">
        <v>85</v>
      </c>
      <c r="C39" t="s">
        <v>78</v>
      </c>
      <c r="D39">
        <v>244.2</v>
      </c>
      <c r="E39">
        <v>64.775000000000006</v>
      </c>
    </row>
    <row r="40" spans="1:5" x14ac:dyDescent="0.55000000000000004">
      <c r="A40" t="s">
        <v>83</v>
      </c>
      <c r="B40" t="s">
        <v>86</v>
      </c>
      <c r="C40" t="s">
        <v>87</v>
      </c>
      <c r="D40">
        <v>189.4</v>
      </c>
      <c r="E40">
        <v>61</v>
      </c>
    </row>
    <row r="41" spans="1:5" x14ac:dyDescent="0.55000000000000004">
      <c r="A41" t="s">
        <v>79</v>
      </c>
      <c r="B41" t="s">
        <v>80</v>
      </c>
      <c r="C41" t="s">
        <v>88</v>
      </c>
      <c r="D41">
        <v>213.7</v>
      </c>
      <c r="E41">
        <v>64.75</v>
      </c>
    </row>
    <row r="42" spans="1:5" x14ac:dyDescent="0.55000000000000004">
      <c r="A42" t="s">
        <v>81</v>
      </c>
      <c r="B42" t="s">
        <v>99</v>
      </c>
      <c r="C42" t="s">
        <v>90</v>
      </c>
      <c r="D42">
        <f>D38/100</f>
        <v>1.831</v>
      </c>
      <c r="E42">
        <v>64.7</v>
      </c>
    </row>
    <row r="43" spans="1:5" x14ac:dyDescent="0.55000000000000004">
      <c r="A43" t="s">
        <v>82</v>
      </c>
      <c r="B43" t="s">
        <v>100</v>
      </c>
      <c r="C43" t="s">
        <v>95</v>
      </c>
      <c r="D43">
        <f t="shared" ref="D43:D45" si="0">D39/100</f>
        <v>2.4419999999999997</v>
      </c>
      <c r="E43">
        <v>64.775000000000006</v>
      </c>
    </row>
    <row r="44" spans="1:5" x14ac:dyDescent="0.55000000000000004">
      <c r="A44" t="s">
        <v>83</v>
      </c>
      <c r="B44" t="s">
        <v>101</v>
      </c>
      <c r="C44" t="s">
        <v>96</v>
      </c>
      <c r="D44">
        <f t="shared" si="0"/>
        <v>1.8940000000000001</v>
      </c>
      <c r="E44">
        <v>64.7</v>
      </c>
    </row>
    <row r="45" spans="1:5" x14ac:dyDescent="0.55000000000000004">
      <c r="A45" t="s">
        <v>79</v>
      </c>
      <c r="B45" t="s">
        <v>102</v>
      </c>
      <c r="C45" t="s">
        <v>97</v>
      </c>
      <c r="D45">
        <f t="shared" si="0"/>
        <v>2.137</v>
      </c>
      <c r="E45">
        <v>64.75</v>
      </c>
    </row>
    <row r="46" spans="1:5" x14ac:dyDescent="0.55000000000000004">
      <c r="A46" t="s">
        <v>61</v>
      </c>
      <c r="B46" t="s">
        <v>89</v>
      </c>
      <c r="C46" t="s">
        <v>98</v>
      </c>
      <c r="D46">
        <f>D30/10</f>
        <v>0.22690000000000002</v>
      </c>
      <c r="E46">
        <v>64.974999999999994</v>
      </c>
    </row>
    <row r="47" spans="1:5" x14ac:dyDescent="0.55000000000000004">
      <c r="A47" t="s">
        <v>81</v>
      </c>
      <c r="B47" t="s">
        <v>91</v>
      </c>
      <c r="C47" t="s">
        <v>103</v>
      </c>
      <c r="D47">
        <f>D38/1000</f>
        <v>0.18309999999999998</v>
      </c>
      <c r="E47">
        <v>64.974999999999994</v>
      </c>
    </row>
    <row r="48" spans="1:5" x14ac:dyDescent="0.55000000000000004">
      <c r="A48" t="s">
        <v>82</v>
      </c>
      <c r="B48" t="s">
        <v>92</v>
      </c>
      <c r="C48" t="s">
        <v>104</v>
      </c>
      <c r="D48">
        <f>D39/1000</f>
        <v>0.2442</v>
      </c>
      <c r="E48">
        <v>64.974999999999994</v>
      </c>
    </row>
    <row r="49" spans="1:6" x14ac:dyDescent="0.55000000000000004">
      <c r="A49" t="s">
        <v>83</v>
      </c>
      <c r="B49" t="s">
        <v>93</v>
      </c>
      <c r="C49" t="s">
        <v>105</v>
      </c>
      <c r="D49">
        <f>D40/1000</f>
        <v>0.18940000000000001</v>
      </c>
      <c r="E49">
        <v>64.974999999999994</v>
      </c>
    </row>
    <row r="50" spans="1:6" x14ac:dyDescent="0.55000000000000004">
      <c r="A50" t="s">
        <v>79</v>
      </c>
      <c r="B50" t="s">
        <v>94</v>
      </c>
      <c r="C50" t="s">
        <v>106</v>
      </c>
      <c r="D50">
        <f>D41/1000</f>
        <v>0.2137</v>
      </c>
      <c r="E50">
        <v>64.974999999999994</v>
      </c>
    </row>
    <row r="51" spans="1:6" x14ac:dyDescent="0.55000000000000004">
      <c r="A51" s="8" t="s">
        <v>123</v>
      </c>
      <c r="B51" s="8" t="s">
        <v>123</v>
      </c>
      <c r="C51" t="s">
        <v>124</v>
      </c>
      <c r="D51">
        <v>172.37</v>
      </c>
      <c r="E51">
        <v>57</v>
      </c>
    </row>
    <row r="52" spans="1:6" x14ac:dyDescent="0.55000000000000004">
      <c r="A52" s="8" t="s">
        <v>108</v>
      </c>
      <c r="B52" s="8" t="s">
        <v>108</v>
      </c>
      <c r="C52" t="s">
        <v>122</v>
      </c>
      <c r="D52">
        <v>269.49</v>
      </c>
      <c r="E52">
        <v>39.5</v>
      </c>
    </row>
    <row r="53" spans="1:6" x14ac:dyDescent="0.55000000000000004">
      <c r="A53" s="4" t="s">
        <v>109</v>
      </c>
      <c r="B53" s="4" t="s">
        <v>109</v>
      </c>
      <c r="C53" s="4" t="s">
        <v>125</v>
      </c>
      <c r="D53" s="4">
        <v>647</v>
      </c>
      <c r="E53" s="4">
        <v>29.75</v>
      </c>
      <c r="F53" s="4" t="s">
        <v>196</v>
      </c>
    </row>
    <row r="54" spans="1:6" x14ac:dyDescent="0.55000000000000004">
      <c r="A54" s="8" t="s">
        <v>110</v>
      </c>
      <c r="B54" s="8" t="s">
        <v>110</v>
      </c>
      <c r="C54" t="s">
        <v>126</v>
      </c>
      <c r="D54">
        <v>471</v>
      </c>
      <c r="E54">
        <v>32</v>
      </c>
    </row>
    <row r="55" spans="1:6" x14ac:dyDescent="0.55000000000000004">
      <c r="A55" s="8" t="s">
        <v>111</v>
      </c>
      <c r="B55" s="8" t="s">
        <v>111</v>
      </c>
      <c r="C55" s="8" t="s">
        <v>127</v>
      </c>
      <c r="D55" s="11">
        <v>168</v>
      </c>
      <c r="E55" s="11">
        <v>29.4</v>
      </c>
    </row>
    <row r="56" spans="1:6" x14ac:dyDescent="0.55000000000000004">
      <c r="A56" s="8" t="s">
        <v>112</v>
      </c>
      <c r="B56" s="8" t="s">
        <v>112</v>
      </c>
      <c r="C56" s="8" t="s">
        <v>128</v>
      </c>
      <c r="D56" s="11">
        <v>456</v>
      </c>
      <c r="E56" s="11">
        <v>37</v>
      </c>
    </row>
    <row r="57" spans="1:6" x14ac:dyDescent="0.55000000000000004">
      <c r="A57" s="8" t="s">
        <v>113</v>
      </c>
      <c r="B57" s="8" t="s">
        <v>113</v>
      </c>
      <c r="C57" t="s">
        <v>129</v>
      </c>
      <c r="D57">
        <v>190</v>
      </c>
      <c r="E57">
        <v>37.700000000000003</v>
      </c>
    </row>
    <row r="58" spans="1:6" x14ac:dyDescent="0.55000000000000004">
      <c r="A58" s="8" t="s">
        <v>114</v>
      </c>
      <c r="B58" s="8" t="s">
        <v>114</v>
      </c>
      <c r="C58" t="s">
        <v>130</v>
      </c>
      <c r="D58">
        <v>209.85671936758894</v>
      </c>
      <c r="E58">
        <v>36</v>
      </c>
    </row>
    <row r="59" spans="1:6" x14ac:dyDescent="0.55000000000000004">
      <c r="A59" s="8" t="s">
        <v>115</v>
      </c>
      <c r="B59" s="8" t="s">
        <v>115</v>
      </c>
      <c r="C59" t="s">
        <v>131</v>
      </c>
      <c r="D59">
        <v>262.09966968260807</v>
      </c>
      <c r="E59">
        <v>64.349999999999994</v>
      </c>
    </row>
    <row r="60" spans="1:6" x14ac:dyDescent="0.55000000000000004">
      <c r="A60" s="8" t="s">
        <v>116</v>
      </c>
      <c r="B60" s="8" t="s">
        <v>116</v>
      </c>
      <c r="C60" t="s">
        <v>132</v>
      </c>
      <c r="D60">
        <v>197.47235387045814</v>
      </c>
      <c r="E60">
        <v>65</v>
      </c>
    </row>
    <row r="61" spans="1:6" x14ac:dyDescent="0.55000000000000004">
      <c r="A61" s="8" t="s">
        <v>117</v>
      </c>
      <c r="B61" s="8" t="s">
        <v>117</v>
      </c>
      <c r="C61" t="s">
        <v>133</v>
      </c>
      <c r="D61">
        <v>119.78217860570801</v>
      </c>
      <c r="E61">
        <v>24</v>
      </c>
    </row>
    <row r="62" spans="1:6" x14ac:dyDescent="0.55000000000000004">
      <c r="A62" s="8" t="s">
        <v>118</v>
      </c>
      <c r="B62" s="8" t="s">
        <v>118</v>
      </c>
      <c r="C62" t="s">
        <v>134</v>
      </c>
      <c r="D62">
        <v>589.77651123706926</v>
      </c>
      <c r="E62">
        <v>22</v>
      </c>
    </row>
    <row r="63" spans="1:6" x14ac:dyDescent="0.55000000000000004">
      <c r="A63" s="8" t="s">
        <v>119</v>
      </c>
      <c r="B63" s="8" t="s">
        <v>119</v>
      </c>
      <c r="C63" t="s">
        <v>135</v>
      </c>
      <c r="D63">
        <v>1000000</v>
      </c>
      <c r="E63">
        <v>46.4</v>
      </c>
    </row>
    <row r="64" spans="1:6" x14ac:dyDescent="0.55000000000000004">
      <c r="A64" s="8" t="s">
        <v>120</v>
      </c>
      <c r="B64" s="8" t="s">
        <v>120</v>
      </c>
      <c r="C64" t="s">
        <v>136</v>
      </c>
      <c r="D64" s="7">
        <f>100000000</f>
        <v>100000000</v>
      </c>
      <c r="E64">
        <v>49.85</v>
      </c>
    </row>
    <row r="65" spans="1:5" x14ac:dyDescent="0.55000000000000004">
      <c r="A65" s="8" t="s">
        <v>121</v>
      </c>
      <c r="B65" s="8" t="s">
        <v>121</v>
      </c>
      <c r="C65" t="s">
        <v>137</v>
      </c>
      <c r="D65">
        <v>200</v>
      </c>
      <c r="E65">
        <v>59.8</v>
      </c>
    </row>
    <row r="66" spans="1:5" x14ac:dyDescent="0.55000000000000004">
      <c r="A66" s="8" t="s">
        <v>119</v>
      </c>
      <c r="B66" s="8" t="s">
        <v>138</v>
      </c>
      <c r="C66" t="s">
        <v>141</v>
      </c>
      <c r="D66">
        <v>10000</v>
      </c>
      <c r="E66">
        <v>60</v>
      </c>
    </row>
    <row r="67" spans="1:5" x14ac:dyDescent="0.55000000000000004">
      <c r="A67" s="8" t="s">
        <v>120</v>
      </c>
      <c r="B67" s="8" t="s">
        <v>139</v>
      </c>
      <c r="C67" t="s">
        <v>142</v>
      </c>
      <c r="D67">
        <f>1000000</f>
        <v>1000000</v>
      </c>
      <c r="E67">
        <v>60</v>
      </c>
    </row>
    <row r="68" spans="1:5" x14ac:dyDescent="0.55000000000000004">
      <c r="A68" s="8" t="s">
        <v>121</v>
      </c>
      <c r="B68" s="8" t="s">
        <v>140</v>
      </c>
      <c r="C68" t="s">
        <v>143</v>
      </c>
      <c r="D68">
        <v>2</v>
      </c>
      <c r="E68">
        <v>59.5</v>
      </c>
    </row>
    <row r="69" spans="1:5" x14ac:dyDescent="0.55000000000000004">
      <c r="A69" s="8" t="s">
        <v>121</v>
      </c>
      <c r="B69" s="8" t="s">
        <v>156</v>
      </c>
      <c r="C69" t="s">
        <v>157</v>
      </c>
      <c r="D69">
        <v>0.2</v>
      </c>
      <c r="E69">
        <v>60</v>
      </c>
    </row>
    <row r="70" spans="1:5" x14ac:dyDescent="0.55000000000000004">
      <c r="A70" s="10" t="s">
        <v>152</v>
      </c>
      <c r="B70" s="5" t="s">
        <v>152</v>
      </c>
      <c r="C70" t="s">
        <v>154</v>
      </c>
      <c r="D70">
        <v>131.5</v>
      </c>
      <c r="E70">
        <v>37.6</v>
      </c>
    </row>
    <row r="71" spans="1:5" x14ac:dyDescent="0.55000000000000004">
      <c r="A71" s="8" t="s">
        <v>153</v>
      </c>
      <c r="B71" t="s">
        <v>153</v>
      </c>
      <c r="C71" t="s">
        <v>155</v>
      </c>
      <c r="D71">
        <v>215.49538586350269</v>
      </c>
      <c r="E71">
        <v>56</v>
      </c>
    </row>
    <row r="72" spans="1:5" x14ac:dyDescent="0.55000000000000004">
      <c r="A72" s="8" t="s">
        <v>158</v>
      </c>
      <c r="B72" t="s">
        <v>158</v>
      </c>
      <c r="C72" t="s">
        <v>159</v>
      </c>
      <c r="D72">
        <v>180</v>
      </c>
      <c r="E72">
        <v>59.2</v>
      </c>
    </row>
    <row r="73" spans="1:5" x14ac:dyDescent="0.55000000000000004">
      <c r="A73" s="8" t="s">
        <v>158</v>
      </c>
      <c r="B73" s="8" t="s">
        <v>177</v>
      </c>
      <c r="C73" s="8" t="s">
        <v>178</v>
      </c>
      <c r="D73" s="8">
        <v>18</v>
      </c>
      <c r="E73" s="8">
        <v>60</v>
      </c>
    </row>
    <row r="74" spans="1:5" x14ac:dyDescent="0.55000000000000004">
      <c r="A74" s="8" t="s">
        <v>158</v>
      </c>
      <c r="B74" s="8" t="s">
        <v>179</v>
      </c>
      <c r="C74" s="8" t="s">
        <v>180</v>
      </c>
      <c r="D74" s="8">
        <v>1.8</v>
      </c>
      <c r="E74" s="8">
        <v>60</v>
      </c>
    </row>
    <row r="75" spans="1:5" x14ac:dyDescent="0.55000000000000004">
      <c r="A75" s="8" t="s">
        <v>182</v>
      </c>
      <c r="B75" s="8" t="s">
        <v>182</v>
      </c>
      <c r="C75" s="8" t="s">
        <v>183</v>
      </c>
      <c r="D75" s="8">
        <v>270</v>
      </c>
      <c r="E75" s="8">
        <v>53</v>
      </c>
    </row>
    <row r="76" spans="1:5" x14ac:dyDescent="0.55000000000000004">
      <c r="A76" s="8" t="s">
        <v>181</v>
      </c>
      <c r="B76" s="8" t="s">
        <v>181</v>
      </c>
      <c r="C76" t="s">
        <v>193</v>
      </c>
      <c r="D76">
        <v>284.69716369844411</v>
      </c>
      <c r="E76">
        <v>50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9818-777F-48DF-9608-A2A04A45E7EC}">
  <dimension ref="A1:T33"/>
  <sheetViews>
    <sheetView zoomScale="85" zoomScaleNormal="85" workbookViewId="0">
      <selection activeCell="C13" sqref="C13"/>
    </sheetView>
  </sheetViews>
  <sheetFormatPr defaultRowHeight="14.4" x14ac:dyDescent="0.55000000000000004"/>
  <cols>
    <col min="2" max="9" width="13.9453125" customWidth="1"/>
  </cols>
  <sheetData>
    <row r="1" spans="1:20" ht="15.3" x14ac:dyDescent="0.55000000000000004">
      <c r="B1" t="s">
        <v>113</v>
      </c>
      <c r="C1" t="s">
        <v>114</v>
      </c>
      <c r="D1" t="s">
        <v>10</v>
      </c>
      <c r="E1" s="5" t="s">
        <v>152</v>
      </c>
      <c r="F1" t="s">
        <v>153</v>
      </c>
      <c r="G1" t="s">
        <v>9</v>
      </c>
      <c r="H1" s="5" t="s">
        <v>115</v>
      </c>
      <c r="I1" s="6" t="s">
        <v>61</v>
      </c>
      <c r="J1" s="6" t="s">
        <v>74</v>
      </c>
      <c r="K1" s="6" t="s">
        <v>83</v>
      </c>
      <c r="L1" s="6" t="s">
        <v>158</v>
      </c>
      <c r="M1" s="6" t="s">
        <v>0</v>
      </c>
      <c r="N1" s="6" t="s">
        <v>109</v>
      </c>
      <c r="O1" s="6" t="s">
        <v>110</v>
      </c>
      <c r="P1" s="6" t="s">
        <v>12</v>
      </c>
      <c r="Q1" s="6" t="s">
        <v>11</v>
      </c>
      <c r="R1" t="s">
        <v>25</v>
      </c>
      <c r="S1" s="8" t="s">
        <v>181</v>
      </c>
      <c r="T1" s="6" t="s">
        <v>119</v>
      </c>
    </row>
    <row r="2" spans="1:20" x14ac:dyDescent="0.55000000000000004">
      <c r="A2" s="9" t="s">
        <v>160</v>
      </c>
      <c r="E2">
        <v>8</v>
      </c>
      <c r="F2">
        <v>10</v>
      </c>
      <c r="N2" s="8"/>
      <c r="O2" s="8"/>
      <c r="P2" s="8"/>
      <c r="Q2" s="8"/>
    </row>
    <row r="3" spans="1:20" x14ac:dyDescent="0.55000000000000004">
      <c r="A3" s="9" t="s">
        <v>161</v>
      </c>
      <c r="F3">
        <v>10</v>
      </c>
      <c r="N3" s="8"/>
      <c r="O3" s="8"/>
      <c r="P3" s="8"/>
      <c r="Q3" s="8"/>
    </row>
    <row r="4" spans="1:20" x14ac:dyDescent="0.55000000000000004">
      <c r="A4" s="9" t="s">
        <v>162</v>
      </c>
      <c r="D4">
        <v>5</v>
      </c>
      <c r="G4">
        <v>2</v>
      </c>
      <c r="J4">
        <v>5</v>
      </c>
      <c r="K4">
        <v>1</v>
      </c>
      <c r="N4" s="8"/>
      <c r="O4" s="8"/>
      <c r="P4" s="8"/>
      <c r="Q4" s="8"/>
    </row>
    <row r="5" spans="1:20" x14ac:dyDescent="0.55000000000000004">
      <c r="A5" s="9" t="s">
        <v>163</v>
      </c>
      <c r="D5">
        <v>5</v>
      </c>
      <c r="G5">
        <v>2</v>
      </c>
      <c r="H5">
        <v>1</v>
      </c>
      <c r="J5">
        <v>5</v>
      </c>
      <c r="N5" s="8"/>
      <c r="O5" s="8"/>
      <c r="P5" s="8"/>
      <c r="Q5" s="8"/>
    </row>
    <row r="6" spans="1:20" x14ac:dyDescent="0.55000000000000004">
      <c r="A6" s="9" t="s">
        <v>164</v>
      </c>
      <c r="B6">
        <v>25</v>
      </c>
      <c r="C6">
        <v>5</v>
      </c>
      <c r="G6">
        <v>2</v>
      </c>
      <c r="J6">
        <v>5</v>
      </c>
      <c r="K6">
        <v>1</v>
      </c>
      <c r="N6" s="8"/>
      <c r="O6" s="8"/>
      <c r="P6" s="8"/>
      <c r="Q6" s="8"/>
    </row>
    <row r="7" spans="1:20" x14ac:dyDescent="0.55000000000000004">
      <c r="A7" s="9" t="s">
        <v>165</v>
      </c>
      <c r="B7">
        <v>25</v>
      </c>
      <c r="C7">
        <v>5</v>
      </c>
      <c r="G7">
        <v>2</v>
      </c>
      <c r="H7">
        <v>1</v>
      </c>
      <c r="J7">
        <v>5</v>
      </c>
      <c r="N7" s="8"/>
      <c r="O7" s="8"/>
      <c r="P7" s="8"/>
      <c r="Q7" s="8"/>
    </row>
    <row r="8" spans="1:20" x14ac:dyDescent="0.55000000000000004">
      <c r="A8" s="9" t="s">
        <v>166</v>
      </c>
      <c r="E8">
        <v>8</v>
      </c>
      <c r="F8">
        <v>10</v>
      </c>
      <c r="N8" s="8"/>
      <c r="O8" s="8"/>
      <c r="P8" s="8"/>
      <c r="Q8" s="8"/>
    </row>
    <row r="9" spans="1:20" x14ac:dyDescent="0.55000000000000004">
      <c r="A9" s="9" t="s">
        <v>167</v>
      </c>
      <c r="F9">
        <v>10</v>
      </c>
      <c r="N9" s="8"/>
      <c r="O9" s="8"/>
      <c r="P9" s="8"/>
      <c r="Q9" s="8"/>
    </row>
    <row r="10" spans="1:20" x14ac:dyDescent="0.55000000000000004">
      <c r="A10" s="9" t="s">
        <v>168</v>
      </c>
      <c r="D10">
        <v>5</v>
      </c>
      <c r="G10">
        <v>2</v>
      </c>
      <c r="J10">
        <v>5</v>
      </c>
      <c r="K10">
        <v>1</v>
      </c>
      <c r="N10" s="8"/>
      <c r="O10" s="8"/>
      <c r="P10" s="8"/>
      <c r="Q10" s="8"/>
    </row>
    <row r="11" spans="1:20" x14ac:dyDescent="0.55000000000000004">
      <c r="A11" s="9" t="s">
        <v>169</v>
      </c>
      <c r="D11">
        <v>5</v>
      </c>
      <c r="G11">
        <v>2</v>
      </c>
      <c r="H11">
        <v>1</v>
      </c>
      <c r="J11">
        <v>5</v>
      </c>
      <c r="N11" s="8"/>
      <c r="O11" s="8"/>
      <c r="P11" s="8"/>
      <c r="Q11" s="8"/>
    </row>
    <row r="12" spans="1:20" x14ac:dyDescent="0.55000000000000004">
      <c r="A12" s="9" t="s">
        <v>170</v>
      </c>
      <c r="B12">
        <v>25</v>
      </c>
      <c r="C12">
        <v>5</v>
      </c>
      <c r="G12">
        <v>2</v>
      </c>
      <c r="J12">
        <v>5</v>
      </c>
      <c r="K12">
        <v>1</v>
      </c>
      <c r="N12" s="8"/>
      <c r="O12" s="8"/>
      <c r="P12" s="8"/>
      <c r="Q12" s="8"/>
    </row>
    <row r="13" spans="1:20" x14ac:dyDescent="0.55000000000000004">
      <c r="A13" s="9" t="s">
        <v>171</v>
      </c>
      <c r="B13">
        <v>25</v>
      </c>
      <c r="C13">
        <v>5</v>
      </c>
      <c r="G13">
        <v>2</v>
      </c>
      <c r="H13">
        <v>1</v>
      </c>
      <c r="J13">
        <v>5</v>
      </c>
      <c r="N13" s="8"/>
      <c r="O13" s="8"/>
      <c r="P13" s="8"/>
      <c r="Q13" s="8"/>
    </row>
    <row r="14" spans="1:20" x14ac:dyDescent="0.55000000000000004">
      <c r="A14" s="12" t="s">
        <v>172</v>
      </c>
      <c r="D14">
        <v>5</v>
      </c>
      <c r="G14">
        <v>2</v>
      </c>
      <c r="I14">
        <v>0.5</v>
      </c>
      <c r="L14">
        <v>10</v>
      </c>
      <c r="M14">
        <v>0.2</v>
      </c>
      <c r="N14" s="8"/>
      <c r="O14" s="8"/>
      <c r="P14" s="8"/>
      <c r="Q14" s="8"/>
    </row>
    <row r="15" spans="1:20" x14ac:dyDescent="0.55000000000000004">
      <c r="A15" s="12" t="s">
        <v>173</v>
      </c>
      <c r="D15">
        <v>5</v>
      </c>
      <c r="G15">
        <v>2</v>
      </c>
      <c r="I15">
        <v>0.5</v>
      </c>
      <c r="L15">
        <v>1</v>
      </c>
      <c r="M15">
        <v>0.2</v>
      </c>
      <c r="N15" s="8"/>
      <c r="O15" s="8"/>
      <c r="P15" s="8"/>
      <c r="Q15" s="8"/>
    </row>
    <row r="16" spans="1:20" x14ac:dyDescent="0.55000000000000004">
      <c r="A16" s="12" t="s">
        <v>174</v>
      </c>
      <c r="D16">
        <v>5</v>
      </c>
      <c r="G16">
        <v>2</v>
      </c>
      <c r="I16">
        <v>0.5</v>
      </c>
      <c r="L16">
        <v>0.1</v>
      </c>
      <c r="M16">
        <v>0.2</v>
      </c>
      <c r="N16" s="8"/>
      <c r="O16" s="8"/>
      <c r="P16" s="8"/>
      <c r="Q16" s="8"/>
    </row>
    <row r="17" spans="1:20" x14ac:dyDescent="0.55000000000000004">
      <c r="A17" s="12" t="s">
        <v>175</v>
      </c>
      <c r="D17">
        <v>5</v>
      </c>
      <c r="G17">
        <v>2</v>
      </c>
      <c r="I17">
        <v>0.5</v>
      </c>
      <c r="L17">
        <v>0.01</v>
      </c>
      <c r="M17">
        <v>0.2</v>
      </c>
      <c r="N17" s="8"/>
      <c r="O17" s="8"/>
      <c r="P17" s="8"/>
      <c r="Q17" s="8"/>
    </row>
    <row r="18" spans="1:20" x14ac:dyDescent="0.55000000000000004">
      <c r="A18" s="12" t="s">
        <v>176</v>
      </c>
      <c r="D18">
        <v>5</v>
      </c>
      <c r="G18">
        <v>2</v>
      </c>
      <c r="I18">
        <v>0.5</v>
      </c>
      <c r="M18">
        <v>0.2</v>
      </c>
      <c r="N18" s="8"/>
      <c r="O18" s="8"/>
      <c r="P18" s="8"/>
      <c r="Q18" s="8"/>
    </row>
    <row r="19" spans="1:20" x14ac:dyDescent="0.55000000000000004">
      <c r="A19" s="14" t="s">
        <v>184</v>
      </c>
      <c r="G19">
        <v>2</v>
      </c>
      <c r="N19">
        <v>25</v>
      </c>
      <c r="O19">
        <v>5</v>
      </c>
      <c r="R19">
        <v>5</v>
      </c>
      <c r="S19">
        <v>1</v>
      </c>
      <c r="T19">
        <v>10000</v>
      </c>
    </row>
    <row r="20" spans="1:20" x14ac:dyDescent="0.55000000000000004">
      <c r="A20" s="14" t="s">
        <v>185</v>
      </c>
      <c r="G20">
        <v>2</v>
      </c>
      <c r="K20">
        <v>1</v>
      </c>
      <c r="N20">
        <v>25</v>
      </c>
      <c r="O20">
        <v>5</v>
      </c>
      <c r="R20">
        <v>5</v>
      </c>
      <c r="T20">
        <v>10000</v>
      </c>
    </row>
    <row r="21" spans="1:20" x14ac:dyDescent="0.55000000000000004">
      <c r="A21" s="14" t="s">
        <v>186</v>
      </c>
      <c r="G21">
        <v>2</v>
      </c>
      <c r="N21">
        <v>25</v>
      </c>
      <c r="O21">
        <v>5</v>
      </c>
      <c r="P21">
        <v>5</v>
      </c>
      <c r="Q21">
        <v>1</v>
      </c>
      <c r="T21">
        <v>10000</v>
      </c>
    </row>
    <row r="22" spans="1:20" x14ac:dyDescent="0.55000000000000004">
      <c r="A22" s="14" t="s">
        <v>187</v>
      </c>
      <c r="G22">
        <v>2</v>
      </c>
      <c r="N22">
        <v>25</v>
      </c>
      <c r="O22">
        <v>5</v>
      </c>
      <c r="P22">
        <v>5</v>
      </c>
      <c r="S22">
        <v>1</v>
      </c>
      <c r="T22">
        <v>10000</v>
      </c>
    </row>
    <row r="23" spans="1:20" x14ac:dyDescent="0.55000000000000004">
      <c r="A23" s="14" t="s">
        <v>188</v>
      </c>
      <c r="G23">
        <v>2</v>
      </c>
      <c r="J23">
        <v>5</v>
      </c>
      <c r="K23">
        <v>1</v>
      </c>
      <c r="N23">
        <v>25</v>
      </c>
      <c r="O23">
        <v>5</v>
      </c>
      <c r="T23">
        <v>10000</v>
      </c>
    </row>
    <row r="24" spans="1:20" x14ac:dyDescent="0.55000000000000004">
      <c r="A24" s="14" t="s">
        <v>189</v>
      </c>
      <c r="G24">
        <v>2</v>
      </c>
      <c r="H24">
        <v>1</v>
      </c>
      <c r="J24">
        <v>5</v>
      </c>
      <c r="N24">
        <v>25</v>
      </c>
      <c r="O24">
        <v>5</v>
      </c>
      <c r="T24">
        <v>10000</v>
      </c>
    </row>
    <row r="25" spans="1:20" x14ac:dyDescent="0.55000000000000004">
      <c r="A25" s="14" t="s">
        <v>190</v>
      </c>
      <c r="D25">
        <v>5</v>
      </c>
      <c r="G25">
        <v>2</v>
      </c>
      <c r="R25">
        <v>5</v>
      </c>
      <c r="S25">
        <v>1</v>
      </c>
    </row>
    <row r="26" spans="1:20" x14ac:dyDescent="0.55000000000000004">
      <c r="A26" s="14" t="s">
        <v>191</v>
      </c>
      <c r="D26">
        <v>5</v>
      </c>
      <c r="G26">
        <v>2</v>
      </c>
      <c r="P26">
        <v>5</v>
      </c>
      <c r="Q26">
        <v>1</v>
      </c>
    </row>
    <row r="27" spans="1:20" x14ac:dyDescent="0.55000000000000004">
      <c r="A27" s="14" t="s">
        <v>192</v>
      </c>
      <c r="D27">
        <v>5</v>
      </c>
      <c r="G27">
        <v>2</v>
      </c>
      <c r="J27">
        <v>5</v>
      </c>
      <c r="K27">
        <v>1</v>
      </c>
    </row>
    <row r="28" spans="1:20" x14ac:dyDescent="0.55000000000000004">
      <c r="A28" s="10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20" x14ac:dyDescent="0.55000000000000004">
      <c r="A29" s="10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20" x14ac:dyDescent="0.55000000000000004">
      <c r="A30" s="10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20" x14ac:dyDescent="0.55000000000000004">
      <c r="A31" s="10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20" x14ac:dyDescent="0.55000000000000004">
      <c r="A32" s="10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55000000000000004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56F1-ADF2-4976-86F9-952B1F7949E3}">
  <dimension ref="A1:N9"/>
  <sheetViews>
    <sheetView workbookViewId="0">
      <selection activeCell="G7" sqref="G7"/>
    </sheetView>
  </sheetViews>
  <sheetFormatPr defaultRowHeight="14.4" x14ac:dyDescent="0.55000000000000004"/>
  <sheetData>
    <row r="1" spans="1:14" x14ac:dyDescent="0.5500000000000000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4" x14ac:dyDescent="0.55000000000000004">
      <c r="A2" t="s">
        <v>144</v>
      </c>
    </row>
    <row r="3" spans="1:14" x14ac:dyDescent="0.55000000000000004">
      <c r="A3" t="s">
        <v>145</v>
      </c>
      <c r="N3" s="8"/>
    </row>
    <row r="4" spans="1:14" x14ac:dyDescent="0.55000000000000004">
      <c r="A4" t="s">
        <v>146</v>
      </c>
      <c r="N4" s="8"/>
    </row>
    <row r="5" spans="1:14" x14ac:dyDescent="0.55000000000000004">
      <c r="A5" t="s">
        <v>147</v>
      </c>
      <c r="B5" s="9" t="s">
        <v>160</v>
      </c>
      <c r="C5" s="9" t="s">
        <v>161</v>
      </c>
      <c r="D5" s="9" t="s">
        <v>162</v>
      </c>
      <c r="E5" s="9" t="s">
        <v>163</v>
      </c>
      <c r="F5" s="9" t="s">
        <v>164</v>
      </c>
      <c r="G5" s="9" t="s">
        <v>165</v>
      </c>
      <c r="H5" s="9" t="s">
        <v>166</v>
      </c>
      <c r="I5" s="9" t="s">
        <v>167</v>
      </c>
      <c r="J5" s="9" t="s">
        <v>168</v>
      </c>
      <c r="K5" s="9" t="s">
        <v>169</v>
      </c>
      <c r="L5" s="9" t="s">
        <v>170</v>
      </c>
      <c r="M5" s="9" t="s">
        <v>171</v>
      </c>
      <c r="N5" s="8"/>
    </row>
    <row r="6" spans="1:14" x14ac:dyDescent="0.55000000000000004">
      <c r="A6" t="s">
        <v>148</v>
      </c>
      <c r="B6" s="12" t="s">
        <v>172</v>
      </c>
      <c r="C6" s="12" t="s">
        <v>173</v>
      </c>
      <c r="D6" s="12" t="s">
        <v>174</v>
      </c>
      <c r="E6" s="12" t="s">
        <v>175</v>
      </c>
      <c r="F6" s="12" t="s">
        <v>176</v>
      </c>
      <c r="G6" s="10"/>
      <c r="H6" s="10"/>
      <c r="I6" s="10"/>
      <c r="J6" s="10"/>
      <c r="K6" s="10"/>
      <c r="L6" s="10"/>
      <c r="M6" s="10"/>
      <c r="N6" s="8"/>
    </row>
    <row r="7" spans="1:14" x14ac:dyDescent="0.55000000000000004">
      <c r="A7" t="s">
        <v>149</v>
      </c>
      <c r="B7" s="14" t="s">
        <v>184</v>
      </c>
      <c r="C7" s="14" t="s">
        <v>185</v>
      </c>
      <c r="D7" s="14" t="s">
        <v>186</v>
      </c>
      <c r="E7" s="14" t="s">
        <v>187</v>
      </c>
      <c r="F7" s="14" t="s">
        <v>188</v>
      </c>
      <c r="G7" s="14" t="s">
        <v>189</v>
      </c>
      <c r="H7" s="14" t="s">
        <v>190</v>
      </c>
      <c r="I7" s="14" t="s">
        <v>191</v>
      </c>
      <c r="J7" s="14" t="s">
        <v>192</v>
      </c>
      <c r="K7" s="10"/>
      <c r="L7" s="10"/>
      <c r="M7" s="10"/>
    </row>
    <row r="8" spans="1:14" x14ac:dyDescent="0.55000000000000004">
      <c r="A8" t="s">
        <v>150</v>
      </c>
    </row>
    <row r="9" spans="1:14" x14ac:dyDescent="0.55000000000000004">
      <c r="A9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ECHO_source_plate</vt:lpstr>
      <vt:lpstr>mixing_table</vt:lpstr>
      <vt:lpstr>plate_layout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rycar</dc:creator>
  <cp:lastModifiedBy>rycar</cp:lastModifiedBy>
  <dcterms:created xsi:type="dcterms:W3CDTF">2021-10-14T23:29:37Z</dcterms:created>
  <dcterms:modified xsi:type="dcterms:W3CDTF">2022-01-08T00:51:24Z</dcterms:modified>
</cp:coreProperties>
</file>