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caroline.wamuhu\3D Objects\"/>
    </mc:Choice>
  </mc:AlternateContent>
  <xr:revisionPtr revIDLastSave="0" documentId="8_{360CBF58-3C03-4E15-AFFB-B1D2D48FADE9}" xr6:coauthVersionLast="47" xr6:coauthVersionMax="47" xr10:uidLastSave="{00000000-0000-0000-0000-000000000000}"/>
  <bookViews>
    <workbookView xWindow="-110" yWindow="-110" windowWidth="19420" windowHeight="10420" firstSheet="2" activeTab="3" xr2:uid="{13CE639A-509B-4AF0-8B9F-57B4BA07DEBE}"/>
  </bookViews>
  <sheets>
    <sheet name="Data" sheetId="2" r:id="rId1"/>
    <sheet name="Average SQ by Day of the Week" sheetId="1" r:id="rId2"/>
    <sheet name="Average time in bed by weekday" sheetId="4" r:id="rId3"/>
    <sheet name="SQ by sleep notes" sheetId="6" r:id="rId4"/>
  </sheets>
  <definedNames>
    <definedName name="ExternalData_1" localSheetId="0" hidden="1">Data!$A$1:$M$39</definedName>
  </definedNames>
  <calcPr calcId="191029"/>
  <pivotCaches>
    <pivotCache cacheId="3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2" l="1"/>
  <c r="G29" i="2"/>
  <c r="I9" i="1"/>
  <c r="I8" i="1"/>
  <c r="I7" i="1"/>
  <c r="I6" i="1"/>
  <c r="I5" i="1"/>
  <c r="I4" i="1"/>
  <c r="I3" i="1"/>
  <c r="G9" i="4"/>
  <c r="G8" i="4"/>
  <c r="G7" i="4"/>
  <c r="G6" i="4"/>
  <c r="G5" i="4"/>
  <c r="G3" i="4"/>
  <c r="G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CFCF75-6295-4AF3-82E9-D5CF0701E4C2}" keepAlive="1" name="Query - Table001 (Page 1)" description="Connection to the 'Table001 (Page 1)' query in the workbook." type="5" refreshedVersion="8" background="1" saveData="1">
    <dbPr connection="Provider=Microsoft.Mashup.OleDb.1;Data Source=$Workbook$;Location=&quot;Table001 (Page 1)&quot;;Extended Properties=&quot;&quot;" command="SELECT * FROM [Table001 (Page 1)]"/>
  </connection>
</connections>
</file>

<file path=xl/sharedStrings.xml><?xml version="1.0" encoding="utf-8"?>
<sst xmlns="http://schemas.openxmlformats.org/spreadsheetml/2006/main" count="122" uniqueCount="38">
  <si>
    <t>Start</t>
  </si>
  <si>
    <t>End</t>
  </si>
  <si>
    <t>Sleep quality</t>
  </si>
  <si>
    <t>Time in bed</t>
  </si>
  <si>
    <t>Wake up</t>
  </si>
  <si>
    <t>Sleep Notes</t>
  </si>
  <si>
    <t>Heart rate</t>
  </si>
  <si>
    <t>Activity (steps)</t>
  </si>
  <si>
    <t>:)</t>
  </si>
  <si>
    <t>:|</t>
  </si>
  <si>
    <t>Stressful day</t>
  </si>
  <si>
    <t>Drank coffee:Drank tea</t>
  </si>
  <si>
    <t>Drank tea</t>
  </si>
  <si>
    <t>Ate late:Drank coffee</t>
  </si>
  <si>
    <t>Drank coffee:Drank tea:Worked out</t>
  </si>
  <si>
    <t>Drank tea:Worked out</t>
  </si>
  <si>
    <t>Drank coffee:Drank tea:Stressful day</t>
  </si>
  <si>
    <t>Drank coffee</t>
  </si>
  <si>
    <t>Average</t>
  </si>
  <si>
    <t>Day of the week</t>
  </si>
  <si>
    <t>Tuesday</t>
  </si>
  <si>
    <t>Thursday</t>
  </si>
  <si>
    <t>Saturday</t>
  </si>
  <si>
    <t>Sunday</t>
  </si>
  <si>
    <t>Monday</t>
  </si>
  <si>
    <t>Wednesday</t>
  </si>
  <si>
    <t>Friday</t>
  </si>
  <si>
    <t>Day of the Wek</t>
  </si>
  <si>
    <t xml:space="preserve">Average Sleep Quality by day of the week </t>
  </si>
  <si>
    <t>Row Labels</t>
  </si>
  <si>
    <t>Grand Total</t>
  </si>
  <si>
    <t>Average of Sleep quality</t>
  </si>
  <si>
    <t>SQ - Sleep Quality</t>
  </si>
  <si>
    <t>Average time in bed</t>
  </si>
  <si>
    <t>Start Time</t>
  </si>
  <si>
    <t>End3</t>
  </si>
  <si>
    <t>End Time</t>
  </si>
  <si>
    <t>End Time2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</si>
</sst>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0" applyNumberFormat="1"/>
    <xf numFmtId="9" fontId="0" fillId="0" borderId="0" xfId="1" applyFont="1"/>
    <xf numFmtId="14" fontId="0" fillId="0" borderId="0" xfId="0" applyNumberFormat="1"/>
    <xf numFmtId="20" fontId="0" fillId="0" borderId="0" xfId="0" applyNumberForma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2" fillId="0" borderId="0" xfId="0" applyNumberFormat="1" applyFont="1"/>
    <xf numFmtId="0" fontId="0" fillId="0" borderId="1" xfId="0" applyFont="1" applyBorder="1"/>
    <xf numFmtId="9" fontId="0" fillId="0" borderId="1" xfId="1" applyNumberFormat="1" applyFont="1" applyBorder="1"/>
    <xf numFmtId="0" fontId="0" fillId="2" borderId="1" xfId="0" applyFont="1" applyFill="1" applyBorder="1"/>
    <xf numFmtId="9" fontId="0" fillId="2" borderId="1" xfId="1" applyNumberFormat="1" applyFont="1" applyFill="1" applyBorder="1"/>
    <xf numFmtId="0" fontId="0" fillId="0" borderId="2" xfId="0" applyFont="1" applyBorder="1"/>
    <xf numFmtId="0" fontId="0" fillId="2" borderId="2" xfId="0" applyFont="1" applyFill="1" applyBorder="1"/>
    <xf numFmtId="0" fontId="0" fillId="0" borderId="4" xfId="0" applyFont="1" applyBorder="1"/>
    <xf numFmtId="9" fontId="0" fillId="0" borderId="5" xfId="1" applyNumberFormat="1" applyFont="1" applyBorder="1"/>
    <xf numFmtId="0" fontId="0" fillId="2" borderId="6" xfId="0" applyFont="1" applyFill="1" applyBorder="1"/>
    <xf numFmtId="164" fontId="0" fillId="2" borderId="3" xfId="1" applyNumberFormat="1" applyFont="1" applyFill="1" applyBorder="1"/>
    <xf numFmtId="164" fontId="0" fillId="0" borderId="3" xfId="1" applyNumberFormat="1" applyFont="1" applyBorder="1"/>
    <xf numFmtId="164" fontId="0" fillId="2" borderId="7" xfId="1" applyNumberFormat="1" applyFont="1" applyFill="1" applyBorder="1"/>
    <xf numFmtId="0" fontId="4" fillId="0" borderId="0" xfId="0" applyFont="1"/>
    <xf numFmtId="9" fontId="4" fillId="0" borderId="0" xfId="1" applyFont="1"/>
    <xf numFmtId="164" fontId="4" fillId="0" borderId="0" xfId="0" applyNumberFormat="1" applyFont="1"/>
  </cellXfs>
  <cellStyles count="2">
    <cellStyle name="Normal" xfId="0" builtinId="0"/>
    <cellStyle name="Percent" xfId="1" builtinId="5"/>
  </cellStyles>
  <dxfs count="10">
    <dxf>
      <numFmt numFmtId="164" formatCode="[$-F400]h:mm:ss\ AM/PM"/>
    </dxf>
    <dxf>
      <numFmt numFmtId="164" formatCode="[$-F400]h:mm:ss\ AM/PM"/>
    </dxf>
    <dxf>
      <numFmt numFmtId="164" formatCode="[$-F400]h:mm:ss\ AM/PM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013998250218729E-2"/>
          <c:y val="0.17171296296296298"/>
          <c:w val="0.89665266841644797"/>
          <c:h val="0.623086541265675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'Average SQ by Day of the Week'!$I$2</c:f>
              <c:strCache>
                <c:ptCount val="1"/>
                <c:pt idx="0">
                  <c:v>Average Sleep Quality by day of the week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 SQ by Day of the Week'!$H$3:$H$9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'Average SQ by Day of the Week'!$I$3:$I$9</c:f>
              <c:numCache>
                <c:formatCode>0%</c:formatCode>
                <c:ptCount val="7"/>
                <c:pt idx="0">
                  <c:v>0.8175</c:v>
                </c:pt>
                <c:pt idx="1">
                  <c:v>0.64250000000000007</c:v>
                </c:pt>
                <c:pt idx="2">
                  <c:v>0.83000000000000007</c:v>
                </c:pt>
                <c:pt idx="3">
                  <c:v>0.78500000000000003</c:v>
                </c:pt>
                <c:pt idx="4">
                  <c:v>0.77</c:v>
                </c:pt>
                <c:pt idx="5">
                  <c:v>0.88200000000000001</c:v>
                </c:pt>
                <c:pt idx="6">
                  <c:v>0.75250000000000006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B-4336-8956-2540C8E10A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92739072"/>
        <c:axId val="1592735712"/>
      </c:barChart>
      <c:catAx>
        <c:axId val="159273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Day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 of the Week</a:t>
                </a:r>
                <a:endParaRPr lang="en-US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735712"/>
        <c:crosses val="autoZero"/>
        <c:auto val="1"/>
        <c:lblAlgn val="ctr"/>
        <c:lblOffset val="100"/>
        <c:noMultiLvlLbl val="0"/>
      </c:catAx>
      <c:valAx>
        <c:axId val="159273571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Sleep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 Quality</a:t>
                </a:r>
                <a:endParaRPr lang="en-US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4589883517538585E-2"/>
              <c:y val="0.34723753280839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159273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Average time in bed by day</a:t>
            </a:r>
            <a:r>
              <a:rPr lang="en-US" baseline="0">
                <a:solidFill>
                  <a:sysClr val="windowText" lastClr="000000"/>
                </a:solidFill>
              </a:rPr>
              <a:t> of the week</a:t>
            </a:r>
            <a:endParaRPr 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9.7700348432055745E-2"/>
          <c:y val="2.03433390623126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time in bed by weekday'!$G$2</c:f>
              <c:strCache>
                <c:ptCount val="1"/>
                <c:pt idx="0">
                  <c:v>Average time in bed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 time in bed by weekday'!$F$3:$F$9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'Average time in bed by weekday'!$G$3:$G$9</c:f>
              <c:numCache>
                <c:formatCode>[$-F400]h:mm:ss\ AM/PM</c:formatCode>
                <c:ptCount val="7"/>
                <c:pt idx="0">
                  <c:v>0.33559027777777772</c:v>
                </c:pt>
                <c:pt idx="1">
                  <c:v>0.24982638888888886</c:v>
                </c:pt>
                <c:pt idx="2">
                  <c:v>0.33177083333333335</c:v>
                </c:pt>
                <c:pt idx="3">
                  <c:v>0.29635416666666664</c:v>
                </c:pt>
                <c:pt idx="4">
                  <c:v>0.37569444444444444</c:v>
                </c:pt>
                <c:pt idx="5">
                  <c:v>0.32319444444444445</c:v>
                </c:pt>
                <c:pt idx="6">
                  <c:v>0.33281250000000001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3-4E51-A1EA-05084F3766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55743072"/>
        <c:axId val="1455737312"/>
      </c:barChart>
      <c:catAx>
        <c:axId val="145574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Day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 of the Week</a:t>
                </a:r>
                <a:endParaRPr lang="en-US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737312"/>
        <c:crosses val="autoZero"/>
        <c:auto val="1"/>
        <c:lblAlgn val="ctr"/>
        <c:lblOffset val="100"/>
        <c:noMultiLvlLbl val="0"/>
      </c:catAx>
      <c:valAx>
        <c:axId val="145573731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  <a:r>
                  <a:rPr lang="en-US" baseline="0"/>
                  <a:t> in Bed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crossAx val="145574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[Splint I Workbook - Sleep Data.xlsx]SQ by sleep notes!PivotTable15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ysClr val="windowText" lastClr="000000"/>
                </a:solidFill>
              </a:rPr>
              <a:t>Average</a:t>
            </a:r>
            <a:r>
              <a:rPr lang="en-US" b="0" baseline="0">
                <a:solidFill>
                  <a:sysClr val="windowText" lastClr="000000"/>
                </a:solidFill>
              </a:rPr>
              <a:t> Sleep Quality by Sleep Notes</a:t>
            </a:r>
            <a:endParaRPr lang="en-US" b="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6880693104851257"/>
          <c:y val="4.8115756748118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'SQ by sleep notes'!$B$3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'SQ by sleep notes'!$A$4:$A$12</c:f>
              <c:strCache>
                <c:ptCount val="8"/>
                <c:pt idx="0">
                  <c:v>Ate late:Drank coffee</c:v>
                </c:pt>
                <c:pt idx="1">
                  <c:v>Drank coffee</c:v>
                </c:pt>
                <c:pt idx="2">
                  <c:v>Drank coffee:Drank tea</c:v>
                </c:pt>
                <c:pt idx="3">
                  <c:v>Drank coffee:Drank tea:Stressful day</c:v>
                </c:pt>
                <c:pt idx="4">
                  <c:v>Drank coffee:Drank tea:Worked out</c:v>
                </c:pt>
                <c:pt idx="5">
                  <c:v>Drank tea</c:v>
                </c:pt>
                <c:pt idx="6">
                  <c:v>Drank tea:Worked out</c:v>
                </c:pt>
                <c:pt idx="7">
                  <c:v>Stressful day</c:v>
                </c:pt>
              </c:strCache>
            </c:strRef>
          </c:cat>
          <c:val>
            <c:numRef>
              <c:f>'SQ by sleep notes'!$B$4:$B$12</c:f>
              <c:numCache>
                <c:formatCode>General</c:formatCode>
                <c:ptCount val="8"/>
                <c:pt idx="0">
                  <c:v>0.78</c:v>
                </c:pt>
                <c:pt idx="1">
                  <c:v>0.72499999999999998</c:v>
                </c:pt>
                <c:pt idx="2">
                  <c:v>0.85624999999999996</c:v>
                </c:pt>
                <c:pt idx="3">
                  <c:v>0.83250000000000013</c:v>
                </c:pt>
                <c:pt idx="4">
                  <c:v>0.77666666666666673</c:v>
                </c:pt>
                <c:pt idx="5">
                  <c:v>0.82499999999999996</c:v>
                </c:pt>
                <c:pt idx="6">
                  <c:v>0.87</c:v>
                </c:pt>
                <c:pt idx="7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F-478B-9831-A7BD7D7AF8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85288592"/>
        <c:axId val="1585285712"/>
      </c:barChart>
      <c:catAx>
        <c:axId val="158528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Sleep</a:t>
                </a:r>
                <a:r>
                  <a:rPr lang="en-US" sz="1100" b="1" baseline="0">
                    <a:solidFill>
                      <a:sysClr val="windowText" lastClr="000000"/>
                    </a:solidFill>
                  </a:rPr>
                  <a:t> Notes</a:t>
                </a:r>
                <a:endParaRPr lang="en-US" sz="11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285712"/>
        <c:crosses val="autoZero"/>
        <c:auto val="1"/>
        <c:lblAlgn val="ctr"/>
        <c:lblOffset val="100"/>
        <c:noMultiLvlLbl val="0"/>
      </c:catAx>
      <c:valAx>
        <c:axId val="158528571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Sleep</a:t>
                </a:r>
                <a:r>
                  <a:rPr lang="en-US" sz="1200" b="1" baseline="0">
                    <a:solidFill>
                      <a:sysClr val="windowText" lastClr="000000"/>
                    </a:solidFill>
                  </a:rPr>
                  <a:t> Quality</a:t>
                </a:r>
                <a:endParaRPr 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58528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0</xdr:row>
      <xdr:rowOff>142875</xdr:rowOff>
    </xdr:from>
    <xdr:to>
      <xdr:col>6</xdr:col>
      <xdr:colOff>485774</xdr:colOff>
      <xdr:row>15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351227-A038-FD0E-2741-B95865D3D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50801</xdr:rowOff>
    </xdr:from>
    <xdr:to>
      <xdr:col>4</xdr:col>
      <xdr:colOff>717549</xdr:colOff>
      <xdr:row>13</xdr:row>
      <xdr:rowOff>158751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6D3F1C-EED3-0D07-E49C-CF8755DD7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</xdr:row>
      <xdr:rowOff>31751</xdr:rowOff>
    </xdr:from>
    <xdr:to>
      <xdr:col>9</xdr:col>
      <xdr:colOff>25400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E83AA8-A7E0-1F7C-5232-B2525D9E7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ine Wanjiru Wamuhu" refreshedDate="45448.76071516204" createdVersion="8" refreshedVersion="8" minRefreshableVersion="3" recordCount="26" xr:uid="{F3F634EA-E5AF-4B46-9D10-70DAD36BC565}">
  <cacheSource type="worksheet">
    <worksheetSource ref="A1:M27" sheet="Data"/>
  </cacheSource>
  <cacheFields count="13">
    <cacheField name="Start" numFmtId="14">
      <sharedItems containsSemiMixedTypes="0" containsNonDate="0" containsDate="1" containsString="0" minDate="2014-12-30T00:00:00" maxDate="2015-02-01T00:00:00"/>
    </cacheField>
    <cacheField name="Start Time" numFmtId="20">
      <sharedItems containsSemiMixedTypes="0" containsNonDate="0" containsDate="1" containsString="0" minDate="1899-12-30T00:13:00" maxDate="1899-12-30T23:05:00"/>
    </cacheField>
    <cacheField name="Day of the week" numFmtId="0">
      <sharedItems/>
    </cacheField>
    <cacheField name="End" numFmtId="14">
      <sharedItems containsSemiMixedTypes="0" containsNonDate="0" containsDate="1" containsString="0" minDate="2014-12-30T00:00:00" maxDate="2015-02-01T00:00:00"/>
    </cacheField>
    <cacheField name="End Time" numFmtId="164">
      <sharedItems containsSemiMixedTypes="0" containsNonDate="0" containsDate="1" containsString="0" minDate="1899-12-30T04:53:34" maxDate="1899-12-30T21:33:54"/>
    </cacheField>
    <cacheField name="Sleep quality" numFmtId="9">
      <sharedItems containsSemiMixedTypes="0" containsString="0" containsNumber="1" minValue="0.03" maxValue="1"/>
    </cacheField>
    <cacheField name="Time in bed" numFmtId="164">
      <sharedItems containsSemiMixedTypes="0" containsNonDate="0" containsDate="1" containsString="0" minDate="1899-12-30T00:16:00" maxDate="1899-12-30T09:19:00"/>
    </cacheField>
    <cacheField name="End3" numFmtId="14">
      <sharedItems containsSemiMixedTypes="0" containsNonDate="0" containsDate="1" containsString="0" minDate="2014-12-30T00:00:00" maxDate="2015-02-01T00:00:00"/>
    </cacheField>
    <cacheField name="End Time2" numFmtId="164">
      <sharedItems containsSemiMixedTypes="0" containsNonDate="0" containsDate="1" containsString="0" minDate="1899-12-30T04:53:34" maxDate="1899-12-30T21:33:54"/>
    </cacheField>
    <cacheField name="Wake up" numFmtId="0">
      <sharedItems/>
    </cacheField>
    <cacheField name="Sleep Notes" numFmtId="0">
      <sharedItems count="8">
        <s v="Stressful day"/>
        <s v="Drank coffee:Drank tea"/>
        <s v="Ate late:Drank coffee"/>
        <s v="Drank coffee:Drank tea:Worked out"/>
        <s v="Drank tea:Worked out"/>
        <s v="Drank coffee:Drank tea:Stressful day"/>
        <s v="Drank tea"/>
        <s v="Drank coffee"/>
      </sharedItems>
    </cacheField>
    <cacheField name="Heart rate" numFmtId="0">
      <sharedItems containsSemiMixedTypes="0" containsString="0" containsNumber="1" containsInteger="1" minValue="53" maxValue="94"/>
    </cacheField>
    <cacheField name="Activity (steps)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d v="2014-12-30T00:00:00"/>
    <d v="1899-12-30T21:01:00"/>
    <s v="Tuesday"/>
    <d v="2014-12-30T00:00:00"/>
    <d v="1899-12-30T21:33:54"/>
    <n v="0.03"/>
    <d v="1899-12-30T00:16:00"/>
    <d v="2014-12-30T00:00:00"/>
    <d v="1899-12-30T21:33:54"/>
    <s v=":|"/>
    <x v="0"/>
    <n v="72"/>
    <n v="0"/>
  </r>
  <r>
    <d v="2015-01-01T00:00:00"/>
    <d v="1899-12-30T22:01:00"/>
    <s v="Thursday"/>
    <d v="2015-01-02T00:00:00"/>
    <d v="1899-12-30T04:56:35"/>
    <n v="0.72"/>
    <d v="1899-12-30T06:44:00"/>
    <d v="2015-01-02T00:00:00"/>
    <d v="1899-12-30T04:56:35"/>
    <s v=":)"/>
    <x v="1"/>
    <n v="68"/>
    <n v="0"/>
  </r>
  <r>
    <d v="2015-01-03T00:00:00"/>
    <d v="1899-12-30T00:34:00"/>
    <s v="Saturday"/>
    <d v="2015-01-03T00:00:00"/>
    <d v="1899-12-30T07:47:23"/>
    <n v="0.83"/>
    <d v="1899-12-30T07:12:00"/>
    <d v="2015-01-03T00:00:00"/>
    <d v="1899-12-30T07:47:23"/>
    <s v=":)"/>
    <x v="1"/>
    <n v="60"/>
    <n v="0"/>
  </r>
  <r>
    <d v="2015-01-04T00:00:00"/>
    <d v="1899-12-30T21:03:00"/>
    <s v="Sunday"/>
    <d v="2015-01-05T00:00:00"/>
    <d v="1899-12-30T04:53:34"/>
    <n v="0.78"/>
    <d v="1899-12-30T07:18:00"/>
    <d v="2015-01-05T00:00:00"/>
    <d v="1899-12-30T04:53:34"/>
    <s v=":)"/>
    <x v="2"/>
    <n v="57"/>
    <n v="0"/>
  </r>
  <r>
    <d v="2015-01-05T00:00:00"/>
    <d v="1899-12-30T21:03:00"/>
    <s v="Monday"/>
    <d v="2015-01-06T00:00:00"/>
    <d v="1899-12-30T05:00:03"/>
    <n v="0.69"/>
    <d v="1899-12-30T07:27:00"/>
    <d v="2015-01-06T00:00:00"/>
    <d v="1899-12-30T05:00:03"/>
    <s v=":)"/>
    <x v="3"/>
    <n v="56"/>
    <n v="0"/>
  </r>
  <r>
    <d v="2015-01-06T00:00:00"/>
    <d v="1899-12-30T21:02:00"/>
    <s v="Tuesday"/>
    <d v="2015-01-07T00:00:00"/>
    <d v="1899-12-30T05:00:02"/>
    <n v="0.74"/>
    <d v="1899-12-30T07:35:00"/>
    <d v="2015-01-07T00:00:00"/>
    <d v="1899-12-30T05:00:02"/>
    <s v=":|"/>
    <x v="4"/>
    <n v="64"/>
    <n v="0"/>
  </r>
  <r>
    <d v="2015-01-07T00:00:00"/>
    <d v="1899-12-30T20:05:00"/>
    <s v="Wednesday"/>
    <d v="2015-01-08T00:00:00"/>
    <d v="1899-12-30T06:19:20"/>
    <n v="0.81"/>
    <d v="1899-12-30T09:19:00"/>
    <d v="2015-01-08T00:00:00"/>
    <d v="1899-12-30T06:19:20"/>
    <s v=":)"/>
    <x v="5"/>
    <n v="62"/>
    <n v="0"/>
  </r>
  <r>
    <d v="2015-01-08T00:00:00"/>
    <d v="1899-12-30T22:05:00"/>
    <s v="Thursday"/>
    <d v="2015-01-09T00:00:00"/>
    <d v="1899-12-30T06:14:58"/>
    <n v="0.88"/>
    <d v="1899-12-30T07:16:00"/>
    <d v="2015-01-09T00:00:00"/>
    <d v="1899-12-30T06:14:58"/>
    <s v=":)"/>
    <x v="1"/>
    <n v="58"/>
    <n v="0"/>
  </r>
  <r>
    <d v="2015-01-09T00:00:00"/>
    <d v="1899-12-30T22:02:00"/>
    <s v="Friday"/>
    <d v="2015-01-10T00:00:00"/>
    <d v="1899-12-30T07:29:00"/>
    <n v="0.77"/>
    <d v="1899-12-30T09:01:00"/>
    <d v="2015-01-10T00:00:00"/>
    <d v="1899-12-30T07:29:00"/>
    <s v=":|"/>
    <x v="1"/>
    <n v="65"/>
    <n v="0"/>
  </r>
  <r>
    <d v="2015-01-10T00:00:00"/>
    <d v="1899-12-30T22:03:00"/>
    <s v="Saturday"/>
    <d v="2015-01-11T00:00:00"/>
    <d v="1899-12-30T07:28:59"/>
    <n v="0.89"/>
    <d v="1899-12-30T08:50:00"/>
    <d v="2015-01-11T00:00:00"/>
    <d v="1899-12-30T07:28:59"/>
    <s v=":|"/>
    <x v="1"/>
    <n v="65"/>
    <n v="0"/>
  </r>
  <r>
    <d v="2015-01-11T00:00:00"/>
    <d v="1899-12-30T22:01:00"/>
    <s v="Sunday"/>
    <d v="2015-01-12T00:00:00"/>
    <d v="1899-12-30T06:20:29"/>
    <n v="0.78"/>
    <d v="1899-12-30T08:08:00"/>
    <d v="2015-01-12T00:00:00"/>
    <d v="1899-12-30T06:20:29"/>
    <s v=":)"/>
    <x v="6"/>
    <n v="53"/>
    <n v="0"/>
  </r>
  <r>
    <d v="2015-01-12T00:00:00"/>
    <d v="1899-12-30T21:00:00"/>
    <s v="Monday"/>
    <d v="2015-01-13T00:00:00"/>
    <d v="1899-12-30T06:13:23"/>
    <n v="1"/>
    <d v="1899-12-30T09:11:00"/>
    <d v="2015-01-13T00:00:00"/>
    <d v="1899-12-30T06:13:23"/>
    <s v=":)"/>
    <x v="4"/>
    <n v="65"/>
    <n v="0"/>
  </r>
  <r>
    <d v="2015-01-13T00:00:00"/>
    <d v="1899-12-30T22:01:00"/>
    <s v="Tuesday"/>
    <d v="2015-01-14T00:00:00"/>
    <d v="1899-12-30T06:20:33"/>
    <n v="1"/>
    <d v="1899-12-30T08:06:00"/>
    <d v="2015-01-14T00:00:00"/>
    <d v="1899-12-30T06:20:33"/>
    <s v=":)"/>
    <x v="1"/>
    <n v="55"/>
    <n v="0"/>
  </r>
  <r>
    <d v="2015-01-14T00:00:00"/>
    <d v="1899-12-30T21:04:00"/>
    <s v="Wednesday"/>
    <d v="2015-01-15T00:00:00"/>
    <d v="1899-12-30T05:02:05"/>
    <n v="0.88"/>
    <d v="1899-12-30T07:13:00"/>
    <d v="2015-01-15T00:00:00"/>
    <d v="1899-12-30T05:02:05"/>
    <s v=":)"/>
    <x v="3"/>
    <n v="60"/>
    <n v="0"/>
  </r>
  <r>
    <d v="2015-01-15T00:00:00"/>
    <d v="1899-12-30T21:03:00"/>
    <s v="Thursday"/>
    <d v="2015-01-16T00:00:00"/>
    <d v="1899-12-30T04:54:42"/>
    <n v="0.87"/>
    <d v="1899-12-30T07:22:00"/>
    <d v="2015-01-16T00:00:00"/>
    <d v="1899-12-30T04:54:42"/>
    <s v=":)"/>
    <x v="6"/>
    <n v="60"/>
    <n v="0"/>
  </r>
  <r>
    <d v="2015-01-17T00:00:00"/>
    <d v="1899-12-30T02:11:00"/>
    <s v="Saturday"/>
    <d v="2015-01-17T00:00:00"/>
    <d v="1899-12-30T09:03:37"/>
    <n v="0.83"/>
    <d v="1899-12-30T06:51:00"/>
    <d v="2015-01-17T00:00:00"/>
    <d v="1899-12-30T09:03:37"/>
    <s v=":)"/>
    <x v="1"/>
    <n v="94"/>
    <n v="0"/>
  </r>
  <r>
    <d v="2015-01-17T00:00:00"/>
    <d v="1899-12-30T23:05:00"/>
    <s v="Saturday"/>
    <d v="2015-01-18T00:00:00"/>
    <d v="1899-12-30T07:47:15"/>
    <n v="0.93"/>
    <d v="1899-12-30T07:51:00"/>
    <d v="2015-01-18T00:00:00"/>
    <d v="1899-12-30T07:47:15"/>
    <s v=":)"/>
    <x v="1"/>
    <n v="57"/>
    <n v="0"/>
  </r>
  <r>
    <d v="2015-01-18T00:00:00"/>
    <d v="1899-12-30T21:05:00"/>
    <s v="Sunday"/>
    <d v="2015-01-19T00:00:00"/>
    <d v="1899-12-30T05:04:18"/>
    <n v="0.57999999999999996"/>
    <d v="1899-12-30T07:12:00"/>
    <d v="2015-01-19T00:00:00"/>
    <d v="1899-12-30T05:04:18"/>
    <s v=":)"/>
    <x v="7"/>
    <n v="67"/>
    <n v="0"/>
  </r>
  <r>
    <d v="2015-01-19T00:00:00"/>
    <d v="1899-12-30T21:04:00"/>
    <s v="Monday"/>
    <d v="2015-01-20T00:00:00"/>
    <d v="1899-12-30T05:45:37"/>
    <n v="0.75"/>
    <d v="1899-12-30T08:00:00"/>
    <d v="2015-01-20T00:00:00"/>
    <d v="1899-12-30T05:45:37"/>
    <s v=":|"/>
    <x v="3"/>
    <n v="54"/>
    <n v="0"/>
  </r>
  <r>
    <d v="2015-01-20T00:00:00"/>
    <d v="1899-12-30T21:04:00"/>
    <s v="Tuesday"/>
    <d v="2015-01-21T00:00:00"/>
    <d v="1899-12-30T05:45:22"/>
    <n v="0.8"/>
    <d v="1899-12-30T08:02:00"/>
    <d v="2015-01-21T00:00:00"/>
    <d v="1899-12-30T05:45:22"/>
    <s v=":|"/>
    <x v="3"/>
    <n v="60"/>
    <n v="0"/>
  </r>
  <r>
    <d v="2015-01-21T00:00:00"/>
    <d v="1899-12-30T22:03:00"/>
    <s v="Wednesday"/>
    <d v="2015-01-22T00:00:00"/>
    <d v="1899-12-30T06:17:22"/>
    <n v="0.87"/>
    <d v="1899-12-30T07:42:00"/>
    <d v="2015-01-22T00:00:00"/>
    <d v="1899-12-30T06:17:22"/>
    <s v=":)"/>
    <x v="3"/>
    <n v="75"/>
    <n v="0"/>
  </r>
  <r>
    <d v="2015-01-25T00:00:00"/>
    <d v="1899-12-30T20:05:00"/>
    <s v="Sunday"/>
    <d v="2015-01-26T00:00:00"/>
    <d v="1899-12-30T06:14:59"/>
    <n v="0.87"/>
    <d v="1899-12-30T09:19:00"/>
    <d v="2015-01-26T00:00:00"/>
    <d v="1899-12-30T06:14:59"/>
    <s v=":)"/>
    <x v="7"/>
    <n v="58"/>
    <n v="0"/>
  </r>
  <r>
    <d v="2015-01-26T00:00:00"/>
    <d v="1899-12-30T22:03:00"/>
    <s v="Monday"/>
    <d v="2015-01-27T00:00:00"/>
    <d v="1899-12-30T06:11:49"/>
    <n v="0.83"/>
    <d v="1899-12-30T07:35:00"/>
    <d v="2015-01-27T00:00:00"/>
    <d v="1899-12-30T06:11:49"/>
    <s v=":|"/>
    <x v="5"/>
    <n v="66"/>
    <n v="0"/>
  </r>
  <r>
    <d v="2015-01-28T00:00:00"/>
    <d v="1899-12-30T21:04:00"/>
    <s v="Wednesday"/>
    <d v="2015-01-29T00:00:00"/>
    <d v="1899-12-30T05:20:42"/>
    <n v="0.76"/>
    <d v="1899-12-30T07:37:00"/>
    <d v="2015-01-29T00:00:00"/>
    <d v="1899-12-30T05:20:42"/>
    <s v=":)"/>
    <x v="5"/>
    <n v="57"/>
    <n v="0"/>
  </r>
  <r>
    <d v="2015-01-29T00:00:00"/>
    <d v="1899-12-30T22:02:00"/>
    <s v="Thursday"/>
    <d v="2015-01-30T00:00:00"/>
    <d v="1899-12-30T05:29:11"/>
    <n v="0.67"/>
    <d v="1899-12-30T07:05:00"/>
    <d v="2015-01-30T00:00:00"/>
    <d v="1899-12-30T05:29:11"/>
    <s v=":)"/>
    <x v="3"/>
    <n v="63"/>
    <n v="0"/>
  </r>
  <r>
    <d v="2015-01-31T00:00:00"/>
    <d v="1899-12-30T00:13:00"/>
    <s v="Saturday"/>
    <d v="2015-01-31T00:00:00"/>
    <d v="1899-12-30T08:17:30"/>
    <n v="0.93"/>
    <d v="1899-12-30T08:03:00"/>
    <d v="2015-01-31T00:00:00"/>
    <d v="1899-12-30T08:17:30"/>
    <s v=":)"/>
    <x v="5"/>
    <n v="6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C4138E-0F5A-4A57-A196-224ED4BBEE6C}" name="PivotTable15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12" firstHeaderRow="1" firstDataRow="1" firstDataCol="1"/>
  <pivotFields count="13">
    <pivotField numFmtId="14" showAll="0"/>
    <pivotField numFmtId="20" showAll="0"/>
    <pivotField showAll="0"/>
    <pivotField numFmtId="14" showAll="0"/>
    <pivotField numFmtId="164" showAll="0"/>
    <pivotField dataField="1" numFmtId="9" showAll="0"/>
    <pivotField numFmtId="164" showAll="0"/>
    <pivotField numFmtId="14" showAll="0"/>
    <pivotField numFmtId="164" showAll="0"/>
    <pivotField showAll="0"/>
    <pivotField axis="axisRow" showAll="0">
      <items count="9">
        <item x="2"/>
        <item x="7"/>
        <item x="1"/>
        <item x="5"/>
        <item x="3"/>
        <item x="6"/>
        <item x="4"/>
        <item x="0"/>
        <item t="default"/>
      </items>
    </pivotField>
    <pivotField showAll="0"/>
    <pivotField showAll="0"/>
  </pivotFields>
  <rowFields count="1">
    <field x="1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Sleep quality" fld="5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72AA2E4-7B71-468F-9CDE-C46687964D78}" autoFormatId="16" applyNumberFormats="0" applyBorderFormats="0" applyFontFormats="0" applyPatternFormats="0" applyAlignmentFormats="0" applyWidthHeightFormats="0">
  <queryTableRefresh nextId="19">
    <queryTableFields count="13">
      <queryTableField id="1" name="Start" tableColumnId="1"/>
      <queryTableField id="10" dataBound="0" tableColumnId="2"/>
      <queryTableField id="12" dataBound="0" tableColumnId="11"/>
      <queryTableField id="18" dataBound="0" tableColumnId="18"/>
      <queryTableField id="17" dataBound="0" tableColumnId="17"/>
      <queryTableField id="4" name="Sleep quality" tableColumnId="4"/>
      <queryTableField id="5" name="Time in bed" tableColumnId="5"/>
      <queryTableField id="14" dataBound="0" tableColumnId="14"/>
      <queryTableField id="13" dataBound="0" tableColumnId="13"/>
      <queryTableField id="6" name="Wake up" tableColumnId="6"/>
      <queryTableField id="7" name="Sleep Notes" tableColumnId="7"/>
      <queryTableField id="8" name="Heart rate" tableColumnId="8"/>
      <queryTableField id="9" name="Activity (steps)" tableColumnId="9"/>
    </queryTableFields>
    <queryTableDeletedFields count="2">
      <deletedField name="Column2"/>
      <deletedField name="En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E71828-0F7A-412C-97FE-67E444B4FAD4}" name="Table001__Page_1" displayName="Table001__Page_1" ref="A1:M39" tableType="queryTable" totalsRowShown="0">
  <autoFilter ref="A1:M39" xr:uid="{FAE71828-0F7A-412C-97FE-67E444B4FAD4}"/>
  <tableColumns count="13">
    <tableColumn id="1" xr3:uid="{342DE51C-D139-4D52-B763-8DDC40ED1508}" uniqueName="1" name="Start" queryTableFieldId="1" dataDxfId="9"/>
    <tableColumn id="2" xr3:uid="{527FDAFA-55A6-4DC6-A475-D934B4442A7B}" uniqueName="2" name="Start Time" queryTableFieldId="10"/>
    <tableColumn id="11" xr3:uid="{07A33E47-8D2C-4FD3-A1AF-92DD6F906594}" uniqueName="11" name="Day of the week" queryTableFieldId="12"/>
    <tableColumn id="18" xr3:uid="{7ACBB31C-FC2E-4F70-903C-786D1D347D74}" uniqueName="18" name="End" queryTableFieldId="18"/>
    <tableColumn id="17" xr3:uid="{0F0A6981-83CF-4254-9519-6399D1B2D8D5}" uniqueName="17" name="End Time" queryTableFieldId="17"/>
    <tableColumn id="4" xr3:uid="{A88DFCDF-93BB-4533-9C72-3F7C27BAFD33}" uniqueName="4" name="Sleep quality" queryTableFieldId="4" dataCellStyle="Percent"/>
    <tableColumn id="5" xr3:uid="{7D02662D-D6D3-44B0-AA5F-50CA20017FF2}" uniqueName="5" name="Time in bed" queryTableFieldId="5" dataDxfId="8"/>
    <tableColumn id="14" xr3:uid="{1C90A40B-AEA1-4421-A821-D09D6DEF94E3}" uniqueName="14" name="End3" queryTableFieldId="14" dataDxfId="0"/>
    <tableColumn id="13" xr3:uid="{FE861FB9-616F-404A-8574-3798FDADC8A0}" uniqueName="13" name="End Time2" queryTableFieldId="13" dataDxfId="1"/>
    <tableColumn id="6" xr3:uid="{F74F3A0B-08F3-40D9-8B21-4E1B55C5924B}" uniqueName="6" name="Wake up" queryTableFieldId="6" dataDxfId="7"/>
    <tableColumn id="7" xr3:uid="{A46FB4E5-A074-40BB-B73E-7464603511EB}" uniqueName="7" name="Sleep Notes" queryTableFieldId="7" dataDxfId="6"/>
    <tableColumn id="8" xr3:uid="{70EE53EA-0588-4A85-B301-CBB2D64D680E}" uniqueName="8" name="Heart rate" queryTableFieldId="8"/>
    <tableColumn id="9" xr3:uid="{443DAEDB-29F2-4D7F-AAEF-BDE17954D78D}" uniqueName="9" name="Activity (steps)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5E3EDD-BF06-4A66-B92D-CCEE4E1EFBFD}" name="Table2" displayName="Table2" ref="F2:G9" totalsRowShown="0" headerRowBorderDxfId="4" tableBorderDxfId="5">
  <autoFilter ref="F2:G9" xr:uid="{A05E3EDD-BF06-4A66-B92D-CCEE4E1EFBFD}"/>
  <tableColumns count="2">
    <tableColumn id="1" xr3:uid="{79C1EF71-852B-4A82-B038-DB6A11E7E3A4}" name="Day of the Wek" dataDxfId="3"/>
    <tableColumn id="2" xr3:uid="{2D780892-937C-4DEF-940E-51ABFFC7B5DB}" name="Average time in bed" dataDxfId="2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BD54E-BC49-4F17-8CAF-2649A7F14DCF}">
  <dimension ref="A1:M39"/>
  <sheetViews>
    <sheetView topLeftCell="D14" zoomScale="110" zoomScaleNormal="110" workbookViewId="0">
      <selection activeCell="O3" sqref="O3:O4"/>
    </sheetView>
  </sheetViews>
  <sheetFormatPr defaultRowHeight="14.5" x14ac:dyDescent="0.35"/>
  <cols>
    <col min="1" max="1" width="14.6328125" bestFit="1" customWidth="1"/>
    <col min="2" max="3" width="14.6328125" customWidth="1"/>
    <col min="4" max="5" width="18.7265625" customWidth="1"/>
    <col min="6" max="6" width="10.08984375" style="2" customWidth="1"/>
    <col min="7" max="7" width="12.7265625" bestFit="1" customWidth="1"/>
    <col min="8" max="8" width="12.7265625" customWidth="1"/>
    <col min="9" max="9" width="10.26953125" bestFit="1" customWidth="1"/>
    <col min="10" max="10" width="15.6328125" customWidth="1"/>
    <col min="11" max="11" width="11.26953125" bestFit="1" customWidth="1"/>
    <col min="12" max="12" width="15.6328125" bestFit="1" customWidth="1"/>
  </cols>
  <sheetData>
    <row r="1" spans="1:13" x14ac:dyDescent="0.35">
      <c r="A1" t="s">
        <v>0</v>
      </c>
      <c r="B1" t="s">
        <v>34</v>
      </c>
      <c r="C1" t="s">
        <v>19</v>
      </c>
      <c r="D1" t="s">
        <v>1</v>
      </c>
      <c r="E1" t="s">
        <v>36</v>
      </c>
      <c r="F1" s="2" t="s">
        <v>2</v>
      </c>
      <c r="G1" t="s">
        <v>3</v>
      </c>
      <c r="H1" t="s">
        <v>35</v>
      </c>
      <c r="I1" t="s">
        <v>37</v>
      </c>
      <c r="J1" t="s">
        <v>4</v>
      </c>
      <c r="K1" t="s">
        <v>5</v>
      </c>
      <c r="L1" t="s">
        <v>6</v>
      </c>
      <c r="M1" t="s">
        <v>7</v>
      </c>
    </row>
    <row r="2" spans="1:13" x14ac:dyDescent="0.35">
      <c r="A2" s="3">
        <v>42003</v>
      </c>
      <c r="B2" s="4">
        <v>0.87569444444444444</v>
      </c>
      <c r="C2" t="s">
        <v>20</v>
      </c>
      <c r="D2" s="3">
        <v>42003</v>
      </c>
      <c r="E2" s="1">
        <v>0.89854166666666668</v>
      </c>
      <c r="F2" s="2">
        <v>0.03</v>
      </c>
      <c r="G2" s="1">
        <v>1.1111111111111112E-2</v>
      </c>
      <c r="H2" s="3">
        <v>42003</v>
      </c>
      <c r="I2" s="1">
        <v>0.89854166666666668</v>
      </c>
      <c r="J2" t="s">
        <v>9</v>
      </c>
      <c r="K2" t="s">
        <v>10</v>
      </c>
      <c r="L2">
        <v>72</v>
      </c>
      <c r="M2">
        <v>0</v>
      </c>
    </row>
    <row r="3" spans="1:13" x14ac:dyDescent="0.35">
      <c r="A3" s="3">
        <v>42005</v>
      </c>
      <c r="B3" s="4">
        <v>0.91736111111111107</v>
      </c>
      <c r="C3" t="s">
        <v>21</v>
      </c>
      <c r="D3" s="3">
        <v>42006</v>
      </c>
      <c r="E3" s="1">
        <v>0.20596064814814816</v>
      </c>
      <c r="F3" s="2">
        <v>0.72</v>
      </c>
      <c r="G3" s="1">
        <v>0.28055555555555556</v>
      </c>
      <c r="H3" s="3">
        <v>42006</v>
      </c>
      <c r="I3" s="1">
        <v>0.20596064814814816</v>
      </c>
      <c r="J3" t="s">
        <v>8</v>
      </c>
      <c r="K3" t="s">
        <v>11</v>
      </c>
      <c r="L3">
        <v>68</v>
      </c>
      <c r="M3">
        <v>0</v>
      </c>
    </row>
    <row r="4" spans="1:13" x14ac:dyDescent="0.35">
      <c r="A4" s="3">
        <v>42007</v>
      </c>
      <c r="B4" s="4">
        <v>2.361111111111111E-2</v>
      </c>
      <c r="C4" t="s">
        <v>22</v>
      </c>
      <c r="D4" s="3">
        <v>42007</v>
      </c>
      <c r="E4" s="1">
        <v>0.32457175925925924</v>
      </c>
      <c r="F4" s="2">
        <v>0.83</v>
      </c>
      <c r="G4" s="1">
        <v>0.3</v>
      </c>
      <c r="H4" s="3">
        <v>42007</v>
      </c>
      <c r="I4" s="1">
        <v>0.32457175925925924</v>
      </c>
      <c r="J4" t="s">
        <v>8</v>
      </c>
      <c r="K4" t="s">
        <v>11</v>
      </c>
      <c r="L4">
        <v>60</v>
      </c>
      <c r="M4">
        <v>0</v>
      </c>
    </row>
    <row r="5" spans="1:13" x14ac:dyDescent="0.35">
      <c r="A5" s="3">
        <v>42008</v>
      </c>
      <c r="B5" s="4">
        <v>0.87708333333333333</v>
      </c>
      <c r="C5" t="s">
        <v>23</v>
      </c>
      <c r="D5" s="3">
        <v>42009</v>
      </c>
      <c r="E5" s="1">
        <v>0.20386574074074074</v>
      </c>
      <c r="F5" s="2">
        <v>0.78</v>
      </c>
      <c r="G5" s="1">
        <v>0.30416666666666664</v>
      </c>
      <c r="H5" s="3">
        <v>42009</v>
      </c>
      <c r="I5" s="1">
        <v>0.20386574074074074</v>
      </c>
      <c r="J5" t="s">
        <v>8</v>
      </c>
      <c r="K5" t="s">
        <v>13</v>
      </c>
      <c r="L5">
        <v>57</v>
      </c>
      <c r="M5">
        <v>0</v>
      </c>
    </row>
    <row r="6" spans="1:13" x14ac:dyDescent="0.35">
      <c r="A6" s="3">
        <v>42009</v>
      </c>
      <c r="B6" s="4">
        <v>0.87708333333333333</v>
      </c>
      <c r="C6" t="s">
        <v>24</v>
      </c>
      <c r="D6" s="3">
        <v>42010</v>
      </c>
      <c r="E6" s="1">
        <v>0.20836805555555554</v>
      </c>
      <c r="F6" s="2">
        <v>0.69</v>
      </c>
      <c r="G6" s="1">
        <v>0.31041666666666667</v>
      </c>
      <c r="H6" s="3">
        <v>42010</v>
      </c>
      <c r="I6" s="1">
        <v>0.20836805555555554</v>
      </c>
      <c r="J6" t="s">
        <v>8</v>
      </c>
      <c r="K6" t="s">
        <v>14</v>
      </c>
      <c r="L6">
        <v>56</v>
      </c>
      <c r="M6">
        <v>0</v>
      </c>
    </row>
    <row r="7" spans="1:13" x14ac:dyDescent="0.35">
      <c r="A7" s="3">
        <v>42010</v>
      </c>
      <c r="B7" s="4">
        <v>0.87638888888888888</v>
      </c>
      <c r="C7" t="s">
        <v>20</v>
      </c>
      <c r="D7" s="3">
        <v>42011</v>
      </c>
      <c r="E7" s="1">
        <v>0.20835648148148148</v>
      </c>
      <c r="F7" s="2">
        <v>0.74</v>
      </c>
      <c r="G7" s="1">
        <v>0.31597222222222221</v>
      </c>
      <c r="H7" s="3">
        <v>42011</v>
      </c>
      <c r="I7" s="1">
        <v>0.20835648148148148</v>
      </c>
      <c r="J7" t="s">
        <v>9</v>
      </c>
      <c r="K7" t="s">
        <v>15</v>
      </c>
      <c r="L7">
        <v>64</v>
      </c>
      <c r="M7">
        <v>0</v>
      </c>
    </row>
    <row r="8" spans="1:13" x14ac:dyDescent="0.35">
      <c r="A8" s="3">
        <v>42011</v>
      </c>
      <c r="B8" s="4">
        <v>0.83680555555555558</v>
      </c>
      <c r="C8" t="s">
        <v>25</v>
      </c>
      <c r="D8" s="3">
        <v>42012</v>
      </c>
      <c r="E8" s="1">
        <v>0.26342592592592595</v>
      </c>
      <c r="F8" s="2">
        <v>0.81</v>
      </c>
      <c r="G8" s="1">
        <v>0.38819444444444445</v>
      </c>
      <c r="H8" s="3">
        <v>42012</v>
      </c>
      <c r="I8" s="1">
        <v>0.26342592592592595</v>
      </c>
      <c r="J8" t="s">
        <v>8</v>
      </c>
      <c r="K8" t="s">
        <v>16</v>
      </c>
      <c r="L8">
        <v>62</v>
      </c>
      <c r="M8">
        <v>0</v>
      </c>
    </row>
    <row r="9" spans="1:13" x14ac:dyDescent="0.35">
      <c r="A9" s="3">
        <v>42012</v>
      </c>
      <c r="B9" s="4">
        <v>0.92013888888888884</v>
      </c>
      <c r="C9" t="s">
        <v>21</v>
      </c>
      <c r="D9" s="3">
        <v>42013</v>
      </c>
      <c r="E9" s="1">
        <v>0.2603935185185185</v>
      </c>
      <c r="F9" s="2">
        <v>0.88</v>
      </c>
      <c r="G9" s="1">
        <v>0.30277777777777776</v>
      </c>
      <c r="H9" s="3">
        <v>42013</v>
      </c>
      <c r="I9" s="1">
        <v>0.2603935185185185</v>
      </c>
      <c r="J9" t="s">
        <v>8</v>
      </c>
      <c r="K9" t="s">
        <v>11</v>
      </c>
      <c r="L9">
        <v>58</v>
      </c>
      <c r="M9">
        <v>0</v>
      </c>
    </row>
    <row r="10" spans="1:13" x14ac:dyDescent="0.35">
      <c r="A10" s="3">
        <v>42013</v>
      </c>
      <c r="B10" s="4">
        <v>0.91805555555555551</v>
      </c>
      <c r="C10" t="s">
        <v>26</v>
      </c>
      <c r="D10" s="3">
        <v>42014</v>
      </c>
      <c r="E10" s="1">
        <v>0.31180555555555556</v>
      </c>
      <c r="F10" s="2">
        <v>0.77</v>
      </c>
      <c r="G10" s="1">
        <v>0.37569444444444444</v>
      </c>
      <c r="H10" s="3">
        <v>42014</v>
      </c>
      <c r="I10" s="1">
        <v>0.31180555555555556</v>
      </c>
      <c r="J10" t="s">
        <v>9</v>
      </c>
      <c r="K10" t="s">
        <v>11</v>
      </c>
      <c r="L10">
        <v>65</v>
      </c>
      <c r="M10">
        <v>0</v>
      </c>
    </row>
    <row r="11" spans="1:13" x14ac:dyDescent="0.35">
      <c r="A11" s="3">
        <v>42014</v>
      </c>
      <c r="B11" s="4">
        <v>0.91874999999999996</v>
      </c>
      <c r="C11" t="s">
        <v>22</v>
      </c>
      <c r="D11" s="3">
        <v>42015</v>
      </c>
      <c r="E11" s="1">
        <v>0.31179398148148146</v>
      </c>
      <c r="F11" s="2">
        <v>0.89</v>
      </c>
      <c r="G11" s="1">
        <v>0.36805555555555558</v>
      </c>
      <c r="H11" s="3">
        <v>42015</v>
      </c>
      <c r="I11" s="1">
        <v>0.31179398148148146</v>
      </c>
      <c r="J11" t="s">
        <v>9</v>
      </c>
      <c r="K11" t="s">
        <v>11</v>
      </c>
      <c r="L11">
        <v>65</v>
      </c>
      <c r="M11">
        <v>0</v>
      </c>
    </row>
    <row r="12" spans="1:13" x14ac:dyDescent="0.35">
      <c r="A12" s="3">
        <v>42015</v>
      </c>
      <c r="B12" s="4">
        <v>0.91736111111111107</v>
      </c>
      <c r="C12" t="s">
        <v>23</v>
      </c>
      <c r="D12" s="3">
        <v>42016</v>
      </c>
      <c r="E12" s="1">
        <v>0.26422453703703702</v>
      </c>
      <c r="F12" s="2">
        <v>0.78</v>
      </c>
      <c r="G12" s="1">
        <v>0.33888888888888891</v>
      </c>
      <c r="H12" s="3">
        <v>42016</v>
      </c>
      <c r="I12" s="1">
        <v>0.26422453703703702</v>
      </c>
      <c r="J12" t="s">
        <v>8</v>
      </c>
      <c r="K12" t="s">
        <v>12</v>
      </c>
      <c r="L12">
        <v>53</v>
      </c>
      <c r="M12">
        <v>0</v>
      </c>
    </row>
    <row r="13" spans="1:13" x14ac:dyDescent="0.35">
      <c r="A13" s="3">
        <v>42016</v>
      </c>
      <c r="B13" s="4">
        <v>0.875</v>
      </c>
      <c r="C13" t="s">
        <v>24</v>
      </c>
      <c r="D13" s="3">
        <v>42017</v>
      </c>
      <c r="E13" s="1">
        <v>0.25929398148148147</v>
      </c>
      <c r="F13" s="2">
        <v>1</v>
      </c>
      <c r="G13" s="1">
        <v>0.38263888888888886</v>
      </c>
      <c r="H13" s="3">
        <v>42017</v>
      </c>
      <c r="I13" s="1">
        <v>0.25929398148148147</v>
      </c>
      <c r="J13" t="s">
        <v>8</v>
      </c>
      <c r="K13" t="s">
        <v>15</v>
      </c>
      <c r="L13">
        <v>65</v>
      </c>
      <c r="M13">
        <v>0</v>
      </c>
    </row>
    <row r="14" spans="1:13" x14ac:dyDescent="0.35">
      <c r="A14" s="3">
        <v>42017</v>
      </c>
      <c r="B14" s="4">
        <v>0.91736111111111107</v>
      </c>
      <c r="C14" t="s">
        <v>20</v>
      </c>
      <c r="D14" s="3">
        <v>42018</v>
      </c>
      <c r="E14" s="1">
        <v>0.26427083333333334</v>
      </c>
      <c r="F14" s="2">
        <v>1</v>
      </c>
      <c r="G14" s="1">
        <v>0.33750000000000002</v>
      </c>
      <c r="H14" s="3">
        <v>42018</v>
      </c>
      <c r="I14" s="1">
        <v>0.26427083333333334</v>
      </c>
      <c r="J14" t="s">
        <v>8</v>
      </c>
      <c r="K14" t="s">
        <v>11</v>
      </c>
      <c r="L14">
        <v>55</v>
      </c>
      <c r="M14">
        <v>0</v>
      </c>
    </row>
    <row r="15" spans="1:13" x14ac:dyDescent="0.35">
      <c r="A15" s="3">
        <v>42018</v>
      </c>
      <c r="B15" s="4">
        <v>0.87777777777777777</v>
      </c>
      <c r="C15" t="s">
        <v>25</v>
      </c>
      <c r="D15" s="3">
        <v>42019</v>
      </c>
      <c r="E15" s="1">
        <v>0.20978009259259259</v>
      </c>
      <c r="F15" s="2">
        <v>0.88</v>
      </c>
      <c r="G15" s="1">
        <v>0.30069444444444443</v>
      </c>
      <c r="H15" s="3">
        <v>42019</v>
      </c>
      <c r="I15" s="1">
        <v>0.20978009259259259</v>
      </c>
      <c r="J15" t="s">
        <v>8</v>
      </c>
      <c r="K15" t="s">
        <v>14</v>
      </c>
      <c r="L15">
        <v>60</v>
      </c>
      <c r="M15">
        <v>0</v>
      </c>
    </row>
    <row r="16" spans="1:13" x14ac:dyDescent="0.35">
      <c r="A16" s="3">
        <v>42019</v>
      </c>
      <c r="B16" s="4">
        <v>0.87708333333333333</v>
      </c>
      <c r="C16" t="s">
        <v>21</v>
      </c>
      <c r="D16" s="3">
        <v>42020</v>
      </c>
      <c r="E16" s="1">
        <v>0.20465277777777777</v>
      </c>
      <c r="F16" s="2">
        <v>0.87</v>
      </c>
      <c r="G16" s="1">
        <v>0.30694444444444446</v>
      </c>
      <c r="H16" s="3">
        <v>42020</v>
      </c>
      <c r="I16" s="1">
        <v>0.20465277777777777</v>
      </c>
      <c r="J16" t="s">
        <v>8</v>
      </c>
      <c r="K16" t="s">
        <v>12</v>
      </c>
      <c r="L16">
        <v>60</v>
      </c>
      <c r="M16">
        <v>0</v>
      </c>
    </row>
    <row r="17" spans="1:13" x14ac:dyDescent="0.35">
      <c r="A17" s="3">
        <v>42021</v>
      </c>
      <c r="B17" s="4">
        <v>9.0972222222222218E-2</v>
      </c>
      <c r="C17" t="s">
        <v>22</v>
      </c>
      <c r="D17" s="3">
        <v>42021</v>
      </c>
      <c r="E17" s="1">
        <v>0.3775115740740741</v>
      </c>
      <c r="F17" s="2">
        <v>0.83</v>
      </c>
      <c r="G17" s="1">
        <v>0.28541666666666665</v>
      </c>
      <c r="H17" s="3">
        <v>42021</v>
      </c>
      <c r="I17" s="1">
        <v>0.3775115740740741</v>
      </c>
      <c r="J17" t="s">
        <v>8</v>
      </c>
      <c r="K17" t="s">
        <v>11</v>
      </c>
      <c r="L17">
        <v>94</v>
      </c>
      <c r="M17">
        <v>0</v>
      </c>
    </row>
    <row r="18" spans="1:13" x14ac:dyDescent="0.35">
      <c r="A18" s="3">
        <v>42021</v>
      </c>
      <c r="B18" s="4">
        <v>0.96180555555555558</v>
      </c>
      <c r="C18" t="s">
        <v>22</v>
      </c>
      <c r="D18" s="3">
        <v>42022</v>
      </c>
      <c r="E18" s="1">
        <v>0.32447916666666665</v>
      </c>
      <c r="F18" s="2">
        <v>0.93</v>
      </c>
      <c r="G18" s="1">
        <v>0.32708333333333334</v>
      </c>
      <c r="H18" s="3">
        <v>42022</v>
      </c>
      <c r="I18" s="1">
        <v>0.32447916666666665</v>
      </c>
      <c r="J18" t="s">
        <v>8</v>
      </c>
      <c r="K18" t="s">
        <v>11</v>
      </c>
      <c r="L18">
        <v>57</v>
      </c>
      <c r="M18">
        <v>0</v>
      </c>
    </row>
    <row r="19" spans="1:13" x14ac:dyDescent="0.35">
      <c r="A19" s="3">
        <v>42022</v>
      </c>
      <c r="B19" s="4">
        <v>0.87847222222222221</v>
      </c>
      <c r="C19" t="s">
        <v>23</v>
      </c>
      <c r="D19" s="3">
        <v>42023</v>
      </c>
      <c r="E19" s="1">
        <v>0.21131944444444445</v>
      </c>
      <c r="F19" s="2">
        <v>0.57999999999999996</v>
      </c>
      <c r="G19" s="1">
        <v>0.3</v>
      </c>
      <c r="H19" s="3">
        <v>42023</v>
      </c>
      <c r="I19" s="1">
        <v>0.21131944444444445</v>
      </c>
      <c r="J19" t="s">
        <v>8</v>
      </c>
      <c r="K19" t="s">
        <v>17</v>
      </c>
      <c r="L19">
        <v>67</v>
      </c>
      <c r="M19">
        <v>0</v>
      </c>
    </row>
    <row r="20" spans="1:13" x14ac:dyDescent="0.35">
      <c r="A20" s="3">
        <v>42023</v>
      </c>
      <c r="B20" s="4">
        <v>0.87777777777777777</v>
      </c>
      <c r="C20" t="s">
        <v>24</v>
      </c>
      <c r="D20" s="3">
        <v>42024</v>
      </c>
      <c r="E20" s="1">
        <v>0.24001157407407409</v>
      </c>
      <c r="F20" s="2">
        <v>0.75</v>
      </c>
      <c r="G20" s="1">
        <v>0.33333333333333331</v>
      </c>
      <c r="H20" s="3">
        <v>42024</v>
      </c>
      <c r="I20" s="1">
        <v>0.24001157407407409</v>
      </c>
      <c r="J20" t="s">
        <v>9</v>
      </c>
      <c r="K20" t="s">
        <v>14</v>
      </c>
      <c r="L20">
        <v>54</v>
      </c>
      <c r="M20">
        <v>0</v>
      </c>
    </row>
    <row r="21" spans="1:13" x14ac:dyDescent="0.35">
      <c r="A21" s="3">
        <v>42024</v>
      </c>
      <c r="B21" s="4">
        <v>0.87777777777777777</v>
      </c>
      <c r="C21" t="s">
        <v>20</v>
      </c>
      <c r="D21" s="3">
        <v>42025</v>
      </c>
      <c r="E21" s="1">
        <v>0.23983796296296298</v>
      </c>
      <c r="F21" s="2">
        <v>0.8</v>
      </c>
      <c r="G21" s="1">
        <v>0.3347222222222222</v>
      </c>
      <c r="H21" s="3">
        <v>42025</v>
      </c>
      <c r="I21" s="1">
        <v>0.23983796296296298</v>
      </c>
      <c r="J21" t="s">
        <v>9</v>
      </c>
      <c r="K21" t="s">
        <v>14</v>
      </c>
      <c r="L21">
        <v>60</v>
      </c>
      <c r="M21">
        <v>0</v>
      </c>
    </row>
    <row r="22" spans="1:13" x14ac:dyDescent="0.35">
      <c r="A22" s="3">
        <v>42025</v>
      </c>
      <c r="B22" s="4">
        <v>0.91874999999999996</v>
      </c>
      <c r="C22" t="s">
        <v>25</v>
      </c>
      <c r="D22" s="3">
        <v>42026</v>
      </c>
      <c r="E22" s="1">
        <v>0.2620601851851852</v>
      </c>
      <c r="F22" s="2">
        <v>0.87</v>
      </c>
      <c r="G22" s="1">
        <v>0.32083333333333336</v>
      </c>
      <c r="H22" s="3">
        <v>42026</v>
      </c>
      <c r="I22" s="1">
        <v>0.2620601851851852</v>
      </c>
      <c r="J22" t="s">
        <v>8</v>
      </c>
      <c r="K22" t="s">
        <v>14</v>
      </c>
      <c r="L22">
        <v>75</v>
      </c>
      <c r="M22">
        <v>0</v>
      </c>
    </row>
    <row r="23" spans="1:13" x14ac:dyDescent="0.35">
      <c r="A23" s="3">
        <v>42029</v>
      </c>
      <c r="B23" s="4">
        <v>0.83680555555555558</v>
      </c>
      <c r="C23" t="s">
        <v>23</v>
      </c>
      <c r="D23" s="3">
        <v>42030</v>
      </c>
      <c r="E23" s="1">
        <v>0.26040509259259259</v>
      </c>
      <c r="F23" s="2">
        <v>0.87</v>
      </c>
      <c r="G23" s="1">
        <v>0.38819444444444445</v>
      </c>
      <c r="H23" s="3">
        <v>42030</v>
      </c>
      <c r="I23" s="1">
        <v>0.26040509259259259</v>
      </c>
      <c r="J23" t="s">
        <v>8</v>
      </c>
      <c r="K23" t="s">
        <v>17</v>
      </c>
      <c r="L23">
        <v>58</v>
      </c>
      <c r="M23">
        <v>0</v>
      </c>
    </row>
    <row r="24" spans="1:13" x14ac:dyDescent="0.35">
      <c r="A24" s="3">
        <v>42030</v>
      </c>
      <c r="B24" s="4">
        <v>0.91874999999999996</v>
      </c>
      <c r="C24" t="s">
        <v>24</v>
      </c>
      <c r="D24" s="3">
        <v>42031</v>
      </c>
      <c r="E24" s="1">
        <v>0.25820601851851854</v>
      </c>
      <c r="F24" s="2">
        <v>0.83</v>
      </c>
      <c r="G24" s="1">
        <v>0.31597222222222221</v>
      </c>
      <c r="H24" s="3">
        <v>42031</v>
      </c>
      <c r="I24" s="1">
        <v>0.25820601851851854</v>
      </c>
      <c r="J24" t="s">
        <v>9</v>
      </c>
      <c r="K24" t="s">
        <v>16</v>
      </c>
      <c r="L24">
        <v>66</v>
      </c>
      <c r="M24">
        <v>0</v>
      </c>
    </row>
    <row r="25" spans="1:13" x14ac:dyDescent="0.35">
      <c r="A25" s="3">
        <v>42032</v>
      </c>
      <c r="B25" s="4">
        <v>0.87777777777777777</v>
      </c>
      <c r="C25" t="s">
        <v>25</v>
      </c>
      <c r="D25" s="3">
        <v>42033</v>
      </c>
      <c r="E25" s="1">
        <v>0.22270833333333334</v>
      </c>
      <c r="F25" s="2">
        <v>0.76</v>
      </c>
      <c r="G25" s="1">
        <v>0.31736111111111109</v>
      </c>
      <c r="H25" s="3">
        <v>42033</v>
      </c>
      <c r="I25" s="1">
        <v>0.22270833333333334</v>
      </c>
      <c r="J25" t="s">
        <v>8</v>
      </c>
      <c r="K25" t="s">
        <v>16</v>
      </c>
      <c r="L25">
        <v>57</v>
      </c>
      <c r="M25">
        <v>0</v>
      </c>
    </row>
    <row r="26" spans="1:13" x14ac:dyDescent="0.35">
      <c r="A26" s="3">
        <v>42033</v>
      </c>
      <c r="B26" s="4">
        <v>0.91805555555555551</v>
      </c>
      <c r="C26" t="s">
        <v>21</v>
      </c>
      <c r="D26" s="3">
        <v>42034</v>
      </c>
      <c r="E26" s="1">
        <v>0.22859953703703703</v>
      </c>
      <c r="F26" s="2">
        <v>0.67</v>
      </c>
      <c r="G26" s="1">
        <v>0.2951388888888889</v>
      </c>
      <c r="H26" s="3">
        <v>42034</v>
      </c>
      <c r="I26" s="1">
        <v>0.22859953703703703</v>
      </c>
      <c r="J26" t="s">
        <v>8</v>
      </c>
      <c r="K26" t="s">
        <v>14</v>
      </c>
      <c r="L26">
        <v>63</v>
      </c>
      <c r="M26">
        <v>0</v>
      </c>
    </row>
    <row r="27" spans="1:13" x14ac:dyDescent="0.35">
      <c r="A27" s="3">
        <v>42035</v>
      </c>
      <c r="B27" s="4">
        <v>9.0277777777777769E-3</v>
      </c>
      <c r="C27" t="s">
        <v>22</v>
      </c>
      <c r="D27" s="3">
        <v>42035</v>
      </c>
      <c r="E27" s="1">
        <v>0.3454861111111111</v>
      </c>
      <c r="F27" s="2">
        <v>0.93</v>
      </c>
      <c r="G27" s="1">
        <v>0.33541666666666664</v>
      </c>
      <c r="H27" s="3">
        <v>42035</v>
      </c>
      <c r="I27" s="1">
        <v>0.3454861111111111</v>
      </c>
      <c r="J27" t="s">
        <v>8</v>
      </c>
      <c r="K27" t="s">
        <v>16</v>
      </c>
      <c r="L27">
        <v>62</v>
      </c>
      <c r="M27">
        <v>0</v>
      </c>
    </row>
    <row r="28" spans="1:13" x14ac:dyDescent="0.35">
      <c r="A28" s="8"/>
      <c r="B28" s="4"/>
      <c r="D28" s="3"/>
      <c r="E28" s="1"/>
      <c r="G28" s="1"/>
      <c r="H28" s="1"/>
      <c r="I28" s="1"/>
      <c r="J28" s="8"/>
      <c r="K28" s="8"/>
    </row>
    <row r="29" spans="1:13" ht="16" x14ac:dyDescent="0.4">
      <c r="D29" s="22"/>
      <c r="E29" s="22" t="s">
        <v>18</v>
      </c>
      <c r="F29" s="23">
        <f>AVERAGE(F2:F27)</f>
        <v>0.78807692307692312</v>
      </c>
      <c r="G29" s="24">
        <f>AVERAGE(G2:G27)</f>
        <v>0.31450320512820518</v>
      </c>
      <c r="H29" s="24"/>
      <c r="I29" s="24"/>
    </row>
    <row r="30" spans="1:13" x14ac:dyDescent="0.35">
      <c r="G30" s="1"/>
      <c r="H30" s="1"/>
      <c r="I30" s="1"/>
    </row>
    <row r="31" spans="1:13" x14ac:dyDescent="0.35">
      <c r="G31" s="1"/>
      <c r="H31" s="1"/>
      <c r="I31" s="1"/>
    </row>
    <row r="32" spans="1:13" x14ac:dyDescent="0.35">
      <c r="G32" s="1"/>
      <c r="H32" s="1"/>
      <c r="I32" s="1"/>
    </row>
    <row r="33" spans="7:9" x14ac:dyDescent="0.35">
      <c r="G33" s="1"/>
      <c r="H33" s="1"/>
      <c r="I33" s="1"/>
    </row>
    <row r="34" spans="7:9" x14ac:dyDescent="0.35">
      <c r="G34" s="1"/>
      <c r="H34" s="1"/>
      <c r="I34" s="1"/>
    </row>
    <row r="35" spans="7:9" x14ac:dyDescent="0.35">
      <c r="G35" s="1"/>
      <c r="H35" s="1"/>
      <c r="I35" s="1"/>
    </row>
    <row r="36" spans="7:9" x14ac:dyDescent="0.35">
      <c r="G36" s="1"/>
      <c r="H36" s="1"/>
      <c r="I36" s="1"/>
    </row>
    <row r="37" spans="7:9" x14ac:dyDescent="0.35">
      <c r="G37" s="1"/>
      <c r="H37" s="1"/>
      <c r="I37" s="1"/>
    </row>
    <row r="38" spans="7:9" x14ac:dyDescent="0.35">
      <c r="G38" s="1"/>
      <c r="H38" s="1"/>
      <c r="I38" s="1"/>
    </row>
    <row r="39" spans="7:9" x14ac:dyDescent="0.35">
      <c r="G39" s="1"/>
      <c r="H39" s="1"/>
      <c r="I39" s="1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5CB4D-CEAF-48DB-A00B-C7A8D04F3822}">
  <dimension ref="A1:I27"/>
  <sheetViews>
    <sheetView showGridLines="0" workbookViewId="0">
      <selection activeCell="I14" sqref="I14"/>
    </sheetView>
  </sheetViews>
  <sheetFormatPr defaultRowHeight="14.5" x14ac:dyDescent="0.35"/>
  <cols>
    <col min="1" max="1" width="15.36328125" bestFit="1" customWidth="1"/>
    <col min="2" max="2" width="10.1796875" bestFit="1" customWidth="1"/>
    <col min="4" max="4" width="5.81640625" bestFit="1" customWidth="1"/>
    <col min="5" max="5" width="13.453125" bestFit="1" customWidth="1"/>
    <col min="9" max="9" width="33.90625" bestFit="1" customWidth="1"/>
  </cols>
  <sheetData>
    <row r="1" spans="1:9" x14ac:dyDescent="0.35">
      <c r="A1" s="5"/>
      <c r="B1" s="5"/>
    </row>
    <row r="2" spans="1:9" x14ac:dyDescent="0.35">
      <c r="A2" s="3"/>
      <c r="H2" s="10" t="s">
        <v>27</v>
      </c>
      <c r="I2" s="11" t="s">
        <v>28</v>
      </c>
    </row>
    <row r="3" spans="1:9" x14ac:dyDescent="0.35">
      <c r="A3" s="3"/>
      <c r="H3" s="12" t="s">
        <v>24</v>
      </c>
      <c r="I3" s="13">
        <f>AVERAGEIF(Data!C2:C27,H3,Data!F2:F27)</f>
        <v>0.8175</v>
      </c>
    </row>
    <row r="4" spans="1:9" x14ac:dyDescent="0.35">
      <c r="A4" s="3"/>
      <c r="H4" s="10" t="s">
        <v>20</v>
      </c>
      <c r="I4" s="11">
        <f>AVERAGEIF(Data!C2:C27,H4,Data!F2:F27)</f>
        <v>0.64250000000000007</v>
      </c>
    </row>
    <row r="5" spans="1:9" x14ac:dyDescent="0.35">
      <c r="A5" s="3"/>
      <c r="H5" s="12" t="s">
        <v>25</v>
      </c>
      <c r="I5" s="13">
        <f>AVERAGEIF(Data!C2:C27,H5,Data!F2:F27)</f>
        <v>0.83000000000000007</v>
      </c>
    </row>
    <row r="6" spans="1:9" x14ac:dyDescent="0.35">
      <c r="A6" s="3"/>
      <c r="H6" s="10" t="s">
        <v>21</v>
      </c>
      <c r="I6" s="11">
        <f>AVERAGEIF(Data!C2:C27,H6,Data!F2:F27)</f>
        <v>0.78500000000000003</v>
      </c>
    </row>
    <row r="7" spans="1:9" x14ac:dyDescent="0.35">
      <c r="A7" s="3"/>
      <c r="H7" s="12" t="s">
        <v>26</v>
      </c>
      <c r="I7" s="13">
        <f>AVERAGEIF(Data!C2:C27,H7,Data!F2:F27)</f>
        <v>0.77</v>
      </c>
    </row>
    <row r="8" spans="1:9" x14ac:dyDescent="0.35">
      <c r="A8" s="3"/>
      <c r="H8" s="10" t="s">
        <v>22</v>
      </c>
      <c r="I8" s="11">
        <f>AVERAGEIF(Data!C2:C27,H8,Data!F2:F27)</f>
        <v>0.88200000000000001</v>
      </c>
    </row>
    <row r="9" spans="1:9" x14ac:dyDescent="0.35">
      <c r="A9" s="3"/>
      <c r="H9" s="12" t="s">
        <v>23</v>
      </c>
      <c r="I9" s="13">
        <f>AVERAGEIF(Data!C2:C27,H9,Data!F2:F27)</f>
        <v>0.75250000000000006</v>
      </c>
    </row>
    <row r="10" spans="1:9" x14ac:dyDescent="0.35">
      <c r="A10" s="3"/>
    </row>
    <row r="11" spans="1:9" x14ac:dyDescent="0.35">
      <c r="A11" s="3"/>
    </row>
    <row r="12" spans="1:9" x14ac:dyDescent="0.35">
      <c r="A12" s="3"/>
    </row>
    <row r="13" spans="1:9" x14ac:dyDescent="0.35">
      <c r="A13" s="3"/>
    </row>
    <row r="14" spans="1:9" x14ac:dyDescent="0.35">
      <c r="A14" s="3"/>
    </row>
    <row r="15" spans="1:9" x14ac:dyDescent="0.35">
      <c r="A15" s="3"/>
    </row>
    <row r="16" spans="1:9" x14ac:dyDescent="0.35">
      <c r="A16" s="3"/>
    </row>
    <row r="17" spans="1:1" x14ac:dyDescent="0.35">
      <c r="A17" s="9" t="s">
        <v>32</v>
      </c>
    </row>
    <row r="18" spans="1:1" x14ac:dyDescent="0.35">
      <c r="A18" s="3"/>
    </row>
    <row r="19" spans="1:1" x14ac:dyDescent="0.35">
      <c r="A19" s="3"/>
    </row>
    <row r="20" spans="1:1" x14ac:dyDescent="0.35">
      <c r="A20" s="3"/>
    </row>
    <row r="21" spans="1:1" x14ac:dyDescent="0.35">
      <c r="A21" s="3"/>
    </row>
    <row r="22" spans="1:1" x14ac:dyDescent="0.35">
      <c r="A22" s="3"/>
    </row>
    <row r="23" spans="1:1" x14ac:dyDescent="0.35">
      <c r="A23" s="3"/>
    </row>
    <row r="24" spans="1:1" x14ac:dyDescent="0.35">
      <c r="A24" s="3"/>
    </row>
    <row r="25" spans="1:1" x14ac:dyDescent="0.35">
      <c r="A25" s="3"/>
    </row>
    <row r="26" spans="1:1" x14ac:dyDescent="0.35">
      <c r="A26" s="3"/>
    </row>
    <row r="27" spans="1:1" x14ac:dyDescent="0.35">
      <c r="A27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152E4-A1F0-47AF-B414-E775E67AC7F2}">
  <dimension ref="F2:G9"/>
  <sheetViews>
    <sheetView workbookViewId="0">
      <selection activeCell="K5" sqref="K5"/>
    </sheetView>
  </sheetViews>
  <sheetFormatPr defaultRowHeight="14.5" x14ac:dyDescent="0.35"/>
  <cols>
    <col min="2" max="2" width="12.54296875" customWidth="1"/>
    <col min="3" max="3" width="11.54296875" customWidth="1"/>
    <col min="4" max="4" width="12" customWidth="1"/>
    <col min="5" max="5" width="11.453125" customWidth="1"/>
    <col min="6" max="6" width="15.08984375" customWidth="1"/>
    <col min="7" max="7" width="19.08984375" customWidth="1"/>
  </cols>
  <sheetData>
    <row r="2" spans="6:7" x14ac:dyDescent="0.35">
      <c r="F2" s="16" t="s">
        <v>27</v>
      </c>
      <c r="G2" s="17" t="s">
        <v>33</v>
      </c>
    </row>
    <row r="3" spans="6:7" x14ac:dyDescent="0.35">
      <c r="F3" s="15" t="s">
        <v>24</v>
      </c>
      <c r="G3" s="19">
        <f>AVERAGEIF(Data!C2:C27,'Average time in bed by weekday'!F3,Data!G2:G27)</f>
        <v>0.33559027777777772</v>
      </c>
    </row>
    <row r="4" spans="6:7" x14ac:dyDescent="0.35">
      <c r="F4" s="14" t="s">
        <v>20</v>
      </c>
      <c r="G4" s="20">
        <f>AVERAGEIF(Data!C2:C27,'Average time in bed by weekday'!F4,Data!G2:G27)</f>
        <v>0.24982638888888886</v>
      </c>
    </row>
    <row r="5" spans="6:7" x14ac:dyDescent="0.35">
      <c r="F5" s="15" t="s">
        <v>25</v>
      </c>
      <c r="G5" s="19">
        <f>AVERAGEIF(Data!C2:C27,'Average time in bed by weekday'!F5,Data!G2:G27)</f>
        <v>0.33177083333333335</v>
      </c>
    </row>
    <row r="6" spans="6:7" x14ac:dyDescent="0.35">
      <c r="F6" s="14" t="s">
        <v>21</v>
      </c>
      <c r="G6" s="20">
        <f>AVERAGEIF(Data!C2:C27,'Average time in bed by weekday'!F6,Data!G2:G27)</f>
        <v>0.29635416666666664</v>
      </c>
    </row>
    <row r="7" spans="6:7" x14ac:dyDescent="0.35">
      <c r="F7" s="15" t="s">
        <v>26</v>
      </c>
      <c r="G7" s="19">
        <f>AVERAGEIF(Data!C2:C27,'Average time in bed by weekday'!F7,Data!G2:G27)</f>
        <v>0.37569444444444444</v>
      </c>
    </row>
    <row r="8" spans="6:7" x14ac:dyDescent="0.35">
      <c r="F8" s="14" t="s">
        <v>22</v>
      </c>
      <c r="G8" s="20">
        <f>AVERAGEIF(Data!C2:C27,'Average time in bed by weekday'!F8,Data!G2:G27)</f>
        <v>0.32319444444444445</v>
      </c>
    </row>
    <row r="9" spans="6:7" x14ac:dyDescent="0.35">
      <c r="F9" s="18" t="s">
        <v>23</v>
      </c>
      <c r="G9" s="21">
        <f>AVERAGEIF(Data!C2:C27,'Average time in bed by weekday'!F9,Data!G2:G27)</f>
        <v>0.33281250000000001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E6A3B-F02A-4FF5-992D-D1851C450642}">
  <dimension ref="A3:B12"/>
  <sheetViews>
    <sheetView tabSelected="1" workbookViewId="0">
      <selection activeCell="A2" sqref="A2"/>
    </sheetView>
  </sheetViews>
  <sheetFormatPr defaultRowHeight="14.5" x14ac:dyDescent="0.35"/>
  <cols>
    <col min="1" max="1" width="30.7265625" bestFit="1" customWidth="1"/>
    <col min="2" max="2" width="20.81640625" bestFit="1" customWidth="1"/>
  </cols>
  <sheetData>
    <row r="3" spans="1:2" x14ac:dyDescent="0.35">
      <c r="A3" s="6" t="s">
        <v>29</v>
      </c>
      <c r="B3" t="s">
        <v>31</v>
      </c>
    </row>
    <row r="4" spans="1:2" x14ac:dyDescent="0.35">
      <c r="A4" s="7" t="s">
        <v>13</v>
      </c>
      <c r="B4" s="8">
        <v>0.78</v>
      </c>
    </row>
    <row r="5" spans="1:2" x14ac:dyDescent="0.35">
      <c r="A5" s="7" t="s">
        <v>17</v>
      </c>
      <c r="B5" s="8">
        <v>0.72499999999999998</v>
      </c>
    </row>
    <row r="6" spans="1:2" x14ac:dyDescent="0.35">
      <c r="A6" s="7" t="s">
        <v>11</v>
      </c>
      <c r="B6" s="8">
        <v>0.85624999999999996</v>
      </c>
    </row>
    <row r="7" spans="1:2" x14ac:dyDescent="0.35">
      <c r="A7" s="7" t="s">
        <v>16</v>
      </c>
      <c r="B7" s="8">
        <v>0.83250000000000013</v>
      </c>
    </row>
    <row r="8" spans="1:2" x14ac:dyDescent="0.35">
      <c r="A8" s="7" t="s">
        <v>14</v>
      </c>
      <c r="B8" s="8">
        <v>0.77666666666666673</v>
      </c>
    </row>
    <row r="9" spans="1:2" x14ac:dyDescent="0.35">
      <c r="A9" s="7" t="s">
        <v>12</v>
      </c>
      <c r="B9" s="8">
        <v>0.82499999999999996</v>
      </c>
    </row>
    <row r="10" spans="1:2" x14ac:dyDescent="0.35">
      <c r="A10" s="7" t="s">
        <v>15</v>
      </c>
      <c r="B10" s="8">
        <v>0.87</v>
      </c>
    </row>
    <row r="11" spans="1:2" x14ac:dyDescent="0.35">
      <c r="A11" s="7" t="s">
        <v>10</v>
      </c>
      <c r="B11" s="8">
        <v>0.03</v>
      </c>
    </row>
    <row r="12" spans="1:2" x14ac:dyDescent="0.35">
      <c r="A12" s="7" t="s">
        <v>30</v>
      </c>
      <c r="B12" s="8">
        <v>0.78807692307692312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w E A A B Q S w M E F A A C A A g A q k X E W N Y x P F m l A A A A 9 w A A A B I A H A B D b 2 5 m a W c v U G F j a 2 F n Z S 5 4 b W w g o h g A K K A U A A A A A A A A A A A A A A A A A A A A A A A A A A A A h Y 8 x D o I w G I W v Q r r T l m q C I a U M r p K Y E I 1 r U y o 0 w o + h x X I 3 B 4 / k F c Q o 6 u b 4 v v c N 7 9 2 v N 5 6 N b R N c d G 9 N B y m K M E W B B t W V B q o U D e 4 Y r l A m + F a q k 6 x 0 M M l g k 9 G W K a q d O y e E e O + x X + C u r w i j N C K H f F O o W r c S f W T z X w 4 N W C d B a S T 4 / j V G M B y x G E c x X W L K y U x 5 b u B r s G n w s / 2 B f D 0 0 b u i 1 0 B D u C k 7 m y M n 7 h H g A U E s D B B Q A A g A I A K p F x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R c R Y Z j A r 5 G U B A A C F A g A A E w A c A E Z v c m 1 1 b G F z L 1 N l Y 3 R p b 2 4 x L m 0 g o h g A K K A U A A A A A A A A A A A A A A A A A A A A A A A A A A A A d Z J B a 8 J A E I X v g v 9 h W C 8 J h K B t 6 a G S g 2 h L v R Q h l h 7 U w 2 h G D d 3 s p r u T 2 i L + 9 4 6 a K k W 7 l 4 V 5 b 9 9 8 M 6 y n B e f W Q H q 8 O 9 1 m o 9 n w a 3 S U Q U u N c a 6 p 3 e 5 A M M I V Q S d U k I A m b j Z A T m o r t y C p j L J l f L D 6 4 C n X F P e t Y T L s A 9 V / m L 5 6 c n 6 6 Q G d 1 b i j e Y F G t q + n A b o y 2 m P m p 1 0 R l h o x x m S 1 V G M F k W J S a C g n A P V K i O v G t m o X R s e k J K a n 7 b y f D L D m R q t l u M p C w W W 1 v q Z G z h W U Z 5 5 k w E 5 T 9 C A d 3 X C t 1 P f i N E I J a 6 W m d L l C j 8 w m 7 i k 4 M L d V f o 1 l J 5 v i 7 p H P g 2 K H x S + u K v t V V Y f a i D 6 4 Q R N u t S h k d q w h Y T M D 0 x b s I t u r 4 8 O a i / m i y i 1 q 6 X x x 8 V K h z / h Z 1 R L I N W d p K Q M R 4 8 I z z g i A 3 M K f z e y k d t D d 8 J 6 j K f 3 J f h N h f a D K B Y 3 D I J N L Q 8 P 3 d u V d P f t C n o E D g m U o f / n X s w m Y j N 1 f 3 1 / 0 B U E s B A i 0 A F A A C A A g A q k X E W N Y x P F m l A A A A 9 w A A A B I A A A A A A A A A A A A A A A A A A A A A A E N v b m Z p Z y 9 Q Y W N r Y W d l L n h t b F B L A Q I t A B Q A A g A I A K p F x F g P y u m r p A A A A O k A A A A T A A A A A A A A A A A A A A A A A P E A A A B b Q 2 9 u d G V u d F 9 U e X B l c 1 0 u e G 1 s U E s B A i 0 A F A A C A A g A q k X E W G Y w K + R l A Q A A h Q I A A B M A A A A A A A A A A A A A A A A A 4 g E A A E Z v c m 1 1 b G F z L 1 N l Y 3 R p b 2 4 x L m 1 Q S w U G A A A A A A M A A w D C A A A A l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w 8 A A A A A A A A Z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I 2 M z E 5 N z k t M 2 Z l M y 0 0 M j Y 5 L W E 0 M T I t Y m E z N z U 2 N z g 1 O T U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A w M V 9 f U G F n Z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0 V D A 1 O j Q 1 O j I w L j Y x M j I y O D V a I i A v P j x F b n R y e S B U e X B l P S J G a W x s Q 2 9 s d W 1 u V H l w Z X M i I F Z h b H V l P S J z Q m d Z R 0 J B b 0 d C Z 0 1 E I i A v P j x F b n R y e S B U e X B l P S J G a W x s Q 2 9 s d W 1 u T m F t Z X M i I F Z h b H V l P S J z W y Z x d W 9 0 O 1 N 0 Y X J 0 J n F 1 b 3 Q 7 L C Z x d W 9 0 O 0 N v b H V t b j I m c X V v d D s s J n F 1 b 3 Q 7 R W 5 k J n F 1 b 3 Q 7 L C Z x d W 9 0 O 1 N s Z W V w I H F 1 Y W x p d H k m c X V v d D s s J n F 1 b 3 Q 7 V G l t Z S B p b i B i Z W Q m c X V v d D s s J n F 1 b 3 Q 7 V 2 F r Z S B 1 c C Z x d W 9 0 O y w m c X V v d D t T b G V l c C B O b 3 R l c y Z x d W 9 0 O y w m c X V v d D t I Z W F y d C B y Y X R l J n F 1 b 3 Q 7 L C Z x d W 9 0 O 0 F j d G l 2 a X R 5 I C h z d G V w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9 B d X R v U m V t b 3 Z l Z E N v b H V t b n M x L n t T d G F y d C w w f S Z x d W 9 0 O y w m c X V v d D t T Z W N 0 a W 9 u M S 9 U Y W J s Z T A w M S A o U G F n Z S A x K S 9 B d X R v U m V t b 3 Z l Z E N v b H V t b n M x L n t D b 2 x 1 b W 4 y L D F 9 J n F 1 b 3 Q 7 L C Z x d W 9 0 O 1 N l Y 3 R p b 2 4 x L 1 R h Y m x l M D A x I C h Q Y W d l I D E p L 0 F 1 d G 9 S Z W 1 v d m V k Q 2 9 s d W 1 u c z E u e 0 V u Z C w y f S Z x d W 9 0 O y w m c X V v d D t T Z W N 0 a W 9 u M S 9 U Y W J s Z T A w M S A o U G F n Z S A x K S 9 B d X R v U m V t b 3 Z l Z E N v b H V t b n M x L n t T b G V l c C B x d W F s a X R 5 L D N 9 J n F 1 b 3 Q 7 L C Z x d W 9 0 O 1 N l Y 3 R p b 2 4 x L 1 R h Y m x l M D A x I C h Q Y W d l I D E p L 0 F 1 d G 9 S Z W 1 v d m V k Q 2 9 s d W 1 u c z E u e 1 R p b W U g a W 4 g Y m V k L D R 9 J n F 1 b 3 Q 7 L C Z x d W 9 0 O 1 N l Y 3 R p b 2 4 x L 1 R h Y m x l M D A x I C h Q Y W d l I D E p L 0 F 1 d G 9 S Z W 1 v d m V k Q 2 9 s d W 1 u c z E u e 1 d h a 2 U g d X A s N X 0 m c X V v d D s s J n F 1 b 3 Q 7 U 2 V j d G l v b j E v V G F i b G U w M D E g K F B h Z 2 U g M S k v Q X V 0 b 1 J l b W 9 2 Z W R D b 2 x 1 b W 5 z M S 5 7 U 2 x l Z X A g T m 9 0 Z X M s N n 0 m c X V v d D s s J n F 1 b 3 Q 7 U 2 V j d G l v b j E v V G F i b G U w M D E g K F B h Z 2 U g M S k v Q X V 0 b 1 J l b W 9 2 Z W R D b 2 x 1 b W 5 z M S 5 7 S G V h c n Q g c m F 0 Z S w 3 f S Z x d W 9 0 O y w m c X V v d D t T Z W N 0 a W 9 u M S 9 U Y W J s Z T A w M S A o U G F n Z S A x K S 9 B d X R v U m V t b 3 Z l Z E N v b H V t b n M x L n t B Y 3 R p d m l 0 e S A o c 3 R l c H M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A x I C h Q Y W d l I D E p L 0 F 1 d G 9 S Z W 1 v d m V k Q 2 9 s d W 1 u c z E u e 1 N 0 Y X J 0 L D B 9 J n F 1 b 3 Q 7 L C Z x d W 9 0 O 1 N l Y 3 R p b 2 4 x L 1 R h Y m x l M D A x I C h Q Y W d l I D E p L 0 F 1 d G 9 S Z W 1 v d m V k Q 2 9 s d W 1 u c z E u e 0 N v b H V t b j I s M X 0 m c X V v d D s s J n F 1 b 3 Q 7 U 2 V j d G l v b j E v V G F i b G U w M D E g K F B h Z 2 U g M S k v Q X V 0 b 1 J l b W 9 2 Z W R D b 2 x 1 b W 5 z M S 5 7 R W 5 k L D J 9 J n F 1 b 3 Q 7 L C Z x d W 9 0 O 1 N l Y 3 R p b 2 4 x L 1 R h Y m x l M D A x I C h Q Y W d l I D E p L 0 F 1 d G 9 S Z W 1 v d m V k Q 2 9 s d W 1 u c z E u e 1 N s Z W V w I H F 1 Y W x p d H k s M 3 0 m c X V v d D s s J n F 1 b 3 Q 7 U 2 V j d G l v b j E v V G F i b G U w M D E g K F B h Z 2 U g M S k v Q X V 0 b 1 J l b W 9 2 Z W R D b 2 x 1 b W 5 z M S 5 7 V G l t Z S B p b i B i Z W Q s N H 0 m c X V v d D s s J n F 1 b 3 Q 7 U 2 V j d G l v b j E v V G F i b G U w M D E g K F B h Z 2 U g M S k v Q X V 0 b 1 J l b W 9 2 Z W R D b 2 x 1 b W 5 z M S 5 7 V 2 F r Z S B 1 c C w 1 f S Z x d W 9 0 O y w m c X V v d D t T Z W N 0 a W 9 u M S 9 U Y W J s Z T A w M S A o U G F n Z S A x K S 9 B d X R v U m V t b 3 Z l Z E N v b H V t b n M x L n t T b G V l c C B O b 3 R l c y w 2 f S Z x d W 9 0 O y w m c X V v d D t T Z W N 0 a W 9 u M S 9 U Y W J s Z T A w M S A o U G F n Z S A x K S 9 B d X R v U m V t b 3 Z l Z E N v b H V t b n M x L n t I Z W F y d C B y Y X R l L D d 9 J n F 1 b 3 Q 7 L C Z x d W 9 0 O 1 N l Y 3 R p b 2 4 x L 1 R h Y m x l M D A x I C h Q Y W d l I D E p L 0 F 1 d G 9 S Z W 1 v d m V k Q 2 9 s d W 1 u c z E u e 0 F j d G l 2 a X R 5 I C h z d G V w c y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v H v C E o i E l F g d 5 w X 6 k k S V 4 A A A A A A g A A A A A A A 2 Y A A M A A A A A Q A A A A P I + 6 t t D e V u E W V 0 j 8 n q V H s g A A A A A E g A A A o A A A A B A A A A C h i 3 2 8 + / d Y s J S R z Y e C m a / R U A A A A C d n o P M y J l m 3 w a Q 8 Z 5 2 0 7 y T t o t W 4 9 6 W L N Z s 3 j 4 W Y z p 2 0 6 1 M m 2 X d B I O 4 R p M 1 p L V 3 W e Y u c 3 z 5 P n 2 3 s A B O k C 4 9 9 / r t B L + Q l Z Q p T H / M I O k 5 i I U 4 F F A A A A A l 8 H H q Z K R 8 y R v 1 s 9 a J W M F s f l l N 4 < / D a t a M a s h u p > 
</file>

<file path=customXml/itemProps1.xml><?xml version="1.0" encoding="utf-8"?>
<ds:datastoreItem xmlns:ds="http://schemas.openxmlformats.org/officeDocument/2006/customXml" ds:itemID="{31AFA185-397B-4A5F-8488-40A92AF5EA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Average SQ by Day of the Week</vt:lpstr>
      <vt:lpstr>Average time in bed by weekday</vt:lpstr>
      <vt:lpstr>SQ by sleep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Wanjiru Wamuhu</dc:creator>
  <cp:lastModifiedBy>Caroline Wanjiru Wamuhu</cp:lastModifiedBy>
  <dcterms:created xsi:type="dcterms:W3CDTF">2024-06-04T05:42:36Z</dcterms:created>
  <dcterms:modified xsi:type="dcterms:W3CDTF">2024-06-05T15:25:25Z</dcterms:modified>
</cp:coreProperties>
</file>