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dijk/Documents/ProjectFA/FinalModelResults/"/>
    </mc:Choice>
  </mc:AlternateContent>
  <xr:revisionPtr revIDLastSave="0" documentId="13_ncr:1_{AA52D609-0510-394B-AC26-0CB7073A78F6}" xr6:coauthVersionLast="47" xr6:coauthVersionMax="47" xr10:uidLastSave="{00000000-0000-0000-0000-000000000000}"/>
  <bookViews>
    <workbookView xWindow="1700" yWindow="500" windowWidth="34140" windowHeight="21900" xr2:uid="{904E7FE7-BE5C-FC4E-9444-44C3CC4A56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7" i="1" l="1"/>
  <c r="N37" i="1"/>
  <c r="M38" i="1"/>
  <c r="N38" i="1"/>
  <c r="L39" i="1"/>
  <c r="M39" i="1"/>
  <c r="N39" i="1"/>
  <c r="L40" i="1"/>
  <c r="M40" i="1"/>
  <c r="N40" i="1"/>
  <c r="L41" i="1"/>
  <c r="M41" i="1"/>
  <c r="N41" i="1"/>
  <c r="L42" i="1"/>
  <c r="M42" i="1"/>
  <c r="N42" i="1"/>
  <c r="G28" i="1"/>
  <c r="I27" i="1"/>
  <c r="H24" i="1"/>
  <c r="G24" i="1"/>
  <c r="F29" i="1"/>
  <c r="L43" i="1" s="1"/>
  <c r="G26" i="1"/>
  <c r="F23" i="1"/>
  <c r="L37" i="1" s="1"/>
  <c r="H29" i="1"/>
  <c r="N43" i="1" s="1"/>
  <c r="G29" i="1"/>
  <c r="M43" i="1" s="1"/>
  <c r="I28" i="1"/>
  <c r="H28" i="1"/>
  <c r="F28" i="1"/>
  <c r="H27" i="1"/>
  <c r="G27" i="1"/>
  <c r="F27" i="1"/>
  <c r="H26" i="1"/>
  <c r="F26" i="1"/>
  <c r="H25" i="1"/>
  <c r="G25" i="1"/>
  <c r="F25" i="1"/>
  <c r="I24" i="1"/>
  <c r="I23" i="1"/>
  <c r="H23" i="1"/>
  <c r="G23" i="1"/>
  <c r="H19" i="1"/>
  <c r="G16" i="1"/>
  <c r="F13" i="1"/>
  <c r="I19" i="1"/>
  <c r="G19" i="1"/>
  <c r="F19" i="1"/>
  <c r="I18" i="1"/>
  <c r="H18" i="1"/>
  <c r="G18" i="1"/>
  <c r="F18" i="1"/>
  <c r="I17" i="1"/>
  <c r="H17" i="1"/>
  <c r="G17" i="1"/>
  <c r="F17" i="1"/>
  <c r="I16" i="1"/>
  <c r="H16" i="1"/>
  <c r="F16" i="1"/>
  <c r="I15" i="1"/>
  <c r="H15" i="1"/>
  <c r="G15" i="1"/>
  <c r="F15" i="1"/>
  <c r="I14" i="1"/>
  <c r="H14" i="1"/>
  <c r="G14" i="1"/>
  <c r="F14" i="1"/>
  <c r="I13" i="1"/>
  <c r="H13" i="1"/>
  <c r="G13" i="1"/>
  <c r="I9" i="1"/>
  <c r="I8" i="1"/>
  <c r="O42" i="1" s="1"/>
  <c r="I7" i="1"/>
  <c r="O41" i="1" s="1"/>
  <c r="I6" i="1"/>
  <c r="O40" i="1" s="1"/>
  <c r="I5" i="1"/>
  <c r="O39" i="1" s="1"/>
  <c r="Q39" i="1" s="1"/>
  <c r="I4" i="1"/>
  <c r="O38" i="1" s="1"/>
  <c r="I3" i="1"/>
  <c r="O37" i="1" s="1"/>
  <c r="H9" i="1"/>
  <c r="H8" i="1"/>
  <c r="H7" i="1"/>
  <c r="H6" i="1"/>
  <c r="H5" i="1"/>
  <c r="H4" i="1"/>
  <c r="H3" i="1"/>
  <c r="G9" i="1"/>
  <c r="G8" i="1"/>
  <c r="G7" i="1"/>
  <c r="G6" i="1"/>
  <c r="G5" i="1"/>
  <c r="G4" i="1"/>
  <c r="G3" i="1"/>
  <c r="F9" i="1"/>
  <c r="F8" i="1"/>
  <c r="F7" i="1"/>
  <c r="F6" i="1"/>
  <c r="F5" i="1"/>
  <c r="F4" i="1"/>
  <c r="F3" i="1"/>
  <c r="P17" i="1"/>
  <c r="R17" i="1"/>
  <c r="Q17" i="1"/>
  <c r="S17" i="1"/>
  <c r="Q37" i="1" l="1"/>
  <c r="Q41" i="1"/>
  <c r="Q40" i="1"/>
  <c r="Q42" i="1"/>
  <c r="I29" i="1"/>
  <c r="O43" i="1" s="1"/>
  <c r="Q43" i="1" s="1"/>
  <c r="I25" i="1"/>
  <c r="I26" i="1"/>
  <c r="F24" i="1"/>
  <c r="L38" i="1" s="1"/>
  <c r="Q38" i="1" s="1"/>
</calcChain>
</file>

<file path=xl/sharedStrings.xml><?xml version="1.0" encoding="utf-8"?>
<sst xmlns="http://schemas.openxmlformats.org/spreadsheetml/2006/main" count="73" uniqueCount="38">
  <si>
    <t>Model name</t>
  </si>
  <si>
    <t xml:space="preserve">Stain2 mAP validation </t>
  </si>
  <si>
    <t>Mean</t>
  </si>
  <si>
    <t>Median</t>
  </si>
  <si>
    <t>Min</t>
  </si>
  <si>
    <t>Max</t>
  </si>
  <si>
    <t>S2+S3</t>
  </si>
  <si>
    <t>S3+S4</t>
  </si>
  <si>
    <t>S2+S4</t>
  </si>
  <si>
    <t>S2+S3+S4 (6 plates)</t>
  </si>
  <si>
    <t>S2+S3+S4 (9plates)</t>
  </si>
  <si>
    <t xml:space="preserve">Stain3 mAP validation </t>
  </si>
  <si>
    <t xml:space="preserve">Stain4 mAP validation </t>
  </si>
  <si>
    <t>S4</t>
  </si>
  <si>
    <t>S2</t>
  </si>
  <si>
    <t>S3</t>
  </si>
  <si>
    <t>Mean rank</t>
  </si>
  <si>
    <t>Median rank</t>
  </si>
  <si>
    <t>Min rank</t>
  </si>
  <si>
    <t>Max rank</t>
  </si>
  <si>
    <t>Average mean rank</t>
  </si>
  <si>
    <t>Average median rank</t>
  </si>
  <si>
    <t>Average min rank</t>
  </si>
  <si>
    <t>Average max rank</t>
  </si>
  <si>
    <t>Individual cluster</t>
  </si>
  <si>
    <t>S2+S3+S4 (12plates)</t>
  </si>
  <si>
    <t>BR00116628</t>
  </si>
  <si>
    <t>BR00116625highexp</t>
  </si>
  <si>
    <t>BR00116628highexp</t>
  </si>
  <si>
    <t>BR00116629highexp</t>
  </si>
  <si>
    <t>BR00116625</t>
  </si>
  <si>
    <t>BR00116630highexp</t>
  </si>
  <si>
    <t>BR00116627highexp</t>
  </si>
  <si>
    <t>BR00116627</t>
  </si>
  <si>
    <t>BR00116629</t>
  </si>
  <si>
    <t>BR00116631highexp</t>
  </si>
  <si>
    <t>BR00116631</t>
  </si>
  <si>
    <t>S2+S3+S4 (12 plates)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</si>
</sst>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rgb="FF24292F"/>
      <name val="Helvetica"/>
      <family val="2"/>
    </font>
    <font>
      <sz val="14"/>
      <color rgb="FF24292F"/>
      <name val="Helvetica"/>
      <family val="2"/>
    </font>
    <font>
      <sz val="14"/>
      <color rgb="FF24292F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3" borderId="0" xfId="2"/>
    <xf numFmtId="0" fontId="1" fillId="2" borderId="0" xfId="1"/>
    <xf numFmtId="0" fontId="6" fillId="0" borderId="0" xfId="0" applyFon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F7D8C-6ADF-0F48-AD62-5D967621AA81}">
  <dimension ref="A1:V43"/>
  <sheetViews>
    <sheetView tabSelected="1" zoomScale="75" workbookViewId="0">
      <selection activeCell="C5" sqref="C5"/>
    </sheetView>
  </sheetViews>
  <sheetFormatPr baseColWidth="10" defaultRowHeight="16" x14ac:dyDescent="0.2"/>
  <cols>
    <col min="1" max="1" width="28.83203125" bestFit="1" customWidth="1"/>
    <col min="5" max="5" width="16.6640625" customWidth="1"/>
    <col min="6" max="6" width="17.1640625" bestFit="1" customWidth="1"/>
    <col min="7" max="7" width="18.6640625" bestFit="1" customWidth="1"/>
    <col min="8" max="8" width="15.5" bestFit="1" customWidth="1"/>
    <col min="9" max="9" width="15.83203125" bestFit="1" customWidth="1"/>
    <col min="11" max="11" width="18.1640625" bestFit="1" customWidth="1"/>
    <col min="12" max="12" width="17.1640625" bestFit="1" customWidth="1"/>
    <col min="13" max="13" width="18.6640625" bestFit="1" customWidth="1"/>
    <col min="14" max="14" width="24.6640625" bestFit="1" customWidth="1"/>
  </cols>
  <sheetData>
    <row r="1" spans="1:22" ht="24" x14ac:dyDescent="0.3">
      <c r="A1" s="1" t="s">
        <v>1</v>
      </c>
    </row>
    <row r="2" spans="1:22" ht="18" x14ac:dyDescent="0.2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16</v>
      </c>
      <c r="G2" t="s">
        <v>17</v>
      </c>
      <c r="H2" t="s">
        <v>18</v>
      </c>
      <c r="I2" t="s">
        <v>19</v>
      </c>
      <c r="N2" s="2" t="s">
        <v>27</v>
      </c>
      <c r="O2" s="6">
        <v>0.74</v>
      </c>
      <c r="P2" s="2">
        <v>0.32</v>
      </c>
      <c r="Q2" s="6">
        <v>0.36</v>
      </c>
      <c r="R2" s="2">
        <v>0.28000000000000003</v>
      </c>
      <c r="S2" s="2">
        <v>98.9</v>
      </c>
      <c r="T2" s="2">
        <v>61.1</v>
      </c>
    </row>
    <row r="3" spans="1:22" ht="18" x14ac:dyDescent="0.2">
      <c r="A3" s="4" t="s">
        <v>7</v>
      </c>
      <c r="B3">
        <v>0.40285714285714291</v>
      </c>
      <c r="C3">
        <v>0.4</v>
      </c>
      <c r="D3">
        <v>0.37</v>
      </c>
      <c r="E3">
        <v>0.46</v>
      </c>
      <c r="F3">
        <f>RANK(B3,B3:B9)</f>
        <v>7</v>
      </c>
      <c r="G3">
        <f>RANK(C3,C3:C9)</f>
        <v>7</v>
      </c>
      <c r="H3">
        <f>RANK(D3,D3:D9)</f>
        <v>6</v>
      </c>
      <c r="I3">
        <f>RANK(E3,E3:E9)</f>
        <v>7</v>
      </c>
      <c r="N3" s="2" t="s">
        <v>28</v>
      </c>
      <c r="O3" s="6">
        <v>0.73</v>
      </c>
      <c r="P3" s="2">
        <v>0.32</v>
      </c>
      <c r="Q3" s="6">
        <v>0.32</v>
      </c>
      <c r="R3" s="2">
        <v>0.31</v>
      </c>
      <c r="S3" s="2">
        <v>98.9</v>
      </c>
      <c r="T3" s="2">
        <v>57.8</v>
      </c>
    </row>
    <row r="4" spans="1:22" ht="18" x14ac:dyDescent="0.2">
      <c r="A4" s="5" t="s">
        <v>8</v>
      </c>
      <c r="B4">
        <v>0.51</v>
      </c>
      <c r="C4">
        <v>0.5</v>
      </c>
      <c r="D4">
        <v>0.43</v>
      </c>
      <c r="E4">
        <v>0.57999999999999996</v>
      </c>
      <c r="F4">
        <f>RANK(B4,B3:B9)</f>
        <v>2</v>
      </c>
      <c r="G4">
        <f>RANK(C4,C3:C9)</f>
        <v>4</v>
      </c>
      <c r="H4">
        <f>RANK(D4,D3:D9)</f>
        <v>4</v>
      </c>
      <c r="I4">
        <f>RANK(E4,E3:E9)</f>
        <v>1</v>
      </c>
      <c r="N4" s="2" t="s">
        <v>29</v>
      </c>
      <c r="O4" s="6">
        <v>0.78</v>
      </c>
      <c r="P4" s="2">
        <v>0.28999999999999998</v>
      </c>
      <c r="Q4" s="6">
        <v>0.35</v>
      </c>
      <c r="R4" s="2">
        <v>0.28999999999999998</v>
      </c>
      <c r="S4" s="2">
        <v>100</v>
      </c>
      <c r="T4" s="2">
        <v>52.2</v>
      </c>
      <c r="U4" s="3"/>
      <c r="V4" s="3"/>
    </row>
    <row r="5" spans="1:22" ht="18" x14ac:dyDescent="0.2">
      <c r="A5" t="s">
        <v>6</v>
      </c>
      <c r="B5">
        <v>0.50571428571428567</v>
      </c>
      <c r="C5">
        <v>0.51</v>
      </c>
      <c r="D5">
        <v>0.42</v>
      </c>
      <c r="E5">
        <v>0.55000000000000004</v>
      </c>
      <c r="F5">
        <f>RANK(B5,B3:B9)</f>
        <v>3</v>
      </c>
      <c r="G5">
        <f>RANK(C5,C3:C9)</f>
        <v>3</v>
      </c>
      <c r="H5">
        <f>RANK(D5,D3:D9)</f>
        <v>5</v>
      </c>
      <c r="I5">
        <f>RANK(E5,E3:E9)</f>
        <v>2</v>
      </c>
      <c r="N5" s="2" t="s">
        <v>35</v>
      </c>
      <c r="O5" s="6">
        <v>0.47</v>
      </c>
      <c r="P5" s="2">
        <v>0.28000000000000003</v>
      </c>
      <c r="Q5" s="2">
        <v>0.27</v>
      </c>
      <c r="R5" s="6">
        <v>0.3</v>
      </c>
      <c r="S5" s="2">
        <v>93.3</v>
      </c>
      <c r="T5" s="2">
        <v>53.3</v>
      </c>
    </row>
    <row r="6" spans="1:22" ht="18" x14ac:dyDescent="0.2">
      <c r="A6" t="s">
        <v>9</v>
      </c>
      <c r="B6">
        <v>0.48</v>
      </c>
      <c r="C6">
        <v>0.48</v>
      </c>
      <c r="D6">
        <v>0.45</v>
      </c>
      <c r="E6">
        <v>0.53</v>
      </c>
      <c r="F6">
        <f>RANK(B6,B3:B9)</f>
        <v>5</v>
      </c>
      <c r="G6">
        <f>RANK(C6,C3:C9)</f>
        <v>5</v>
      </c>
      <c r="H6">
        <f>RANK(D6,D3:D9)</f>
        <v>2</v>
      </c>
      <c r="I6">
        <f>RANK(E6,E3:E9)</f>
        <v>5</v>
      </c>
      <c r="N6" s="2" t="s">
        <v>30</v>
      </c>
      <c r="O6" s="6">
        <v>0.6</v>
      </c>
      <c r="P6" s="2">
        <v>0.31</v>
      </c>
      <c r="Q6" s="6">
        <v>0.35</v>
      </c>
      <c r="R6" s="2">
        <v>0.28999999999999998</v>
      </c>
      <c r="S6" s="2">
        <v>98.9</v>
      </c>
      <c r="T6" s="2">
        <v>58.9</v>
      </c>
    </row>
    <row r="7" spans="1:22" ht="18" x14ac:dyDescent="0.2">
      <c r="A7" s="5" t="s">
        <v>10</v>
      </c>
      <c r="B7">
        <v>0.50428571428571434</v>
      </c>
      <c r="C7">
        <v>0.52</v>
      </c>
      <c r="D7">
        <v>0.47</v>
      </c>
      <c r="E7">
        <v>0.54</v>
      </c>
      <c r="F7">
        <f>RANK(B7,B3:B9)</f>
        <v>4</v>
      </c>
      <c r="G7">
        <f>RANK(C7,C3:C9)</f>
        <v>1</v>
      </c>
      <c r="H7">
        <f>RANK(D7,D3:D9)</f>
        <v>1</v>
      </c>
      <c r="I7">
        <f>RANK(E7,E3:E9)</f>
        <v>3</v>
      </c>
      <c r="N7" s="2" t="s">
        <v>31</v>
      </c>
      <c r="O7" s="6">
        <v>0.52</v>
      </c>
      <c r="P7" s="2">
        <v>0.28999999999999998</v>
      </c>
      <c r="Q7" s="6">
        <v>0.3</v>
      </c>
      <c r="R7" s="2">
        <v>0.3</v>
      </c>
      <c r="S7" s="2">
        <v>97.8</v>
      </c>
      <c r="T7" s="2">
        <v>58.9</v>
      </c>
    </row>
    <row r="8" spans="1:22" ht="18" x14ac:dyDescent="0.2">
      <c r="A8" t="s">
        <v>14</v>
      </c>
      <c r="B8">
        <v>0.44142857142857139</v>
      </c>
      <c r="C8">
        <v>0.45</v>
      </c>
      <c r="D8">
        <v>0.37</v>
      </c>
      <c r="E8">
        <v>0.49</v>
      </c>
      <c r="F8">
        <f>RANK(B8,B3:B9)</f>
        <v>6</v>
      </c>
      <c r="G8">
        <f>RANK(C8,C3:C9)</f>
        <v>6</v>
      </c>
      <c r="H8">
        <f>RANK(D8,D3:D9)</f>
        <v>6</v>
      </c>
      <c r="I8">
        <f>RANK(E8,E3:E9)</f>
        <v>6</v>
      </c>
      <c r="N8" s="2" t="s">
        <v>36</v>
      </c>
      <c r="O8" s="6">
        <v>0.5</v>
      </c>
      <c r="P8" s="2">
        <v>0.3</v>
      </c>
      <c r="Q8" s="2">
        <v>0.26</v>
      </c>
      <c r="R8" s="6">
        <v>0.28000000000000003</v>
      </c>
      <c r="S8" s="2">
        <v>94.4</v>
      </c>
      <c r="T8" s="2">
        <v>57.8</v>
      </c>
      <c r="U8" s="3"/>
      <c r="V8" s="3"/>
    </row>
    <row r="9" spans="1:22" ht="18" x14ac:dyDescent="0.2">
      <c r="A9" t="s">
        <v>25</v>
      </c>
      <c r="B9">
        <v>0.51285714285714301</v>
      </c>
      <c r="C9">
        <v>0.52</v>
      </c>
      <c r="D9">
        <v>0.45</v>
      </c>
      <c r="E9">
        <v>0.54</v>
      </c>
      <c r="F9">
        <f>RANK(B9,B3:B9)</f>
        <v>1</v>
      </c>
      <c r="G9">
        <f>RANK(C9,C3:C9)</f>
        <v>1</v>
      </c>
      <c r="H9">
        <f>RANK(D9,D3:D9)</f>
        <v>2</v>
      </c>
      <c r="I9">
        <f>RANK(E9,E3:E9)</f>
        <v>3</v>
      </c>
      <c r="N9" s="2" t="s">
        <v>32</v>
      </c>
      <c r="O9" s="6">
        <v>0.55000000000000004</v>
      </c>
      <c r="P9" s="2">
        <v>0.31</v>
      </c>
      <c r="Q9" s="6">
        <v>0.38</v>
      </c>
      <c r="R9" s="2">
        <v>0.27</v>
      </c>
      <c r="S9" s="2">
        <v>98.9</v>
      </c>
      <c r="T9" s="2">
        <v>56.7</v>
      </c>
    </row>
    <row r="10" spans="1:22" ht="18" x14ac:dyDescent="0.2">
      <c r="N10" s="2" t="s">
        <v>33</v>
      </c>
      <c r="O10" s="6">
        <v>0.55000000000000004</v>
      </c>
      <c r="P10" s="2">
        <v>0.3</v>
      </c>
      <c r="Q10" s="6">
        <v>0.36</v>
      </c>
      <c r="R10" s="2">
        <v>0.28999999999999998</v>
      </c>
      <c r="S10" s="2">
        <v>96.7</v>
      </c>
      <c r="T10" s="2">
        <v>56.7</v>
      </c>
    </row>
    <row r="11" spans="1:22" ht="24" x14ac:dyDescent="0.3">
      <c r="A11" s="1" t="s">
        <v>11</v>
      </c>
      <c r="N11" s="2" t="s">
        <v>34</v>
      </c>
      <c r="O11" s="6">
        <v>0.61</v>
      </c>
      <c r="P11" s="2">
        <v>0.3</v>
      </c>
      <c r="Q11" s="6">
        <v>0.32</v>
      </c>
      <c r="R11" s="2">
        <v>0.28999999999999998</v>
      </c>
      <c r="S11" s="2">
        <v>98.9</v>
      </c>
      <c r="T11" s="2">
        <v>52.2</v>
      </c>
    </row>
    <row r="12" spans="1:22" ht="18" x14ac:dyDescent="0.2">
      <c r="A12" t="s">
        <v>0</v>
      </c>
      <c r="B12" t="s">
        <v>2</v>
      </c>
      <c r="C12" t="s">
        <v>3</v>
      </c>
      <c r="D12" t="s">
        <v>4</v>
      </c>
      <c r="E12" t="s">
        <v>5</v>
      </c>
      <c r="F12" t="s">
        <v>16</v>
      </c>
      <c r="G12" t="s">
        <v>17</v>
      </c>
      <c r="H12" t="s">
        <v>18</v>
      </c>
      <c r="I12" t="s">
        <v>19</v>
      </c>
      <c r="N12" s="2" t="s">
        <v>26</v>
      </c>
      <c r="O12" s="6">
        <v>0.57999999999999996</v>
      </c>
      <c r="P12" s="2">
        <v>0.32</v>
      </c>
      <c r="Q12" s="2">
        <v>0.28000000000000003</v>
      </c>
      <c r="R12" s="6">
        <v>0.28999999999999998</v>
      </c>
      <c r="S12" s="2">
        <v>98.9</v>
      </c>
      <c r="T12" s="2">
        <v>58.9</v>
      </c>
    </row>
    <row r="13" spans="1:22" x14ac:dyDescent="0.2">
      <c r="A13" t="s">
        <v>7</v>
      </c>
      <c r="B13">
        <v>0.41636363636363638</v>
      </c>
      <c r="C13">
        <v>0.42</v>
      </c>
      <c r="D13">
        <v>0.33</v>
      </c>
      <c r="E13">
        <v>0.47</v>
      </c>
      <c r="F13">
        <f>RANK(B13,B13:B19)</f>
        <v>3</v>
      </c>
      <c r="G13">
        <f>RANK(C13,C13:C19)</f>
        <v>3</v>
      </c>
      <c r="H13">
        <f>RANK(D13,D13:D19)</f>
        <v>1</v>
      </c>
      <c r="I13">
        <f>RANK(E13,E13:E19)</f>
        <v>4</v>
      </c>
    </row>
    <row r="14" spans="1:22" x14ac:dyDescent="0.2">
      <c r="A14" t="s">
        <v>8</v>
      </c>
      <c r="B14">
        <v>0.3890909090909091</v>
      </c>
      <c r="C14">
        <v>0.38</v>
      </c>
      <c r="D14">
        <v>0.28999999999999998</v>
      </c>
      <c r="E14">
        <v>0.47</v>
      </c>
      <c r="F14">
        <f>RANK(B14,B13:B19)</f>
        <v>6</v>
      </c>
      <c r="G14">
        <f>RANK(C14,C13:C19)</f>
        <v>6</v>
      </c>
      <c r="H14">
        <f>RANK(D14,D13:D19)</f>
        <v>6</v>
      </c>
      <c r="I14">
        <f>RANK(E14,E13:E19)</f>
        <v>4</v>
      </c>
    </row>
    <row r="15" spans="1:22" x14ac:dyDescent="0.2">
      <c r="A15" t="s">
        <v>6</v>
      </c>
      <c r="B15">
        <v>0.40272727272727277</v>
      </c>
      <c r="C15">
        <v>0.42</v>
      </c>
      <c r="D15">
        <v>0.3</v>
      </c>
      <c r="E15">
        <v>0.49</v>
      </c>
      <c r="F15">
        <f>RANK(B15,B13:B19)</f>
        <v>4</v>
      </c>
      <c r="G15">
        <f>RANK(C15,C13:C19)</f>
        <v>3</v>
      </c>
      <c r="H15">
        <f>RANK(D15,D13:D19)</f>
        <v>4</v>
      </c>
      <c r="I15">
        <f>RANK(E15,E13:E19)</f>
        <v>3</v>
      </c>
    </row>
    <row r="16" spans="1:22" x14ac:dyDescent="0.2">
      <c r="A16" t="s">
        <v>9</v>
      </c>
      <c r="B16">
        <v>0.39909090909090905</v>
      </c>
      <c r="C16">
        <v>0.42</v>
      </c>
      <c r="D16">
        <v>0.3</v>
      </c>
      <c r="E16">
        <v>0.47</v>
      </c>
      <c r="F16">
        <f>RANK(B16,B13:B19)</f>
        <v>5</v>
      </c>
      <c r="G16">
        <f>RANK(C16,C13:C19)</f>
        <v>3</v>
      </c>
      <c r="H16">
        <f>RANK(D16,D13:D19)</f>
        <v>4</v>
      </c>
      <c r="I16">
        <f>RANK(E16,E13:E19)</f>
        <v>4</v>
      </c>
    </row>
    <row r="17" spans="1:19" x14ac:dyDescent="0.2">
      <c r="A17" s="5" t="s">
        <v>10</v>
      </c>
      <c r="B17">
        <v>0.44454545454545458</v>
      </c>
      <c r="C17">
        <v>0.44</v>
      </c>
      <c r="D17">
        <v>0.32</v>
      </c>
      <c r="E17">
        <v>0.53</v>
      </c>
      <c r="F17">
        <f>RANK(B17,B13:B19)</f>
        <v>2</v>
      </c>
      <c r="G17">
        <f>RANK(C17,C13:C19)</f>
        <v>2</v>
      </c>
      <c r="H17">
        <f>RANK(D17,D13:D19)</f>
        <v>2</v>
      </c>
      <c r="I17">
        <f>RANK(E17,E13:E19)</f>
        <v>2</v>
      </c>
      <c r="P17">
        <f>AVERAGE(Q2:Q12)</f>
        <v>0.3227272727272727</v>
      </c>
      <c r="Q17">
        <f>MEDIAN(Q2:Q12)</f>
        <v>0.32</v>
      </c>
      <c r="R17">
        <f>MIN(Q2:Q12)</f>
        <v>0.26</v>
      </c>
      <c r="S17">
        <f>MAX(Q2:Q12)</f>
        <v>0.38</v>
      </c>
    </row>
    <row r="18" spans="1:19" x14ac:dyDescent="0.2">
      <c r="A18" s="4" t="s">
        <v>15</v>
      </c>
      <c r="B18">
        <v>0.3727272727272728</v>
      </c>
      <c r="C18">
        <v>0.38</v>
      </c>
      <c r="D18">
        <v>0.28999999999999998</v>
      </c>
      <c r="E18">
        <v>0.44</v>
      </c>
      <c r="F18">
        <f>RANK(B18,B13:B19)</f>
        <v>7</v>
      </c>
      <c r="G18">
        <f>RANK(C18,C13:C19)</f>
        <v>6</v>
      </c>
      <c r="H18">
        <f>RANK(D18,D13:D19)</f>
        <v>6</v>
      </c>
      <c r="I18">
        <f>RANK(E18,E13:E19)</f>
        <v>7</v>
      </c>
    </row>
    <row r="19" spans="1:19" x14ac:dyDescent="0.2">
      <c r="A19" t="s">
        <v>25</v>
      </c>
      <c r="B19">
        <v>0.45727272727272728</v>
      </c>
      <c r="C19">
        <v>0.48</v>
      </c>
      <c r="D19">
        <v>0.32</v>
      </c>
      <c r="E19">
        <v>0.54</v>
      </c>
      <c r="F19">
        <f>RANK(B19,B13:B19)</f>
        <v>1</v>
      </c>
      <c r="G19">
        <f>RANK(C19,C13:C19)</f>
        <v>1</v>
      </c>
      <c r="H19">
        <f>RANK(D19,D13:D19)</f>
        <v>2</v>
      </c>
      <c r="I19">
        <f>RANK(E19,E13:E19)</f>
        <v>1</v>
      </c>
    </row>
    <row r="21" spans="1:19" ht="24" x14ac:dyDescent="0.3">
      <c r="A21" s="1" t="s">
        <v>12</v>
      </c>
    </row>
    <row r="22" spans="1:19" x14ac:dyDescent="0.2">
      <c r="A22" t="s">
        <v>0</v>
      </c>
      <c r="B22" t="s">
        <v>2</v>
      </c>
      <c r="C22" t="s">
        <v>3</v>
      </c>
      <c r="D22" t="s">
        <v>4</v>
      </c>
      <c r="E22" t="s">
        <v>5</v>
      </c>
      <c r="F22" t="s">
        <v>16</v>
      </c>
      <c r="G22" t="s">
        <v>17</v>
      </c>
      <c r="H22" t="s">
        <v>18</v>
      </c>
      <c r="I22" t="s">
        <v>19</v>
      </c>
    </row>
    <row r="23" spans="1:19" x14ac:dyDescent="0.2">
      <c r="A23" s="5" t="s">
        <v>7</v>
      </c>
      <c r="B23">
        <v>0.3227272727272727</v>
      </c>
      <c r="C23">
        <v>0.32</v>
      </c>
      <c r="D23">
        <v>0.26</v>
      </c>
      <c r="E23">
        <v>0.38</v>
      </c>
      <c r="F23">
        <f>RANK(B23,B23:B29)</f>
        <v>4</v>
      </c>
      <c r="G23">
        <f>RANK(C23,C23:C29)</f>
        <v>4</v>
      </c>
      <c r="H23">
        <f>RANK(D23,D23:D29)</f>
        <v>2</v>
      </c>
      <c r="I23">
        <f>RANK(E23,E23:E29)</f>
        <v>2</v>
      </c>
    </row>
    <row r="24" spans="1:19" x14ac:dyDescent="0.2">
      <c r="A24" t="s">
        <v>8</v>
      </c>
      <c r="B24">
        <v>0.33090909090909093</v>
      </c>
      <c r="C24">
        <v>0.34</v>
      </c>
      <c r="D24">
        <v>0.26</v>
      </c>
      <c r="E24">
        <v>0.38</v>
      </c>
      <c r="F24">
        <f>RANK(B24,B23:B29)</f>
        <v>2</v>
      </c>
      <c r="G24">
        <f>RANK(C24,C23:C29)</f>
        <v>2</v>
      </c>
      <c r="H24">
        <f>RANK(D24,D23:D29)</f>
        <v>2</v>
      </c>
      <c r="I24">
        <f>RANK(E24,E23:E29)</f>
        <v>2</v>
      </c>
    </row>
    <row r="25" spans="1:19" x14ac:dyDescent="0.2">
      <c r="A25" s="4" t="s">
        <v>6</v>
      </c>
      <c r="B25">
        <v>0.22636363636363635</v>
      </c>
      <c r="C25">
        <v>0.23</v>
      </c>
      <c r="D25">
        <v>0.17</v>
      </c>
      <c r="E25">
        <v>0.27</v>
      </c>
      <c r="F25">
        <f>RANK(B25,B23:B29)</f>
        <v>7</v>
      </c>
      <c r="G25">
        <f>RANK(C25,C23:C29)</f>
        <v>7</v>
      </c>
      <c r="H25">
        <f>RANK(D25,D23:D29)</f>
        <v>7</v>
      </c>
      <c r="I25">
        <f>RANK(E25,E23:E29)</f>
        <v>7</v>
      </c>
    </row>
    <row r="26" spans="1:19" x14ac:dyDescent="0.2">
      <c r="A26" t="s">
        <v>9</v>
      </c>
      <c r="B26">
        <v>0.29909090909090902</v>
      </c>
      <c r="C26">
        <v>0.31</v>
      </c>
      <c r="D26">
        <v>0.24</v>
      </c>
      <c r="E26">
        <v>0.36</v>
      </c>
      <c r="F26">
        <f>RANK(B26,B23:B29)</f>
        <v>6</v>
      </c>
      <c r="G26">
        <f>RANK(C26,C23:C29)</f>
        <v>5</v>
      </c>
      <c r="H26">
        <f>RANK(D26,D23:D29)</f>
        <v>5</v>
      </c>
      <c r="I26">
        <f>RANK(E26,E23:E29)</f>
        <v>5</v>
      </c>
    </row>
    <row r="27" spans="1:19" x14ac:dyDescent="0.2">
      <c r="A27" t="s">
        <v>10</v>
      </c>
      <c r="B27">
        <v>0.32818181818181813</v>
      </c>
      <c r="C27">
        <v>0.34</v>
      </c>
      <c r="D27">
        <v>0.26</v>
      </c>
      <c r="E27">
        <v>0.37</v>
      </c>
      <c r="F27">
        <f>RANK(B27,B23:B29)</f>
        <v>3</v>
      </c>
      <c r="G27">
        <f>RANK(C27,C23:C29)</f>
        <v>2</v>
      </c>
      <c r="H27">
        <f>RANK(D27,D23:D29)</f>
        <v>2</v>
      </c>
      <c r="I27">
        <f>RANK(E27,E23:E29)</f>
        <v>4</v>
      </c>
    </row>
    <row r="28" spans="1:19" x14ac:dyDescent="0.2">
      <c r="A28" t="s">
        <v>13</v>
      </c>
      <c r="B28">
        <v>0.3</v>
      </c>
      <c r="C28">
        <v>0.31</v>
      </c>
      <c r="D28">
        <v>0.21</v>
      </c>
      <c r="E28">
        <v>0.36</v>
      </c>
      <c r="F28">
        <f>RANK(B28,B23:B29)</f>
        <v>5</v>
      </c>
      <c r="G28">
        <f>RANK(C28,C23:C29)</f>
        <v>5</v>
      </c>
      <c r="H28">
        <f>RANK(D28,D23:D29)</f>
        <v>6</v>
      </c>
      <c r="I28">
        <f>RANK(E28,E23:E29)</f>
        <v>5</v>
      </c>
    </row>
    <row r="29" spans="1:19" x14ac:dyDescent="0.2">
      <c r="A29" t="s">
        <v>25</v>
      </c>
      <c r="B29">
        <v>0.3545454545454545</v>
      </c>
      <c r="C29">
        <v>0.38</v>
      </c>
      <c r="D29">
        <v>0.27</v>
      </c>
      <c r="E29">
        <v>0.4</v>
      </c>
      <c r="F29">
        <f>RANK(B29,B23:B29)</f>
        <v>1</v>
      </c>
      <c r="G29">
        <f>RANK(C29,C23:C29)</f>
        <v>1</v>
      </c>
      <c r="H29">
        <f>RANK(D29,D23:D29)</f>
        <v>1</v>
      </c>
      <c r="I29">
        <f>RANK(E29,E23:E29)</f>
        <v>1</v>
      </c>
    </row>
    <row r="36" spans="11:17" x14ac:dyDescent="0.2">
      <c r="L36" t="s">
        <v>20</v>
      </c>
      <c r="M36" t="s">
        <v>21</v>
      </c>
      <c r="N36" t="s">
        <v>22</v>
      </c>
      <c r="O36" t="s">
        <v>23</v>
      </c>
    </row>
    <row r="37" spans="11:17" x14ac:dyDescent="0.2">
      <c r="K37" t="s">
        <v>7</v>
      </c>
      <c r="L37">
        <f t="shared" ref="L37:O43" si="0">AVERAGE(F3,F13,F23)</f>
        <v>4.666666666666667</v>
      </c>
      <c r="M37">
        <f t="shared" si="0"/>
        <v>4.666666666666667</v>
      </c>
      <c r="N37">
        <f t="shared" si="0"/>
        <v>3</v>
      </c>
      <c r="O37">
        <f t="shared" si="0"/>
        <v>4.333333333333333</v>
      </c>
      <c r="Q37">
        <f>AVERAGE(L37:O37)</f>
        <v>4.166666666666667</v>
      </c>
    </row>
    <row r="38" spans="11:17" x14ac:dyDescent="0.2">
      <c r="K38" t="s">
        <v>8</v>
      </c>
      <c r="L38">
        <f t="shared" si="0"/>
        <v>3.3333333333333335</v>
      </c>
      <c r="M38">
        <f t="shared" si="0"/>
        <v>4</v>
      </c>
      <c r="N38">
        <f t="shared" si="0"/>
        <v>4</v>
      </c>
      <c r="O38">
        <f t="shared" si="0"/>
        <v>2.3333333333333335</v>
      </c>
      <c r="Q38">
        <f>AVERAGE(L38:O38)</f>
        <v>3.416666666666667</v>
      </c>
    </row>
    <row r="39" spans="11:17" x14ac:dyDescent="0.2">
      <c r="K39" t="s">
        <v>6</v>
      </c>
      <c r="L39">
        <f t="shared" si="0"/>
        <v>4.666666666666667</v>
      </c>
      <c r="M39">
        <f t="shared" si="0"/>
        <v>4.333333333333333</v>
      </c>
      <c r="N39">
        <f t="shared" si="0"/>
        <v>5.333333333333333</v>
      </c>
      <c r="O39">
        <f t="shared" si="0"/>
        <v>4</v>
      </c>
      <c r="Q39">
        <f t="shared" ref="Q39:Q41" si="1">AVERAGE(L39:O39)</f>
        <v>4.583333333333333</v>
      </c>
    </row>
    <row r="40" spans="11:17" x14ac:dyDescent="0.2">
      <c r="K40" t="s">
        <v>9</v>
      </c>
      <c r="L40">
        <f t="shared" si="0"/>
        <v>5.333333333333333</v>
      </c>
      <c r="M40">
        <f t="shared" si="0"/>
        <v>4.333333333333333</v>
      </c>
      <c r="N40">
        <f t="shared" si="0"/>
        <v>3.6666666666666665</v>
      </c>
      <c r="O40">
        <f t="shared" si="0"/>
        <v>4.666666666666667</v>
      </c>
      <c r="Q40">
        <f>AVERAGE(L40:O40)</f>
        <v>4.5</v>
      </c>
    </row>
    <row r="41" spans="11:17" x14ac:dyDescent="0.2">
      <c r="K41" t="s">
        <v>10</v>
      </c>
      <c r="L41">
        <f t="shared" si="0"/>
        <v>3</v>
      </c>
      <c r="M41">
        <f t="shared" si="0"/>
        <v>1.6666666666666667</v>
      </c>
      <c r="N41">
        <f t="shared" si="0"/>
        <v>1.6666666666666667</v>
      </c>
      <c r="O41">
        <f t="shared" si="0"/>
        <v>3</v>
      </c>
      <c r="Q41">
        <f t="shared" si="1"/>
        <v>2.3333333333333335</v>
      </c>
    </row>
    <row r="42" spans="11:17" x14ac:dyDescent="0.2">
      <c r="K42" t="s">
        <v>24</v>
      </c>
      <c r="L42">
        <f t="shared" si="0"/>
        <v>6</v>
      </c>
      <c r="M42">
        <f t="shared" si="0"/>
        <v>5.666666666666667</v>
      </c>
      <c r="N42">
        <f t="shared" si="0"/>
        <v>6</v>
      </c>
      <c r="O42">
        <f t="shared" si="0"/>
        <v>6</v>
      </c>
      <c r="Q42">
        <f>AVERAGE(L42:O42)</f>
        <v>5.916666666666667</v>
      </c>
    </row>
    <row r="43" spans="11:17" x14ac:dyDescent="0.2">
      <c r="K43" t="s">
        <v>37</v>
      </c>
      <c r="L43">
        <f t="shared" si="0"/>
        <v>1</v>
      </c>
      <c r="M43">
        <f t="shared" si="0"/>
        <v>1</v>
      </c>
      <c r="N43">
        <f t="shared" si="0"/>
        <v>1.6666666666666667</v>
      </c>
      <c r="O43">
        <f t="shared" si="0"/>
        <v>1.6666666666666667</v>
      </c>
      <c r="Q43">
        <f>AVERAGE(L43:O43)</f>
        <v>1.3333333333333335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van Dijk</dc:creator>
  <cp:lastModifiedBy>Robert van Dijk</cp:lastModifiedBy>
  <dcterms:created xsi:type="dcterms:W3CDTF">2022-05-02T14:44:20Z</dcterms:created>
  <dcterms:modified xsi:type="dcterms:W3CDTF">2022-05-05T16:54:41Z</dcterms:modified>
</cp:coreProperties>
</file>