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pinero\Dropbox\Estudios\IRONHACK\"/>
    </mc:Choice>
  </mc:AlternateContent>
  <bookViews>
    <workbookView xWindow="2808" yWindow="0" windowWidth="22104" windowHeight="11040"/>
  </bookViews>
  <sheets>
    <sheet name="Hoja7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7" l="1"/>
  <c r="B38" i="7"/>
  <c r="B37" i="7"/>
  <c r="B34" i="7"/>
  <c r="B33" i="7"/>
  <c r="B32" i="7"/>
  <c r="B31" i="7"/>
  <c r="C26" i="7"/>
  <c r="C25" i="7"/>
  <c r="B23" i="7"/>
  <c r="F12" i="7" l="1"/>
  <c r="E12" i="7"/>
  <c r="M10" i="7"/>
  <c r="L10" i="7"/>
  <c r="N6" i="7"/>
  <c r="M6" i="7"/>
  <c r="L6" i="7"/>
  <c r="B9" i="7" l="1"/>
  <c r="B12" i="7"/>
  <c r="B13" i="7" s="1"/>
  <c r="A6" i="7"/>
  <c r="B6" i="7"/>
  <c r="B14" i="7" l="1"/>
  <c r="B15" i="7" l="1"/>
  <c r="B17" i="7" s="1"/>
  <c r="A15" i="7"/>
  <c r="A17" i="7" s="1"/>
</calcChain>
</file>

<file path=xl/sharedStrings.xml><?xml version="1.0" encoding="utf-8"?>
<sst xmlns="http://schemas.openxmlformats.org/spreadsheetml/2006/main" count="46" uniqueCount="41">
  <si>
    <t>X</t>
  </si>
  <si>
    <t>z</t>
  </si>
  <si>
    <t>sigma</t>
  </si>
  <si>
    <t>muestra</t>
  </si>
  <si>
    <t>SE</t>
  </si>
  <si>
    <t>n</t>
  </si>
  <si>
    <t>Confidence</t>
  </si>
  <si>
    <r>
      <t>(1–α) </t>
    </r>
    <r>
      <rPr>
        <sz val="12"/>
        <color theme="1"/>
        <rFont val="Euclid Extra"/>
      </rPr>
      <t>g</t>
    </r>
    <r>
      <rPr>
        <sz val="12"/>
        <color theme="1"/>
        <rFont val="Times New Roman"/>
        <family val="1"/>
      </rPr>
      <t> 100%</t>
    </r>
  </si>
  <si>
    <t>Significance</t>
  </si>
  <si>
    <t>α</t>
  </si>
  <si>
    <t>Critical Value</t>
  </si>
  <si>
    <r>
      <t>Z</t>
    </r>
    <r>
      <rPr>
        <vertAlign val="subscript"/>
        <sz val="12"/>
        <color theme="1"/>
        <rFont val="Times New Roman"/>
        <family val="1"/>
      </rPr>
      <t>α/2</t>
    </r>
  </si>
  <si>
    <t>0.10</t>
  </si>
  <si>
    <t>0.05</t>
  </si>
  <si>
    <t>0.02</t>
  </si>
  <si>
    <t>0.01</t>
  </si>
  <si>
    <t>0.06</t>
  </si>
  <si>
    <t>0.90</t>
  </si>
  <si>
    <t>0.91</t>
  </si>
  <si>
    <t>1.70</t>
  </si>
  <si>
    <t>0.92</t>
  </si>
  <si>
    <t>1.75</t>
  </si>
  <si>
    <t>0.93</t>
  </si>
  <si>
    <t>1.81</t>
  </si>
  <si>
    <t>0.94</t>
  </si>
  <si>
    <t>1.88</t>
  </si>
  <si>
    <t>0.95</t>
  </si>
  <si>
    <t>1.96</t>
  </si>
  <si>
    <t>0.96</t>
  </si>
  <si>
    <t>2.05</t>
  </si>
  <si>
    <t>0.97</t>
  </si>
  <si>
    <t>2.17</t>
  </si>
  <si>
    <t>0.98</t>
  </si>
  <si>
    <t>2.33</t>
  </si>
  <si>
    <t>0.99</t>
  </si>
  <si>
    <t xml:space="preserve">confidence of two samples </t>
  </si>
  <si>
    <t>Y</t>
  </si>
  <si>
    <t>STD X</t>
  </si>
  <si>
    <t>STD Y</t>
  </si>
  <si>
    <t>sample x</t>
  </si>
  <si>
    <t>sample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</si>
</sst>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Euclid Extra"/>
    </font>
    <font>
      <vertAlign val="subscript"/>
      <sz val="12"/>
      <color theme="1"/>
      <name val="Times New Roman"/>
      <family val="1"/>
    </font>
    <font>
      <sz val="8"/>
      <color rgb="FF777777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0" fillId="0" borderId="0" xfId="0" applyFill="1"/>
    <xf numFmtId="0" fontId="5" fillId="2" borderId="6" xfId="0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3" fontId="5" fillId="2" borderId="7" xfId="0" applyNumberFormat="1" applyFont="1" applyFill="1" applyBorder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9" workbookViewId="0">
      <selection activeCell="E28" sqref="E28:F30"/>
    </sheetView>
  </sheetViews>
  <sheetFormatPr baseColWidth="10" defaultRowHeight="14.4"/>
  <sheetData>
    <row r="1" spans="1:14">
      <c r="A1" t="s">
        <v>0</v>
      </c>
      <c r="B1">
        <v>173.466666</v>
      </c>
    </row>
    <row r="2" spans="1:14">
      <c r="A2" t="s">
        <v>1</v>
      </c>
      <c r="B2">
        <v>1.282</v>
      </c>
      <c r="C2" s="3">
        <v>0.8</v>
      </c>
    </row>
    <row r="3" spans="1:14">
      <c r="A3" s="4" t="s">
        <v>4</v>
      </c>
      <c r="C3" s="3"/>
    </row>
    <row r="4" spans="1:14">
      <c r="A4" t="s">
        <v>2</v>
      </c>
      <c r="B4">
        <v>4</v>
      </c>
    </row>
    <row r="5" spans="1:14">
      <c r="A5" t="s">
        <v>3</v>
      </c>
      <c r="B5">
        <v>15</v>
      </c>
      <c r="K5">
        <v>0.5</v>
      </c>
      <c r="L5">
        <v>4</v>
      </c>
    </row>
    <row r="6" spans="1:14">
      <c r="A6" s="2">
        <f>+$B$1-$B$2*($B$4/SQRT($B$5))</f>
        <v>172.14262209337656</v>
      </c>
      <c r="B6" s="2">
        <f>+$B$1+$B$2*($B$4/SQRT($B$5))</f>
        <v>174.79070990662345</v>
      </c>
      <c r="C6" s="1"/>
      <c r="K6">
        <v>2.5760000000000001</v>
      </c>
      <c r="L6">
        <f>+K5/K6</f>
        <v>0.19409937888198758</v>
      </c>
      <c r="M6">
        <f>+L5/L6</f>
        <v>20.608000000000001</v>
      </c>
      <c r="N6">
        <f>+M6*M6</f>
        <v>424.68966400000005</v>
      </c>
    </row>
    <row r="8" spans="1:14">
      <c r="A8" t="s">
        <v>5</v>
      </c>
      <c r="B8">
        <v>105</v>
      </c>
    </row>
    <row r="9" spans="1:14">
      <c r="A9" t="s">
        <v>0</v>
      </c>
      <c r="B9">
        <f>27/105</f>
        <v>0.25714285714285712</v>
      </c>
      <c r="K9">
        <v>0.1</v>
      </c>
    </row>
    <row r="10" spans="1:14">
      <c r="A10" t="s">
        <v>1</v>
      </c>
      <c r="B10">
        <v>1.645</v>
      </c>
      <c r="C10" s="3">
        <v>0.9</v>
      </c>
      <c r="K10">
        <v>1.282</v>
      </c>
      <c r="L10">
        <f>+K9/K10</f>
        <v>7.8003120124804995E-2</v>
      </c>
      <c r="M10">
        <f>+L10*L10</f>
        <v>6.0844867492047582E-3</v>
      </c>
    </row>
    <row r="11" spans="1:14">
      <c r="A11" s="4" t="s">
        <v>4</v>
      </c>
      <c r="C11" s="3"/>
    </row>
    <row r="12" spans="1:14">
      <c r="B12">
        <f>+B9</f>
        <v>0.25714285714285712</v>
      </c>
      <c r="E12">
        <f>+B12*B13</f>
        <v>0.19102040816326529</v>
      </c>
      <c r="F12">
        <f>+E12/M10</f>
        <v>31.394662530612241</v>
      </c>
    </row>
    <row r="13" spans="1:14">
      <c r="B13">
        <f>(1-B12)</f>
        <v>0.74285714285714288</v>
      </c>
    </row>
    <row r="14" spans="1:14">
      <c r="B14">
        <f>+SQRT(B12*B13/B8)</f>
        <v>4.2652572988124506E-2</v>
      </c>
    </row>
    <row r="15" spans="1:14" s="1" customFormat="1">
      <c r="A15" s="2">
        <f>+$B$9-$B$10*($B$14)</f>
        <v>0.1869793745773923</v>
      </c>
      <c r="B15" s="2">
        <f>+$B$9+$B$10*($B$14)</f>
        <v>0.3273063397083219</v>
      </c>
    </row>
    <row r="17" spans="1:10">
      <c r="A17">
        <f>+A15*100</f>
        <v>18.697937457739229</v>
      </c>
      <c r="B17">
        <f>+B15*100</f>
        <v>32.730633970832187</v>
      </c>
    </row>
    <row r="19" spans="1:10">
      <c r="A19" t="s">
        <v>35</v>
      </c>
    </row>
    <row r="20" spans="1:10" ht="15" thickBot="1"/>
    <row r="21" spans="1:10" ht="31.2">
      <c r="A21" t="s">
        <v>0</v>
      </c>
      <c r="B21">
        <v>418</v>
      </c>
      <c r="H21" s="5" t="s">
        <v>6</v>
      </c>
      <c r="I21" s="7" t="s">
        <v>8</v>
      </c>
      <c r="J21" s="7" t="s">
        <v>10</v>
      </c>
    </row>
    <row r="22" spans="1:10" ht="31.8" thickBot="1">
      <c r="A22" t="s">
        <v>36</v>
      </c>
      <c r="B22">
        <v>402</v>
      </c>
      <c r="H22" s="6" t="s">
        <v>7</v>
      </c>
      <c r="I22" s="8" t="s">
        <v>9</v>
      </c>
      <c r="J22" s="8" t="s">
        <v>11</v>
      </c>
    </row>
    <row r="23" spans="1:10" ht="16.2" thickBot="1">
      <c r="B23">
        <f>+B21-B22</f>
        <v>16</v>
      </c>
      <c r="H23" s="9">
        <v>0.8</v>
      </c>
      <c r="I23" s="8"/>
      <c r="J23" s="8">
        <v>1.282</v>
      </c>
    </row>
    <row r="24" spans="1:10" ht="16.2" thickBot="1">
      <c r="H24" s="9">
        <v>0.9</v>
      </c>
      <c r="I24" s="8" t="s">
        <v>12</v>
      </c>
      <c r="J24" s="10">
        <v>1645</v>
      </c>
    </row>
    <row r="25" spans="1:10" ht="16.2" thickBot="1">
      <c r="A25" t="s">
        <v>37</v>
      </c>
      <c r="B25">
        <v>26</v>
      </c>
      <c r="C25">
        <f>+POWER(B25,2)</f>
        <v>676</v>
      </c>
      <c r="H25" s="9">
        <v>0.94</v>
      </c>
      <c r="I25" s="8" t="s">
        <v>16</v>
      </c>
      <c r="J25" s="10">
        <v>1881</v>
      </c>
    </row>
    <row r="26" spans="1:10" ht="16.2" thickBot="1">
      <c r="A26" t="s">
        <v>38</v>
      </c>
      <c r="B26">
        <v>22</v>
      </c>
      <c r="C26">
        <f>+POWER(B26,2)</f>
        <v>484</v>
      </c>
      <c r="H26" s="9">
        <v>0.95</v>
      </c>
      <c r="I26" s="8" t="s">
        <v>13</v>
      </c>
      <c r="J26" s="10">
        <v>1960</v>
      </c>
    </row>
    <row r="27" spans="1:10" ht="16.2" thickBot="1">
      <c r="H27" s="9">
        <v>0.98</v>
      </c>
      <c r="I27" s="8" t="s">
        <v>14</v>
      </c>
      <c r="J27" s="10">
        <v>2326</v>
      </c>
    </row>
    <row r="28" spans="1:10" ht="16.2" thickBot="1">
      <c r="A28" t="s">
        <v>39</v>
      </c>
      <c r="B28">
        <v>40</v>
      </c>
      <c r="H28" s="9">
        <v>0.99</v>
      </c>
      <c r="I28" s="8" t="s">
        <v>15</v>
      </c>
      <c r="J28" s="10">
        <v>2576</v>
      </c>
    </row>
    <row r="29" spans="1:10">
      <c r="A29" t="s">
        <v>40</v>
      </c>
      <c r="B29">
        <v>50</v>
      </c>
    </row>
    <row r="30" spans="1:10" ht="15" thickBot="1">
      <c r="I30" s="11"/>
    </row>
    <row r="31" spans="1:10" ht="15" thickBot="1">
      <c r="B31">
        <f>+C25/B28</f>
        <v>16.899999999999999</v>
      </c>
      <c r="H31" s="12" t="s">
        <v>17</v>
      </c>
      <c r="I31" s="13">
        <v>1645</v>
      </c>
    </row>
    <row r="32" spans="1:10" ht="15" thickBot="1">
      <c r="B32">
        <f>+C26/B29</f>
        <v>9.68</v>
      </c>
      <c r="H32" s="12" t="s">
        <v>18</v>
      </c>
      <c r="I32" s="12" t="s">
        <v>19</v>
      </c>
    </row>
    <row r="33" spans="1:9" ht="15" thickBot="1">
      <c r="B33">
        <f>SUM(B31:B32)</f>
        <v>26.58</v>
      </c>
      <c r="H33" s="12" t="s">
        <v>20</v>
      </c>
      <c r="I33" s="12" t="s">
        <v>21</v>
      </c>
    </row>
    <row r="34" spans="1:9" ht="15" thickBot="1">
      <c r="B34">
        <f>+SQRT(B33)</f>
        <v>5.1555795018600961</v>
      </c>
      <c r="H34" s="12" t="s">
        <v>22</v>
      </c>
      <c r="I34" s="12" t="s">
        <v>23</v>
      </c>
    </row>
    <row r="35" spans="1:9" ht="15" thickBot="1">
      <c r="H35" s="12" t="s">
        <v>24</v>
      </c>
      <c r="I35" s="12" t="s">
        <v>25</v>
      </c>
    </row>
    <row r="36" spans="1:9" ht="15" thickBot="1">
      <c r="A36" t="s">
        <v>1</v>
      </c>
      <c r="B36">
        <v>1.881</v>
      </c>
      <c r="C36" s="3">
        <v>0.94</v>
      </c>
      <c r="H36" s="12" t="s">
        <v>26</v>
      </c>
      <c r="I36" s="12" t="s">
        <v>27</v>
      </c>
    </row>
    <row r="37" spans="1:9" ht="15" thickBot="1">
      <c r="B37">
        <f>+B36*B34</f>
        <v>9.6976450429988414</v>
      </c>
      <c r="H37" s="12" t="s">
        <v>28</v>
      </c>
      <c r="I37" s="12" t="s">
        <v>29</v>
      </c>
    </row>
    <row r="38" spans="1:9" ht="15" thickBot="1">
      <c r="B38" s="16">
        <f>+B23+B37</f>
        <v>25.697645042998843</v>
      </c>
      <c r="H38" s="12" t="s">
        <v>30</v>
      </c>
      <c r="I38" s="12" t="s">
        <v>31</v>
      </c>
    </row>
    <row r="39" spans="1:9" ht="15" thickBot="1">
      <c r="B39" s="16">
        <f>+B23-B37</f>
        <v>6.3023549570011586</v>
      </c>
      <c r="H39" s="12" t="s">
        <v>32</v>
      </c>
      <c r="I39" s="12" t="s">
        <v>33</v>
      </c>
    </row>
    <row r="40" spans="1:9" ht="15" thickBot="1">
      <c r="H40" s="14" t="s">
        <v>34</v>
      </c>
      <c r="I40" s="15">
        <v>2575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Piñero Pardo</dc:creator>
  <cp:lastModifiedBy>Carlos Piñero Pardo</cp:lastModifiedBy>
  <dcterms:created xsi:type="dcterms:W3CDTF">2020-08-04T10:03:51Z</dcterms:created>
  <dcterms:modified xsi:type="dcterms:W3CDTF">2020-08-10T13:11:00Z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739d67de-7a7f-48f9-b0e4-c21c49a5cf7d</vt:lpwstr>
  </property>
</Properties>
</file>