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FE3178BA-2200-1A4D-85DB-F6855D58820E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73" i="3" l="1"/>
  <c r="F1068" i="3"/>
  <c r="F1329" i="3"/>
  <c r="F896" i="3"/>
  <c r="F2091" i="3"/>
  <c r="F483" i="3"/>
  <c r="F1990" i="3"/>
  <c r="F1054" i="3"/>
  <c r="F1368" i="3"/>
  <c r="F857" i="3"/>
  <c r="F1989" i="3"/>
  <c r="F268" i="3"/>
  <c r="F860" i="3"/>
  <c r="F445" i="3"/>
  <c r="F1791" i="3"/>
  <c r="F1053" i="3"/>
  <c r="F1913" i="3"/>
  <c r="F2088" i="3"/>
  <c r="F870" i="3"/>
  <c r="F967" i="3"/>
  <c r="F1793" i="3"/>
  <c r="F769" i="3"/>
  <c r="F1069" i="3"/>
  <c r="F869" i="3"/>
  <c r="F1792" i="3"/>
  <c r="F874" i="3"/>
  <c r="F1796" i="3"/>
  <c r="F708" i="3"/>
  <c r="F1795" i="3"/>
  <c r="F1066" i="3"/>
  <c r="F2089" i="3"/>
  <c r="F872" i="3"/>
  <c r="F2093" i="3"/>
  <c r="F269" i="3"/>
  <c r="F1067" i="3"/>
  <c r="F2094" i="3"/>
  <c r="F1346" i="3"/>
  <c r="F189" i="3"/>
  <c r="F14" i="3"/>
  <c r="F711" i="3"/>
  <c r="F1321" i="3"/>
  <c r="F871" i="3"/>
  <c r="F2092" i="3"/>
  <c r="F1794" i="3"/>
  <c r="F115" i="3"/>
  <c r="F2090" i="3"/>
  <c r="F710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 l="1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129" i="3" l="1"/>
  <c r="H2111" i="3"/>
  <c r="H2071" i="3"/>
  <c r="H2047" i="3"/>
  <c r="H2063" i="3"/>
  <c r="H2107" i="3"/>
  <c r="H2083" i="3"/>
  <c r="H2101" i="3"/>
  <c r="H2060" i="3"/>
  <c r="H2084" i="3"/>
  <c r="H2046" i="3"/>
  <c r="H2115" i="3"/>
  <c r="H2072" i="3"/>
  <c r="H2128" i="3"/>
  <c r="H2110" i="3"/>
  <c r="H2070" i="3"/>
  <c r="H2045" i="3"/>
  <c r="H2079" i="3"/>
  <c r="H2080" i="3"/>
  <c r="H2104" i="3"/>
  <c r="H2062" i="3"/>
  <c r="H2037" i="3"/>
  <c r="H2029" i="3"/>
  <c r="H2074" i="3"/>
  <c r="H2051" i="3"/>
  <c r="H2127" i="3"/>
  <c r="H2109" i="3"/>
  <c r="H2069" i="3"/>
  <c r="H2044" i="3"/>
  <c r="H2034" i="3"/>
  <c r="H2102" i="3"/>
  <c r="H2040" i="3"/>
  <c r="H2038" i="3"/>
  <c r="H2078" i="3"/>
  <c r="H2113" i="3"/>
  <c r="H2028" i="3"/>
  <c r="H2050" i="3"/>
  <c r="H2065" i="3"/>
  <c r="H2126" i="3"/>
  <c r="H2108" i="3"/>
  <c r="H2068" i="3"/>
  <c r="H2043" i="3"/>
  <c r="H2096" i="3"/>
  <c r="H2042" i="3"/>
  <c r="H2032" i="3"/>
  <c r="H2033" i="3"/>
  <c r="H2118" i="3"/>
  <c r="H2077" i="3"/>
  <c r="H2027" i="3"/>
  <c r="H2026" i="3"/>
  <c r="H2081" i="3"/>
  <c r="H2125" i="3"/>
  <c r="H2106" i="3"/>
  <c r="H2067" i="3"/>
  <c r="H2041" i="3"/>
  <c r="H2075" i="3"/>
  <c r="H2076" i="3"/>
  <c r="H2064" i="3"/>
  <c r="H2066" i="3"/>
  <c r="H2112" i="3"/>
  <c r="H2082" i="3"/>
  <c r="H2116" i="3"/>
  <c r="H2073" i="3"/>
  <c r="H2048" i="3"/>
  <c r="H2124" i="3"/>
  <c r="H2117" i="3"/>
  <c r="H2100" i="3"/>
  <c r="H2123" i="3"/>
  <c r="H2105" i="3"/>
  <c r="H2103" i="3"/>
  <c r="H2122" i="3"/>
  <c r="H2099" i="3"/>
  <c r="H2054" i="3"/>
  <c r="H2098" i="3"/>
  <c r="H2121" i="3"/>
  <c r="H2087" i="3"/>
  <c r="H2059" i="3"/>
  <c r="H2036" i="3"/>
  <c r="H2031" i="3"/>
  <c r="H2061" i="3"/>
  <c r="H2120" i="3"/>
  <c r="H2086" i="3"/>
  <c r="H2058" i="3"/>
  <c r="H2035" i="3"/>
  <c r="H2055" i="3"/>
  <c r="H2039" i="3"/>
  <c r="H2119" i="3"/>
  <c r="H2057" i="3"/>
  <c r="H2030" i="3"/>
  <c r="H2053" i="3"/>
  <c r="H2056" i="3"/>
  <c r="H2052" i="3"/>
  <c r="H2114" i="3"/>
  <c r="H2085" i="3"/>
  <c r="H2049" i="3"/>
  <c r="H209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89" i="3"/>
  <c r="H2264" i="3"/>
  <c r="H2197" i="3"/>
  <c r="H2166" i="3"/>
  <c r="H2147" i="3"/>
  <c r="H2131" i="3"/>
  <c r="H2217" i="3"/>
  <c r="H2273" i="3"/>
  <c r="H2229" i="3"/>
  <c r="H2185" i="3"/>
  <c r="H2159" i="3"/>
  <c r="H2282" i="3"/>
  <c r="H2156" i="3"/>
  <c r="H2224" i="3"/>
  <c r="H2288" i="3"/>
  <c r="H2258" i="3"/>
  <c r="H2194" i="3"/>
  <c r="H2165" i="3"/>
  <c r="H2146" i="3"/>
  <c r="H2130" i="3"/>
  <c r="H2198" i="3"/>
  <c r="H2215" i="3"/>
  <c r="H2191" i="3"/>
  <c r="H2141" i="3"/>
  <c r="H2226" i="3"/>
  <c r="H2223" i="3"/>
  <c r="H2218" i="3"/>
  <c r="H2208" i="3"/>
  <c r="H2188" i="3"/>
  <c r="H2202" i="3"/>
  <c r="H2251" i="3"/>
  <c r="H2287" i="3"/>
  <c r="H2255" i="3"/>
  <c r="H2187" i="3"/>
  <c r="H2164" i="3"/>
  <c r="H2145" i="3"/>
  <c r="H2160" i="3"/>
  <c r="H2195" i="3"/>
  <c r="H2210" i="3"/>
  <c r="H2290" i="3"/>
  <c r="H2230" i="3"/>
  <c r="H2242" i="3"/>
  <c r="H2158" i="3"/>
  <c r="H2189" i="3"/>
  <c r="H2154" i="3"/>
  <c r="H2260" i="3"/>
  <c r="H2286" i="3"/>
  <c r="H2235" i="3"/>
  <c r="H2184" i="3"/>
  <c r="H2163" i="3"/>
  <c r="H2144" i="3"/>
  <c r="H2259" i="3"/>
  <c r="H2157" i="3"/>
  <c r="H2190" i="3"/>
  <c r="H2183" i="3"/>
  <c r="H2181" i="3"/>
  <c r="H2248" i="3"/>
  <c r="H2278" i="3"/>
  <c r="H2199" i="3"/>
  <c r="H2175" i="3"/>
  <c r="H2285" i="3"/>
  <c r="H2233" i="3"/>
  <c r="H2182" i="3"/>
  <c r="H2162" i="3"/>
  <c r="H2143" i="3"/>
  <c r="H2219" i="3"/>
  <c r="H2178" i="3"/>
  <c r="H2140" i="3"/>
  <c r="H2138" i="3"/>
  <c r="H2180" i="3"/>
  <c r="H2284" i="3"/>
  <c r="H2231" i="3"/>
  <c r="H2179" i="3"/>
  <c r="H2161" i="3"/>
  <c r="H2142" i="3"/>
  <c r="H2200" i="3"/>
  <c r="H2227" i="3"/>
  <c r="H2254" i="3"/>
  <c r="H2228" i="3"/>
  <c r="H2236" i="3"/>
  <c r="H2262" i="3"/>
  <c r="H2245" i="3"/>
  <c r="H2222" i="3"/>
  <c r="H2277" i="3"/>
  <c r="H2283" i="3"/>
  <c r="H2280" i="3"/>
  <c r="H2177" i="3"/>
  <c r="H2279" i="3"/>
  <c r="H2220" i="3"/>
  <c r="H2176" i="3"/>
  <c r="H2155" i="3"/>
  <c r="H2139" i="3"/>
  <c r="H2170" i="3"/>
  <c r="H2276" i="3"/>
  <c r="H2172" i="3"/>
  <c r="H2196" i="3"/>
  <c r="H2225" i="3"/>
  <c r="H2151" i="3"/>
  <c r="H2212" i="3"/>
  <c r="H2207" i="3"/>
  <c r="H2206" i="3"/>
  <c r="H2174" i="3"/>
  <c r="H2270" i="3"/>
  <c r="H2171" i="3"/>
  <c r="H2209" i="3"/>
  <c r="H2152" i="3"/>
  <c r="H2193" i="3"/>
  <c r="H2148" i="3"/>
  <c r="H2169" i="3"/>
  <c r="H2269" i="3"/>
  <c r="H2168" i="3"/>
  <c r="H2192" i="3"/>
  <c r="H2266" i="3"/>
  <c r="H2257" i="3"/>
  <c r="H2211" i="3"/>
  <c r="H2204" i="3"/>
  <c r="H2134" i="3"/>
  <c r="H2132" i="3"/>
  <c r="H2268" i="3"/>
  <c r="H2167" i="3"/>
  <c r="H2232" i="3"/>
  <c r="H2272" i="3"/>
  <c r="H2150" i="3"/>
  <c r="H2136" i="3"/>
  <c r="H2135" i="3"/>
  <c r="H2263" i="3"/>
  <c r="H2267" i="3"/>
  <c r="H2153" i="3"/>
  <c r="H2221" i="3"/>
  <c r="H2213" i="3"/>
  <c r="H2239" i="3"/>
  <c r="H2173" i="3"/>
  <c r="H2271" i="3"/>
  <c r="H2275" i="3"/>
  <c r="H2137" i="3"/>
  <c r="H2281" i="3"/>
  <c r="H2203" i="3"/>
  <c r="H2201" i="3"/>
  <c r="H2133" i="3"/>
  <c r="H2265" i="3"/>
  <c r="H2205" i="3"/>
  <c r="H2291" i="3"/>
  <c r="H2186" i="3"/>
  <c r="H2216" i="3"/>
  <c r="H2261" i="3"/>
  <c r="H2274" i="3"/>
  <c r="H2256" i="3"/>
  <c r="H2214" i="3"/>
  <c r="H2149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<sst xmlns="http://schemas.openxmlformats.org/spreadsheetml/2006/main" count="23165" uniqueCount="4236">
  <si>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</si>
  <si>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</si>
  <si>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</si>
  <si>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</si>
  <si>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</si>
  <si>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</si>
  <si>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</si>
  <si>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</si>
  <si>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</si>
  <si>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</si>
  <si>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</si>
  <si>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</si>
  <si>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</si>
  <si>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</si>
  <si>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</si>
  <si>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</si>
  <si>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</si>
  <si>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</si>
  <si>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</si>
  <si>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</si>
  <si>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</si>
  <si>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</si>
  <si>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</si>
  <si>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</si>
  <si>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</si>
  <si>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</si>
  <si>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</si>
  <si>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</si>
  <si>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</si>
  <si>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</si>
  <si>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</si>
  <si>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</si>
  <si>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</si>
  <si>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</si>
  <si>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</si>
  <si>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</si>
  <si>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</si>
  <si>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</si>
  <si>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</si>
  <si>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</si>
  <si>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</si>
  <si>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</si>
  <si>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</si>
  <si>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</si>
  <si>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</si>
  <si>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</si>
  <si>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</si>
  <si>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</si>
  <si>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</si>
  <si>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</si>
  <si>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</si>
  <si>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</si>
  <si>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</si>
  <si>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</si>
  <si>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</si>
  <si>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</si>
  <si>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</si>
  <si>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</si>
  <si>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</si>
  <si>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</si>
  <si>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</si>
  <si>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</si>
  <si>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</si>
  <si>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</si>
  <si>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</si>
  <si>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</si>
  <si>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</si>
  <si>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</si>
  <si>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</si>
  <si>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</si>
  <si>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</si>
  <si>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</si>
  <si>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</si>
  <si>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</si>
  <si>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</si>
  <si>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</si>
  <si>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</si>
  <si>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</si>
  <si>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</si>
  <si>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</si>
  <si>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</si>
  <si>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</si>
  <si>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</si>
  <si>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</si>
  <si>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</si>
  <si>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</si>
  <si>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</si>
  <si>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</si>
  <si>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</si>
  <si>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</si>
  <si>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</si>
  <si>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</si>
  <si>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</si>
  <si>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</si>
  <si>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</si>
  <si>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</si>
  <si>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</si>
  <si>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</si>
  <si>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</si>
  <si>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</si>
  <si>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</si>
  <si>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</si>
  <si>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</si>
  <si>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</si>
  <si>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</si>
  <si>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</si>
  <si>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</si>
  <si>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</si>
  <si>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</si>
  <si>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</si>
  <si>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</si>
  <si>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</si>
  <si>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</si>
  <si>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</si>
  <si>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</si>
  <si>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</si>
  <si>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</si>
  <si>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</si>
  <si>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</si>
  <si>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</si>
  <si>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</si>
  <si>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</si>
  <si>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</si>
  <si>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</si>
  <si>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</si>
  <si>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</si>
  <si>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</si>
  <si>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</si>
  <si>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</si>
  <si>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</si>
  <si>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</si>
  <si>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</si>
  <si>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</si>
  <si>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</si>
  <si>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</si>
  <si>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</si>
  <si>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</si>
  <si>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</si>
  <si>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</si>
  <si>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</si>
  <si>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</si>
  <si>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</si>
  <si>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</si>
  <si>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</si>
  <si>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</si>
  <si>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</si>
  <si>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</si>
  <si>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</si>
  <si>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</si>
  <si>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</si>
  <si>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</si>
  <si>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</si>
  <si>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</si>
  <si>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</si>
  <si>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</si>
  <si>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</si>
  <si>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</si>
  <si>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</si>
  <si>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</si>
  <si>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</si>
  <si>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</si>
  <si>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</si>
  <si>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</si>
  <si>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</si>
  <si>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</si>
  <si>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</si>
  <si>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</si>
  <si>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</si>
  <si>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</si>
  <si>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</si>
  <si>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</si>
  <si>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</si>
  <si>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</si>
  <si>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</si>
  <si>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</si>
  <si>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</si>
  <si>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</si>
  <si>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</si>
  <si>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</si>
  <si>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</si>
  <si>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</si>
  <si>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</si>
  <si>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</si>
  <si>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</si>
  <si>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</si>
  <si>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</si>
  <si>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</si>
  <si>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</si>
  <si>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</si>
  <si>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</si>
  <si>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</si>
  <si>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</si>
  <si>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</si>
  <si>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</si>
  <si>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</si>
  <si>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</si>
  <si>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</si>
  <si>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</si>
  <si>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</si>
  <si>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</si>
  <si>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</si>
  <si>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</si>
  <si>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</si>
  <si>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</si>
  <si>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</si>
  <si>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</si>
  <si>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</si>
  <si>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</si>
  <si>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</si>
  <si>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</si>
  <si>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</si>
  <si>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</si>
  <si>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</si>
  <si>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</si>
  <si>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</si>
  <si>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</si>
  <si>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</si>
  <si>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</si>
  <si>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</si>
  <si>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</si>
  <si>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</si>
  <si>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</si>
  <si>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</si>
  <si>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</si>
  <si>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</si>
  <si>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</si>
  <si>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</si>
  <si>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</si>
  <si>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</si>
  <si>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</si>
  <si>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</si>
  <si>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</si>
  <si>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</si>
  <si>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</si>
  <si>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</si>
  <si>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</si>
  <si>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</si>
  <si>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</si>
  <si>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</si>
  <si>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</si>
  <si>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</si>
  <si>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</si>
  <si>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</si>
  <si>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</si>
  <si>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</si>
  <si>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</si>
  <si>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</si>
  <si>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</si>
  <si>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</si>
  <si>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</si>
  <si>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</si>
  <si>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</si>
  <si>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</si>
  <si>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</si>
  <si>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</si>
  <si>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</si>
  <si>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</si>
  <si>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</si>
  <si>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</si>
  <si>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</si>
  <si>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</si>
  <si>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</si>
  <si>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</si>
  <si>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</si>
  <si>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</si>
  <si>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</si>
  <si>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</si>
  <si>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</si>
  <si>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</si>
  <si>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</si>
  <si>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</si>
  <si>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</si>
  <si>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</si>
  <si>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</si>
  <si>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</si>
  <si>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</si>
  <si>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</si>
  <si>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</si>
  <si>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</si>
  <si>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</si>
  <si>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</si>
  <si>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</si>
  <si>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</si>
  <si>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</si>
  <si>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</si>
  <si>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</si>
  <si>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</si>
  <si>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</si>
  <si>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</si>
  <si>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</si>
  <si>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</si>
  <si>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</si>
  <si>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</si>
  <si>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</si>
  <si>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</si>
  <si>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</si>
  <si>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</si>
  <si>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</si>
  <si>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</si>
  <si>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</si>
  <si>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</si>
  <si>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</si>
  <si>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</si>
  <si>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</si>
  <si>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</si>
  <si>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</si>
  <si>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</si>
  <si>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</si>
  <si>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</si>
  <si>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</si>
  <si>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</si>
  <si>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</si>
  <si>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</si>
  <si>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</si>
  <si>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</si>
  <si>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</si>
  <si>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</si>
  <si>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</si>
  <si>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</si>
  <si>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</si>
  <si>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</si>
  <si>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</si>
  <si>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</si>
  <si>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</si>
  <si>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</si>
  <si>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</si>
  <si>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</si>
  <si>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</si>
  <si>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</si>
  <si>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</si>
  <si>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</si>
  <si>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</si>
  <si>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</si>
  <si>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</si>
  <si>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</si>
  <si>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</si>
  <si>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</si>
  <si>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</si>
  <si>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</si>
  <si>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</si>
  <si>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</si>
  <si>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</si>
  <si>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</si>
  <si>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</si>
  <si>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</si>
  <si>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</si>
  <si>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</si>
  <si>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</si>
  <si>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</si>
  <si>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</si>
  <si>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</si>
  <si>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</si>
  <si>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</si>
  <si>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</si>
  <si>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</si>
  <si>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</si>
  <si>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</si>
  <si>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</si>
  <si>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</si>
  <si>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</si>
  <si>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</si>
  <si>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</si>
  <si>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</si>
  <si>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</si>
  <si>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</si>
  <si>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</si>
  <si>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</si>
  <si>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</si>
  <si>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</si>
  <si>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</si>
  <si>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</si>
  <si>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</si>
  <si>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</si>
  <si>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</si>
  <si>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</si>
  <si>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</si>
  <si>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</si>
  <si>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</si>
  <si>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</si>
  <si>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</si>
  <si>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</si>
  <si>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</si>
  <si>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</si>
  <si>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</si>
  <si>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</si>
  <si>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</si>
  <si>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</si>
  <si>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</si>
  <si>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</si>
  <si>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</si>
  <si>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</si>
  <si>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</si>
  <si>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</si>
  <si>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</si>
  <si>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</si>
  <si>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</si>
  <si>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</si>
  <si>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</si>
  <si>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</si>
  <si>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</si>
  <si>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</si>
  <si>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</si>
  <si>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</si>
  <si>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</si>
  <si>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</si>
  <si>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</si>
  <si>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</si>
  <si>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</si>
  <si>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</si>
  <si>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</si>
  <si>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</si>
  <si>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</si>
  <si>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</si>
  <si>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</si>
  <si>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</si>
  <si>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</si>
  <si>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</si>
  <si>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</si>
  <si>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</si>
  <si>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</si>
  <si>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</si>
  <si>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</si>
  <si>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</si>
  <si>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</si>
  <si>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</si>
  <si>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</si>
  <si>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</si>
  <si>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</si>
  <si>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</si>
  <si>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</si>
  <si>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</si>
  <si>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</si>
  <si>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</si>
  <si>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</si>
  <si>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</si>
  <si>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</si>
  <si>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</si>
  <si>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</si>
  <si>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</si>
  <si>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</si>
  <si>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</si>
  <si>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</si>
  <si>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</si>
  <si>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</si>
  <si>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</si>
  <si>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</si>
  <si>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</si>
  <si>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</si>
  <si>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</si>
  <si>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</si>
  <si>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</si>
  <si>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</si>
  <si>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</si>
  <si>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</si>
  <si>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</si>
  <si>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</si>
  <si>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</si>
  <si>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</si>
  <si>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</si>
  <si>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</si>
  <si>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</si>
  <si>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</si>
  <si>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</si>
  <si>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</si>
  <si>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</si>
  <si>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</si>
  <si>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</si>
  <si>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</si>
  <si>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</si>
  <si>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</si>
  <si>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</si>
  <si>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</si>
  <si>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</si>
  <si>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</si>
  <si>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</si>
  <si>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</si>
  <si>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</si>
  <si>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</si>
  <si>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</si>
  <si>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</si>
  <si>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</si>
  <si>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</si>
  <si>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</si>
  <si>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</si>
  <si>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</si>
  <si>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</si>
  <si>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</si>
  <si>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</si>
  <si>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</si>
  <si>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</si>
  <si>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</si>
  <si>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</si>
  <si>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</si>
  <si>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</si>
  <si>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</si>
  <si>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</si>
  <si>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</si>
  <si>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</si>
  <si>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</si>
  <si>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</si>
  <si>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</si>
  <si>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</si>
  <si>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</si>
  <si>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</si>
  <si>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</si>
  <si>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</si>
  <si>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</si>
  <si>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</si>
  <si>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</si>
  <si>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</si>
  <si>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</si>
  <si>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</si>
  <si>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</si>
  <si>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</si>
  <si>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</si>
  <si>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</si>
  <si>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</si>
  <si>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</si>
  <si>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</si>
  <si>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</si>
  <si>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</si>
  <si>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</si>
  <si>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</si>
  <si>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</si>
  <si>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</si>
  <si>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</si>
  <si>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</si>
  <si>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</si>
  <si>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</si>
  <si>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</si>
  <si>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</si>
  <si>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</si>
  <si>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</si>
  <si>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</si>
  <si>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</si>
  <si>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</si>
  <si>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</si>
  <si>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</si>
  <si>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</si>
  <si>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</si>
  <si>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</si>
  <si>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</si>
  <si>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</si>
  <si>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</si>
  <si>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</si>
  <si>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</si>
  <si>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</si>
  <si>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</si>
  <si>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</si>
  <si>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</si>
  <si>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</si>
  <si>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</si>
  <si>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</si>
  <si>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</si>
  <si>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</si>
  <si>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</si>
  <si>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</si>
  <si>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</si>
  <si>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</si>
  <si>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</si>
  <si>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</si>
  <si>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</si>
  <si>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</si>
  <si>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</si>
  <si>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</si>
  <si>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</si>
  <si>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</si>
  <si>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</si>
  <si>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</si>
  <si>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</si>
  <si>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</si>
  <si>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</si>
  <si>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</si>
  <si>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</si>
  <si>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</si>
  <si>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</si>
  <si>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</si>
  <si>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</si>
  <si>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</si>
  <si>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</si>
  <si>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</si>
  <si>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</si>
  <si>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</si>
  <si>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</si>
  <si>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</si>
  <si>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</si>
  <si>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</si>
  <si>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</si>
  <si>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</si>
  <si>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</si>
  <si>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</si>
  <si>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</si>
  <si>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</si>
  <si>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</si>
  <si>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</si>
  <si>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</si>
  <si>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</si>
  <si>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</si>
  <si>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</si>
  <si>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</si>
  <si>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</si>
  <si>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</si>
  <si>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</si>
  <si>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</si>
  <si>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</si>
  <si>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</si>
  <si>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</si>
  <si>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</si>
  <si>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</si>
  <si>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</si>
  <si>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</si>
  <si>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</si>
  <si>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</si>
  <si>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</si>
  <si>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</si>
  <si>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</si>
  <si>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</si>
  <si>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</si>
  <si>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</si>
  <si>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</si>
  <si>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</si>
  <si>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</si>
  <si>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</si>
  <si>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</si>
  <si>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</si>
  <si>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</si>
  <si>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</si>
  <si>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</si>
  <si>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</si>
  <si>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</si>
  <si>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</si>
  <si>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</si>
  <si>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</si>
  <si>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</si>
  <si>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</si>
  <si>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</si>
  <si>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</si>
  <si>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</si>
  <si>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</si>
  <si>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</si>
  <si>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</si>
  <si>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</si>
  <si>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</si>
  <si>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</si>
  <si>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</si>
  <si>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</si>
  <si>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</si>
  <si>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</si>
  <si>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</si>
  <si>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</si>
  <si>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</si>
  <si>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</si>
  <si>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</si>
  <si>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</si>
  <si>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</si>
  <si>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</si>
  <si>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</si>
  <si>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</si>
  <si>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</si>
  <si>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</si>
  <si>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</si>
  <si>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</si>
  <si>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</si>
  <si>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</si>
  <si>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</si>
  <si>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</si>
  <si>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</si>
  <si>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</si>
  <si>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</si>
  <si>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</si>
  <si>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</si>
  <si>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</si>
  <si>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</si>
  <si>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</si>
  <si>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</si>
  <si>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</si>
  <si>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</si>
  <si>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</si>
  <si>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</si>
  <si>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</si>
  <si>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</si>
  <si>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</si>
  <si>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</si>
  <si>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</si>
  <si>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</si>
  <si>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</si>
  <si>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</si>
  <si>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</si>
  <si>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</si>
  <si>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</si>
  <si>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</si>
  <si>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</si>
  <si>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</si>
  <si>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</si>
  <si>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</si>
  <si>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</si>
  <si>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</si>
  <si>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</si>
  <si>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</si>
  <si>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</si>
  <si>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</si>
  <si>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</si>
  <si>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</si>
  <si>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</si>
  <si>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</si>
  <si>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</si>
  <si>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</si>
  <si>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</si>
  <si>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</si>
  <si>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</si>
  <si>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</si>
  <si>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</si>
  <si>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</si>
  <si>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</si>
  <si>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</si>
  <si>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</si>
  <si>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</si>
  <si>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</si>
  <si>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</si>
  <si>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</si>
  <si>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</si>
  <si>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</si>
  <si>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</si>
  <si>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</si>
  <si>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</si>
  <si>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</si>
  <si>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</si>
  <si>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</si>
  <si>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</si>
  <si>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</si>
  <si>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</si>
  <si>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</si>
  <si>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</si>
  <si>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</si>
  <si>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</si>
  <si>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</si>
  <si>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</si>
  <si>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</si>
  <si>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</si>
  <si>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</si>
  <si>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</si>
  <si>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</si>
  <si>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</si>
  <si>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</si>
  <si>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</si>
  <si>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</si>
  <si>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</si>
  <si>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</si>
  <si>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</si>
  <si>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</si>
  <si>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</si>
  <si>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</si>
  <si>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</si>
  <si>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</si>
  <si>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</si>
  <si>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</si>
  <si>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</si>
  <si>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</si>
  <si>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</si>
  <si>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</si>
  <si>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</si>
  <si>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</si>
  <si>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</si>
  <si>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</si>
  <si>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</si>
  <si>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</si>
  <si>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</si>
  <si>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</si>
  <si>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</si>
  <si>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</si>
  <si>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</si>
  <si>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</si>
  <si>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</si>
  <si>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</si>
  <si>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</si>
  <si>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</si>
  <si>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</si>
  <si>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</si>
  <si>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</si>
  <si>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</si>
  <si>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</si>
  <si>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</si>
  <si>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</si>
  <si>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</si>
  <si>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</si>
  <si>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</si>
  <si>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</si>
  <si>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</si>
  <si>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</si>
  <si>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</si>
  <si>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</si>
  <si>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</si>
  <si>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</si>
  <si>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</si>
  <si>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</si>
  <si>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</si>
  <si>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</si>
  <si>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</si>
  <si>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</si>
  <si>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</si>
  <si>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</si>
  <si>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</si>
  <si>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</si>
  <si>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</si>
  <si>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</si>
  <si>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</si>
  <si>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</si>
  <si>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</si>
  <si>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</si>
  <si>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</si>
  <si>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</si>
  <si>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</si>
  <si>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</si>
  <si>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</si>
  <si>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</si>
  <si>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</si>
  <si>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</si>
  <si>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</si>
  <si>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</si>
  <si>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</si>
  <si>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</si>
  <si>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</si>
  <si>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</si>
  <si>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</si>
  <si>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</si>
  <si>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</si>
  <si>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</si>
  <si>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</si>
  <si>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</si>
  <si>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</si>
  <si>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</si>
  <si>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</si>
  <si>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</si>
  <si>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</si>
  <si>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</si>
  <si>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</si>
  <si>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</si>
  <si>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</si>
  <si>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</si>
  <si>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</si>
  <si>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</si>
  <si>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</si>
  <si>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</si>
  <si>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</si>
  <si>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</si>
  <si>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</si>
  <si>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</si>
  <si>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</si>
  <si>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</si>
  <si>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</si>
  <si>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</si>
  <si>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</si>
  <si>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</si>
  <si>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</si>
  <si>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</si>
  <si>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</si>
  <si>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</si>
  <si>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</si>
  <si>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</si>
  <si>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</si>
  <si>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</si>
  <si>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</si>
  <si>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</si>
  <si>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</si>
  <si>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</si>
  <si>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</si>
  <si>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</si>
  <si>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</si>
  <si>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</si>
  <si>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</si>
  <si>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</si>
  <si>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</si>
  <si>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</si>
  <si>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</si>
  <si>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</si>
  <si>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</si>
  <si>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</si>
  <si>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</si>
  <si>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</si>
  <si>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</si>
  <si>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</si>
  <si>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</si>
  <si>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</si>
  <si>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</si>
  <si>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</si>
  <si>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</si>
  <si>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</si>
  <si>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</si>
  <si>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</si>
  <si>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</si>
  <si>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</si>
  <si>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</si>
  <si>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</si>
  <si>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</si>
  <si>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</si>
  <si>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</si>
  <si>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</si>
  <si>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</si>
  <si>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</si>
  <si>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</si>
  <si>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</si>
  <si>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</si>
  <si>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</si>
  <si>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</si>
  <si>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</si>
  <si>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</si>
  <si>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</si>
  <si>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</si>
  <si>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</si>
  <si>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</si>
  <si>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</si>
  <si>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</si>
  <si>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</si>
  <si>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</si>
  <si>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</si>
  <si>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</si>
  <si>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</si>
  <si>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</si>
  <si>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</si>
  <si>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</si>
  <si>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</si>
  <si>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</si>
  <si>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</si>
  <si>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</si>
  <si>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</si>
  <si>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</si>
  <si>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</si>
  <si>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</si>
  <si>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</si>
  <si>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</si>
  <si>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</si>
  <si>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</si>
  <si>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</si>
  <si>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</si>
  <si>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</si>
  <si>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</si>
  <si>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</si>
  <si>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</si>
  <si>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</si>
  <si>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</si>
  <si>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</si>
  <si>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</si>
  <si>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</si>
  <si>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</si>
  <si>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</si>
  <si>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</si>
  <si>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</si>
  <si>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</si>
  <si>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</si>
  <si>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</si>
  <si>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</si>
  <si>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</si>
  <si>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</si>
  <si>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</si>
  <si>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</si>
  <si>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</si>
  <si>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</si>
  <si>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</si>
  <si>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</si>
  <si>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</si>
  <si>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</si>
  <si>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</si>
  <si>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</si>
  <si>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</si>
  <si>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</si>
  <si>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</si>
  <si>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</si>
  <si>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</si>
  <si>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</si>
  <si>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</si>
  <si>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</si>
  <si>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</si>
  <si>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</si>
  <si>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</si>
  <si>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</si>
  <si>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</si>
  <si>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</si>
  <si>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</si>
  <si>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</si>
  <si>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</si>
  <si>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</si>
  <si>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</si>
  <si>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</si>
  <si>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</si>
  <si>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</si>
  <si>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</si>
  <si>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</si>
  <si>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</si>
  <si>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</si>
  <si>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</si>
  <si>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</si>
  <si>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</si>
  <si>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</si>
  <si>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</si>
  <si>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</si>
  <si>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</si>
  <si>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</si>
  <si>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</si>
  <si>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</si>
  <si>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</si>
  <si>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</si>
  <si>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</si>
  <si>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</si>
  <si>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</si>
  <si>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</si>
  <si>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</si>
  <si>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</si>
  <si>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</si>
  <si>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</si>
  <si>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</si>
  <si>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</si>
  <si>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</si>
  <si>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</si>
  <si>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</si>
  <si>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</si>
  <si>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</si>
  <si>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</si>
  <si>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</si>
  <si>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</si>
  <si>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</si>
  <si>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</si>
  <si>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</si>
  <si>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</si>
  <si>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</si>
  <si>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</si>
  <si>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</si>
  <si>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</si>
  <si>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</si>
  <si>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</si>
  <si>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</si>
  <si>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</si>
  <si>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</si>
  <si>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</si>
  <si>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</si>
  <si>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</si>
  <si>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</si>
  <si>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</si>
  <si>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</si>
  <si>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</si>
  <si>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</si>
  <si>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</si>
  <si>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</si>
  <si>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</si>
  <si>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</si>
  <si>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</si>
  <si>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</si>
  <si>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</si>
  <si>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</si>
  <si>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</si>
  <si>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</si>
  <si>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</si>
  <si>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</si>
  <si>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</si>
  <si>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</si>
  <si>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</si>
  <si>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</si>
  <si>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</si>
  <si>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</si>
  <si>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</si>
  <si>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</si>
  <si>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</si>
  <si>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</si>
  <si>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</si>
  <si>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</si>
  <si>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</si>
  <si>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</si>
  <si>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</si>
  <si>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</si>
  <si>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</si>
  <si>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</si>
  <si>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</si>
  <si>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</si>
  <si>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</si>
  <si>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</si>
  <si>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</si>
  <si>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</si>
  <si>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</si>
  <si>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</si>
  <si>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</si>
  <si>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</si>
  <si>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</si>
  <si>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</si>
  <si>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</si>
  <si>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</si>
  <si>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</si>
  <si>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</si>
  <si>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</si>
  <si>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</si>
  <si>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</si>
  <si>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</si>
  <si>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</si>
  <si>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</si>
  <si>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</si>
  <si>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</si>
  <si>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</si>
  <si>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</si>
  <si>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</si>
  <si>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</si>
  <si>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</si>
  <si>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</si>
  <si>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</si>
  <si>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</si>
  <si>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</si>
  <si>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</si>
  <si>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</si>
  <si>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</si>
  <si>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</si>
  <si>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</si>
  <si>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</si>
  <si>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</si>
  <si>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</si>
  <si>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</si>
  <si>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</si>
  <si>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</si>
  <si>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</si>
  <si>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</si>
  <si>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</si>
  <si>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</si>
  <si>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</si>
  <si>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</si>
  <si>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</si>
  <si>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</si>
  <si>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</si>
  <si>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</si>
  <si>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</si>
  <si>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</si>
  <si>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</si>
  <si>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</si>
  <si>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</si>
  <si>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</si>
  <si>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</si>
  <si>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</si>
  <si>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</si>
  <si>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</si>
  <si>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</si>
  <si>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</si>
  <si>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</si>
  <si>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</si>
  <si>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</si>
  <si>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</si>
  <si>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</si>
  <si>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</si>
  <si>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</si>
  <si>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</si>
  <si>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</si>
  <si>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</si>
  <si>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</si>
  <si>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</si>
  <si>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</si>
  <si>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</si>
  <si>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</si>
  <si>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</si>
  <si>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</si>
  <si>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</si>
  <si>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</si>
  <si>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</si>
  <si>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</si>
  <si>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</si>
  <si>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</si>
  <si>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</si>
  <si>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</si>
  <si>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</si>
  <si>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</si>
  <si>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</si>
  <si>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</si>
  <si>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</si>
  <si>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</si>
  <si>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</si>
  <si>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</si>
  <si>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</si>
  <si>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</si>
  <si>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</si>
  <si>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</si>
  <si>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</si>
  <si>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</si>
  <si>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</si>
  <si>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</si>
  <si>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</si>
  <si>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</si>
  <si>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</si>
  <si>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</si>
  <si>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</si>
  <si>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</si>
  <si>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</si>
  <si>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</si>
  <si>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</si>
  <si>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</si>
  <si>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</si>
  <si>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</si>
  <si>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</si>
  <si>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</si>
  <si>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</si>
  <si>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</si>
  <si>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</si>
  <si>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</si>
  <si>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</si>
  <si>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</si>
  <si>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</si>
  <si>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</si>
  <si>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</si>
  <si>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</si>
  <si>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</si>
  <si>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</si>
  <si>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</si>
  <si>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</si>
  <si>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</si>
  <si>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</si>
  <si>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</si>
  <si>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</si>
  <si>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</si>
  <si>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</si>
  <si>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</si>
  <si>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</si>
  <si>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</si>
  <si>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</si>
  <si>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</si>
  <si>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</si>
  <si>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</si>
  <si>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</si>
  <si>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</si>
  <si>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</si>
  <si>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</si>
  <si>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</si>
  <si>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</si>
  <si>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</si>
  <si>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</si>
  <si>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</si>
  <si>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</si>
  <si>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</si>
  <si>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</si>
  <si>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</si>
  <si>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</si>
  <si>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</si>
  <si>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</si>
  <si>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</si>
  <si>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</si>
  <si>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</si>
  <si>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</si>
  <si>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</si>
  <si>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</si>
  <si>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</si>
  <si>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</si>
  <si>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</si>
  <si>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</si>
  <si>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</si>
  <si>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</si>
  <si>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</si>
  <si>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</si>
  <si>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</si>
  <si>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</si>
  <si>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</si>
  <si>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</si>
  <si>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</si>
  <si>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</si>
  <si>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</si>
  <si>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</si>
  <si>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</si>
  <si>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</si>
  <si>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</si>
  <si>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</si>
  <si>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</si>
  <si>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</si>
  <si>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</si>
  <si>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</si>
  <si>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</si>
  <si>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</si>
  <si>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</si>
  <si>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</si>
  <si>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</si>
  <si>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</si>
  <si>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</si>
  <si>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</si>
  <si>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</si>
  <si>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</si>
  <si>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</si>
  <si>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</si>
  <si>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</si>
  <si>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</si>
  <si>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</si>
  <si>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</si>
  <si>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</si>
  <si>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</si>
  <si>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</si>
  <si>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</si>
  <si>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</si>
  <si>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</si>
  <si>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</si>
  <si>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</si>
  <si>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</si>
  <si>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</si>
  <si>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</si>
  <si>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</si>
  <si>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</si>
  <si>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</si>
  <si>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</si>
  <si>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</si>
  <si>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</si>
  <si>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</si>
  <si>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</si>
  <si>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</si>
  <si>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</si>
  <si>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</si>
  <si>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</si>
  <si>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</si>
  <si>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</si>
  <si>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</si>
  <si>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</si>
  <si>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</si>
  <si>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</si>
  <si>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</si>
  <si>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</si>
  <si>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</si>
  <si>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</si>
  <si>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</si>
  <si>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</si>
  <si>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</si>
  <si>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</si>
  <si>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</si>
  <si>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</si>
  <si>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</si>
  <si>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</si>
  <si>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</si>
  <si>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</si>
  <si>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</si>
  <si>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</si>
  <si>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</si>
  <si>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</si>
  <si>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</si>
  <si>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</si>
  <si>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</si>
  <si>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</si>
  <si>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</si>
  <si>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</si>
  <si>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</si>
  <si>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</si>
  <si>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</si>
  <si>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</si>
  <si>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</si>
  <si>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</si>
  <si>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</si>
  <si>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</si>
  <si>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</si>
  <si>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</si>
  <si>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</si>
  <si>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</si>
  <si>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</si>
  <si>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</si>
  <si>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</si>
  <si>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</si>
  <si>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</si>
  <si>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</si>
  <si>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</si>
  <si>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</si>
  <si>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</si>
  <si>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</si>
  <si>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</si>
  <si>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</si>
  <si>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</si>
  <si>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</si>
  <si>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</si>
  <si>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</si>
  <si>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</si>
  <si>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</si>
  <si>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</si>
  <si>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</si>
  <si>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</si>
  <si>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</si>
  <si>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</si>
  <si>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</si>
  <si>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</si>
  <si>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</si>
  <si>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</si>
  <si>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</si>
  <si>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</si>
  <si>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</si>
  <si>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</si>
  <si>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</si>
  <si>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</si>
  <si>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</si>
  <si>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</si>
  <si>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</si>
  <si>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</si>
  <si>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</si>
  <si>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</si>
  <si>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</si>
  <si>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</si>
  <si>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</si>
  <si>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</si>
  <si>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</si>
  <si>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</si>
  <si>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</si>
  <si>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</si>
  <si>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</si>
  <si>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</si>
  <si>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</si>
  <si>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</si>
  <si>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</si>
  <si>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</si>
  <si>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</si>
  <si>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</si>
  <si>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</si>
  <si>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</si>
  <si>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</si>
  <si>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</si>
  <si>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</si>
  <si>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</si>
  <si>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</si>
  <si>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</si>
  <si>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</si>
  <si>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</si>
  <si>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</si>
  <si>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</si>
  <si>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</si>
  <si>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</si>
  <si>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</si>
  <si>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</si>
  <si>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</si>
  <si>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</si>
  <si>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</si>
  <si>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</si>
  <si>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</si>
  <si>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</si>
  <si>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</si>
  <si>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</si>
  <si>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</si>
  <si>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</si>
  <si>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</si>
  <si>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</si>
  <si>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</si>
  <si>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</si>
  <si>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</si>
  <si>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</si>
  <si>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</si>
  <si>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</si>
  <si>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</si>
  <si>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</si>
  <si>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</si>
  <si>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</si>
  <si>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</si>
  <si>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</si>
  <si>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</si>
  <si>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</si>
  <si>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</si>
  <si>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</si>
  <si>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</si>
  <si>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</si>
  <si>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</si>
  <si>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</si>
  <si>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</si>
  <si>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</si>
  <si>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</si>
  <si>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</si>
  <si>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</si>
  <si>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</si>
  <si>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</si>
  <si>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</si>
  <si>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</si>
  <si>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</si>
  <si>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</si>
  <si>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</si>
  <si>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</si>
  <si>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</si>
  <si>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</si>
  <si>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</si>
  <si>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</si>
  <si>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</si>
  <si>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</si>
  <si>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</si>
  <si>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</si>
  <si>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</si>
  <si>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</si>
  <si>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</si>
  <si>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</si>
  <si>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</si>
  <si>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</si>
  <si>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</si>
  <si>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</si>
  <si>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</si>
  <si>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</si>
  <si>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</si>
  <si>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</si>
  <si>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</si>
  <si>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</si>
  <si>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</si>
  <si>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</si>
  <si>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</si>
  <si>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</si>
  <si>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</si>
  <si>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</si>
  <si>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</si>
  <si>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</si>
  <si>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</si>
  <si>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</si>
  <si>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</si>
  <si>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</si>
  <si>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</si>
  <si>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</si>
  <si>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</si>
  <si>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</si>
  <si>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</si>
  <si>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</si>
  <si>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</si>
  <si>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</si>
  <si>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</si>
  <si>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</si>
  <si>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</si>
  <si>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</si>
  <si>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</si>
  <si>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</si>
  <si>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</si>
  <si>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</si>
  <si>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</si>
  <si>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</si>
  <si>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</si>
  <si>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</si>
  <si>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</si>
  <si>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</si>
  <si>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</si>
  <si>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</si>
  <si>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</si>
  <si>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</si>
  <si>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</si>
  <si>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</si>
  <si>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</si>
  <si>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</si>
  <si>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</si>
  <si>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</si>
  <si>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</si>
  <si>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</si>
  <si>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</si>
  <si>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</si>
  <si>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</si>
  <si>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</si>
  <si>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</si>
  <si>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</si>
  <si>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</si>
  <si>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</si>
  <si>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</si>
  <si>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</si>
  <si>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</si>
  <si>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</si>
  <si>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</si>
  <si>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</si>
  <si>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</si>
  <si>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</si>
  <si>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</si>
  <si>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</si>
  <si>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</si>
  <si>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</si>
  <si>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</si>
  <si>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</si>
  <si>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</si>
  <si>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</si>
  <si>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</si>
  <si>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</si>
  <si>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</si>
  <si>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</si>
  <si>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</si>
  <si>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</si>
  <si>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</si>
  <si>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</si>
  <si>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</si>
  <si>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</si>
  <si>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</si>
  <si>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</si>
  <si>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</si>
  <si>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</si>
  <si>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</si>
  <si>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</si>
  <si>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</si>
  <si>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</si>
  <si>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</si>
  <si>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</si>
  <si>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</si>
  <si>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</si>
  <si>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</si>
  <si>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</si>
  <si>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</si>
  <si>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</si>
  <si>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</si>
  <si>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</si>
  <si>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</si>
  <si>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</si>
  <si>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</si>
  <si>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</si>
  <si>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</si>
  <si>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</si>
  <si>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</si>
  <si>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</si>
  <si>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</si>
  <si>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</si>
  <si>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</si>
  <si>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</si>
  <si>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</si>
  <si>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</si>
  <si>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</si>
  <si>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</si>
  <si>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</si>
  <si>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</si>
  <si>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</si>
  <si>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</si>
  <si>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</si>
  <si>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</si>
  <si>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</si>
  <si>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</si>
  <si>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</si>
  <si>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</si>
  <si>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</si>
  <si>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</si>
  <si>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</si>
  <si>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</si>
  <si>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</si>
  <si>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</si>
  <si>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</si>
  <si>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</si>
  <si>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</si>
  <si>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</si>
  <si>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</si>
  <si>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</si>
  <si>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</si>
  <si>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</si>
  <si>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</si>
  <si>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</si>
  <si>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</si>
  <si>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</si>
  <si>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</si>
  <si>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</si>
  <si>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</si>
  <si>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</si>
  <si>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</si>
  <si>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</si>
  <si>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</si>
  <si>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</si>
  <si>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</si>
  <si>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</si>
  <si>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</si>
  <si>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</si>
  <si>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</si>
  <si>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</si>
  <si>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</si>
  <si>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</si>
  <si>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</si>
  <si>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</si>
  <si>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</si>
  <si>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</si>
  <si>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</si>
  <si>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</si>
  <si>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</si>
  <si>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</si>
  <si>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</si>
  <si>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</si>
  <si>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</si>
  <si>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</si>
  <si>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</si>
  <si>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</si>
  <si>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</si>
  <si>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</si>
  <si>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</si>
  <si>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</si>
  <si>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</si>
  <si>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</si>
  <si>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</si>
  <si>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</si>
  <si>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</si>
  <si>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</si>
  <si>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</si>
  <si>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</si>
  <si>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</si>
  <si>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</si>
  <si>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</si>
  <si>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</si>
  <si>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</si>
  <si>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</si>
  <si>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</si>
  <si>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</si>
  <si>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</si>
  <si>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</si>
  <si>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</si>
  <si>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</si>
  <si>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</si>
  <si>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</si>
  <si>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</si>
  <si>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</si>
  <si>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</si>
  <si>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</si>
  <si>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</si>
  <si>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</si>
  <si>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</si>
  <si>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</si>
  <si>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</si>
  <si>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</si>
  <si>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</si>
  <si>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</si>
  <si>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</si>
  <si>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</si>
  <si>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</si>
  <si>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</si>
  <si>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</si>
  <si>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</si>
  <si>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</si>
  <si>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</si>
  <si>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</si>
  <si>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</si>
  <si>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</si>
  <si>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</si>
  <si>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</si>
  <si>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</si>
  <si>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</si>
  <si>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</si>
  <si>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</si>
  <si>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</si>
  <si>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</si>
  <si>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</si>
  <si>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</si>
  <si>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</si>
  <si>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</si>
  <si>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</si>
  <si>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</si>
  <si>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</si>
  <si>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</si>
  <si>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</si>
  <si>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</si>
  <si>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</si>
  <si>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</si>
  <si>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</si>
  <si>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</si>
  <si>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</si>
  <si>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</si>
  <si>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</si>
  <si>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</si>
  <si>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</si>
  <si>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</si>
  <si>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</si>
  <si>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</si>
  <si>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</si>
  <si>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</si>
  <si>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</si>
  <si>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</si>
  <si>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</si>
  <si>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</si>
  <si>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</si>
  <si>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</si>
  <si>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</si>
  <si>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</si>
  <si>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</si>
  <si>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</si>
  <si>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</si>
  <si>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</si>
  <si>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</si>
  <si>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</si>
  <si>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</si>
  <si>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</si>
  <si>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</si>
  <si>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</si>
  <si>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</si>
  <si>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</si>
  <si>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</si>
  <si>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</si>
  <si>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</si>
  <si>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</si>
  <si>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</si>
  <si>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</si>
  <si>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</si>
  <si>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</si>
  <si>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</si>
  <si>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</si>
  <si>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</si>
  <si>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</si>
  <si>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</si>
  <si>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</si>
  <si>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</si>
  <si>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</si>
  <si>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</si>
  <si>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</si>
  <si>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</si>
  <si>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</si>
  <si>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</si>
  <si>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</si>
  <si>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</si>
  <si>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</si>
  <si>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</si>
  <si>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</si>
  <si>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</si>
  <si>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</si>
  <si>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</si>
  <si>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</si>
  <si>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</si>
  <si>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</si>
  <si>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</si>
  <si>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</si>
  <si>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</si>
  <si>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</si>
  <si>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</si>
  <si>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</si>
  <si>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</si>
  <si>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</si>
  <si>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</si>
  <si>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</si>
  <si>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</si>
  <si>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</si>
  <si>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</si>
  <si>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</si>
  <si>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</si>
  <si>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</si>
  <si>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</si>
  <si>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</si>
  <si>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</si>
  <si>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</si>
  <si>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</si>
  <si>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</si>
  <si>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</si>
  <si>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</si>
  <si>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</si>
  <si>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</si>
  <si>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</si>
  <si>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</si>
  <si>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</si>
  <si>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</si>
  <si>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</si>
  <si>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</si>
  <si>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</si>
  <si>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</si>
  <si>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</si>
  <si>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</si>
  <si>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</si>
  <si>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</si>
  <si>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</si>
  <si>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</si>
  <si>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</si>
  <si>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</si>
  <si>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</si>
  <si>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</si>
  <si>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</si>
  <si>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</si>
  <si>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</si>
  <si>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</si>
  <si>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</si>
  <si>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</si>
  <si>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</si>
  <si>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</si>
  <si>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</si>
  <si>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</si>
  <si>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</si>
  <si>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</si>
  <si>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</si>
  <si>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</si>
  <si>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</si>
  <si>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</si>
  <si>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</si>
  <si>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</si>
  <si>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</si>
  <si>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</si>
  <si>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</si>
  <si>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</si>
  <si>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</si>
  <si>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</si>
  <si>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</si>
  <si>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</si>
  <si>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</si>
  <si>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</si>
  <si>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</si>
  <si>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</si>
  <si>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</si>
  <si>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</si>
  <si>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</si>
  <si>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</si>
  <si>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</si>
  <si>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</si>
  <si>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</si>
  <si>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</si>
  <si>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</si>
  <si>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</si>
  <si>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</si>
  <si>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</si>
  <si>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</si>
  <si>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</si>
  <si>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</si>
  <si>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</si>
  <si>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</si>
  <si>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</si>
  <si>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</si>
  <si>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</si>
  <si>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</si>
  <si>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</si>
  <si>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</si>
  <si>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</si>
  <si>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</si>
  <si>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</si>
  <si>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</si>
  <si>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</si>
  <si>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</si>
  <si>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</si>
  <si>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</si>
  <si>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</si>
  <si>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</si>
  <si>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</si>
  <si>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</si>
  <si>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</si>
  <si>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</si>
  <si>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</si>
  <si>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</si>
  <si>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</si>
  <si>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</si>
  <si>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</si>
  <si>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</si>
  <si>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</si>
  <si>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</si>
  <si>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</si>
  <si>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</si>
  <si>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</si>
  <si>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</si>
  <si>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</si>
  <si>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</si>
  <si>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</si>
  <si>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</si>
  <si>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</si>
  <si>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</si>
  <si>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</si>
  <si>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</si>
  <si>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</si>
  <si>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</si>
  <si>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</si>
  <si>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</si>
  <si>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</si>
  <si>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</si>
  <si>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</si>
  <si>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</si>
  <si>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</si>
  <si>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</si>
  <si>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</si>
  <si>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</si>
  <si>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</si>
  <si>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</si>
  <si>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</si>
  <si>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</si>
  <si>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</si>
  <si>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</si>
  <si>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</si>
  <si>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</si>
  <si>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</si>
  <si>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</si>
  <si>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</si>
  <si>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</si>
  <si>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</si>
  <si>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</si>
  <si>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</si>
  <si>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</si>
  <si>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</si>
  <si>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</si>
  <si>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</si>
  <si>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</si>
  <si>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</si>
  <si>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</si>
  <si>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</si>
  <si>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</si>
  <si>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</si>
  <si>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</si>
  <si>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</si>
  <si>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</si>
  <si>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</si>
  <si>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</si>
  <si>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</si>
  <si>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</si>
  <si>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</si>
  <si>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</si>
  <si>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</si>
  <si>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</si>
  <si>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</si>
  <si>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</si>
  <si>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</si>
  <si>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</si>
  <si>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</si>
  <si>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</si>
  <si>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</si>
  <si>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</si>
  <si>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</si>
  <si>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</si>
  <si>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</si>
  <si>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</si>
  <si>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</si>
  <si>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</si>
  <si>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</si>
  <si>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</si>
  <si>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</si>
  <si>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</si>
  <si>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</si>
  <si>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</si>
  <si>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</si>
  <si>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</si>
  <si>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</si>
  <si>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</si>
  <si>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</si>
  <si>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</si>
  <si>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</si>
  <si>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</si>
  <si>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</si>
  <si>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</si>
  <si>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</si>
  <si>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</si>
  <si>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</si>
  <si>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</si>
  <si>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</si>
  <si>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</si>
  <si>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</si>
  <si>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</si>
  <si>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</si>
  <si>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</si>
  <si>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</si>
  <si>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</si>
  <si>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</si>
  <si>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</si>
  <si>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</si>
  <si>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</si>
  <si>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</si>
  <si>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</si>
  <si>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</si>
  <si>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</si>
  <si>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</si>
  <si>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</si>
  <si>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</si>
  <si>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</si>
  <si>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</si>
  <si>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</si>
  <si>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</si>
  <si>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</si>
  <si>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</si>
  <si>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</si>
  <si>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</si>
  <si>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</si>
  <si>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</si>
  <si>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</si>
  <si>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</si>
  <si>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</si>
  <si>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</si>
  <si>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</si>
  <si>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</si>
  <si>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</si>
  <si>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</si>
  <si>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</si>
  <si>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</si>
  <si>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</si>
  <si>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</si>
  <si>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</si>
  <si>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</si>
  <si>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</si>
  <si>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</si>
  <si>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</si>
  <si>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</si>
  <si>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</si>
  <si>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</si>
  <si>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</si>
  <si>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</si>
  <si>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</si>
  <si>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</si>
  <si>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</si>
  <si>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</si>
  <si>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</si>
  <si>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</si>
  <si>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</si>
  <si>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</si>
  <si>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</si>
  <si>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</si>
  <si>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</si>
  <si>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</si>
  <si>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</si>
  <si>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</si>
  <si>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</si>
  <si>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</si>
  <si>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</si>
  <si>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</si>
  <si>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</si>
  <si>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</si>
  <si>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</si>
  <si>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</si>
  <si>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</si>
  <si>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</si>
  <si>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</si>
  <si>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</si>
  <si>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</si>
  <si>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</si>
  <si>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</si>
  <si>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</si>
  <si>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</si>
  <si>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</si>
  <si>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</si>
  <si>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</si>
  <si>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</si>
  <si>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</si>
  <si>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</si>
  <si>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</si>
  <si>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</si>
  <si>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</si>
  <si>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</si>
  <si>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</si>
  <si>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</si>
  <si>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</si>
  <si>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</si>
  <si>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</si>
  <si>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</si>
  <si>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</si>
  <si>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</si>
  <si>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</si>
  <si>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</si>
  <si>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</si>
  <si>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</si>
  <si>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</si>
  <si>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</si>
  <si>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</si>
  <si>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</si>
  <si>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</si>
  <si>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</si>
  <si>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</si>
  <si>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</si>
  <si>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</si>
  <si>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</si>
  <si>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</si>
  <si>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</si>
  <si>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</si>
  <si>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</si>
  <si>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</si>
  <si>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</si>
  <si>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</si>
  <si>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</si>
  <si>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</si>
  <si>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</si>
  <si>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</si>
  <si>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</si>
  <si>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</si>
  <si>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</si>
  <si>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</si>
  <si>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</si>
  <si>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</si>
  <si>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</si>
  <si>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</si>
  <si>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</si>
  <si>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</si>
  <si>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</si>
  <si>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</si>
  <si>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</si>
  <si>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</si>
  <si>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</si>
  <si>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</si>
  <si>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</si>
  <si>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</si>
  <si>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</si>
  <si>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</si>
  <si>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</si>
  <si>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</si>
  <si>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</si>
  <si>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</si>
  <si>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</si>
  <si>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</si>
  <si>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</si>
  <si>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</si>
  <si>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</si>
  <si>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</si>
  <si>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</si>
  <si>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</si>
  <si>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</si>
  <si>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</si>
  <si>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</si>
  <si>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</si>
  <si>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</si>
  <si>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</si>
  <si>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</si>
  <si>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</si>
  <si>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</si>
  <si>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</si>
  <si>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</si>
  <si>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</si>
  <si>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</si>
  <si>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</si>
  <si>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</si>
  <si>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</si>
  <si>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</si>
  <si>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</si>
  <si>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</si>
  <si>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</si>
  <si>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</si>
  <si>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</si>
  <si>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</si>
  <si>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</si>
  <si>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</si>
  <si>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</si>
  <si>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</si>
  <si>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</si>
  <si>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</si>
  <si>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</si>
  <si>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</si>
  <si>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</si>
  <si>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</si>
  <si>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</si>
  <si>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</si>
  <si>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</si>
  <si>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</si>
  <si>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</si>
  <si>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</si>
  <si>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</si>
  <si>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</si>
  <si>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</si>
  <si>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</si>
  <si>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</si>
  <si>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</si>
  <si>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</si>
  <si>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</si>
  <si>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</si>
  <si>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</si>
  <si>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</si>
  <si>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</si>
  <si>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</si>
  <si>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</si>
  <si>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</si>
  <si>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</si>
  <si>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</si>
  <si>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</si>
  <si>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</si>
  <si>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</si>
  <si>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</si>
  <si>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</si>
  <si>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</si>
  <si>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</si>
  <si>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</si>
  <si>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</si>
  <si>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</si>
  <si>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</si>
  <si>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</si>
  <si>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</si>
  <si>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</si>
  <si>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</si>
  <si>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</si>
  <si>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</si>
  <si>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</si>
  <si>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</si>
  <si>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</si>
  <si>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</si>
  <si>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</si>
  <si>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</si>
  <si>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</si>
  <si>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</si>
  <si>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</si>
  <si>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</si>
  <si>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</si>
  <si>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</si>
  <si>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</si>
  <si>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</si>
  <si>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</si>
  <si>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</si>
  <si>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</si>
  <si>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</si>
  <si>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</si>
  <si>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</si>
  <si>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</si>
  <si>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</si>
  <si>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</si>
  <si>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</si>
  <si>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</si>
  <si>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</si>
  <si>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</si>
  <si>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</si>
  <si>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</si>
  <si>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</si>
  <si>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</si>
  <si>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</si>
  <si>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</si>
  <si>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</si>
  <si>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</si>
  <si>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</si>
  <si>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</si>
  <si>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</si>
  <si>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</si>
  <si>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</si>
  <si>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</si>
  <si>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</si>
  <si>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</si>
  <si>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</si>
  <si>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</si>
  <si>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</si>
  <si>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</si>
  <si>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</si>
  <si>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</si>
  <si>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</si>
  <si>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</si>
  <si>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</si>
  <si>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</si>
  <si>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</si>
  <si>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</si>
  <si>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</si>
  <si>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</si>
  <si>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</si>
  <si>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</si>
  <si>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</si>
  <si>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</si>
  <si>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</si>
  <si>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</si>
  <si>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</si>
  <si>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</si>
  <si>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</si>
  <si>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</si>
  <si>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</si>
  <si>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</si>
  <si>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</si>
  <si>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</si>
  <si>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</si>
  <si>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</si>
  <si>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</si>
  <si>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</si>
  <si>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</si>
  <si>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</si>
  <si>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</si>
  <si>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</si>
  <si>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</si>
  <si>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</si>
  <si>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</si>
  <si>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</si>
  <si>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</si>
  <si>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</si>
  <si>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</si>
  <si>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</si>
  <si>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</si>
  <si>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</si>
  <si>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</si>
  <si>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</si>
  <si>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</si>
  <si>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</si>
  <si>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</si>
  <si>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</si>
  <si>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</si>
  <si>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</si>
  <si>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</si>
  <si>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</si>
  <si>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</si>
  <si>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</si>
  <si>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</si>
  <si>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</si>
  <si>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</si>
  <si>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</si>
  <si>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</si>
  <si>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</si>
  <si>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</si>
  <si>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</si>
  <si>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</si>
  <si>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</si>
  <si>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</si>
  <si>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</si>
  <si>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</si>
  <si>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</si>
  <si>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</si>
  <si>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</si>
  <si>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</si>
  <si>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</si>
  <si>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</si>
  <si>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</si>
  <si>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</si>
  <si>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</si>
  <si>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</si>
  <si>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</si>
  <si>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</si>
  <si>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</si>
  <si>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</si>
  <si>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</si>
  <si>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</si>
  <si>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</si>
  <si>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</si>
  <si>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</si>
  <si>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</si>
  <si>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</si>
  <si>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</si>
  <si>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</si>
  <si>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</si>
  <si>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</si>
  <si>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</si>
  <si>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</si>
  <si>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</si>
  <si>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</si>
  <si>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</si>
  <si>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</si>
  <si>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</si>
  <si>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</si>
  <si>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</si>
  <si>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</si>
  <si>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</si>
  <si>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</si>
  <si>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</si>
  <si>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</si>
  <si>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</si>
  <si>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</si>
  <si>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</si>
  <si>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</si>
  <si>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</si>
  <si>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</si>
  <si>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</si>
  <si>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</si>
  <si>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</si>
  <si>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</si>
  <si>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</si>
  <si>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</si>
  <si>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</si>
  <si>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</si>
  <si>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</si>
  <si>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</si>
  <si>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</si>
  <si>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</si>
  <si>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</si>
  <si>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</si>
  <si>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</si>
  <si>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</si>
  <si>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</si>
  <si>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</si>
  <si>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</si>
  <si>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</si>
  <si>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</si>
  <si>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</si>
  <si>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</si>
  <si>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</si>
  <si>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</si>
  <si>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</si>
  <si>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</si>
  <si>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</si>
  <si>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</si>
  <si>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</si>
  <si>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</si>
  <si>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</si>
  <si>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</si>
  <si>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</si>
  <si>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</si>
  <si>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</si>
  <si>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</si>
  <si>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</si>
  <si>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</si>
  <si>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</si>
  <si>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</si>
  <si>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</si>
  <si>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</si>
  <si>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</si>
  <si>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</si>
  <si>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</si>
  <si>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</si>
  <si>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</si>
  <si>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</si>
  <si>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</si>
  <si>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</si>
  <si>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</si>
  <si>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</si>
  <si>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</si>
  <si>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</si>
  <si>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</si>
  <si>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</si>
  <si>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</si>
  <si>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</si>
  <si>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</si>
  <si>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</si>
  <si>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</si>
  <si>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</si>
  <si>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</si>
  <si>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</si>
  <si>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</si>
  <si>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</si>
  <si>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</si>
  <si>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</si>
  <si>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</si>
  <si>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</si>
  <si>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</si>
  <si>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</si>
  <si>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</si>
  <si>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</si>
  <si>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</si>
  <si>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</si>
  <si>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</si>
  <si>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</si>
  <si>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</si>
  <si>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</si>
  <si>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</si>
  <si>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</si>
  <si>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</si>
  <si>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</si>
  <si>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</si>
  <si>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</si>
  <si>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</si>
  <si>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</si>
  <si>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</si>
  <si>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</si>
  <si>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</si>
  <si>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</si>
  <si>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</si>
  <si>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</si>
  <si>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</si>
  <si>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</si>
  <si>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</si>
  <si>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</si>
  <si>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</si>
  <si>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</si>
  <si>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</si>
  <si>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</si>
  <si>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</si>
  <si>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</si>
  <si>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</si>
  <si>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</si>
  <si>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</si>
  <si>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</si>
  <si>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</si>
  <si>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</si>
  <si>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</si>
  <si>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</si>
  <si>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</si>
  <si>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</si>
  <si>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</si>
  <si>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</si>
  <si>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</si>
  <si>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</si>
  <si>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</si>
  <si>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</si>
  <si>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</si>
  <si>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</si>
  <si>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</si>
  <si>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</si>
  <si>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</si>
  <si>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</si>
  <si>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</si>
  <si>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</si>
  <si>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</si>
  <si>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</si>
  <si>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</si>
  <si>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</si>
  <si>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</si>
  <si>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</si>
  <si>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</si>
  <si>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</si>
  <si>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</si>
  <si>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</si>
  <si>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</si>
  <si>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</si>
  <si>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</si>
  <si>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</si>
  <si>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</si>
  <si>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</si>
  <si>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</si>
  <si>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</si>
  <si>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</si>
  <si>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</si>
  <si>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</si>
  <si>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</si>
  <si>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</si>
  <si>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</si>
  <si>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</si>
  <si>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</si>
  <si>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</si>
  <si>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</si>
  <si>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</si>
  <si>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</si>
  <si>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</si>
  <si>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</si>
  <si>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</si>
  <si>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</si>
  <si>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</si>
  <si>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</si>
  <si>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</si>
  <si>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</si>
  <si>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</si>
  <si>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</si>
  <si>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</si>
  <si>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</si>
  <si>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</si>
  <si>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</si>
  <si>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</si>
  <si>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</si>
  <si>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</si>
  <si>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</si>
  <si>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</si>
  <si>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</si>
  <si>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</si>
  <si>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</si>
  <si>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</si>
  <si>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</si>
  <si>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</si>
  <si>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</si>
  <si>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</si>
  <si>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</si>
  <si>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</si>
  <si>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</si>
  <si>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</si>
  <si>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</si>
  <si>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</si>
  <si>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</si>
  <si>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</si>
  <si>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</si>
  <si>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</si>
  <si>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</si>
  <si>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</si>
  <si>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</si>
  <si>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</si>
  <si>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</si>
  <si>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</si>
  <si>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</si>
  <si>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</si>
  <si>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</si>
  <si>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</si>
  <si>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</si>
  <si>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</si>
  <si>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</si>
  <si>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</si>
  <si>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</si>
  <si>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</si>
  <si>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</si>
  <si>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</si>
  <si>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</si>
  <si>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</si>
  <si>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</si>
  <si>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</si>
  <si>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</si>
  <si>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</si>
  <si>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</si>
  <si>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</si>
  <si>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</si>
  <si>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</si>
  <si>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</si>
  <si>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</si>
  <si>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</si>
  <si>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</si>
  <si>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</si>
  <si>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</si>
  <si>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</si>
  <si>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</si>
  <si>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</si>
  <si>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</si>
  <si>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</si>
  <si>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</si>
  <si>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</si>
  <si>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</si>
  <si>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</si>
  <si>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</si>
  <si>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</si>
  <si>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</si>
  <si>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</si>
  <si>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</si>
  <si>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</si>
  <si>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</si>
  <si>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</si>
  <si>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</si>
  <si>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</si>
  <si>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</si>
  <si>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</si>
  <si>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</si>
  <si>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</si>
  <si>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</si>
  <si>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</si>
  <si>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</si>
  <si>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</si>
  <si>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</si>
  <si>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</si>
  <si>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</si>
  <si>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</si>
  <si>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</si>
  <si>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</si>
  <si>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</si>
  <si>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</si>
  <si>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</si>
  <si>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</si>
  <si>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</si>
  <si>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</si>
  <si>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</si>
  <si>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</si>
  <si>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</si>
  <si>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</si>
  <si>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</si>
  <si>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</si>
  <si>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</si>
  <si>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</si>
  <si>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</si>
  <si>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</si>
  <si>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</si>
  <si>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</si>
  <si>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</si>
  <si>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</si>
  <si>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</si>
  <si>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</si>
  <si>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</si>
  <si>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</si>
  <si>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</si>
  <si>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</si>
  <si>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</si>
  <si>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</si>
  <si>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</si>
  <si>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</si>
  <si>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</si>
  <si>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</si>
  <si>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</si>
  <si>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</si>
  <si>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</si>
  <si>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</si>
  <si>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</si>
  <si>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</si>
  <si>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</si>
  <si>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</si>
  <si>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</si>
  <si>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</si>
  <si>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</si>
  <si>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</si>
  <si>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</si>
  <si>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</si>
  <si>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</si>
  <si>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</si>
  <si>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</si>
  <si>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</si>
  <si>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</si>
  <si>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</si>
  <si>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</si>
  <si>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</si>
  <si>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</si>
  <si>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</si>
  <si>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</si>
  <si>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</si>
  <si>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</si>
  <si>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</si>
  <si>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</si>
  <si>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</si>
  <si>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</si>
  <si>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</si>
  <si>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</si>
  <si>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</si>
  <si>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</si>
  <si>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</si>
  <si>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</si>
  <si>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</si>
  <si>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</si>
  <si>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</si>
  <si>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</si>
  <si>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</si>
  <si>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</si>
  <si>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</si>
  <si>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</si>
  <si>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</si>
  <si>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</si>
  <si>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</si>
  <si>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</si>
  <si>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</si>
  <si>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</si>
  <si>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</si>
  <si>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</si>
  <si>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</si>
  <si>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</si>
  <si>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</si>
  <si>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</si>
  <si>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</si>
  <si>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</si>
  <si>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</si>
  <si>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</si>
  <si>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</si>
  <si>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</si>
  <si>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</si>
  <si>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</si>
  <si>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</si>
  <si>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</si>
  <si>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</si>
  <si>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</si>
  <si>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</si>
  <si>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</si>
  <si>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</si>
  <si>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</si>
  <si>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</si>
  <si>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</si>
  <si>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</si>
  <si>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</si>
  <si>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</si>
  <si>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</si>
  <si>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</si>
  <si>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</si>
  <si>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</si>
  <si>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</si>
  <si>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</si>
  <si>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</si>
  <si>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</si>
  <si>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</si>
  <si>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</si>
  <si>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</si>
  <si>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</si>
  <si>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</si>
  <si>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</si>
  <si>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</si>
  <si>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</si>
  <si>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</si>
  <si>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</si>
  <si>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</si>
  <si>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</si>
  <si>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</si>
  <si>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</si>
  <si>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</si>
  <si>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</si>
  <si>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</si>
  <si>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</si>
  <si>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</si>
  <si>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</si>
  <si>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</si>
  <si>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</si>
  <si>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</si>
  <si>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</si>
  <si>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</si>
  <si>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</si>
  <si>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</si>
  <si>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</si>
  <si>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</si>
  <si>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</si>
  <si>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</si>
  <si>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</si>
  <si>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</si>
  <si>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</si>
  <si>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</si>
  <si>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</si>
  <si>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</si>
  <si>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</si>
  <si>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</si>
  <si>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</si>
  <si>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</si>
  <si>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</si>
  <si>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</si>
  <si>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</si>
  <si>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</si>
  <si>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</si>
  <si>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</si>
  <si>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</si>
  <si>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</si>
  <si>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</si>
  <si>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</si>
  <si>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</si>
  <si>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</si>
  <si>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</si>
  <si>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</si>
  <si>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</si>
  <si>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</si>
  <si>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</si>
  <si>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</si>
  <si>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</si>
  <si>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</si>
  <si>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</si>
  <si>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</si>
  <si>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</si>
  <si>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</si>
  <si>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</si>
  <si>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</si>
  <si>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</si>
  <si>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</si>
  <si>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</si>
  <si>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</si>
  <si>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</si>
  <si>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</si>
  <si>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</si>
  <si>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</si>
  <si>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</si>
  <si>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</si>
  <si>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</si>
  <si>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</si>
  <si>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</si>
  <si>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</si>
  <si>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</si>
  <si>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</si>
  <si>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</si>
  <si>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</si>
  <si>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</si>
  <si>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</si>
  <si>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</si>
  <si>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</si>
  <si>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</si>
  <si>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</si>
  <si>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</si>
  <si>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</si>
  <si>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</si>
  <si>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</si>
  <si>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</si>
  <si>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</si>
  <si>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</si>
  <si>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</si>
  <si>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</si>
  <si>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</si>
  <si>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</si>
  <si>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</si>
  <si>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</si>
  <si>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</si>
  <si>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</si>
  <si>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</si>
  <si>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</si>
  <si>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</si>
  <si>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</si>
  <si>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</si>
  <si>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</si>
  <si>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</si>
  <si>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</si>
  <si>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</si>
  <si>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</si>
  <si>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</si>
  <si>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</si>
  <si>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</si>
  <si>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</si>
  <si>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</si>
  <si>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</si>
  <si>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</si>
  <si>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</si>
  <si>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</si>
  <si>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</si>
  <si>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</si>
  <si>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</si>
  <si>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</si>
  <si>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</si>
  <si>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</si>
  <si>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</si>
  <si>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</si>
  <si>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</si>
  <si>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</si>
  <si>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</si>
  <si>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</si>
  <si>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</si>
  <si>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</si>
  <si>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</si>
  <si>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</si>
  <si>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</si>
  <si>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</si>
  <si>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</si>
  <si>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</si>
  <si>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</si>
  <si>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</si>
  <si>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</si>
  <si>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</si>
  <si>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</si>
  <si>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</si>
  <si>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</si>
  <si>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</si>
  <si>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</si>
  <si>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</si>
  <si>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</si>
  <si>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</si>
  <si>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</si>
  <si>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</si>
  <si>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</si>
  <si>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</si>
  <si>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</si>
  <si>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</si>
  <si>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</si>
  <si>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</si>
  <si>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</si>
  <si>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</si>
  <si>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</si>
  <si>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</si>
  <si>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</si>
  <si>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</si>
  <si>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</si>
  <si>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</si>
  <si>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</si>
  <si>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</si>
  <si>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</si>
  <si>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</si>
  <si>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</si>
  <si>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</si>
  <si>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</si>
  <si>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</si>
  <si>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</si>
  <si>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</si>
  <si>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</si>
  <si>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</si>
  <si>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</si>
  <si>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</si>
  <si>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</si>
  <si>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</si>
  <si>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</si>
  <si>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</si>
  <si>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</si>
  <si>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</si>
  <si>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</si>
  <si>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</si>
  <si>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</si>
  <si>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</si>
  <si>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</si>
  <si>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</si>
  <si>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</si>
  <si>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</si>
  <si>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</si>
  <si>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</si>
  <si>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</si>
  <si>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</si>
  <si>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</si>
  <si>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</si>
  <si>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</si>
  <si>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</si>
  <si>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</si>
  <si>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</si>
  <si>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</si>
  <si>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</si>
  <si>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</si>
  <si>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</si>
  <si>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</si>
  <si>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</si>
  <si>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</si>
  <si>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</si>
  <si>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</si>
  <si>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</si>
  <si>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</si>
  <si>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</si>
  <si>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</si>
  <si>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</si>
  <si>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</si>
  <si>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</si>
  <si>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</si>
  <si>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</si>
  <si>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</si>
  <si>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</si>
  <si>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</si>
  <si>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</si>
  <si>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</si>
  <si>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</si>
  <si>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</si>
  <si>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</si>
  <si>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</si>
  <si>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</si>
  <si>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</si>
  <si>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</si>
  <si>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</si>
  <si>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</si>
  <si>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</si>
  <si>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</si>
  <si>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</si>
  <si>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</si>
  <si>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</si>
  <si>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</si>
  <si>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</si>
  <si>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</si>
  <si>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</si>
  <si>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</si>
  <si>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</si>
  <si>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</si>
  <si>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</si>
  <si>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</si>
  <si>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</si>
  <si>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</si>
  <si>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</si>
  <si>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</si>
  <si>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</si>
  <si>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</si>
  <si>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</si>
  <si>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</si>
  <si>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</si>
  <si>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</si>
  <si>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</si>
  <si>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</si>
  <si>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</si>
  <si>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</si>
  <si>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</si>
  <si>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</si>
  <si>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</si>
  <si>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</si>
  <si>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</si>
  <si>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</si>
  <si>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</si>
  <si>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</si>
  <si>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</si>
  <si>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</si>
  <si>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</si>
  <si>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</si>
  <si>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</si>
  <si>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</si>
  <si>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</si>
  <si>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</si>
  <si>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</si>
  <si>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</si>
  <si>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</si>
  <si>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</si>
  <si>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</si>
  <si>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</si>
  <si>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</si>
  <si>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</si>
  <si>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</si>
  <si>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</si>
  <si>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</si>
  <si>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</si>
  <si>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</si>
  <si>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</si>
  <si>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</si>
  <si>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</si>
  <si>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</si>
  <si>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</si>
  <si>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</si>
  <si>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</si>
  <si>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</si>
  <si>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</si>
  <si>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</si>
  <si>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</si>
  <si>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</si>
  <si>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</si>
  <si>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</si>
  <si>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</si>
  <si>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</si>
  <si>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</si>
  <si>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</si>
  <si>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</si>
  <si>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</si>
  <si>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</si>
  <si>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</si>
  <si>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</si>
  <si>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</si>
  <si>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</si>
  <si>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</si>
  <si>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</si>
  <si>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</si>
  <si>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</si>
  <si>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</si>
  <si>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</si>
  <si>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</si>
  <si>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</si>
  <si>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</si>
  <si>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</si>
  <si>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</si>
  <si>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</si>
  <si>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</si>
  <si>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</si>
  <si>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</si>
  <si>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</si>
  <si>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</si>
  <si>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</si>
  <si>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</si>
  <si>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</si>
  <si>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</si>
  <si>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</si>
  <si>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</si>
  <si>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</si>
  <si>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</si>
  <si>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</si>
  <si>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</si>
  <si>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</si>
  <si>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</si>
  <si>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</si>
  <si>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</si>
  <si>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</si>
  <si>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</si>
  <si>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</si>
  <si>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</si>
  <si>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</si>
  <si>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</si>
  <si>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</si>
  <si>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</si>
  <si>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</si>
  <si>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</si>
  <si>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</si>
  <si>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</si>
  <si>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</si>
  <si>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</si>
  <si>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</si>
  <si>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</si>
  <si>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</si>
  <si>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</si>
  <si>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</si>
  <si>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</si>
  <si>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</si>
  <si>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</si>
  <si>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</si>
  <si>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</si>
  <si>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</si>
  <si>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</si>
  <si>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</si>
  <si>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</si>
  <si>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</si>
  <si>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</si>
  <si>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</si>
  <si>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</si>
  <si>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</si>
  <si>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</si>
  <si>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</si>
  <si>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</si>
  <si>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</si>
  <si>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</si>
  <si>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</si>
  <si>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</si>
  <si>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</si>
  <si>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</si>
  <si>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</si>
  <si>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</si>
  <si>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</si>
  <si>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</si>
  <si>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</si>
  <si>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</si>
  <si>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</si>
  <si>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</si>
  <si>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</si>
  <si>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</si>
  <si>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</si>
  <si>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</si>
  <si>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</si>
  <si>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</si>
  <si>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</si>
  <si>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</si>
  <si>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</si>
  <si>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</si>
  <si>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</si>
  <si>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</si>
  <si>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</si>
  <si>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</si>
  <si>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</si>
  <si>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</si>
  <si>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</si>
  <si>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</si>
  <si>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</si>
  <si>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</si>
  <si>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</si>
  <si>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</si>
  <si>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</si>
  <si>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</si>
  <si>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</si>
  <si>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</si>
  <si>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</si>
  <si>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</si>
  <si>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</si>
  <si>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</si>
  <si>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</si>
  <si>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</si>
  <si>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</si>
  <si>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</si>
  <si>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</si>
  <si>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</si>
  <si>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</si>
  <si>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</si>
  <si>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</si>
  <si>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</si>
  <si>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</si>
  <si>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</si>
  <si>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</si>
  <si>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</si>
  <si>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</si>
  <si>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</si>
  <si>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</si>
  <si>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</si>
  <si>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</si>
  <si>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</si>
  <si>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</si>
  <si>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</si>
  <si>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</si>
  <si>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</si>
  <si>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</si>
  <si>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</si>
  <si>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</si>
  <si>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</si>
  <si>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</si>
  <si>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</si>
  <si>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</si>
  <si>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</si>
  <si>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</si>
  <si>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</si>
  <si>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</si>
  <si>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</si>
  <si>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</si>
  <si>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</si>
  <si>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</si>
  <si>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</si>
  <si>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</si>
  <si>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</si>
  <si>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</si>
  <si>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</si>
  <si>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</si>
  <si>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</si>
  <si>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</si>
  <si>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</si>
  <si>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</si>
  <si>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</si>
  <si>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</si>
  <si>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</si>
  <si>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</si>
  <si>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</si>
  <si>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</si>
  <si>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</si>
  <si>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</si>
  <si>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</si>
  <si>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</si>
  <si>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</si>
  <si>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</si>
  <si>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</si>
  <si>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</si>
  <si>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</si>
  <si>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</si>
  <si>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</si>
  <si>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</si>
  <si>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</si>
  <si>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</si>
  <si>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</si>
  <si>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</si>
  <si>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</si>
  <si>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</si>
  <si>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</si>
  <si>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</si>
  <si>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</si>
  <si>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</si>
  <si>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</si>
  <si>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</si>
  <si>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</si>
  <si>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</si>
  <si>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</si>
  <si>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</si>
  <si>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</si>
  <si>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</si>
  <si>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</si>
  <si>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</si>
  <si>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</si>
  <si>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</si>
  <si>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</si>
  <si>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</si>
  <si>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</si>
  <si>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</si>
  <si>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</si>
  <si>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</si>
  <si>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</si>
  <si>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</si>
  <si>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</si>
  <si>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</si>
  <si>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</si>
  <si>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</si>
  <si>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</si>
  <si>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</si>
  <si>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</si>
  <si>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</si>
  <si>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</si>
  <si>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</si>
  <si>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</si>
  <si>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</si>
  <si>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</si>
  <si>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</si>
  <si>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</si>
  <si>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</si>
  <si>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</si>
  <si>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</si>
  <si>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</si>
  <si>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</si>
  <si>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</si>
  <si>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</si>
  <si>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</si>
  <si>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</si>
  <si>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</si>
  <si>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</si>
  <si>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</si>
  <si>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</si>
  <si>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</si>
  <si>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</si>
  <si>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</si>
  <si>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</si>
  <si>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</si>
  <si>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</si>
  <si>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</si>
  <si>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</si>
  <si>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</si>
  <si>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</si>
  <si>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</si>
  <si>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</si>
  <si>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</si>
  <si>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</si>
  <si>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</si>
  <si>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</si>
  <si>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</si>
  <si>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</si>
  <si>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</si>
  <si>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</si>
  <si>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</si>
  <si>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</si>
  <si>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</si>
  <si>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</si>
  <si>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</si>
  <si>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</si>
  <si>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</si>
  <si>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</si>
  <si>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</si>
  <si>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</si>
  <si>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</si>
  <si>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</si>
  <si>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</si>
  <si>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</si>
  <si>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</si>
  <si>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</si>
  <si>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</si>
  <si>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</si>
  <si>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</si>
  <si>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</si>
  <si>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</si>
  <si>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</si>
  <si>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</si>
  <si>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</si>
  <si>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</si>
  <si>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</si>
  <si>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</si>
  <si>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</si>
  <si>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</si>
  <si>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</si>
  <si>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</si>
  <si>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</si>
  <si>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</si>
  <si>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</si>
  <si>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</si>
  <si>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</si>
  <si>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</si>
  <si>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</si>
  <si>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</si>
  <si>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</si>
  <si>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</si>
  <si>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</si>
  <si>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</si>
  <si>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</si>
  <si>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</si>
  <si>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</si>
  <si>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</si>
  <si>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</si>
  <si>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</si>
  <si>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</si>
  <si>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</si>
  <si>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</si>
  <si>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</si>
  <si>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</si>
  <si>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</si>
  <si>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</si>
  <si>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</si>
  <si>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</si>
  <si>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</si>
  <si>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</si>
  <si>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</si>
  <si>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</si>
  <si>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</si>
  <si>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</si>
  <si>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</si>
  <si>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</si>
  <si>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</si>
  <si>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</si>
  <si>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</si>
  <si>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</si>
  <si>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</si>
  <si>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</si>
  <si>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</si>
  <si>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</si>
  <si>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</si>
  <si>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</si>
  <si>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</si>
  <si>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</si>
  <si>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</si>
  <si>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</si>
  <si>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</si>
  <si>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</si>
  <si>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</si>
  <si>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</si>
  <si>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</si>
  <si>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</si>
  <si>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</si>
  <si>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</si>
  <si>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</si>
  <si>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</si>
  <si>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</si>
  <si>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</si>
  <si>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</si>
  <si>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</si>
  <si>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</si>
  <si>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</si>
  <si>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</si>
  <si>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</si>
  <si>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</si>
  <si>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</si>
  <si>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</si>
  <si>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</si>
  <si>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</si>
  <si>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</si>
  <si>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</si>
  <si>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</si>
  <si>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</si>
  <si>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</si>
  <si>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</si>
  <si>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</si>
  <si>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</si>
  <si>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</si>
  <si>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</si>
  <si>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</si>
  <si>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</si>
  <si>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</si>
  <si>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</si>
  <si>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</si>
  <si>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</si>
  <si>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</si>
  <si>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</si>
  <si>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</si>
  <si>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</si>
  <si>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</si>
  <si>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</si>
  <si>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</si>
  <si>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</si>
  <si>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</si>
  <si>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</si>
  <si>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</si>
  <si>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</si>
  <si>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</si>
  <si>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</si>
  <si>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</si>
  <si>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</si>
  <si>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</si>
  <si>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</si>
  <si>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</si>
  <si>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</si>
  <si>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</si>
  <si>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</si>
  <si>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</si>
  <si>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</si>
  <si>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</si>
  <si>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</si>
  <si>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</si>
  <si>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</si>
  <si>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</si>
  <si>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</si>
  <si>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</si>
  <si>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</si>
  <si>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</si>
  <si>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</si>
  <si>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</si>
  <si>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</si>
  <si>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</si>
  <si>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</si>
  <si>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</si>
  <si>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</si>
  <si>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</si>
  <si>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</si>
  <si>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</si>
  <si>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</si>
  <si>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</si>
  <si>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</si>
  <si>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</si>
  <si>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</si>
  <si>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</si>
  <si>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</si>
  <si>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</si>
  <si>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</si>
  <si>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</si>
  <si>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</si>
  <si>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</si>
  <si>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</si>
  <si>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</si>
  <si>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</si>
  <si>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</si>
  <si>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</si>
  <si>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</si>
  <si>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</si>
  <si>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</si>
  <si>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</si>
  <si>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</si>
  <si>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</si>
  <si>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</si>
  <si>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</si>
  <si>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</si>
  <si>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</si>
  <si>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</si>
  <si>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</si>
  <si>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</si>
  <si>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</si>
  <si>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</si>
  <si>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</si>
  <si>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</si>
  <si>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</si>
  <si>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</si>
  <si>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</si>
  <si>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</si>
  <si>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</si>
  <si>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</si>
  <si>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</si>
  <si>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</si>
  <si>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</si>
  <si>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</si>
  <si>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</si>
  <si>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</si>
  <si>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</si>
  <si>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</si>
  <si>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</si>
  <si>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</si>
  <si>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</si>
  <si>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</si>
  <si>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</si>
  <si>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</si>
  <si>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</si>
  <si>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</si>
  <si>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</si>
  <si>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</si>
  <si>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</si>
  <si>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</si>
  <si>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</si>
  <si>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</si>
  <si>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</si>
  <si>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</si>
  <si>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</si>
  <si>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</si>
  <si>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</si>
  <si>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</si>
  <si>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</si>
  <si>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</si>
  <si>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</si>
  <si>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</si>
  <si>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</si>
  <si>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</si>
  <si>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</si>
  <si>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</si>
  <si>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</si>
  <si>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</si>
  <si>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</si>
  <si>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</si>
  <si>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</si>
  <si>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</si>
  <si>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</si>
  <si>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</si>
  <si>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</si>
  <si>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</si>
  <si>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</si>
  <si>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</si>
  <si>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</si>
  <si>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</si>
  <si>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</si>
  <si>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</si>
  <si>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</si>
  <si>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</si>
  <si>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</si>
  <si>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</si>
  <si>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</si>
  <si>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</si>
  <si>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</si>
  <si>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</si>
  <si>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</si>
  <si>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</si>
  <si>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</si>
  <si>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</si>
  <si>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</si>
  <si>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</si>
  <si>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</si>
  <si>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</si>
  <si>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</si>
  <si>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</si>
  <si>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</si>
  <si>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</si>
  <si>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</si>
  <si>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</si>
  <si>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</si>
  <si>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</si>
  <si>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</si>
  <si>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</si>
  <si>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</si>
  <si>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</si>
  <si>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</si>
  <si>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</si>
  <si>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</si>
  <si>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</si>
  <si>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</si>
  <si>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</si>
  <si>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</si>
  <si>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</si>
  <si>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</si>
  <si>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</si>
  <si>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</si>
  <si>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</si>
  <si>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</si>
  <si>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</si>
  <si>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</si>
  <si>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</si>
  <si>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</si>
  <si>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</si>
  <si>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</si>
  <si>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</si>
  <si>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</si>
  <si>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</si>
  <si>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</si>
  <si>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</si>
  <si>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</si>
  <si>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</si>
  <si>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</si>
  <si>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</si>
  <si>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</si>
  <si>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</si>
  <si>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</si>
  <si>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</si>
  <si>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</si>
  <si>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</si>
  <si>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</si>
  <si>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</si>
  <si>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</si>
  <si>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</si>
  <si>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</si>
  <si>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</si>
  <si>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</si>
  <si>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</si>
  <si>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</si>
  <si>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</si>
  <si>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</si>
  <si>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</si>
  <si>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</si>
  <si>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</si>
  <si>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</si>
  <si>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</si>
  <si>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</si>
  <si>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</si>
  <si>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</si>
  <si>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</si>
  <si>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</si>
  <si>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</si>
  <si>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</si>
  <si>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</si>
  <si>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</si>
  <si>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</si>
  <si>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</si>
  <si>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</si>
  <si>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</si>
  <si>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</si>
  <si>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</si>
  <si>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</si>
  <si>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</si>
  <si>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</si>
  <si>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</si>
  <si>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</si>
  <si>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</si>
  <si>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</si>
  <si>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</si>
  <si>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</si>
  <si>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</si>
  <si>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</si>
  <si>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</si>
  <si>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</si>
  <si>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</si>
  <si>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</si>
  <si>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</si>
  <si>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</si>
  <si>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</si>
  <si>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</si>
  <si>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</si>
  <si>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</si>
  <si>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</si>
  <si>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</si>
  <si>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</si>
  <si>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</si>
  <si>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</si>
  <si>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</si>
  <si>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</si>
  <si>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</si>
  <si>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</si>
  <si>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</si>
  <si>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</si>
  <si>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</si>
  <si>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</si>
  <si>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</si>
  <si>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</si>
  <si>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</si>
  <si>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</si>
  <si>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</si>
  <si>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</si>
  <si>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</si>
  <si>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</si>
  <si>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</si>
  <si>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</si>
  <si>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</si>
  <si>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</si>
  <si>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</si>
  <si>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</si>
  <si>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</si>
  <si>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</si>
  <si>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</si>
  <si>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</si>
  <si>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</si>
  <si>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</si>
  <si>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</si>
  <si>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</si>
  <si>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</si>
  <si>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</si>
  <si>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</si>
  <si>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</si>
  <si>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</si>
  <si>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</si>
  <si>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</si>
  <si>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</si>
  <si>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</si>
  <si>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</si>
  <si>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</si>
  <si>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</si>
  <si>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</si>
  <si>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</si>
  <si>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</si>
  <si>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</si>
  <si>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</si>
  <si>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</si>
  <si>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</si>
  <si>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</si>
  <si>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</si>
  <si>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</si>
  <si>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</si>
  <si>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</si>
  <si>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</si>
  <si>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</si>
  <si>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</si>
  <si>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</si>
  <si>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</si>
  <si>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</si>
  <si>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</si>
  <si>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</si>
  <si>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</si>
  <si>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</si>
  <si>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</si>
  <si>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</si>
  <si>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</si>
  <si>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</si>
  <si>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</si>
  <si>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</si>
  <si>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</si>
  <si>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</si>
  <si>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</si>
  <si>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</si>
  <si>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</si>
  <si>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</si>
  <si>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</si>
  <si>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</si>
  <si>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</si>
  <si>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</si>
  <si>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</si>
  <si>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</si>
  <si>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</si>
  <si>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</si>
  <si>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</si>
  <si>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</si>
  <si>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</si>
  <si>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</si>
  <si>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</si>
  <si>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</si>
  <si>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</si>
  <si>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</si>
  <si>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</si>
  <si>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</si>
  <si>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</si>
  <si>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</si>
  <si>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</si>
  <si>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</si>
  <si>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</si>
  <si>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</si>
  <si>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</si>
  <si>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</si>
  <si>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</si>
  <si>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</si>
  <si>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</si>
  <si>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</si>
  <si>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</si>
  <si>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</si>
  <si>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</si>
  <si>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</si>
  <si>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</si>
  <si>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</si>
  <si>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</si>
  <si>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</si>
  <si>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</si>
  <si>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</si>
  <si>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</si>
  <si>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</si>
  <si>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</si>
  <si>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</si>
  <si>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</si>
  <si>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</si>
  <si>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</si>
  <si>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</si>
  <si>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</si>
  <si>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</si>
  <si>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</si>
  <si>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</si>
  <si>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</si>
  <si>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</si>
  <si>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</si>
  <si>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</si>
  <si>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</si>
  <si>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</si>
  <si>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</si>
  <si>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</si>
  <si>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</si>
  <si>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</si>
  <si>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</si>
  <si>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</si>
  <si>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</si>
  <si>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</si>
  <si>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</si>
  <si>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</si>
  <si>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</si>
  <si>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</si>
  <si>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</si>
  <si>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</si>
  <si>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</si>
  <si>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</si>
  <si>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</si>
  <si>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</si>
  <si>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</si>
  <si>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</si>
  <si>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</si>
  <si>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</si>
  <si>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</si>
  <si>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</si>
  <si>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</si>
  <si>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</si>
  <si>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</si>
  <si>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</si>
  <si>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</si>
  <si>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</si>
  <si>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</si>
  <si>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</si>
  <si>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</si>
  <si>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</si>
  <si>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</si>
  <si>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</si>
  <si>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</si>
  <si>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</si>
  <si>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</si>
  <si>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</si>
  <si>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</si>
  <si>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</si>
  <si>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</si>
  <si>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</si>
  <si>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</si>
  <si>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</si>
  <si>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</si>
  <si>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</si>
  <si>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</si>
  <si>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</si>
  <si>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</si>
  <si>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</si>
  <si>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</si>
  <si>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</si>
  <si>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</si>
  <si>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</si>
  <si>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</si>
  <si>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</si>
  <si>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</si>
  <si>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</si>
  <si>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</si>
  <si>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</si>
  <si>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</si>
  <si>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</si>
  <si>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</si>
  <si>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</si>
  <si>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</si>
  <si>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</si>
  <si>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</si>
  <si>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</si>
  <si>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</si>
  <si>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</si>
  <si>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</si>
  <si>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</si>
  <si>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</si>
  <si>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</si>
  <si>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</si>
  <si>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</si>
  <si>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</si>
  <si>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</si>
  <si>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</si>
  <si>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</si>
  <si>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</si>
  <si>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</si>
  <si>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</si>
  <si>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</si>
  <si>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</si>
  <si>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</si>
  <si>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</si>
  <si>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</si>
  <si>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</si>
  <si>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</si>
  <si>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</si>
  <si>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</si>
  <si>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</si>
  <si>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</si>
  <si>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</si>
  <si>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</si>
  <si>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</si>
  <si>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</si>
  <si>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</si>
  <si>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</si>
  <si>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</si>
  <si>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</si>
  <si>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</si>
  <si>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</si>
  <si>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</si>
  <si>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</si>
  <si>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</si>
  <si>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</si>
  <si>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</si>
  <si>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</si>
  <si>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</si>
  <si>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</si>
  <si>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</si>
  <si>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</si>
  <si>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</si>
  <si>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</si>
  <si>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</si>
  <si>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</si>
  <si>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</si>
  <si>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</si>
  <si>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</si>
  <si>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</si>
  <si>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</si>
  <si>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</si>
  <si>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</si>
  <si>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</si>
  <si>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</si>
  <si>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</si>
  <si>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</si>
  <si>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</si>
  <si>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</si>
  <si>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</si>
  <si>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</si>
  <si>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</si>
  <si>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</si>
  <si>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</si>
  <si>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</si>
  <si>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</si>
  <si>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</si>
  <si>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</si>
  <si>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</si>
  <si>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</si>
  <si>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</si>
  <si>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</si>
  <si>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</si>
  <si>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</si>
  <si>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</si>
  <si>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</si>
  <si>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</si>
  <si>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</si>
  <si>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</si>
  <si>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</si>
  <si>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</si>
  <si>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</si>
  <si>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</si>
  <si>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</si>
  <si>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</si>
  <si>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</si>
  <si>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</si>
  <si>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</si>
  <si>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</si>
  <si>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</si>
  <si>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</si>
  <si>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</si>
  <si>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</si>
  <si>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</si>
  <si>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</si>
  <si>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</si>
  <si>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</si>
  <si>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</si>
  <si>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</si>
  <si>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</si>
  <si>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</si>
  <si>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</si>
  <si>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</si>
  <si>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</si>
  <si>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</si>
  <si>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</si>
  <si>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</si>
  <si>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</si>
  <si>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</si>
  <si>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</si>
  <si>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</si>
  <si>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</si>
  <si>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</si>
  <si>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</si>
  <si>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</si>
  <si>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</si>
  <si>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</si>
  <si>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</si>
  <si>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</si>
  <si>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</si>
  <si>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</si>
  <si>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</si>
  <si>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</si>
  <si>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</si>
  <si>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</si>
  <si>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</si>
  <si>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</si>
  <si>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</si>
  <si>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</si>
  <si>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</si>
  <si>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</si>
  <si>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</si>
  <si>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</si>
  <si>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</si>
  <si>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</si>
  <si>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</si>
  <si>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</si>
  <si>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</si>
  <si>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</si>
  <si>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</si>
  <si>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</si>
  <si>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</si>
  <si>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</si>
  <si>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</si>
  <si>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</si>
  <si>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</si>
  <si>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</si>
  <si>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</si>
  <si>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</si>
  <si>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</si>
  <si>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</si>
  <si>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</si>
  <si>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</si>
  <si>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</si>
  <si>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</si>
  <si>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</si>
  <si>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</si>
  <si>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</si>
  <si>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</si>
  <si>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</si>
  <si>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</si>
  <si>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</si>
  <si>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</si>
  <si>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</si>
  <si>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</si>
  <si>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</si>
  <si>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</si>
  <si>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</si>
  <si>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</si>
  <si>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</si>
  <si>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</si>
  <si>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</si>
  <si>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</si>
  <si>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</si>
  <si>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</si>
  <si>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</si>
  <si>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</si>
  <si>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</si>
  <si>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</si>
  <si>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</si>
  <si>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</si>
  <si>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</si>
  <si>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</si>
  <si>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</si>
  <si>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</si>
  <si>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</si>
  <si>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</si>
  <si>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</si>
  <si>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</si>
  <si>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</si>
  <si>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</si>
  <si>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</si>
  <si>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</si>
  <si>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</si>
  <si>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</si>
  <si>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</si>
  <si>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</si>
  <si>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</si>
  <si>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</si>
  <si>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</si>
  <si>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</si>
  <si>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</si>
  <si>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</si>
  <si>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</si>
  <si>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</si>
  <si>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</si>
  <si>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</si>
  <si>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</si>
  <si>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</si>
  <si>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</si>
  <si>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</si>
  <si>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</si>
  <si>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</si>
  <si>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</si>
  <si>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</si>
  <si>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</si>
  <si>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</si>
  <si>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</si>
  <si>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</si>
  <si>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</si>
  <si>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</si>
  <si>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</si>
  <si>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</si>
  <si>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</si>
  <si>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</si>
  <si>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</si>
  <si>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</si>
  <si>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</si>
  <si>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</si>
  <si>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</si>
  <si>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</si>
  <si>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</si>
  <si>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</si>
  <si>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</si>
  <si>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</si>
  <si>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</si>
  <si>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</si>
  <si>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</si>
  <si>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</si>
  <si>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</si>
  <si>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</si>
  <si>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</si>
  <si>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</si>
  <si>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</si>
  <si>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</si>
  <si>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</si>
  <si>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</si>
  <si>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</si>
  <si>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</si>
  <si>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</si>
  <si>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</si>
  <si>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</si>
  <si>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</si>
  <si>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</si>
  <si>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</si>
  <si>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</si>
  <si>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</si>
  <si>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</si>
  <si>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</si>
  <si>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</si>
  <si>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</si>
  <si>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</si>
  <si>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</si>
  <si>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</si>
  <si>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</si>
  <si>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</si>
  <si>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</si>
  <si>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</si>
  <si>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</si>
  <si>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</si>
  <si>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</si>
  <si>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</si>
  <si>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</si>
  <si>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</si>
  <si>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</si>
  <si>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</si>
  <si>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</si>
  <si>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</si>
  <si>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</si>
  <si>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</si>
  <si>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</si>
  <si>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</si>
  <si>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</si>
  <si>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</si>
  <si>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</si>
  <si>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</si>
  <si>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</si>
  <si>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</si>
  <si>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</si>
  <si>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</si>
  <si>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</si>
  <si>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</si>
  <si>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</si>
  <si>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</si>
  <si>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</si>
  <si>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</si>
  <si>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</si>
  <si>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</si>
  <si>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</si>
  <si>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</si>
  <si>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</si>
  <si>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</si>
  <si>
    <t>MATERIAL_ARRIVAL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</si>
</sst>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1" fontId="15" fillId="15" borderId="3" xfId="0" applyNumberFormat="1" applyFont="1" applyFill="1" applyBorder="1" applyAlignment="1">
      <alignment horizontal="center" vertical="center"/>
    </xf>
    <xf numFmtId="2" fontId="15" fillId="15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20" borderId="0" xfId="0" applyFill="1">
      <alignment vertical="center"/>
    </xf>
    <xf numFmtId="168" fontId="15" fillId="21" borderId="3" xfId="0" applyNumberFormat="1" applyFont="1" applyFill="1" applyBorder="1" applyAlignment="1">
      <alignment horizontal="center" vertical="center" wrapText="1"/>
    </xf>
    <xf numFmtId="168" fontId="15" fillId="22" borderId="3" xfId="0" applyNumberFormat="1" applyFont="1" applyFill="1" applyBorder="1" applyAlignment="1">
      <alignment horizontal="center" vertical="center"/>
    </xf>
    <xf numFmtId="168" fontId="15" fillId="23" borderId="3" xfId="0" applyNumberFormat="1" applyFont="1" applyFill="1" applyBorder="1" applyAlignment="1">
      <alignment horizontal="center" vertical="center"/>
    </xf>
    <xf numFmtId="168" fontId="15" fillId="2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V103"/>
  <sheetViews>
    <sheetView tabSelected="1" topLeftCell="B57" workbookViewId="0">
      <selection activeCell="U69" sqref="U69:U103"/>
    </sheetView>
  </sheetViews>
  <sheetFormatPr baseColWidth="10" defaultColWidth="19.33203125" defaultRowHeight="14" x14ac:dyDescent="0.15"/>
  <cols>
    <col min="1" max="1" width="19.33203125" style="127"/>
    <col min="2" max="3" width="19.33203125" style="116"/>
    <col min="4" max="4" width="19.33203125" style="136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21" width="19.33203125" style="127"/>
    <col min="22" max="22" width="14.5" style="116" customWidth="1"/>
    <col min="23" max="16384" width="19.33203125" style="116"/>
  </cols>
  <sheetData>
    <row r="1" spans="1:22" s="105" customFormat="1" ht="73.5" customHeight="1" x14ac:dyDescent="0.15">
      <c r="A1" s="125" t="s">
        <v>4222</v>
      </c>
      <c r="B1" s="104" t="s">
        <v>4203</v>
      </c>
      <c r="C1" s="105" t="s">
        <v>4204</v>
      </c>
      <c r="D1" s="135" t="s">
        <v>4205</v>
      </c>
      <c r="E1" s="106" t="s">
        <v>4206</v>
      </c>
      <c r="F1" s="106" t="s">
        <v>4207</v>
      </c>
      <c r="G1" s="107" t="s">
        <v>4208</v>
      </c>
      <c r="H1" s="108" t="s">
        <v>4209</v>
      </c>
      <c r="I1" s="106" t="s">
        <v>4210</v>
      </c>
      <c r="J1" s="106" t="s">
        <v>4211</v>
      </c>
      <c r="K1" s="106" t="s">
        <v>4212</v>
      </c>
      <c r="L1" s="109" t="s">
        <v>4213</v>
      </c>
      <c r="M1" s="109" t="s">
        <v>4214</v>
      </c>
      <c r="N1" s="109" t="s">
        <v>4215</v>
      </c>
      <c r="O1" s="104" t="s">
        <v>4216</v>
      </c>
      <c r="P1" s="110" t="s">
        <v>4217</v>
      </c>
      <c r="Q1" s="111" t="s">
        <v>4219</v>
      </c>
      <c r="R1" s="111" t="s">
        <v>4218</v>
      </c>
      <c r="S1" s="111" t="s">
        <v>4220</v>
      </c>
      <c r="T1" s="108" t="s">
        <v>4221</v>
      </c>
      <c r="U1" s="138" t="s">
        <v>4235</v>
      </c>
      <c r="V1" s="108"/>
    </row>
    <row r="2" spans="1:22" s="105" customFormat="1" ht="15" customHeight="1" x14ac:dyDescent="0.15">
      <c r="A2" s="126">
        <v>45717</v>
      </c>
      <c r="B2" s="112">
        <v>45778.291666666664</v>
      </c>
      <c r="C2" s="111" t="s">
        <v>4163</v>
      </c>
      <c r="D2" s="120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3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33" si="1">+H2-Q2</f>
        <v>31</v>
      </c>
      <c r="T2" s="108">
        <v>3</v>
      </c>
      <c r="U2" s="139">
        <v>45689</v>
      </c>
      <c r="V2" s="108"/>
    </row>
    <row r="3" spans="1:22" s="105" customFormat="1" ht="15" customHeight="1" x14ac:dyDescent="0.15">
      <c r="A3" s="126">
        <v>45717</v>
      </c>
      <c r="B3" s="112">
        <v>45778.333333333336</v>
      </c>
      <c r="C3" s="111" t="s">
        <v>4164</v>
      </c>
      <c r="D3" s="120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  <c r="U3" s="139">
        <v>45690</v>
      </c>
      <c r="V3" s="108"/>
    </row>
    <row r="4" spans="1:22" s="105" customFormat="1" ht="15" customHeight="1" x14ac:dyDescent="0.15">
      <c r="A4" s="126">
        <v>45717</v>
      </c>
      <c r="B4" s="112">
        <v>45778.416666666664</v>
      </c>
      <c r="C4" s="114" t="s">
        <v>4165</v>
      </c>
      <c r="D4" s="120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3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  <c r="U4" s="139">
        <v>45691</v>
      </c>
      <c r="V4" s="108"/>
    </row>
    <row r="5" spans="1:22" s="105" customFormat="1" ht="15" customHeight="1" x14ac:dyDescent="0.15">
      <c r="A5" s="126">
        <v>45717</v>
      </c>
      <c r="B5" s="112">
        <v>45778.458333333336</v>
      </c>
      <c r="C5" s="114" t="s">
        <v>4166</v>
      </c>
      <c r="D5" s="120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  <c r="U5" s="139">
        <v>45692</v>
      </c>
      <c r="V5" s="108"/>
    </row>
    <row r="6" spans="1:22" s="105" customFormat="1" ht="15" customHeight="1" x14ac:dyDescent="0.15">
      <c r="A6" s="126">
        <v>45717</v>
      </c>
      <c r="B6" s="112">
        <v>45778.500000057873</v>
      </c>
      <c r="C6" s="114" t="s">
        <v>4166</v>
      </c>
      <c r="D6" s="120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  <c r="U6" s="139">
        <v>45693</v>
      </c>
      <c r="V6" s="108"/>
    </row>
    <row r="7" spans="1:22" s="120" customFormat="1" ht="15" customHeight="1" x14ac:dyDescent="0.15">
      <c r="A7" s="134">
        <v>45717</v>
      </c>
      <c r="B7" s="118">
        <v>45778.54166678241</v>
      </c>
      <c r="C7" s="119" t="s">
        <v>4167</v>
      </c>
      <c r="D7" s="120" t="s">
        <v>2455</v>
      </c>
      <c r="E7" s="121" t="str">
        <f>IFERROR(VLOOKUP(D7,MasterProcess!G:O,8,FALSE),0)</f>
        <v>ST</v>
      </c>
      <c r="F7" s="121" t="str">
        <f>IFERROR(VLOOKUP($D7,MasterProcess!$G:$O,9,FALSE),0)</f>
        <v>STICK LABEL</v>
      </c>
      <c r="G7" s="122">
        <v>1</v>
      </c>
      <c r="H7" s="122">
        <v>1100</v>
      </c>
      <c r="I7" s="120">
        <f>IFERROR(VLOOKUP($D7,MasterProcess!$G:$Z,6,FALSE),0)</f>
        <v>30</v>
      </c>
      <c r="J7" s="123">
        <f t="shared" si="0"/>
        <v>36.666666666666664</v>
      </c>
      <c r="K7" s="123">
        <f t="shared" si="2"/>
        <v>4.583333333333333</v>
      </c>
      <c r="L7" s="122">
        <v>2</v>
      </c>
      <c r="M7" s="122">
        <v>2</v>
      </c>
      <c r="N7" s="122">
        <v>1</v>
      </c>
      <c r="O7" s="118"/>
      <c r="P7" s="118"/>
      <c r="Q7" s="120">
        <v>428</v>
      </c>
      <c r="R7" s="120">
        <f t="shared" si="1"/>
        <v>672</v>
      </c>
      <c r="T7" s="122">
        <v>1</v>
      </c>
      <c r="U7" s="139">
        <v>45694</v>
      </c>
      <c r="V7" s="122"/>
    </row>
    <row r="8" spans="1:22" s="120" customFormat="1" ht="15" customHeight="1" x14ac:dyDescent="0.15">
      <c r="A8" s="134">
        <v>45717</v>
      </c>
      <c r="B8" s="118">
        <v>45778.583333506947</v>
      </c>
      <c r="C8" s="119" t="s">
        <v>4168</v>
      </c>
      <c r="D8" s="120" t="s">
        <v>2457</v>
      </c>
      <c r="E8" s="121" t="str">
        <f>IFERROR(VLOOKUP(D8,MasterProcess!G:O,8,FALSE),0)</f>
        <v>ST</v>
      </c>
      <c r="F8" s="121" t="str">
        <f>IFERROR(VLOOKUP($D8,MasterProcess!$G:$O,9,FALSE),0)</f>
        <v>STICK LABEL</v>
      </c>
      <c r="G8" s="122">
        <v>1</v>
      </c>
      <c r="H8" s="122">
        <v>500</v>
      </c>
      <c r="I8" s="120">
        <f>IFERROR(VLOOKUP($D8,MasterProcess!$G:$Z,6,FALSE),0)</f>
        <v>18</v>
      </c>
      <c r="J8" s="123">
        <f t="shared" si="0"/>
        <v>27.777777777777779</v>
      </c>
      <c r="K8" s="123">
        <f t="shared" si="2"/>
        <v>3.4722222222222223</v>
      </c>
      <c r="L8" s="122">
        <v>3</v>
      </c>
      <c r="M8" s="122">
        <v>2</v>
      </c>
      <c r="N8" s="122">
        <v>2</v>
      </c>
      <c r="O8" s="118"/>
      <c r="P8" s="118"/>
      <c r="R8" s="120">
        <f t="shared" si="1"/>
        <v>500</v>
      </c>
      <c r="T8" s="122">
        <v>3</v>
      </c>
      <c r="U8" s="140">
        <v>45814</v>
      </c>
      <c r="V8" s="122"/>
    </row>
    <row r="9" spans="1:22" s="105" customFormat="1" ht="15" customHeight="1" x14ac:dyDescent="0.15">
      <c r="A9" s="126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  <c r="U9" s="140">
        <v>45719</v>
      </c>
      <c r="V9" s="108"/>
    </row>
    <row r="10" spans="1:22" s="105" customFormat="1" ht="15" customHeight="1" x14ac:dyDescent="0.15">
      <c r="A10" s="126">
        <v>45717</v>
      </c>
      <c r="B10" s="112">
        <v>45778.666666956022</v>
      </c>
      <c r="C10" s="114" t="s">
        <v>4170</v>
      </c>
      <c r="D10" s="120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  <c r="U10" s="140">
        <v>45816</v>
      </c>
      <c r="V10" s="108"/>
    </row>
    <row r="11" spans="1:22" s="105" customFormat="1" ht="15" customHeight="1" x14ac:dyDescent="0.15">
      <c r="A11" s="126">
        <v>45717</v>
      </c>
      <c r="B11" s="112">
        <v>45778.708333680559</v>
      </c>
      <c r="C11" s="114" t="s">
        <v>4170</v>
      </c>
      <c r="D11" s="120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  <c r="U11" s="140">
        <v>45817</v>
      </c>
      <c r="V11" s="108"/>
    </row>
    <row r="12" spans="1:22" s="130" customFormat="1" ht="15" customHeight="1" x14ac:dyDescent="0.15">
      <c r="A12" s="128">
        <v>45731</v>
      </c>
      <c r="B12" s="129">
        <v>45762.708333333336</v>
      </c>
      <c r="C12" s="130" t="s">
        <v>4223</v>
      </c>
      <c r="D12" s="130" t="s">
        <v>4229</v>
      </c>
      <c r="E12" s="131" t="s">
        <v>232</v>
      </c>
      <c r="F12" s="131" t="s">
        <v>88</v>
      </c>
      <c r="G12" s="132">
        <v>1</v>
      </c>
      <c r="H12" s="132">
        <v>10000</v>
      </c>
      <c r="I12" s="130">
        <v>500</v>
      </c>
      <c r="J12" s="133">
        <f t="shared" si="3"/>
        <v>20</v>
      </c>
      <c r="K12" s="133">
        <f t="shared" si="4"/>
        <v>2.5</v>
      </c>
      <c r="L12" s="132">
        <v>1</v>
      </c>
      <c r="M12" s="132">
        <v>2</v>
      </c>
      <c r="N12" s="132">
        <v>6</v>
      </c>
      <c r="O12" s="129">
        <v>45759.333333333336</v>
      </c>
      <c r="P12" s="129"/>
      <c r="Q12" s="130">
        <v>1000</v>
      </c>
      <c r="R12" s="130">
        <f t="shared" si="1"/>
        <v>9000</v>
      </c>
      <c r="T12" s="132">
        <v>2</v>
      </c>
      <c r="U12" s="140">
        <v>45818</v>
      </c>
      <c r="V12" s="132"/>
    </row>
    <row r="13" spans="1:22" s="130" customFormat="1" ht="15" customHeight="1" x14ac:dyDescent="0.15">
      <c r="A13" s="128">
        <v>45731</v>
      </c>
      <c r="B13" s="129">
        <v>45762.708333333336</v>
      </c>
      <c r="C13" s="130" t="s">
        <v>4224</v>
      </c>
      <c r="D13" s="130" t="s">
        <v>4230</v>
      </c>
      <c r="E13" s="131" t="s">
        <v>232</v>
      </c>
      <c r="F13" s="131" t="s">
        <v>88</v>
      </c>
      <c r="G13" s="132">
        <v>2</v>
      </c>
      <c r="H13" s="132">
        <v>20000</v>
      </c>
      <c r="I13" s="130">
        <v>600</v>
      </c>
      <c r="J13" s="133">
        <f t="shared" si="3"/>
        <v>33.333333333333336</v>
      </c>
      <c r="K13" s="133">
        <f t="shared" si="4"/>
        <v>4.166666666666667</v>
      </c>
      <c r="L13" s="132">
        <v>2</v>
      </c>
      <c r="M13" s="132">
        <v>2</v>
      </c>
      <c r="N13" s="132">
        <v>7</v>
      </c>
      <c r="O13" s="129"/>
      <c r="P13" s="129"/>
      <c r="Q13" s="130">
        <v>2000</v>
      </c>
      <c r="R13" s="130">
        <f t="shared" si="1"/>
        <v>18000</v>
      </c>
      <c r="T13" s="132">
        <v>2</v>
      </c>
      <c r="U13" s="141">
        <v>45717</v>
      </c>
      <c r="V13" s="132"/>
    </row>
    <row r="14" spans="1:22" s="130" customFormat="1" ht="15" customHeight="1" x14ac:dyDescent="0.15">
      <c r="A14" s="128">
        <v>45731</v>
      </c>
      <c r="B14" s="129">
        <v>45762.708333333336</v>
      </c>
      <c r="C14" s="130" t="s">
        <v>4225</v>
      </c>
      <c r="D14" s="130" t="s">
        <v>4234</v>
      </c>
      <c r="E14" s="131" t="s">
        <v>232</v>
      </c>
      <c r="F14" s="131" t="s">
        <v>88</v>
      </c>
      <c r="G14" s="132">
        <v>3</v>
      </c>
      <c r="H14" s="132">
        <v>10000</v>
      </c>
      <c r="I14" s="130">
        <v>700</v>
      </c>
      <c r="J14" s="133">
        <f t="shared" si="3"/>
        <v>14.285714285714286</v>
      </c>
      <c r="K14" s="133">
        <f t="shared" si="4"/>
        <v>1.7857142857142858</v>
      </c>
      <c r="L14" s="132">
        <v>1</v>
      </c>
      <c r="M14" s="132">
        <v>2</v>
      </c>
      <c r="N14" s="132">
        <v>8</v>
      </c>
      <c r="O14" s="129"/>
      <c r="P14" s="129"/>
      <c r="Q14" s="130">
        <v>3000</v>
      </c>
      <c r="R14" s="130">
        <f t="shared" si="1"/>
        <v>7000</v>
      </c>
      <c r="T14" s="132">
        <v>2</v>
      </c>
      <c r="U14" s="141">
        <v>45717</v>
      </c>
      <c r="V14" s="132"/>
    </row>
    <row r="15" spans="1:22" s="130" customFormat="1" ht="15" customHeight="1" x14ac:dyDescent="0.15">
      <c r="A15" s="128">
        <v>45732</v>
      </c>
      <c r="B15" s="129">
        <v>45762.708333333336</v>
      </c>
      <c r="C15" s="130" t="s">
        <v>4226</v>
      </c>
      <c r="D15" s="130" t="s">
        <v>4231</v>
      </c>
      <c r="E15" s="131" t="s">
        <v>232</v>
      </c>
      <c r="F15" s="131" t="s">
        <v>88</v>
      </c>
      <c r="G15" s="132">
        <v>4</v>
      </c>
      <c r="H15" s="132">
        <v>15000</v>
      </c>
      <c r="I15" s="130">
        <v>800</v>
      </c>
      <c r="J15" s="133">
        <f t="shared" si="3"/>
        <v>18.75</v>
      </c>
      <c r="K15" s="133">
        <f t="shared" si="4"/>
        <v>2.34375</v>
      </c>
      <c r="L15" s="132">
        <v>2</v>
      </c>
      <c r="M15" s="132">
        <v>2</v>
      </c>
      <c r="N15" s="132">
        <v>5</v>
      </c>
      <c r="O15" s="129"/>
      <c r="P15" s="129"/>
      <c r="Q15" s="130">
        <v>4000</v>
      </c>
      <c r="R15" s="130">
        <f t="shared" si="1"/>
        <v>11000</v>
      </c>
      <c r="T15" s="132">
        <v>2</v>
      </c>
      <c r="U15" s="141">
        <v>45717</v>
      </c>
      <c r="V15" s="132"/>
    </row>
    <row r="16" spans="1:22" s="130" customFormat="1" ht="15" customHeight="1" x14ac:dyDescent="0.15">
      <c r="A16" s="128">
        <v>45732</v>
      </c>
      <c r="B16" s="129">
        <v>45762.708333333336</v>
      </c>
      <c r="C16" s="130" t="s">
        <v>4227</v>
      </c>
      <c r="D16" s="130" t="s">
        <v>4232</v>
      </c>
      <c r="E16" s="131" t="s">
        <v>232</v>
      </c>
      <c r="F16" s="131" t="s">
        <v>21</v>
      </c>
      <c r="G16" s="132">
        <v>1</v>
      </c>
      <c r="H16" s="132">
        <v>10000</v>
      </c>
      <c r="I16" s="130">
        <v>900</v>
      </c>
      <c r="J16" s="133">
        <f t="shared" si="3"/>
        <v>11.111111111111111</v>
      </c>
      <c r="K16" s="133">
        <f t="shared" si="4"/>
        <v>1.3888888888888888</v>
      </c>
      <c r="L16" s="132">
        <v>3</v>
      </c>
      <c r="M16" s="132">
        <v>2</v>
      </c>
      <c r="N16" s="132">
        <v>7</v>
      </c>
      <c r="O16" s="129"/>
      <c r="P16" s="129"/>
      <c r="Q16" s="130">
        <v>5000</v>
      </c>
      <c r="R16" s="130">
        <f t="shared" si="1"/>
        <v>5000</v>
      </c>
      <c r="T16" s="132">
        <v>1</v>
      </c>
      <c r="U16" s="141">
        <v>45717</v>
      </c>
      <c r="V16" s="132"/>
    </row>
    <row r="17" spans="1:22" s="130" customFormat="1" ht="15" customHeight="1" x14ac:dyDescent="0.15">
      <c r="A17" s="128">
        <v>45732</v>
      </c>
      <c r="B17" s="129">
        <v>45762.708333333336</v>
      </c>
      <c r="C17" s="130" t="s">
        <v>4228</v>
      </c>
      <c r="D17" s="130" t="s">
        <v>4233</v>
      </c>
      <c r="E17" s="131" t="s">
        <v>195</v>
      </c>
      <c r="F17" s="131" t="s">
        <v>315</v>
      </c>
      <c r="G17" s="132">
        <v>5</v>
      </c>
      <c r="H17" s="132">
        <v>13000</v>
      </c>
      <c r="I17" s="130">
        <v>1000</v>
      </c>
      <c r="J17" s="133">
        <f t="shared" si="3"/>
        <v>13</v>
      </c>
      <c r="K17" s="133">
        <f t="shared" si="4"/>
        <v>1.625</v>
      </c>
      <c r="L17" s="132">
        <v>1</v>
      </c>
      <c r="M17" s="132">
        <v>2</v>
      </c>
      <c r="N17" s="132">
        <v>8</v>
      </c>
      <c r="O17" s="129"/>
      <c r="P17" s="129"/>
      <c r="Q17" s="130">
        <v>3000</v>
      </c>
      <c r="R17" s="130">
        <f t="shared" si="1"/>
        <v>10000</v>
      </c>
      <c r="T17" s="132">
        <v>1</v>
      </c>
      <c r="U17" s="141">
        <v>45717</v>
      </c>
      <c r="V17" s="132"/>
    </row>
    <row r="18" spans="1:22" s="105" customFormat="1" ht="15" customHeight="1" x14ac:dyDescent="0.15">
      <c r="A18" s="126">
        <v>45734.291666666664</v>
      </c>
      <c r="B18" s="112">
        <v>45778.708333333336</v>
      </c>
      <c r="C18" s="114" t="s">
        <v>4170</v>
      </c>
      <c r="D18" s="120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2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 t="shared" si="1"/>
        <v>70</v>
      </c>
      <c r="T18" s="108">
        <v>1</v>
      </c>
      <c r="U18" s="139">
        <v>45690</v>
      </c>
      <c r="V18" s="108"/>
    </row>
    <row r="19" spans="1:22" s="105" customFormat="1" ht="15" customHeight="1" x14ac:dyDescent="0.15">
      <c r="A19" s="126">
        <v>45734.291666666664</v>
      </c>
      <c r="B19" s="112">
        <v>45779.541666608799</v>
      </c>
      <c r="C19" s="105" t="s">
        <v>4171</v>
      </c>
      <c r="D19" s="120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2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 t="shared" si="1"/>
        <v>22642</v>
      </c>
      <c r="T19" s="108">
        <v>3</v>
      </c>
      <c r="U19" s="139">
        <v>45691</v>
      </c>
      <c r="V19" s="108"/>
    </row>
    <row r="20" spans="1:22" s="105" customFormat="1" ht="15" customHeight="1" x14ac:dyDescent="0.15">
      <c r="A20" s="126">
        <v>45734.291666608799</v>
      </c>
      <c r="B20" s="112">
        <v>45780.541666608799</v>
      </c>
      <c r="C20" s="105" t="s">
        <v>4171</v>
      </c>
      <c r="D20" s="120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2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 t="shared" si="1"/>
        <v>22642</v>
      </c>
      <c r="T20" s="108">
        <v>3</v>
      </c>
      <c r="U20" s="139">
        <v>45692</v>
      </c>
      <c r="V20" s="108"/>
    </row>
    <row r="21" spans="1:22" s="120" customFormat="1" ht="15" customHeight="1" x14ac:dyDescent="0.15">
      <c r="A21" s="134">
        <v>45734.291666608799</v>
      </c>
      <c r="B21" s="118">
        <v>45781.541666608799</v>
      </c>
      <c r="C21" s="120" t="s">
        <v>4172</v>
      </c>
      <c r="D21" s="120" t="s">
        <v>812</v>
      </c>
      <c r="E21" s="121" t="str">
        <f>IFERROR(VLOOKUP(D21,MasterProcess!G:O,8,FALSE),0)</f>
        <v>ST-3</v>
      </c>
      <c r="F21" s="121" t="str">
        <f>IFERROR(VLOOKUP($D21,MasterProcess!$G:$O,9,FALSE),0)</f>
        <v>PP25</v>
      </c>
      <c r="G21" s="108">
        <v>1</v>
      </c>
      <c r="H21" s="122">
        <v>5900</v>
      </c>
      <c r="I21" s="120">
        <f>IFERROR(VLOOKUP($D21,MasterProcess!$G:$Z,6,FALSE),0)</f>
        <v>300</v>
      </c>
      <c r="J21" s="123">
        <f t="shared" si="0"/>
        <v>19.666666666666668</v>
      </c>
      <c r="K21" s="123">
        <f t="shared" si="2"/>
        <v>2.4583333333333335</v>
      </c>
      <c r="L21" s="122">
        <v>1</v>
      </c>
      <c r="M21" s="122">
        <v>8</v>
      </c>
      <c r="N21" s="122">
        <v>8</v>
      </c>
      <c r="O21" s="118">
        <v>45778.333333333336</v>
      </c>
      <c r="P21" s="118"/>
      <c r="R21" s="120">
        <f t="shared" si="1"/>
        <v>5900</v>
      </c>
      <c r="T21" s="122">
        <v>3</v>
      </c>
      <c r="U21" s="139">
        <v>45693</v>
      </c>
      <c r="V21" s="122"/>
    </row>
    <row r="22" spans="1:22" s="105" customFormat="1" ht="15" customHeight="1" x14ac:dyDescent="0.15">
      <c r="A22" s="126">
        <v>45734.291666608799</v>
      </c>
      <c r="B22" s="112">
        <v>45782.541666608799</v>
      </c>
      <c r="C22" s="105" t="s">
        <v>4172</v>
      </c>
      <c r="D22" s="120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2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 t="shared" si="1"/>
        <v>5900</v>
      </c>
      <c r="T22" s="108">
        <v>3</v>
      </c>
      <c r="U22" s="139">
        <v>45694</v>
      </c>
      <c r="V22" s="108"/>
    </row>
    <row r="23" spans="1:22" s="105" customFormat="1" ht="15" customHeight="1" x14ac:dyDescent="0.15">
      <c r="A23" s="126">
        <v>45734.291666608799</v>
      </c>
      <c r="B23" s="112">
        <v>45783.541666608799</v>
      </c>
      <c r="C23" s="105" t="s">
        <v>4172</v>
      </c>
      <c r="D23" s="120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2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 t="shared" si="1"/>
        <v>5900</v>
      </c>
      <c r="T23" s="108">
        <v>3</v>
      </c>
      <c r="U23" s="140">
        <v>45814</v>
      </c>
      <c r="V23" s="108"/>
    </row>
    <row r="24" spans="1:22" s="105" customFormat="1" ht="15" customHeight="1" x14ac:dyDescent="0.15">
      <c r="A24" s="126">
        <v>45734.291666608799</v>
      </c>
      <c r="B24" s="112">
        <v>45784.541666608799</v>
      </c>
      <c r="C24" s="105" t="s">
        <v>4172</v>
      </c>
      <c r="D24" s="120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2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 t="shared" si="1"/>
        <v>5900</v>
      </c>
      <c r="T24" s="108">
        <v>3</v>
      </c>
      <c r="U24" s="140">
        <v>45719</v>
      </c>
      <c r="V24" s="108"/>
    </row>
    <row r="25" spans="1:22" s="105" customFormat="1" ht="15" customHeight="1" x14ac:dyDescent="0.15">
      <c r="A25" s="126">
        <v>45734.291666608799</v>
      </c>
      <c r="B25" s="112">
        <v>45785.541666608799</v>
      </c>
      <c r="C25" s="105" t="s">
        <v>4172</v>
      </c>
      <c r="D25" s="120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2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 t="shared" si="1"/>
        <v>5900</v>
      </c>
      <c r="T25" s="108">
        <v>3</v>
      </c>
      <c r="U25" s="140">
        <v>45816</v>
      </c>
      <c r="V25" s="108"/>
    </row>
    <row r="26" spans="1:22" s="105" customFormat="1" ht="15" customHeight="1" x14ac:dyDescent="0.15">
      <c r="A26" s="126">
        <v>45734.291666608799</v>
      </c>
      <c r="B26" s="112">
        <v>45786.541666608799</v>
      </c>
      <c r="C26" s="105" t="s">
        <v>4172</v>
      </c>
      <c r="D26" s="120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2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 t="shared" si="1"/>
        <v>5900</v>
      </c>
      <c r="T26" s="108">
        <v>3</v>
      </c>
      <c r="U26" s="140">
        <v>45817</v>
      </c>
      <c r="V26" s="108"/>
    </row>
    <row r="27" spans="1:22" s="120" customFormat="1" ht="15" customHeight="1" x14ac:dyDescent="0.15">
      <c r="A27" s="134">
        <v>45734.291666608799</v>
      </c>
      <c r="B27" s="118">
        <v>45787.541666608799</v>
      </c>
      <c r="C27" s="119" t="s">
        <v>4173</v>
      </c>
      <c r="D27" s="120" t="s">
        <v>2718</v>
      </c>
      <c r="E27" s="121" t="str">
        <f>IFERROR(VLOOKUP(D27,MasterProcess!G:O,8,FALSE),0)</f>
        <v>ST-3</v>
      </c>
      <c r="F27" s="121" t="str">
        <f>IFERROR(VLOOKUP($D27,MasterProcess!$G:$O,9,FALSE),0)</f>
        <v>PP09-160T</v>
      </c>
      <c r="G27" s="122">
        <v>1</v>
      </c>
      <c r="H27" s="122">
        <v>6080</v>
      </c>
      <c r="I27" s="120">
        <f>IFERROR(VLOOKUP($D27,MasterProcess!$G:$Z,6,FALSE),0)</f>
        <v>330</v>
      </c>
      <c r="J27" s="123">
        <f t="shared" si="0"/>
        <v>18.424242424242426</v>
      </c>
      <c r="K27" s="123">
        <f t="shared" si="2"/>
        <v>2.3030303030303032</v>
      </c>
      <c r="L27" s="122">
        <v>1</v>
      </c>
      <c r="M27" s="122">
        <v>2</v>
      </c>
      <c r="N27" s="122">
        <v>8</v>
      </c>
      <c r="O27" s="118">
        <v>45785.416666666664</v>
      </c>
      <c r="P27" s="118"/>
      <c r="Q27" s="120">
        <v>6042</v>
      </c>
      <c r="R27" s="120">
        <f t="shared" si="1"/>
        <v>38</v>
      </c>
      <c r="T27" s="122">
        <v>3</v>
      </c>
      <c r="U27" s="140">
        <v>45818</v>
      </c>
      <c r="V27" s="122"/>
    </row>
    <row r="28" spans="1:22" s="105" customFormat="1" ht="15" customHeight="1" x14ac:dyDescent="0.15">
      <c r="A28" s="126">
        <v>45734.291666608799</v>
      </c>
      <c r="B28" s="112">
        <v>45788.541666608799</v>
      </c>
      <c r="C28" s="114" t="s">
        <v>4173</v>
      </c>
      <c r="D28" s="120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2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 t="shared" si="1"/>
        <v>38</v>
      </c>
      <c r="T28" s="108">
        <v>3</v>
      </c>
      <c r="U28" s="141">
        <v>45717</v>
      </c>
      <c r="V28" s="108"/>
    </row>
    <row r="29" spans="1:22" s="105" customFormat="1" ht="15" customHeight="1" x14ac:dyDescent="0.15">
      <c r="A29" s="126">
        <v>45734.291666608799</v>
      </c>
      <c r="B29" s="112">
        <v>45789.541666608799</v>
      </c>
      <c r="C29" s="114" t="s">
        <v>4173</v>
      </c>
      <c r="D29" s="120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2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 t="shared" si="1"/>
        <v>38</v>
      </c>
      <c r="T29" s="108">
        <v>3</v>
      </c>
      <c r="U29" s="141">
        <v>45717</v>
      </c>
      <c r="V29" s="108"/>
    </row>
    <row r="30" spans="1:22" s="105" customFormat="1" ht="15" customHeight="1" x14ac:dyDescent="0.15">
      <c r="A30" s="126">
        <v>45734.291666608799</v>
      </c>
      <c r="B30" s="112">
        <v>45790.541666608799</v>
      </c>
      <c r="C30" s="114" t="s">
        <v>4173</v>
      </c>
      <c r="D30" s="120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2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 t="shared" si="1"/>
        <v>38</v>
      </c>
      <c r="T30" s="108">
        <v>3</v>
      </c>
      <c r="U30" s="141">
        <v>45717</v>
      </c>
      <c r="V30" s="108"/>
    </row>
    <row r="31" spans="1:22" s="105" customFormat="1" ht="15" customHeight="1" x14ac:dyDescent="0.15">
      <c r="A31" s="126">
        <v>45734.291666608799</v>
      </c>
      <c r="B31" s="112">
        <v>45791.541666666664</v>
      </c>
      <c r="C31" s="114" t="s">
        <v>4173</v>
      </c>
      <c r="D31" s="120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2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 t="shared" si="1"/>
        <v>38</v>
      </c>
      <c r="T31" s="108">
        <v>3</v>
      </c>
      <c r="U31" s="141">
        <v>45717</v>
      </c>
      <c r="V31" s="108"/>
    </row>
    <row r="32" spans="1:22" s="105" customFormat="1" ht="15" customHeight="1" x14ac:dyDescent="0.15">
      <c r="A32" s="126">
        <v>45734.291666608799</v>
      </c>
      <c r="B32" s="112">
        <v>45791.541666666664</v>
      </c>
      <c r="C32" s="114" t="s">
        <v>4174</v>
      </c>
      <c r="D32" s="120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2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 t="shared" si="1"/>
        <v>15000</v>
      </c>
      <c r="T32" s="108">
        <v>3</v>
      </c>
      <c r="U32" s="141">
        <v>45717</v>
      </c>
      <c r="V32" s="108"/>
    </row>
    <row r="33" spans="1:22" s="105" customFormat="1" ht="15" customHeight="1" x14ac:dyDescent="0.15">
      <c r="A33" s="126">
        <v>45734.291666608799</v>
      </c>
      <c r="B33" s="112">
        <v>45791.541666666664</v>
      </c>
      <c r="C33" s="114" t="s">
        <v>4175</v>
      </c>
      <c r="D33" s="120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2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 t="shared" si="1"/>
        <v>1000</v>
      </c>
      <c r="T33" s="108">
        <v>3</v>
      </c>
      <c r="U33" s="139">
        <v>45690</v>
      </c>
      <c r="V33" s="108"/>
    </row>
    <row r="34" spans="1:22" s="105" customFormat="1" ht="15" customHeight="1" x14ac:dyDescent="0.15">
      <c r="A34" s="126">
        <v>45734.291666608799</v>
      </c>
      <c r="B34" s="112">
        <v>45792.333333333336</v>
      </c>
      <c r="C34" s="114" t="s">
        <v>4176</v>
      </c>
      <c r="D34" s="120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2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 t="shared" ref="R34:R65" si="5">+H34-Q34</f>
        <v>216</v>
      </c>
      <c r="T34" s="108">
        <v>3</v>
      </c>
      <c r="U34" s="139">
        <v>45691</v>
      </c>
      <c r="V34" s="108"/>
    </row>
    <row r="35" spans="1:22" s="105" customFormat="1" ht="15" customHeight="1" x14ac:dyDescent="0.15">
      <c r="A35" s="126">
        <v>45734.291666608799</v>
      </c>
      <c r="B35" s="112">
        <v>45792.333333333336</v>
      </c>
      <c r="C35" s="114" t="s">
        <v>4176</v>
      </c>
      <c r="D35" s="120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2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 t="shared" si="5"/>
        <v>216</v>
      </c>
      <c r="T35" s="108">
        <v>3</v>
      </c>
      <c r="U35" s="139">
        <v>45692</v>
      </c>
      <c r="V35" s="108"/>
    </row>
    <row r="36" spans="1:22" s="105" customFormat="1" ht="15" customHeight="1" x14ac:dyDescent="0.15">
      <c r="A36" s="126">
        <v>45734.291666608799</v>
      </c>
      <c r="B36" s="112">
        <v>45792.333333333336</v>
      </c>
      <c r="C36" s="105" t="s">
        <v>4177</v>
      </c>
      <c r="D36" s="120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2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 t="shared" si="5"/>
        <v>5440</v>
      </c>
      <c r="T36" s="108">
        <v>3</v>
      </c>
      <c r="U36" s="139">
        <v>45693</v>
      </c>
      <c r="V36" s="108"/>
    </row>
    <row r="37" spans="1:22" s="105" customFormat="1" ht="15" customHeight="1" x14ac:dyDescent="0.15">
      <c r="A37" s="126">
        <v>45734.291666608799</v>
      </c>
      <c r="B37" s="112">
        <v>45792.333333333336</v>
      </c>
      <c r="C37" s="105" t="s">
        <v>4177</v>
      </c>
      <c r="D37" s="120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2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 t="shared" si="5"/>
        <v>5440</v>
      </c>
      <c r="T37" s="108">
        <v>3</v>
      </c>
      <c r="U37" s="139">
        <v>45694</v>
      </c>
      <c r="V37" s="108"/>
    </row>
    <row r="38" spans="1:22" s="120" customFormat="1" ht="15" customHeight="1" x14ac:dyDescent="0.15">
      <c r="A38" s="134">
        <v>45736.291666666664</v>
      </c>
      <c r="B38" s="118">
        <v>45792.333333333336</v>
      </c>
      <c r="C38" s="119" t="s">
        <v>4178</v>
      </c>
      <c r="D38" s="120" t="s">
        <v>1800</v>
      </c>
      <c r="E38" s="121" t="str">
        <f>IFERROR(VLOOKUP(D38,MasterProcess!G:O,8,FALSE),0)</f>
        <v>SM</v>
      </c>
      <c r="F38" s="121" t="str">
        <f>IFERROR(VLOOKUP($D38,MasterProcess!$G:$O,9,FALSE),0)</f>
        <v>SM01</v>
      </c>
      <c r="G38" s="122">
        <v>1</v>
      </c>
      <c r="H38" s="122">
        <v>2800</v>
      </c>
      <c r="I38" s="120">
        <f>IFERROR(VLOOKUP($D38,MasterProcess!$G:$Z,6,FALSE),0)</f>
        <v>480</v>
      </c>
      <c r="J38" s="123">
        <f t="shared" si="0"/>
        <v>5.833333333333333</v>
      </c>
      <c r="K38" s="123">
        <f t="shared" si="2"/>
        <v>0.72916666666666663</v>
      </c>
      <c r="L38" s="122">
        <v>1</v>
      </c>
      <c r="M38" s="122">
        <v>2</v>
      </c>
      <c r="N38" s="122">
        <v>8</v>
      </c>
      <c r="O38" s="124">
        <v>45790.75</v>
      </c>
      <c r="P38" s="124"/>
      <c r="R38" s="120">
        <f t="shared" si="5"/>
        <v>2800</v>
      </c>
      <c r="T38" s="122">
        <v>3</v>
      </c>
      <c r="U38" s="140">
        <v>45814</v>
      </c>
      <c r="V38" s="122"/>
    </row>
    <row r="39" spans="1:22" s="105" customFormat="1" ht="15" customHeight="1" x14ac:dyDescent="0.15">
      <c r="A39" s="126">
        <v>45736.291666666664</v>
      </c>
      <c r="B39" s="112">
        <v>45792.333333333336</v>
      </c>
      <c r="C39" s="114" t="s">
        <v>4178</v>
      </c>
      <c r="D39" s="120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2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 t="shared" si="5"/>
        <v>2800</v>
      </c>
      <c r="T39" s="108">
        <v>3</v>
      </c>
      <c r="U39" s="140">
        <v>45719</v>
      </c>
      <c r="V39" s="108"/>
    </row>
    <row r="40" spans="1:22" s="105" customFormat="1" ht="15" customHeight="1" x14ac:dyDescent="0.15">
      <c r="A40" s="126">
        <v>45736.291666608799</v>
      </c>
      <c r="B40" s="112">
        <v>45792.333333333336</v>
      </c>
      <c r="C40" s="114" t="s">
        <v>4178</v>
      </c>
      <c r="D40" s="120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2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 t="shared" si="5"/>
        <v>2800</v>
      </c>
      <c r="T40" s="108">
        <v>3</v>
      </c>
      <c r="U40" s="140">
        <v>45816</v>
      </c>
      <c r="V40" s="108"/>
    </row>
    <row r="41" spans="1:22" s="105" customFormat="1" ht="15" customHeight="1" x14ac:dyDescent="0.15">
      <c r="A41" s="126">
        <v>45736.291666608799</v>
      </c>
      <c r="B41" s="112">
        <v>45792.333333333336</v>
      </c>
      <c r="C41" s="114" t="s">
        <v>4178</v>
      </c>
      <c r="D41" s="120" t="s">
        <v>1806</v>
      </c>
      <c r="E41" s="111" t="str">
        <f>IFERROR(VLOOKUP(D41,MasterProcess!G:O,8,FALSE),0)</f>
        <v>ST-4</v>
      </c>
      <c r="F41" s="111" t="str">
        <f>IFERROR(VLOOKUP($D41,MasterProcess!$G:$O,9,FALSE),0)</f>
        <v>PP28-110T</v>
      </c>
      <c r="G41" s="108">
        <v>1</v>
      </c>
      <c r="H41" s="108">
        <v>2800</v>
      </c>
      <c r="I41" s="105">
        <f>IFERROR(VLOOKUP($D41,MasterProcess!$G:$Z,6,FALSE),0)</f>
        <v>300</v>
      </c>
      <c r="J41" s="113">
        <f t="shared" si="0"/>
        <v>9.3333333333333339</v>
      </c>
      <c r="K41" s="113">
        <f t="shared" si="2"/>
        <v>1.1666666666666667</v>
      </c>
      <c r="L41" s="108">
        <v>1</v>
      </c>
      <c r="M41" s="108">
        <v>2</v>
      </c>
      <c r="N41" s="108">
        <v>8</v>
      </c>
      <c r="O41" s="112"/>
      <c r="P41" s="112"/>
      <c r="R41" s="105">
        <f t="shared" si="5"/>
        <v>2800</v>
      </c>
      <c r="T41" s="108">
        <v>3</v>
      </c>
      <c r="U41" s="140">
        <v>45817</v>
      </c>
      <c r="V41" s="108"/>
    </row>
    <row r="42" spans="1:22" s="105" customFormat="1" ht="15" customHeight="1" x14ac:dyDescent="0.15">
      <c r="A42" s="126">
        <v>45736.291666608799</v>
      </c>
      <c r="B42" s="112">
        <v>45792.333333333336</v>
      </c>
      <c r="C42" s="105" t="s">
        <v>4179</v>
      </c>
      <c r="D42" s="120" t="s">
        <v>1594</v>
      </c>
      <c r="E42" s="111" t="str">
        <f>IFERROR(VLOOKUP(D42,MasterProcess!G:O,8,FALSE),0)</f>
        <v>ST-2</v>
      </c>
      <c r="F42" s="111" t="str">
        <f>IFERROR(VLOOKUP($D42,MasterProcess!$G:$O,9,FALSE),0)</f>
        <v>PP06-040T</v>
      </c>
      <c r="G42" s="108">
        <v>1</v>
      </c>
      <c r="H42" s="108">
        <v>3142</v>
      </c>
      <c r="I42" s="105">
        <f>IFERROR(VLOOKUP($D42,MasterProcess!$G:$Z,6,FALSE),0)</f>
        <v>240</v>
      </c>
      <c r="J42" s="113">
        <f t="shared" si="0"/>
        <v>13.091666666666667</v>
      </c>
      <c r="K42" s="113">
        <f t="shared" si="2"/>
        <v>1.6364583333333333</v>
      </c>
      <c r="L42" s="108">
        <v>1</v>
      </c>
      <c r="M42" s="108">
        <v>2</v>
      </c>
      <c r="N42" s="108">
        <v>8</v>
      </c>
      <c r="O42" s="112"/>
      <c r="P42" s="112"/>
      <c r="Q42" s="105">
        <v>142</v>
      </c>
      <c r="R42" s="105">
        <f t="shared" si="5"/>
        <v>3000</v>
      </c>
      <c r="T42" s="108">
        <v>3</v>
      </c>
      <c r="U42" s="140">
        <v>45818</v>
      </c>
      <c r="V42" s="108"/>
    </row>
    <row r="43" spans="1:22" s="120" customFormat="1" ht="15" customHeight="1" x14ac:dyDescent="0.15">
      <c r="A43" s="134">
        <v>45736.291666608799</v>
      </c>
      <c r="B43" s="118">
        <v>45792.333333333336</v>
      </c>
      <c r="C43" s="119" t="s">
        <v>4180</v>
      </c>
      <c r="D43" s="120" t="s">
        <v>2831</v>
      </c>
      <c r="E43" s="121" t="str">
        <f>IFERROR(VLOOKUP(D43,MasterProcess!G:O,8,FALSE),0)</f>
        <v>ST-4</v>
      </c>
      <c r="F43" s="121" t="str">
        <f>IFERROR(VLOOKUP($D43,MasterProcess!$G:$O,9,FALSE),0)</f>
        <v>PP24-160T</v>
      </c>
      <c r="G43" s="122">
        <v>1</v>
      </c>
      <c r="H43" s="122">
        <v>14400</v>
      </c>
      <c r="I43" s="120">
        <f>IFERROR(VLOOKUP($D43,MasterProcess!$G:$Z,6,FALSE),0)</f>
        <v>360</v>
      </c>
      <c r="J43" s="123">
        <f t="shared" si="0"/>
        <v>40</v>
      </c>
      <c r="K43" s="123">
        <f t="shared" si="2"/>
        <v>5</v>
      </c>
      <c r="L43" s="122">
        <v>1</v>
      </c>
      <c r="M43" s="122">
        <v>2</v>
      </c>
      <c r="N43" s="122">
        <v>8</v>
      </c>
      <c r="O43" s="118">
        <v>45790.458333333336</v>
      </c>
      <c r="P43" s="118"/>
      <c r="R43" s="120">
        <f t="shared" si="5"/>
        <v>14400</v>
      </c>
      <c r="T43" s="122">
        <v>3</v>
      </c>
      <c r="U43" s="141">
        <v>45717</v>
      </c>
      <c r="V43" s="122"/>
    </row>
    <row r="44" spans="1:22" s="105" customFormat="1" ht="15" customHeight="1" x14ac:dyDescent="0.15">
      <c r="A44" s="126">
        <v>45736.291666608799</v>
      </c>
      <c r="B44" s="112">
        <v>45792.333333333336</v>
      </c>
      <c r="C44" s="114" t="s">
        <v>4180</v>
      </c>
      <c r="D44" s="120" t="s">
        <v>2834</v>
      </c>
      <c r="E44" s="111" t="str">
        <f>IFERROR(VLOOKUP(D44,MasterProcess!G:O,8,FALSE),0)</f>
        <v>ST-4</v>
      </c>
      <c r="F44" s="111" t="str">
        <f>IFERROR(VLOOKUP($D44,MasterProcess!$G:$O,9,FALSE),0)</f>
        <v>PP25-160T</v>
      </c>
      <c r="G44" s="108">
        <v>1</v>
      </c>
      <c r="H44" s="108">
        <v>14400</v>
      </c>
      <c r="I44" s="105">
        <f>IFERROR(VLOOKUP($D44,MasterProcess!$G:$Z,6,FALSE),0)</f>
        <v>360</v>
      </c>
      <c r="J44" s="113">
        <f t="shared" si="0"/>
        <v>40</v>
      </c>
      <c r="K44" s="113">
        <f t="shared" si="2"/>
        <v>5</v>
      </c>
      <c r="L44" s="108">
        <v>1</v>
      </c>
      <c r="M44" s="108">
        <v>2</v>
      </c>
      <c r="N44" s="108">
        <v>8</v>
      </c>
      <c r="O44" s="112"/>
      <c r="P44" s="112"/>
      <c r="R44" s="105">
        <f t="shared" si="5"/>
        <v>14400</v>
      </c>
      <c r="T44" s="108">
        <v>3</v>
      </c>
      <c r="U44" s="139">
        <v>45690</v>
      </c>
      <c r="V44" s="108"/>
    </row>
    <row r="45" spans="1:22" s="105" customFormat="1" ht="15" customHeight="1" x14ac:dyDescent="0.15">
      <c r="A45" s="126">
        <v>45736.291666608799</v>
      </c>
      <c r="B45" s="112">
        <v>45792.333333333336</v>
      </c>
      <c r="C45" s="114" t="s">
        <v>4180</v>
      </c>
      <c r="D45" s="120" t="s">
        <v>2835</v>
      </c>
      <c r="E45" s="111" t="str">
        <f>IFERROR(VLOOKUP(D45,MasterProcess!G:O,8,FALSE),0)</f>
        <v>ST-4</v>
      </c>
      <c r="F45" s="111" t="str">
        <f>IFERROR(VLOOKUP($D45,MasterProcess!$G:$O,9,FALSE),0)</f>
        <v>PP20-110T</v>
      </c>
      <c r="G45" s="108">
        <v>1</v>
      </c>
      <c r="H45" s="108">
        <v>14400</v>
      </c>
      <c r="I45" s="105">
        <f>IFERROR(VLOOKUP($D45,MasterProcess!$G:$Z,6,FALSE),0)</f>
        <v>360</v>
      </c>
      <c r="J45" s="113">
        <f t="shared" si="0"/>
        <v>40</v>
      </c>
      <c r="K45" s="113">
        <f t="shared" si="2"/>
        <v>5</v>
      </c>
      <c r="L45" s="108">
        <v>1</v>
      </c>
      <c r="M45" s="108">
        <v>2</v>
      </c>
      <c r="N45" s="108">
        <v>8</v>
      </c>
      <c r="O45" s="112"/>
      <c r="P45" s="112"/>
      <c r="R45" s="105">
        <f t="shared" si="5"/>
        <v>14400</v>
      </c>
      <c r="T45" s="108">
        <v>3</v>
      </c>
      <c r="U45" s="139">
        <v>45691</v>
      </c>
      <c r="V45" s="108"/>
    </row>
    <row r="46" spans="1:22" s="105" customFormat="1" ht="15" customHeight="1" x14ac:dyDescent="0.15">
      <c r="A46" s="126">
        <v>45736.291666608799</v>
      </c>
      <c r="B46" s="112">
        <v>45792.333333333336</v>
      </c>
      <c r="C46" s="114" t="s">
        <v>4180</v>
      </c>
      <c r="D46" s="120" t="s">
        <v>2836</v>
      </c>
      <c r="E46" s="111" t="str">
        <f>IFERROR(VLOOKUP(D46,MasterProcess!G:O,8,FALSE),0)</f>
        <v>ST-4</v>
      </c>
      <c r="F46" s="111" t="str">
        <f>IFERROR(VLOOKUP($D46,MasterProcess!$G:$O,9,FALSE),0)</f>
        <v>PP28-110T</v>
      </c>
      <c r="G46" s="108">
        <v>1</v>
      </c>
      <c r="H46" s="108">
        <v>14400</v>
      </c>
      <c r="I46" s="105">
        <f>IFERROR(VLOOKUP($D46,MasterProcess!$G:$Z,6,FALSE),0)</f>
        <v>360</v>
      </c>
      <c r="J46" s="113">
        <f t="shared" si="0"/>
        <v>40</v>
      </c>
      <c r="K46" s="113">
        <f t="shared" si="2"/>
        <v>5</v>
      </c>
      <c r="L46" s="108">
        <v>1</v>
      </c>
      <c r="M46" s="108">
        <v>2</v>
      </c>
      <c r="N46" s="108">
        <v>8</v>
      </c>
      <c r="O46" s="112"/>
      <c r="P46" s="112"/>
      <c r="R46" s="105">
        <f t="shared" si="5"/>
        <v>14400</v>
      </c>
      <c r="T46" s="108">
        <v>3</v>
      </c>
      <c r="U46" s="139">
        <v>45692</v>
      </c>
      <c r="V46" s="108"/>
    </row>
    <row r="47" spans="1:22" s="120" customFormat="1" ht="15" customHeight="1" x14ac:dyDescent="0.15">
      <c r="A47" s="134">
        <v>45736.291666608799</v>
      </c>
      <c r="B47" s="118">
        <v>45792.333333333336</v>
      </c>
      <c r="C47" s="119" t="s">
        <v>4181</v>
      </c>
      <c r="D47" s="120" t="s">
        <v>2718</v>
      </c>
      <c r="E47" s="121" t="str">
        <f>IFERROR(VLOOKUP(D47,MasterProcess!G:O,8,FALSE),0)</f>
        <v>ST-3</v>
      </c>
      <c r="F47" s="121" t="str">
        <f>IFERROR(VLOOKUP($D47,MasterProcess!$G:$O,9,FALSE),0)</f>
        <v>PP09-160T</v>
      </c>
      <c r="G47" s="122">
        <v>1</v>
      </c>
      <c r="H47" s="122">
        <v>6080</v>
      </c>
      <c r="I47" s="120">
        <f>IFERROR(VLOOKUP($D47,MasterProcess!$G:$Z,6,FALSE),0)</f>
        <v>330</v>
      </c>
      <c r="J47" s="123">
        <f t="shared" si="0"/>
        <v>18.424242424242426</v>
      </c>
      <c r="K47" s="123">
        <f t="shared" si="2"/>
        <v>2.3030303030303032</v>
      </c>
      <c r="L47" s="122">
        <v>1</v>
      </c>
      <c r="M47" s="122">
        <v>2</v>
      </c>
      <c r="N47" s="122">
        <v>8</v>
      </c>
      <c r="O47" s="118">
        <v>45790.541666666664</v>
      </c>
      <c r="P47" s="118"/>
      <c r="R47" s="120">
        <f t="shared" si="5"/>
        <v>6080</v>
      </c>
      <c r="T47" s="122">
        <v>3</v>
      </c>
      <c r="U47" s="139">
        <v>45693</v>
      </c>
      <c r="V47" s="122"/>
    </row>
    <row r="48" spans="1:22" s="105" customFormat="1" ht="15" customHeight="1" x14ac:dyDescent="0.15">
      <c r="A48" s="126">
        <v>45736.291666608799</v>
      </c>
      <c r="B48" s="112">
        <v>45792.333333333336</v>
      </c>
      <c r="C48" s="114" t="s">
        <v>4181</v>
      </c>
      <c r="D48" s="120" t="s">
        <v>2719</v>
      </c>
      <c r="E48" s="111" t="str">
        <f>IFERROR(VLOOKUP(D48,MasterProcess!G:O,8,FALSE),0)</f>
        <v>ST-3</v>
      </c>
      <c r="F48" s="111" t="str">
        <f>IFERROR(VLOOKUP($D48,MasterProcess!$G:$O,9,FALSE),0)</f>
        <v>PP18</v>
      </c>
      <c r="G48" s="108">
        <v>1</v>
      </c>
      <c r="H48" s="108">
        <v>6080</v>
      </c>
      <c r="I48" s="105">
        <f>IFERROR(VLOOKUP($D48,MasterProcess!$G:$Z,6,FALSE),0)</f>
        <v>330</v>
      </c>
      <c r="J48" s="113">
        <f t="shared" si="0"/>
        <v>18.424242424242426</v>
      </c>
      <c r="K48" s="113">
        <f t="shared" si="2"/>
        <v>2.3030303030303032</v>
      </c>
      <c r="L48" s="108">
        <v>1</v>
      </c>
      <c r="M48" s="108">
        <v>2</v>
      </c>
      <c r="N48" s="108">
        <v>8</v>
      </c>
      <c r="O48" s="112"/>
      <c r="P48" s="112"/>
      <c r="R48" s="105">
        <f t="shared" si="5"/>
        <v>6080</v>
      </c>
      <c r="T48" s="108">
        <v>3</v>
      </c>
      <c r="U48" s="139">
        <v>45694</v>
      </c>
      <c r="V48" s="108"/>
    </row>
    <row r="49" spans="1:22" s="105" customFormat="1" ht="15" customHeight="1" x14ac:dyDescent="0.15">
      <c r="A49" s="126">
        <v>45736.291666608799</v>
      </c>
      <c r="B49" s="112">
        <v>45792.333333333336</v>
      </c>
      <c r="C49" s="114" t="s">
        <v>4181</v>
      </c>
      <c r="D49" s="120" t="s">
        <v>2720</v>
      </c>
      <c r="E49" s="111" t="str">
        <f>IFERROR(VLOOKUP(D49,MasterProcess!G:O,8,FALSE),0)</f>
        <v>ST-3</v>
      </c>
      <c r="F49" s="111" t="str">
        <f>IFERROR(VLOOKUP($D49,MasterProcess!$G:$O,9,FALSE),0)</f>
        <v>PP17-110T</v>
      </c>
      <c r="G49" s="108">
        <v>1</v>
      </c>
      <c r="H49" s="108">
        <v>6080</v>
      </c>
      <c r="I49" s="105">
        <f>IFERROR(VLOOKUP($D49,MasterProcess!$G:$Z,6,FALSE),0)</f>
        <v>330</v>
      </c>
      <c r="J49" s="113">
        <f t="shared" si="0"/>
        <v>18.424242424242426</v>
      </c>
      <c r="K49" s="113">
        <f t="shared" si="2"/>
        <v>2.3030303030303032</v>
      </c>
      <c r="L49" s="108">
        <v>1</v>
      </c>
      <c r="M49" s="108">
        <v>2</v>
      </c>
      <c r="N49" s="108">
        <v>8</v>
      </c>
      <c r="O49" s="112"/>
      <c r="P49" s="112"/>
      <c r="R49" s="105">
        <f t="shared" si="5"/>
        <v>6080</v>
      </c>
      <c r="T49" s="108">
        <v>3</v>
      </c>
      <c r="U49" s="140">
        <v>45814</v>
      </c>
      <c r="V49" s="108"/>
    </row>
    <row r="50" spans="1:22" s="105" customFormat="1" ht="15" customHeight="1" x14ac:dyDescent="0.15">
      <c r="A50" s="126">
        <v>45736.291666608799</v>
      </c>
      <c r="B50" s="112">
        <v>45792.333333333336</v>
      </c>
      <c r="C50" s="114" t="s">
        <v>4181</v>
      </c>
      <c r="D50" s="120" t="s">
        <v>2722</v>
      </c>
      <c r="E50" s="111" t="str">
        <f>IFERROR(VLOOKUP(D50,MasterProcess!G:O,8,FALSE),0)</f>
        <v>ST-3</v>
      </c>
      <c r="F50" s="111" t="str">
        <f>IFERROR(VLOOKUP($D50,MasterProcess!$G:$O,9,FALSE),0)</f>
        <v>PP16-110T</v>
      </c>
      <c r="G50" s="108">
        <v>1</v>
      </c>
      <c r="H50" s="108">
        <v>6080</v>
      </c>
      <c r="I50" s="105">
        <f>IFERROR(VLOOKUP($D50,MasterProcess!$G:$Z,6,FALSE),0)</f>
        <v>330</v>
      </c>
      <c r="J50" s="113">
        <f t="shared" si="0"/>
        <v>18.424242424242426</v>
      </c>
      <c r="K50" s="113">
        <f t="shared" si="2"/>
        <v>2.3030303030303032</v>
      </c>
      <c r="L50" s="108">
        <v>1</v>
      </c>
      <c r="M50" s="108">
        <v>2</v>
      </c>
      <c r="N50" s="108">
        <v>8</v>
      </c>
      <c r="O50" s="112"/>
      <c r="P50" s="112"/>
      <c r="R50" s="105">
        <f t="shared" si="5"/>
        <v>6080</v>
      </c>
      <c r="T50" s="108">
        <v>3</v>
      </c>
      <c r="U50" s="140">
        <v>45719</v>
      </c>
      <c r="V50" s="108"/>
    </row>
    <row r="51" spans="1:22" s="105" customFormat="1" ht="15" customHeight="1" x14ac:dyDescent="0.15">
      <c r="A51" s="126">
        <v>45736.291666608799</v>
      </c>
      <c r="B51" s="112">
        <v>45792.333333333336</v>
      </c>
      <c r="C51" s="114" t="s">
        <v>4181</v>
      </c>
      <c r="D51" s="120" t="s">
        <v>2723</v>
      </c>
      <c r="E51" s="111" t="str">
        <f>IFERROR(VLOOKUP(D51,MasterProcess!G:O,8,FALSE),0)</f>
        <v>ST-3</v>
      </c>
      <c r="F51" s="111" t="str">
        <f>IFERROR(VLOOKUP($D51,MasterProcess!$G:$O,9,FALSE),0)</f>
        <v>PP27-110T</v>
      </c>
      <c r="G51" s="108">
        <v>2</v>
      </c>
      <c r="H51" s="108">
        <v>6080</v>
      </c>
      <c r="I51" s="105">
        <f>IFERROR(VLOOKUP($D51,MasterProcess!$G:$Z,6,FALSE),0)</f>
        <v>330</v>
      </c>
      <c r="J51" s="113">
        <f t="shared" si="0"/>
        <v>18.424242424242426</v>
      </c>
      <c r="K51" s="113">
        <f t="shared" si="2"/>
        <v>2.3030303030303032</v>
      </c>
      <c r="L51" s="108">
        <v>1</v>
      </c>
      <c r="M51" s="108">
        <v>2</v>
      </c>
      <c r="N51" s="108">
        <v>8</v>
      </c>
      <c r="O51" s="112"/>
      <c r="P51" s="112"/>
      <c r="R51" s="105">
        <f t="shared" si="5"/>
        <v>6080</v>
      </c>
      <c r="T51" s="108">
        <v>3</v>
      </c>
      <c r="U51" s="140">
        <v>45816</v>
      </c>
      <c r="V51" s="108"/>
    </row>
    <row r="52" spans="1:22" s="105" customFormat="1" ht="15" customHeight="1" x14ac:dyDescent="0.15">
      <c r="A52" s="126">
        <v>45736.291666608799</v>
      </c>
      <c r="B52" s="112">
        <v>45792.333333333336</v>
      </c>
      <c r="C52" s="114" t="s">
        <v>4182</v>
      </c>
      <c r="D52" s="120" t="s">
        <v>3979</v>
      </c>
      <c r="E52" s="111" t="str">
        <f>IFERROR(VLOOKUP(D52,MasterProcess!G:O,8,FALSE),0)</f>
        <v>ST</v>
      </c>
      <c r="F52" s="111" t="str">
        <f>IFERROR(VLOOKUP($D52,MasterProcess!$G:$O,9,FALSE),0)</f>
        <v>PP05</v>
      </c>
      <c r="G52" s="108">
        <v>1</v>
      </c>
      <c r="H52" s="108">
        <v>150</v>
      </c>
      <c r="I52" s="105">
        <f>IFERROR(VLOOKUP($D52,MasterProcess!$G:$Z,6,FALSE),0)</f>
        <v>300</v>
      </c>
      <c r="J52" s="113">
        <f t="shared" si="0"/>
        <v>0.5</v>
      </c>
      <c r="K52" s="113">
        <f t="shared" si="2"/>
        <v>6.25E-2</v>
      </c>
      <c r="L52" s="108">
        <v>1</v>
      </c>
      <c r="M52" s="108">
        <v>2</v>
      </c>
      <c r="N52" s="108">
        <v>8</v>
      </c>
      <c r="O52" s="112"/>
      <c r="P52" s="112"/>
      <c r="R52" s="105">
        <f t="shared" si="5"/>
        <v>150</v>
      </c>
      <c r="T52" s="108">
        <v>3</v>
      </c>
      <c r="U52" s="140">
        <v>45817</v>
      </c>
      <c r="V52" s="108"/>
    </row>
    <row r="53" spans="1:22" s="105" customFormat="1" ht="15" customHeight="1" x14ac:dyDescent="0.15">
      <c r="A53" s="126">
        <v>45736.291666608799</v>
      </c>
      <c r="B53" s="112">
        <v>45792.333333333336</v>
      </c>
      <c r="C53" s="114" t="s">
        <v>4182</v>
      </c>
      <c r="D53" s="120" t="s">
        <v>3980</v>
      </c>
      <c r="E53" s="111" t="str">
        <f>IFERROR(VLOOKUP(D53,MasterProcess!G:O,8,FALSE),0)</f>
        <v>PB</v>
      </c>
      <c r="F53" s="111" t="str">
        <f>IFERROR(VLOOKUP($D53,MasterProcess!$G:$O,9,FALSE),0)</f>
        <v>PB01</v>
      </c>
      <c r="G53" s="108">
        <v>1</v>
      </c>
      <c r="H53" s="108">
        <v>150</v>
      </c>
      <c r="I53" s="105">
        <f>IFERROR(VLOOKUP($D53,MasterProcess!$G:$Z,6,FALSE),0)</f>
        <v>50</v>
      </c>
      <c r="J53" s="113">
        <f t="shared" si="0"/>
        <v>3</v>
      </c>
      <c r="K53" s="113">
        <f t="shared" si="2"/>
        <v>0.375</v>
      </c>
      <c r="L53" s="108">
        <v>1</v>
      </c>
      <c r="M53" s="108">
        <v>2</v>
      </c>
      <c r="N53" s="108">
        <v>8</v>
      </c>
      <c r="O53" s="112"/>
      <c r="P53" s="112"/>
      <c r="R53" s="105">
        <f t="shared" si="5"/>
        <v>150</v>
      </c>
      <c r="T53" s="108">
        <v>3</v>
      </c>
      <c r="U53" s="140">
        <v>45818</v>
      </c>
      <c r="V53" s="108"/>
    </row>
    <row r="54" spans="1:22" s="105" customFormat="1" ht="15" customHeight="1" x14ac:dyDescent="0.15">
      <c r="A54" s="126">
        <v>45736.291666608799</v>
      </c>
      <c r="B54" s="112">
        <v>45792.333333333336</v>
      </c>
      <c r="C54" s="114" t="s">
        <v>4183</v>
      </c>
      <c r="D54" s="120" t="s">
        <v>2352</v>
      </c>
      <c r="E54" s="111" t="str">
        <f>IFERROR(VLOOKUP(D54,MasterProcess!G:O,8,FALSE),0)</f>
        <v>ST-4</v>
      </c>
      <c r="F54" s="111" t="str">
        <f>IFERROR(VLOOKUP($D54,MasterProcess!$G:$O,9,FALSE),0)</f>
        <v>PP25-160T</v>
      </c>
      <c r="G54" s="108">
        <v>1</v>
      </c>
      <c r="H54" s="108">
        <v>2450</v>
      </c>
      <c r="I54" s="105">
        <f>IFERROR(VLOOKUP($D54,MasterProcess!$G:$Z,6,FALSE),0)</f>
        <v>360</v>
      </c>
      <c r="J54" s="113">
        <f t="shared" si="0"/>
        <v>6.8055555555555554</v>
      </c>
      <c r="K54" s="113">
        <f t="shared" si="2"/>
        <v>0.85069444444444442</v>
      </c>
      <c r="L54" s="108">
        <v>1</v>
      </c>
      <c r="M54" s="108">
        <v>2</v>
      </c>
      <c r="N54" s="108">
        <v>8</v>
      </c>
      <c r="O54" s="112"/>
      <c r="P54" s="112"/>
      <c r="Q54" s="105">
        <v>1350</v>
      </c>
      <c r="R54" s="105">
        <f t="shared" si="5"/>
        <v>1100</v>
      </c>
      <c r="T54" s="108">
        <v>3</v>
      </c>
      <c r="U54" s="141">
        <v>45717</v>
      </c>
      <c r="V54" s="108"/>
    </row>
    <row r="55" spans="1:22" s="105" customFormat="1" ht="15" customHeight="1" x14ac:dyDescent="0.15">
      <c r="A55" s="126">
        <v>45736.291666608799</v>
      </c>
      <c r="B55" s="112">
        <v>45792.333333333336</v>
      </c>
      <c r="C55" s="114" t="s">
        <v>4183</v>
      </c>
      <c r="D55" s="120" t="s">
        <v>2353</v>
      </c>
      <c r="E55" s="111" t="str">
        <f>IFERROR(VLOOKUP(D55,MasterProcess!G:O,8,FALSE),0)</f>
        <v>ST-4</v>
      </c>
      <c r="F55" s="111" t="str">
        <f>IFERROR(VLOOKUP($D55,MasterProcess!$G:$O,9,FALSE),0)</f>
        <v>PP20-110T</v>
      </c>
      <c r="G55" s="108">
        <v>1</v>
      </c>
      <c r="H55" s="108">
        <v>2450</v>
      </c>
      <c r="I55" s="105">
        <f>IFERROR(VLOOKUP($D55,MasterProcess!$G:$Z,6,FALSE),0)</f>
        <v>360</v>
      </c>
      <c r="J55" s="113">
        <f t="shared" si="0"/>
        <v>6.8055555555555554</v>
      </c>
      <c r="K55" s="113">
        <f t="shared" si="2"/>
        <v>0.85069444444444442</v>
      </c>
      <c r="L55" s="108">
        <v>1</v>
      </c>
      <c r="M55" s="108">
        <v>2</v>
      </c>
      <c r="N55" s="108">
        <v>8</v>
      </c>
      <c r="O55" s="112"/>
      <c r="P55" s="112"/>
      <c r="Q55" s="105">
        <v>1350</v>
      </c>
      <c r="R55" s="105">
        <f t="shared" si="5"/>
        <v>1100</v>
      </c>
      <c r="T55" s="108">
        <v>3</v>
      </c>
      <c r="U55" s="141">
        <v>45717</v>
      </c>
      <c r="V55" s="108"/>
    </row>
    <row r="56" spans="1:22" s="105" customFormat="1" ht="15" customHeight="1" x14ac:dyDescent="0.15">
      <c r="A56" s="126">
        <v>45736.291666608799</v>
      </c>
      <c r="B56" s="112">
        <v>45792.333333333336</v>
      </c>
      <c r="C56" s="114" t="s">
        <v>4183</v>
      </c>
      <c r="D56" s="120" t="s">
        <v>2354</v>
      </c>
      <c r="E56" s="111" t="str">
        <f>IFERROR(VLOOKUP(D56,MasterProcess!G:O,8,FALSE),0)</f>
        <v>ST-4</v>
      </c>
      <c r="F56" s="111" t="str">
        <f>IFERROR(VLOOKUP($D56,MasterProcess!$G:$O,9,FALSE),0)</f>
        <v>PP28-110T</v>
      </c>
      <c r="G56" s="108">
        <v>1</v>
      </c>
      <c r="H56" s="108">
        <v>2450</v>
      </c>
      <c r="I56" s="105">
        <f>IFERROR(VLOOKUP($D56,MasterProcess!$G:$Z,6,FALSE),0)</f>
        <v>360</v>
      </c>
      <c r="J56" s="113">
        <f t="shared" si="0"/>
        <v>6.8055555555555554</v>
      </c>
      <c r="K56" s="113">
        <f t="shared" si="2"/>
        <v>0.85069444444444442</v>
      </c>
      <c r="L56" s="108">
        <v>1</v>
      </c>
      <c r="M56" s="108">
        <v>2</v>
      </c>
      <c r="N56" s="108">
        <v>8</v>
      </c>
      <c r="O56" s="112"/>
      <c r="P56" s="112"/>
      <c r="Q56" s="105">
        <v>1350</v>
      </c>
      <c r="R56" s="105">
        <f t="shared" si="5"/>
        <v>1100</v>
      </c>
      <c r="T56" s="108">
        <v>3</v>
      </c>
      <c r="U56" s="141">
        <v>45717</v>
      </c>
      <c r="V56" s="108"/>
    </row>
    <row r="57" spans="1:22" s="105" customFormat="1" ht="15" customHeight="1" x14ac:dyDescent="0.15">
      <c r="A57" s="126">
        <v>45736.291666608799</v>
      </c>
      <c r="B57" s="112">
        <v>45792.333333333336</v>
      </c>
      <c r="C57" s="114" t="s">
        <v>4183</v>
      </c>
      <c r="D57" s="120" t="s">
        <v>2355</v>
      </c>
      <c r="E57" s="111" t="str">
        <f>IFERROR(VLOOKUP(D57,MasterProcess!G:O,8,FALSE),0)</f>
        <v>ST-3</v>
      </c>
      <c r="F57" s="111" t="str">
        <f>IFERROR(VLOOKUP($D57,MasterProcess!$G:$O,9,FALSE),0)</f>
        <v>TP03</v>
      </c>
      <c r="G57" s="108">
        <v>1</v>
      </c>
      <c r="H57" s="108">
        <v>2450</v>
      </c>
      <c r="I57" s="105">
        <f>IFERROR(VLOOKUP($D57,MasterProcess!$G:$Z,6,FALSE),0)</f>
        <v>240</v>
      </c>
      <c r="J57" s="113">
        <f t="shared" si="0"/>
        <v>10.208333333333334</v>
      </c>
      <c r="K57" s="113">
        <f t="shared" si="2"/>
        <v>1.2760416666666667</v>
      </c>
      <c r="L57" s="108">
        <v>1</v>
      </c>
      <c r="M57" s="108">
        <v>2</v>
      </c>
      <c r="N57" s="108">
        <v>8</v>
      </c>
      <c r="O57" s="112"/>
      <c r="P57" s="112"/>
      <c r="Q57" s="105">
        <v>625</v>
      </c>
      <c r="R57" s="105">
        <f t="shared" si="5"/>
        <v>1825</v>
      </c>
      <c r="T57" s="108">
        <v>3</v>
      </c>
      <c r="U57" s="141">
        <v>45717</v>
      </c>
      <c r="V57" s="108"/>
    </row>
    <row r="58" spans="1:22" s="105" customFormat="1" ht="15" customHeight="1" x14ac:dyDescent="0.15">
      <c r="A58" s="126">
        <v>45736.291666608799</v>
      </c>
      <c r="B58" s="112">
        <v>45792.333333333336</v>
      </c>
      <c r="C58" s="114" t="s">
        <v>4183</v>
      </c>
      <c r="D58" s="120" t="s">
        <v>3724</v>
      </c>
      <c r="E58" s="111" t="str">
        <f>IFERROR(VLOOKUP(D58,MasterProcess!G:O,8,FALSE),0)</f>
        <v>ST</v>
      </c>
      <c r="F58" s="111" t="str">
        <f>IFERROR(VLOOKUP($D58,MasterProcess!$G:$O,9,FALSE),0)</f>
        <v>OPT</v>
      </c>
      <c r="G58" s="108">
        <v>1</v>
      </c>
      <c r="H58" s="108">
        <v>2450</v>
      </c>
      <c r="I58" s="105">
        <f>IFERROR(VLOOKUP($D58,MasterProcess!$G:$Z,6,FALSE),0)</f>
        <v>420</v>
      </c>
      <c r="J58" s="113">
        <f t="shared" si="0"/>
        <v>5.833333333333333</v>
      </c>
      <c r="K58" s="113">
        <f t="shared" si="2"/>
        <v>0.72916666666666663</v>
      </c>
      <c r="L58" s="108">
        <v>1</v>
      </c>
      <c r="M58" s="108">
        <v>2</v>
      </c>
      <c r="N58" s="108">
        <v>8</v>
      </c>
      <c r="O58" s="112"/>
      <c r="P58" s="112"/>
      <c r="R58" s="105">
        <f t="shared" si="5"/>
        <v>2450</v>
      </c>
      <c r="T58" s="108">
        <v>3</v>
      </c>
      <c r="U58" s="141">
        <v>45717</v>
      </c>
      <c r="V58" s="108"/>
    </row>
    <row r="59" spans="1:22" s="120" customFormat="1" ht="15" customHeight="1" x14ac:dyDescent="0.15">
      <c r="A59" s="134">
        <v>45736.291666608799</v>
      </c>
      <c r="B59" s="118">
        <v>45793.333333333336</v>
      </c>
      <c r="C59" s="119" t="s">
        <v>4184</v>
      </c>
      <c r="D59" s="120" t="s">
        <v>2455</v>
      </c>
      <c r="E59" s="121" t="str">
        <f>IFERROR(VLOOKUP(D59,MasterProcess!G:O,8,FALSE),0)</f>
        <v>ST</v>
      </c>
      <c r="F59" s="121" t="str">
        <f>IFERROR(VLOOKUP($D59,MasterProcess!$G:$O,9,FALSE),0)</f>
        <v>STICK LABEL</v>
      </c>
      <c r="G59" s="122">
        <v>1</v>
      </c>
      <c r="H59" s="122">
        <v>1000</v>
      </c>
      <c r="I59" s="120">
        <f>IFERROR(VLOOKUP($D59,MasterProcess!$G:$Z,6,FALSE),0)</f>
        <v>30</v>
      </c>
      <c r="J59" s="123">
        <f t="shared" si="0"/>
        <v>33.333333333333336</v>
      </c>
      <c r="K59" s="123">
        <f t="shared" si="2"/>
        <v>4.166666666666667</v>
      </c>
      <c r="L59" s="122">
        <v>1</v>
      </c>
      <c r="M59" s="122">
        <v>2</v>
      </c>
      <c r="N59" s="122">
        <v>8</v>
      </c>
      <c r="O59" s="118">
        <v>45791.291666666664</v>
      </c>
      <c r="P59" s="118"/>
      <c r="R59" s="120">
        <f t="shared" si="5"/>
        <v>1000</v>
      </c>
      <c r="T59" s="122">
        <v>3</v>
      </c>
      <c r="U59" s="139">
        <v>45690</v>
      </c>
      <c r="V59" s="122"/>
    </row>
    <row r="60" spans="1:22" s="120" customFormat="1" ht="15" customHeight="1" x14ac:dyDescent="0.15">
      <c r="A60" s="134">
        <v>45736.291666608799</v>
      </c>
      <c r="B60" s="118">
        <v>45793.333333333336</v>
      </c>
      <c r="C60" s="119" t="s">
        <v>4185</v>
      </c>
      <c r="D60" s="120" t="s">
        <v>3412</v>
      </c>
      <c r="E60" s="121" t="str">
        <f>IFERROR(VLOOKUP(D60,MasterProcess!G:O,8,FALSE),0)</f>
        <v>FM</v>
      </c>
      <c r="F60" s="121" t="str">
        <f>IFERROR(VLOOKUP($D60,MasterProcess!$G:$O,9,FALSE),0)</f>
        <v>SW05</v>
      </c>
      <c r="G60" s="122">
        <v>1</v>
      </c>
      <c r="H60" s="122">
        <v>60000</v>
      </c>
      <c r="I60" s="120">
        <f>IFERROR(VLOOKUP($D60,MasterProcess!$G:$Z,6,FALSE),0)</f>
        <v>450</v>
      </c>
      <c r="J60" s="123">
        <f t="shared" si="0"/>
        <v>133.33333333333334</v>
      </c>
      <c r="K60" s="123">
        <f t="shared" si="2"/>
        <v>16.666666666666668</v>
      </c>
      <c r="L60" s="122">
        <v>1</v>
      </c>
      <c r="M60" s="122">
        <v>2</v>
      </c>
      <c r="N60" s="122">
        <v>8</v>
      </c>
      <c r="O60" s="118">
        <v>45791.333333333336</v>
      </c>
      <c r="P60" s="118"/>
      <c r="Q60" s="120">
        <v>22678</v>
      </c>
      <c r="R60" s="120">
        <f t="shared" si="5"/>
        <v>37322</v>
      </c>
      <c r="T60" s="122">
        <v>3</v>
      </c>
      <c r="U60" s="139">
        <v>45691</v>
      </c>
      <c r="V60" s="122"/>
    </row>
    <row r="61" spans="1:22" s="105" customFormat="1" ht="15" customHeight="1" x14ac:dyDescent="0.15">
      <c r="A61" s="126">
        <v>45736.291666608799</v>
      </c>
      <c r="B61" s="112">
        <v>45793.333333333336</v>
      </c>
      <c r="C61" s="114" t="s">
        <v>4185</v>
      </c>
      <c r="D61" s="120" t="s">
        <v>3414</v>
      </c>
      <c r="E61" s="111" t="str">
        <f>IFERROR(VLOOKUP(D61,MasterProcess!G:O,8,FALSE),0)</f>
        <v>FM</v>
      </c>
      <c r="F61" s="111" t="str">
        <f>IFERROR(VLOOKUP($D61,MasterProcess!$G:$O,9,FALSE),0)</f>
        <v>OPT</v>
      </c>
      <c r="G61" s="108">
        <v>1</v>
      </c>
      <c r="H61" s="108">
        <v>60000</v>
      </c>
      <c r="I61" s="105">
        <f>IFERROR(VLOOKUP($D61,MasterProcess!$G:$Z,6,FALSE),0)</f>
        <v>900</v>
      </c>
      <c r="J61" s="113">
        <f t="shared" si="0"/>
        <v>66.666666666666671</v>
      </c>
      <c r="K61" s="113">
        <f t="shared" si="2"/>
        <v>8.3333333333333339</v>
      </c>
      <c r="L61" s="108">
        <v>1</v>
      </c>
      <c r="M61" s="108">
        <v>2</v>
      </c>
      <c r="N61" s="108">
        <v>8</v>
      </c>
      <c r="O61" s="112"/>
      <c r="P61" s="112"/>
      <c r="Q61" s="105">
        <v>5000</v>
      </c>
      <c r="R61" s="105">
        <f t="shared" si="5"/>
        <v>55000</v>
      </c>
      <c r="T61" s="108">
        <v>3</v>
      </c>
      <c r="U61" s="139">
        <v>45692</v>
      </c>
      <c r="V61" s="108"/>
    </row>
    <row r="62" spans="1:22" s="120" customFormat="1" ht="15" customHeight="1" x14ac:dyDescent="0.15">
      <c r="A62" s="134">
        <v>45736.291666608799</v>
      </c>
      <c r="B62" s="118">
        <v>45793.333333333336</v>
      </c>
      <c r="C62" s="119" t="s">
        <v>4186</v>
      </c>
      <c r="D62" s="120" t="s">
        <v>3420</v>
      </c>
      <c r="E62" s="121" t="str">
        <f>IFERROR(VLOOKUP(D62,MasterProcess!G:O,8,FALSE),0)</f>
        <v>ST</v>
      </c>
      <c r="F62" s="121" t="str">
        <f>IFERROR(VLOOKUP($D62,MasterProcess!$G:$O,9,FALSE),0)</f>
        <v>PP01-110T</v>
      </c>
      <c r="G62" s="122">
        <v>1</v>
      </c>
      <c r="H62" s="122">
        <v>90909</v>
      </c>
      <c r="I62" s="120">
        <f>IFERROR(VLOOKUP($D62,MasterProcess!$G:$Z,6,FALSE),0)</f>
        <v>3000</v>
      </c>
      <c r="J62" s="123">
        <f t="shared" si="0"/>
        <v>30.303000000000001</v>
      </c>
      <c r="K62" s="123">
        <f t="shared" si="2"/>
        <v>3.7878750000000001</v>
      </c>
      <c r="L62" s="122">
        <v>1</v>
      </c>
      <c r="M62" s="122">
        <v>2</v>
      </c>
      <c r="N62" s="122">
        <v>8</v>
      </c>
      <c r="O62" s="118">
        <v>45791.416666666664</v>
      </c>
      <c r="P62" s="118"/>
      <c r="Q62" s="120">
        <v>20100</v>
      </c>
      <c r="R62" s="120">
        <f t="shared" si="5"/>
        <v>70809</v>
      </c>
      <c r="T62" s="122">
        <v>3</v>
      </c>
      <c r="U62" s="139">
        <v>45693</v>
      </c>
      <c r="V62" s="122"/>
    </row>
    <row r="63" spans="1:22" s="105" customFormat="1" ht="15" customHeight="1" x14ac:dyDescent="0.15">
      <c r="A63" s="126">
        <v>45736.291666608799</v>
      </c>
      <c r="B63" s="112">
        <v>45793.333333333336</v>
      </c>
      <c r="C63" s="114" t="s">
        <v>4186</v>
      </c>
      <c r="D63" s="120" t="s">
        <v>3421</v>
      </c>
      <c r="E63" s="111" t="str">
        <f>IFERROR(VLOOKUP(D63,MasterProcess!G:O,8,FALSE),0)</f>
        <v>ST-1</v>
      </c>
      <c r="F63" s="111" t="str">
        <f>IFERROR(VLOOKUP($D63,MasterProcess!$G:$O,9,FALSE),0)</f>
        <v>VM01</v>
      </c>
      <c r="G63" s="108">
        <v>1</v>
      </c>
      <c r="H63" s="108">
        <v>90909</v>
      </c>
      <c r="I63" s="105">
        <f>IFERROR(VLOOKUP($D63,MasterProcess!$G:$Z,6,FALSE),0)</f>
        <v>1000</v>
      </c>
      <c r="J63" s="113">
        <f t="shared" si="0"/>
        <v>90.909000000000006</v>
      </c>
      <c r="K63" s="113">
        <f t="shared" si="2"/>
        <v>11.363625000000001</v>
      </c>
      <c r="L63" s="108">
        <v>1</v>
      </c>
      <c r="M63" s="108">
        <v>2</v>
      </c>
      <c r="N63" s="108">
        <v>8</v>
      </c>
      <c r="O63" s="112"/>
      <c r="P63" s="112"/>
      <c r="R63" s="105">
        <f t="shared" si="5"/>
        <v>90909</v>
      </c>
      <c r="T63" s="108">
        <v>3</v>
      </c>
      <c r="U63" s="139">
        <v>45694</v>
      </c>
      <c r="V63" s="108"/>
    </row>
    <row r="64" spans="1:22" s="120" customFormat="1" ht="15" customHeight="1" x14ac:dyDescent="0.15">
      <c r="A64" s="134">
        <v>45736.291666608799</v>
      </c>
      <c r="B64" s="118">
        <v>45793.333333333336</v>
      </c>
      <c r="C64" s="120" t="s">
        <v>4187</v>
      </c>
      <c r="D64" s="120" t="s">
        <v>3080</v>
      </c>
      <c r="E64" s="121" t="str">
        <f>IFERROR(VLOOKUP(D64,MasterProcess!G:O,8,FALSE),0)</f>
        <v>ST-1</v>
      </c>
      <c r="F64" s="121" t="str">
        <f>IFERROR(VLOOKUP($D64,MasterProcess!$G:$O,9,FALSE),0)</f>
        <v>PP11-035T</v>
      </c>
      <c r="G64" s="122">
        <v>1</v>
      </c>
      <c r="H64" s="122">
        <v>8270</v>
      </c>
      <c r="I64" s="120">
        <f>IFERROR(VLOOKUP($D64,MasterProcess!$G:$Z,6,FALSE),0)</f>
        <v>480</v>
      </c>
      <c r="J64" s="123">
        <f t="shared" si="0"/>
        <v>17.229166666666668</v>
      </c>
      <c r="K64" s="123">
        <f t="shared" si="2"/>
        <v>2.1536458333333335</v>
      </c>
      <c r="L64" s="122">
        <v>1</v>
      </c>
      <c r="M64" s="122">
        <v>2</v>
      </c>
      <c r="N64" s="122">
        <v>8</v>
      </c>
      <c r="O64" s="118">
        <v>45791.458333333336</v>
      </c>
      <c r="P64" s="118"/>
      <c r="R64" s="120">
        <f t="shared" si="5"/>
        <v>8270</v>
      </c>
      <c r="T64" s="122">
        <v>3</v>
      </c>
      <c r="U64" s="140">
        <v>45814</v>
      </c>
      <c r="V64" s="122"/>
    </row>
    <row r="65" spans="1:22" s="105" customFormat="1" ht="15" customHeight="1" x14ac:dyDescent="0.15">
      <c r="A65" s="126">
        <v>45736.291666608799</v>
      </c>
      <c r="B65" s="112">
        <v>45793.333333333336</v>
      </c>
      <c r="C65" s="105" t="s">
        <v>4187</v>
      </c>
      <c r="D65" s="120" t="s">
        <v>3081</v>
      </c>
      <c r="E65" s="111" t="str">
        <f>IFERROR(VLOOKUP(D65,MasterProcess!G:O,8,FALSE),0)</f>
        <v>ST-1</v>
      </c>
      <c r="F65" s="111" t="str">
        <f>IFERROR(VLOOKUP($D65,MasterProcess!$G:$O,9,FALSE),0)</f>
        <v>PP11-035T</v>
      </c>
      <c r="G65" s="108">
        <v>1</v>
      </c>
      <c r="H65" s="108">
        <v>8270</v>
      </c>
      <c r="I65" s="105">
        <f>IFERROR(VLOOKUP($D65,MasterProcess!$G:$Z,6,FALSE),0)</f>
        <v>240</v>
      </c>
      <c r="J65" s="113">
        <f t="shared" si="0"/>
        <v>34.458333333333336</v>
      </c>
      <c r="K65" s="113">
        <f t="shared" si="2"/>
        <v>4.307291666666667</v>
      </c>
      <c r="L65" s="108">
        <v>1</v>
      </c>
      <c r="M65" s="108">
        <v>2</v>
      </c>
      <c r="N65" s="108">
        <v>8</v>
      </c>
      <c r="O65" s="112"/>
      <c r="P65" s="112"/>
      <c r="R65" s="105">
        <f t="shared" si="5"/>
        <v>8270</v>
      </c>
      <c r="T65" s="108">
        <v>3</v>
      </c>
      <c r="U65" s="140">
        <v>45719</v>
      </c>
      <c r="V65" s="108"/>
    </row>
    <row r="66" spans="1:22" s="105" customFormat="1" ht="15" customHeight="1" x14ac:dyDescent="0.15">
      <c r="A66" s="126">
        <v>45736.291666608799</v>
      </c>
      <c r="B66" s="112">
        <v>45793.333333333336</v>
      </c>
      <c r="C66" s="105" t="s">
        <v>4187</v>
      </c>
      <c r="D66" s="120" t="s">
        <v>3084</v>
      </c>
      <c r="E66" s="111" t="str">
        <f>IFERROR(VLOOKUP(D66,MasterProcess!G:O,8,FALSE),0)</f>
        <v>ST-2</v>
      </c>
      <c r="F66" s="111" t="str">
        <f>IFERROR(VLOOKUP($D66,MasterProcess!$G:$O,9,FALSE),0)</f>
        <v>PP06-040T</v>
      </c>
      <c r="G66" s="108">
        <v>1</v>
      </c>
      <c r="H66" s="108">
        <v>8270</v>
      </c>
      <c r="I66" s="105">
        <f>IFERROR(VLOOKUP($D66,MasterProcess!$G:$Z,6,FALSE),0)</f>
        <v>240</v>
      </c>
      <c r="J66" s="113">
        <f t="shared" si="0"/>
        <v>34.458333333333336</v>
      </c>
      <c r="K66" s="113">
        <f t="shared" si="2"/>
        <v>4.307291666666667</v>
      </c>
      <c r="L66" s="108">
        <v>1</v>
      </c>
      <c r="M66" s="108">
        <v>2</v>
      </c>
      <c r="N66" s="108">
        <v>8</v>
      </c>
      <c r="O66" s="112"/>
      <c r="P66" s="112"/>
      <c r="R66" s="105">
        <f t="shared" ref="R66:R97" si="6">+H66-Q66</f>
        <v>8270</v>
      </c>
      <c r="T66" s="108">
        <v>3</v>
      </c>
      <c r="U66" s="140">
        <v>45816</v>
      </c>
      <c r="V66" s="108"/>
    </row>
    <row r="67" spans="1:22" s="105" customFormat="1" ht="15" customHeight="1" x14ac:dyDescent="0.15">
      <c r="A67" s="126">
        <v>45736.291666608799</v>
      </c>
      <c r="B67" s="112">
        <v>45793.333333333336</v>
      </c>
      <c r="C67" s="105" t="s">
        <v>4187</v>
      </c>
      <c r="D67" s="120" t="s">
        <v>3086</v>
      </c>
      <c r="E67" s="111" t="str">
        <f>IFERROR(VLOOKUP(D67,MasterProcess!G:O,8,FALSE),0)</f>
        <v>ST-2</v>
      </c>
      <c r="F67" s="111" t="str">
        <f>IFERROR(VLOOKUP($D67,MasterProcess!$G:$O,9,FALSE),0)</f>
        <v>PP15-080T</v>
      </c>
      <c r="G67" s="108">
        <v>1</v>
      </c>
      <c r="H67" s="108">
        <v>8270</v>
      </c>
      <c r="I67" s="105">
        <f>IFERROR(VLOOKUP($D67,MasterProcess!$G:$Z,6,FALSE),0)</f>
        <v>240</v>
      </c>
      <c r="J67" s="113">
        <f t="shared" si="0"/>
        <v>34.458333333333336</v>
      </c>
      <c r="K67" s="113">
        <f t="shared" si="2"/>
        <v>4.307291666666667</v>
      </c>
      <c r="L67" s="108">
        <v>1</v>
      </c>
      <c r="M67" s="108">
        <v>2</v>
      </c>
      <c r="N67" s="108">
        <v>8</v>
      </c>
      <c r="O67" s="112"/>
      <c r="P67" s="112"/>
      <c r="R67" s="105">
        <f t="shared" si="6"/>
        <v>8270</v>
      </c>
      <c r="T67" s="108">
        <v>3</v>
      </c>
      <c r="U67" s="140">
        <v>45817</v>
      </c>
      <c r="V67" s="108"/>
    </row>
    <row r="68" spans="1:22" s="105" customFormat="1" ht="15" customHeight="1" x14ac:dyDescent="0.15">
      <c r="A68" s="126">
        <v>45736.291666608799</v>
      </c>
      <c r="B68" s="112">
        <v>45793.333333333336</v>
      </c>
      <c r="C68" s="105" t="s">
        <v>4187</v>
      </c>
      <c r="D68" s="120" t="s">
        <v>3087</v>
      </c>
      <c r="E68" s="111">
        <f>IFERROR(VLOOKUP(D68,MasterProcess!G:O,8,FALSE),0)</f>
        <v>0</v>
      </c>
      <c r="F68" s="111" t="str">
        <f>IFERROR(VLOOKUP($D68,MasterProcess!$G:$O,9,FALSE),0)</f>
        <v>HAND BEND-JIG</v>
      </c>
      <c r="G68" s="108">
        <v>1</v>
      </c>
      <c r="H68" s="108">
        <v>8270</v>
      </c>
      <c r="I68" s="105">
        <f>IFERROR(VLOOKUP($D68,MasterProcess!$G:$Z,6,FALSE),0)</f>
        <v>240</v>
      </c>
      <c r="J68" s="113">
        <f t="shared" si="0"/>
        <v>34.458333333333336</v>
      </c>
      <c r="K68" s="113">
        <f t="shared" si="2"/>
        <v>4.307291666666667</v>
      </c>
      <c r="L68" s="108">
        <v>1</v>
      </c>
      <c r="M68" s="108">
        <v>2</v>
      </c>
      <c r="N68" s="108">
        <v>8</v>
      </c>
      <c r="O68" s="112"/>
      <c r="P68" s="112"/>
      <c r="R68" s="105">
        <f t="shared" si="6"/>
        <v>8270</v>
      </c>
      <c r="T68" s="108">
        <v>3</v>
      </c>
      <c r="U68" s="140">
        <v>45818</v>
      </c>
      <c r="V68" s="108"/>
    </row>
    <row r="69" spans="1:22" s="105" customFormat="1" ht="15" customHeight="1" x14ac:dyDescent="0.15">
      <c r="A69" s="126">
        <v>45736.291666608799</v>
      </c>
      <c r="B69" s="112">
        <v>45793.333333333336</v>
      </c>
      <c r="C69" s="105" t="s">
        <v>4187</v>
      </c>
      <c r="D69" s="120" t="s">
        <v>3089</v>
      </c>
      <c r="E69" s="111">
        <f>IFERROR(VLOOKUP(D69,MasterProcess!G:O,8,FALSE),0)</f>
        <v>0</v>
      </c>
      <c r="F69" s="111" t="str">
        <f>IFERROR(VLOOKUP($D69,MasterProcess!$G:$O,9,FALSE),0)</f>
        <v>PLIER BENDING</v>
      </c>
      <c r="G69" s="108">
        <v>1</v>
      </c>
      <c r="H69" s="108">
        <v>8270</v>
      </c>
      <c r="I69" s="105">
        <f>IFERROR(VLOOKUP($D69,MasterProcess!$G:$Z,6,FALSE),0)</f>
        <v>240</v>
      </c>
      <c r="J69" s="113">
        <f t="shared" si="0"/>
        <v>34.458333333333336</v>
      </c>
      <c r="K69" s="113">
        <f t="shared" si="2"/>
        <v>4.307291666666667</v>
      </c>
      <c r="L69" s="108">
        <v>1</v>
      </c>
      <c r="M69" s="108">
        <v>2</v>
      </c>
      <c r="N69" s="108">
        <v>8</v>
      </c>
      <c r="O69" s="112"/>
      <c r="P69" s="112"/>
      <c r="R69" s="105">
        <f t="shared" si="6"/>
        <v>8270</v>
      </c>
      <c r="T69" s="108">
        <v>3</v>
      </c>
      <c r="U69" s="141">
        <v>45717</v>
      </c>
      <c r="V69" s="108"/>
    </row>
    <row r="70" spans="1:22" s="120" customFormat="1" ht="15" customHeight="1" x14ac:dyDescent="0.15">
      <c r="A70" s="134">
        <v>45736.291666608799</v>
      </c>
      <c r="B70" s="118">
        <v>45793.333333333336</v>
      </c>
      <c r="C70" s="121" t="s">
        <v>4188</v>
      </c>
      <c r="D70" s="120" t="s">
        <v>1005</v>
      </c>
      <c r="E70" s="121" t="str">
        <f>IFERROR(VLOOKUP(D70,MasterProcess!G:O,8,FALSE),0)</f>
        <v>WN</v>
      </c>
      <c r="F70" s="121" t="str">
        <f>IFERROR(VLOOKUP($D70,MasterProcess!$G:$O,9,FALSE),0)</f>
        <v>SW13</v>
      </c>
      <c r="G70" s="122">
        <v>1</v>
      </c>
      <c r="H70" s="122">
        <v>30000</v>
      </c>
      <c r="I70" s="120">
        <f>IFERROR(VLOOKUP($D70,MasterProcess!$G:$Z,6,FALSE),0)</f>
        <v>150</v>
      </c>
      <c r="J70" s="123">
        <f t="shared" si="0"/>
        <v>200</v>
      </c>
      <c r="K70" s="123">
        <f t="shared" si="2"/>
        <v>25</v>
      </c>
      <c r="L70" s="122">
        <v>1</v>
      </c>
      <c r="M70" s="122">
        <v>2</v>
      </c>
      <c r="N70" s="122">
        <v>8</v>
      </c>
      <c r="O70" s="118">
        <v>45791.458333333336</v>
      </c>
      <c r="P70" s="118"/>
      <c r="Q70" s="120">
        <v>24407</v>
      </c>
      <c r="R70" s="120">
        <f t="shared" si="6"/>
        <v>5593</v>
      </c>
      <c r="T70" s="122">
        <v>3</v>
      </c>
      <c r="U70" s="141">
        <v>45718</v>
      </c>
      <c r="V70" s="122"/>
    </row>
    <row r="71" spans="1:22" s="105" customFormat="1" ht="15" customHeight="1" x14ac:dyDescent="0.15">
      <c r="A71" s="126">
        <v>45736.291666608799</v>
      </c>
      <c r="B71" s="112">
        <v>45794.333333333336</v>
      </c>
      <c r="C71" s="111" t="s">
        <v>4188</v>
      </c>
      <c r="D71" s="120" t="s">
        <v>1006</v>
      </c>
      <c r="E71" s="111" t="str">
        <f>IFERROR(VLOOKUP(D71,MasterProcess!G:O,8,FALSE),0)</f>
        <v>WN</v>
      </c>
      <c r="F71" s="111" t="str">
        <f>IFERROR(VLOOKUP($D71,MasterProcess!$G:$O,9,FALSE),0)</f>
        <v>PP23</v>
      </c>
      <c r="G71" s="108">
        <v>1</v>
      </c>
      <c r="H71" s="108">
        <v>30000</v>
      </c>
      <c r="I71" s="105">
        <f>IFERROR(VLOOKUP($D71,MasterProcess!$G:$Z,6,FALSE),0)</f>
        <v>420</v>
      </c>
      <c r="J71" s="113">
        <f t="shared" si="0"/>
        <v>71.428571428571431</v>
      </c>
      <c r="K71" s="113">
        <f t="shared" si="2"/>
        <v>8.9285714285714288</v>
      </c>
      <c r="L71" s="108">
        <v>1</v>
      </c>
      <c r="M71" s="108">
        <v>2</v>
      </c>
      <c r="N71" s="108">
        <v>8</v>
      </c>
      <c r="O71" s="112"/>
      <c r="P71" s="112"/>
      <c r="Q71" s="105">
        <v>24813</v>
      </c>
      <c r="R71" s="105">
        <f t="shared" si="6"/>
        <v>5187</v>
      </c>
      <c r="T71" s="108">
        <v>3</v>
      </c>
      <c r="U71" s="141">
        <v>45719</v>
      </c>
      <c r="V71" s="108"/>
    </row>
    <row r="72" spans="1:22" s="105" customFormat="1" ht="15" customHeight="1" x14ac:dyDescent="0.15">
      <c r="A72" s="126">
        <v>45736.291666608799</v>
      </c>
      <c r="B72" s="112">
        <v>45794.333333333336</v>
      </c>
      <c r="C72" s="111" t="s">
        <v>4188</v>
      </c>
      <c r="D72" s="120" t="s">
        <v>1009</v>
      </c>
      <c r="E72" s="111" t="str">
        <f>IFERROR(VLOOKUP(D72,MasterProcess!G:O,8,FALSE),0)</f>
        <v>WN</v>
      </c>
      <c r="F72" s="111" t="str">
        <f>IFERROR(VLOOKUP($D72,MasterProcess!$G:$O,9,FALSE),0)</f>
        <v>TW01</v>
      </c>
      <c r="G72" s="108">
        <v>1</v>
      </c>
      <c r="H72" s="108">
        <v>30000</v>
      </c>
      <c r="I72" s="105">
        <f>IFERROR(VLOOKUP($D72,MasterProcess!$G:$Z,6,FALSE),0)</f>
        <v>450</v>
      </c>
      <c r="J72" s="113">
        <f t="shared" si="0"/>
        <v>66.666666666666671</v>
      </c>
      <c r="K72" s="113">
        <f t="shared" si="2"/>
        <v>8.3333333333333339</v>
      </c>
      <c r="L72" s="108">
        <v>1</v>
      </c>
      <c r="M72" s="108">
        <v>2</v>
      </c>
      <c r="N72" s="108">
        <v>8</v>
      </c>
      <c r="O72" s="112"/>
      <c r="P72" s="112"/>
      <c r="R72" s="105">
        <f t="shared" si="6"/>
        <v>30000</v>
      </c>
      <c r="T72" s="108">
        <v>3</v>
      </c>
      <c r="U72" s="141">
        <v>45720</v>
      </c>
      <c r="V72" s="108"/>
    </row>
    <row r="73" spans="1:22" s="120" customFormat="1" ht="15" customHeight="1" x14ac:dyDescent="0.15">
      <c r="A73" s="134">
        <v>45736.291666608799</v>
      </c>
      <c r="B73" s="118">
        <v>45794.333333333336</v>
      </c>
      <c r="C73" s="120" t="s">
        <v>4189</v>
      </c>
      <c r="D73" s="120" t="s">
        <v>3192</v>
      </c>
      <c r="E73" s="121" t="str">
        <f>IFERROR(VLOOKUP(D73,MasterProcess!G:O,8,FALSE),0)</f>
        <v>ST</v>
      </c>
      <c r="F73" s="121" t="str">
        <f>IFERROR(VLOOKUP($D73,MasterProcess!$G:$O,9,FALSE),0)</f>
        <v>PP05-060T</v>
      </c>
      <c r="G73" s="122">
        <v>1</v>
      </c>
      <c r="H73" s="122">
        <v>20000</v>
      </c>
      <c r="I73" s="120">
        <f>IFERROR(VLOOKUP($D73,MasterProcess!$G:$Z,6,FALSE),0)</f>
        <v>240</v>
      </c>
      <c r="J73" s="123">
        <f t="shared" si="0"/>
        <v>83.333333333333329</v>
      </c>
      <c r="K73" s="123">
        <f t="shared" si="2"/>
        <v>10.416666666666666</v>
      </c>
      <c r="L73" s="122">
        <v>1</v>
      </c>
      <c r="M73" s="122">
        <v>2</v>
      </c>
      <c r="N73" s="122">
        <v>8</v>
      </c>
      <c r="O73" s="118">
        <v>45793.458333333336</v>
      </c>
      <c r="P73" s="118"/>
      <c r="R73" s="120">
        <f t="shared" si="6"/>
        <v>20000</v>
      </c>
      <c r="T73" s="122">
        <v>3</v>
      </c>
      <c r="U73" s="141">
        <v>45721</v>
      </c>
      <c r="V73" s="122"/>
    </row>
    <row r="74" spans="1:22" s="120" customFormat="1" ht="15" customHeight="1" x14ac:dyDescent="0.15">
      <c r="A74" s="134">
        <v>45736.291666608799</v>
      </c>
      <c r="B74" s="118">
        <v>45794.333333333336</v>
      </c>
      <c r="C74" s="120" t="s">
        <v>4190</v>
      </c>
      <c r="D74" s="120" t="s">
        <v>3377</v>
      </c>
      <c r="E74" s="121" t="str">
        <f>IFERROR(VLOOKUP(D74,MasterProcess!G:O,8,FALSE),0)</f>
        <v>PB</v>
      </c>
      <c r="F74" s="121" t="str">
        <f>IFERROR(VLOOKUP($D74,MasterProcess!$G:$O,9,FALSE),0)</f>
        <v>SW14</v>
      </c>
      <c r="G74" s="122">
        <v>1</v>
      </c>
      <c r="H74" s="122">
        <v>802</v>
      </c>
      <c r="I74" s="120">
        <f>IFERROR(VLOOKUP($D74,MasterProcess!$G:$Z,6,FALSE),0)</f>
        <v>120</v>
      </c>
      <c r="J74" s="123">
        <f t="shared" si="0"/>
        <v>6.6833333333333336</v>
      </c>
      <c r="K74" s="123">
        <f t="shared" si="2"/>
        <v>0.8354166666666667</v>
      </c>
      <c r="L74" s="122">
        <v>1</v>
      </c>
      <c r="M74" s="122">
        <v>2</v>
      </c>
      <c r="N74" s="122">
        <v>8</v>
      </c>
      <c r="O74" s="118">
        <v>45793.458333333336</v>
      </c>
      <c r="P74" s="118"/>
      <c r="R74" s="120">
        <f t="shared" si="6"/>
        <v>802</v>
      </c>
      <c r="T74" s="122">
        <v>3</v>
      </c>
      <c r="U74" s="141">
        <v>45722</v>
      </c>
      <c r="V74" s="122"/>
    </row>
    <row r="75" spans="1:22" s="105" customFormat="1" ht="15" customHeight="1" x14ac:dyDescent="0.15">
      <c r="A75" s="126">
        <v>45736.291666608799</v>
      </c>
      <c r="B75" s="112">
        <v>45794.333333333336</v>
      </c>
      <c r="C75" s="105" t="s">
        <v>4190</v>
      </c>
      <c r="D75" s="120" t="s">
        <v>3379</v>
      </c>
      <c r="E75" s="111" t="str">
        <f>IFERROR(VLOOKUP(D75,MasterProcess!G:O,8,FALSE),0)</f>
        <v>PB</v>
      </c>
      <c r="F75" s="111" t="str">
        <f>IFERROR(VLOOKUP($D75,MasterProcess!$G:$O,9,FALSE),0)</f>
        <v>SW14</v>
      </c>
      <c r="G75" s="108">
        <v>1</v>
      </c>
      <c r="H75" s="108">
        <v>802</v>
      </c>
      <c r="I75" s="105">
        <f>IFERROR(VLOOKUP($D75,MasterProcess!$G:$Z,6,FALSE),0)</f>
        <v>17</v>
      </c>
      <c r="J75" s="113">
        <f t="shared" si="0"/>
        <v>47.176470588235297</v>
      </c>
      <c r="K75" s="113">
        <f t="shared" si="2"/>
        <v>5.8970588235294121</v>
      </c>
      <c r="L75" s="108">
        <v>1</v>
      </c>
      <c r="M75" s="108">
        <v>2</v>
      </c>
      <c r="N75" s="108">
        <v>8</v>
      </c>
      <c r="O75" s="112"/>
      <c r="P75" s="112"/>
      <c r="R75" s="105">
        <f t="shared" si="6"/>
        <v>802</v>
      </c>
      <c r="T75" s="108">
        <v>3</v>
      </c>
      <c r="U75" s="141">
        <v>45723</v>
      </c>
      <c r="V75" s="108"/>
    </row>
    <row r="76" spans="1:22" s="105" customFormat="1" ht="15" customHeight="1" x14ac:dyDescent="0.15">
      <c r="A76" s="126">
        <v>45736.291666608799</v>
      </c>
      <c r="B76" s="112">
        <v>45794.333333333336</v>
      </c>
      <c r="C76" s="105" t="s">
        <v>4190</v>
      </c>
      <c r="D76" s="120" t="s">
        <v>3380</v>
      </c>
      <c r="E76" s="111" t="str">
        <f>IFERROR(VLOOKUP(D76,MasterProcess!G:O,8,FALSE),0)</f>
        <v>OPT</v>
      </c>
      <c r="F76" s="111" t="str">
        <f>IFERROR(VLOOKUP($D76,MasterProcess!$G:$O,9,FALSE),0)</f>
        <v>OPT</v>
      </c>
      <c r="G76" s="108">
        <v>1</v>
      </c>
      <c r="H76" s="108">
        <v>802</v>
      </c>
      <c r="I76" s="105">
        <f>IFERROR(VLOOKUP($D76,MasterProcess!$G:$Z,6,FALSE),0)</f>
        <v>50</v>
      </c>
      <c r="J76" s="113">
        <f t="shared" si="0"/>
        <v>16.04</v>
      </c>
      <c r="K76" s="113">
        <f t="shared" si="2"/>
        <v>2.0049999999999999</v>
      </c>
      <c r="L76" s="108">
        <v>1</v>
      </c>
      <c r="M76" s="108">
        <v>2</v>
      </c>
      <c r="N76" s="108">
        <v>8</v>
      </c>
      <c r="O76" s="112"/>
      <c r="P76" s="112"/>
      <c r="R76" s="105">
        <f t="shared" si="6"/>
        <v>802</v>
      </c>
      <c r="T76" s="108">
        <v>3</v>
      </c>
      <c r="U76" s="141">
        <v>45724</v>
      </c>
      <c r="V76" s="108"/>
    </row>
    <row r="77" spans="1:22" s="105" customFormat="1" ht="15" customHeight="1" x14ac:dyDescent="0.15">
      <c r="A77" s="126">
        <v>45736.291666608799</v>
      </c>
      <c r="B77" s="112">
        <v>45794.333333333336</v>
      </c>
      <c r="C77" s="105" t="s">
        <v>4190</v>
      </c>
      <c r="D77" s="120" t="s">
        <v>3381</v>
      </c>
      <c r="E77" s="111" t="str">
        <f>IFERROR(VLOOKUP(D77,MasterProcess!G:O,8,FALSE),0)</f>
        <v>OPT</v>
      </c>
      <c r="F77" s="111" t="str">
        <f>IFERROR(VLOOKUP($D77,MasterProcess!$G:$O,9,FALSE),0)</f>
        <v>OPT</v>
      </c>
      <c r="G77" s="108">
        <v>1</v>
      </c>
      <c r="H77" s="108">
        <v>802</v>
      </c>
      <c r="I77" s="105">
        <f>IFERROR(VLOOKUP($D77,MasterProcess!$G:$Z,6,FALSE),0)</f>
        <v>60</v>
      </c>
      <c r="J77" s="113">
        <f t="shared" si="0"/>
        <v>13.366666666666667</v>
      </c>
      <c r="K77" s="113">
        <f t="shared" si="2"/>
        <v>1.6708333333333334</v>
      </c>
      <c r="L77" s="108">
        <v>1</v>
      </c>
      <c r="M77" s="108">
        <v>2</v>
      </c>
      <c r="N77" s="108">
        <v>8</v>
      </c>
      <c r="O77" s="112"/>
      <c r="P77" s="112"/>
      <c r="R77" s="105">
        <f t="shared" si="6"/>
        <v>802</v>
      </c>
      <c r="T77" s="108">
        <v>3</v>
      </c>
      <c r="U77" s="141">
        <v>45725</v>
      </c>
      <c r="V77" s="108"/>
    </row>
    <row r="78" spans="1:22" s="120" customFormat="1" ht="15" customHeight="1" x14ac:dyDescent="0.15">
      <c r="A78" s="134">
        <v>45738.291666666664</v>
      </c>
      <c r="B78" s="118">
        <v>45795.333333333336</v>
      </c>
      <c r="C78" s="119" t="s">
        <v>4191</v>
      </c>
      <c r="D78" s="120" t="s">
        <v>3096</v>
      </c>
      <c r="E78" s="121" t="str">
        <f>IFERROR(VLOOKUP(D78,MasterProcess!G:O,8,FALSE),0)</f>
        <v>FM</v>
      </c>
      <c r="F78" s="121" t="str">
        <f>IFERROR(VLOOKUP($D78,MasterProcess!$G:$O,9,FALSE),0)</f>
        <v>FM01</v>
      </c>
      <c r="G78" s="122">
        <v>1</v>
      </c>
      <c r="H78" s="122">
        <v>16593</v>
      </c>
      <c r="I78" s="120">
        <f>IFERROR(VLOOKUP($D78,MasterProcess!$G:$Z,6,FALSE),0)</f>
        <v>1200</v>
      </c>
      <c r="J78" s="123">
        <f t="shared" si="0"/>
        <v>13.827500000000001</v>
      </c>
      <c r="K78" s="123">
        <f t="shared" si="2"/>
        <v>1.7284375000000001</v>
      </c>
      <c r="L78" s="122">
        <v>1</v>
      </c>
      <c r="M78" s="122">
        <v>2</v>
      </c>
      <c r="N78" s="122">
        <v>8</v>
      </c>
      <c r="O78" s="118"/>
      <c r="P78" s="118"/>
      <c r="Q78" s="120">
        <v>2200</v>
      </c>
      <c r="R78" s="120">
        <f t="shared" si="6"/>
        <v>14393</v>
      </c>
      <c r="T78" s="122">
        <v>3</v>
      </c>
      <c r="U78" s="141">
        <v>45726</v>
      </c>
      <c r="V78" s="122"/>
    </row>
    <row r="79" spans="1:22" s="105" customFormat="1" ht="15" customHeight="1" x14ac:dyDescent="0.15">
      <c r="A79" s="126">
        <v>45738.291666666664</v>
      </c>
      <c r="B79" s="112">
        <v>45795.333333333336</v>
      </c>
      <c r="C79" s="114" t="s">
        <v>4191</v>
      </c>
      <c r="D79" s="120" t="s">
        <v>3097</v>
      </c>
      <c r="E79" s="111" t="str">
        <f>IFERROR(VLOOKUP(D79,MasterProcess!G:O,8,FALSE),0)</f>
        <v>ST-2</v>
      </c>
      <c r="F79" s="111" t="str">
        <f>IFERROR(VLOOKUP($D79,MasterProcess!$G:$O,9,FALSE),0)</f>
        <v>PP06-040T</v>
      </c>
      <c r="G79" s="108">
        <v>1</v>
      </c>
      <c r="H79" s="108">
        <v>16593</v>
      </c>
      <c r="I79" s="105">
        <f>IFERROR(VLOOKUP($D79,MasterProcess!$G:$Z,6,FALSE),0)</f>
        <v>360</v>
      </c>
      <c r="J79" s="113">
        <f t="shared" si="0"/>
        <v>46.091666666666669</v>
      </c>
      <c r="K79" s="113">
        <f t="shared" si="2"/>
        <v>5.7614583333333336</v>
      </c>
      <c r="L79" s="108">
        <v>1</v>
      </c>
      <c r="M79" s="108">
        <v>2</v>
      </c>
      <c r="N79" s="108">
        <v>8</v>
      </c>
      <c r="O79" s="112"/>
      <c r="P79" s="112"/>
      <c r="R79" s="105">
        <f t="shared" si="6"/>
        <v>16593</v>
      </c>
      <c r="T79" s="108">
        <v>3</v>
      </c>
      <c r="U79" s="141">
        <v>45727</v>
      </c>
      <c r="V79" s="108"/>
    </row>
    <row r="80" spans="1:22" s="120" customFormat="1" ht="15" customHeight="1" x14ac:dyDescent="0.15">
      <c r="A80" s="134">
        <v>45738.291666608799</v>
      </c>
      <c r="B80" s="118">
        <v>45795.333333333336</v>
      </c>
      <c r="C80" s="120" t="s">
        <v>4192</v>
      </c>
      <c r="D80" s="120" t="s">
        <v>2554</v>
      </c>
      <c r="E80" s="121" t="str">
        <f>IFERROR(VLOOKUP(D80,MasterProcess!G:O,8,FALSE),0)</f>
        <v>WN</v>
      </c>
      <c r="F80" s="121" t="str">
        <f>IFERROR(VLOOKUP($D80,MasterProcess!$G:$O,9,FALSE),0)</f>
        <v>WS01</v>
      </c>
      <c r="G80" s="122">
        <v>1</v>
      </c>
      <c r="H80" s="122">
        <v>80000</v>
      </c>
      <c r="I80" s="120">
        <f>IFERROR(VLOOKUP($D80,MasterProcess!$G:$Z,6,FALSE),0)</f>
        <v>2160</v>
      </c>
      <c r="J80" s="123">
        <f t="shared" si="0"/>
        <v>37.037037037037038</v>
      </c>
      <c r="K80" s="123">
        <f t="shared" si="2"/>
        <v>4.6296296296296298</v>
      </c>
      <c r="L80" s="122">
        <v>1</v>
      </c>
      <c r="M80" s="122">
        <v>2</v>
      </c>
      <c r="N80" s="122">
        <v>8</v>
      </c>
      <c r="O80" s="118"/>
      <c r="P80" s="118"/>
      <c r="R80" s="120">
        <f t="shared" si="6"/>
        <v>80000</v>
      </c>
      <c r="T80" s="122">
        <v>3</v>
      </c>
      <c r="U80" s="141">
        <v>45728</v>
      </c>
      <c r="V80" s="122"/>
    </row>
    <row r="81" spans="1:22" s="120" customFormat="1" ht="15" customHeight="1" x14ac:dyDescent="0.15">
      <c r="A81" s="134">
        <v>45738.291666608799</v>
      </c>
      <c r="B81" s="118">
        <v>45796.333333333336</v>
      </c>
      <c r="C81" s="120" t="s">
        <v>4193</v>
      </c>
      <c r="D81" s="120" t="s">
        <v>812</v>
      </c>
      <c r="E81" s="121" t="str">
        <f>IFERROR(VLOOKUP(D81,MasterProcess!G:O,8,FALSE),0)</f>
        <v>ST-3</v>
      </c>
      <c r="F81" s="121" t="str">
        <f>IFERROR(VLOOKUP($D81,MasterProcess!$G:$O,9,FALSE),0)</f>
        <v>PP25</v>
      </c>
      <c r="G81" s="122">
        <v>1</v>
      </c>
      <c r="H81" s="122">
        <v>5100</v>
      </c>
      <c r="I81" s="120">
        <f>IFERROR(VLOOKUP($D81,MasterProcess!$G:$Z,6,FALSE),0)</f>
        <v>300</v>
      </c>
      <c r="J81" s="123">
        <f t="shared" si="0"/>
        <v>17</v>
      </c>
      <c r="K81" s="123">
        <f t="shared" si="2"/>
        <v>2.125</v>
      </c>
      <c r="L81" s="122">
        <v>1</v>
      </c>
      <c r="M81" s="122">
        <v>2</v>
      </c>
      <c r="N81" s="122">
        <v>8</v>
      </c>
      <c r="O81" s="118"/>
      <c r="P81" s="118"/>
      <c r="R81" s="120">
        <f t="shared" si="6"/>
        <v>5100</v>
      </c>
      <c r="T81" s="122">
        <v>3</v>
      </c>
      <c r="U81" s="141">
        <v>45729</v>
      </c>
      <c r="V81" s="122"/>
    </row>
    <row r="82" spans="1:22" s="105" customFormat="1" ht="15" customHeight="1" x14ac:dyDescent="0.15">
      <c r="A82" s="126">
        <v>45738.291666608799</v>
      </c>
      <c r="B82" s="112">
        <v>45796.333333333336</v>
      </c>
      <c r="C82" s="105" t="s">
        <v>4193</v>
      </c>
      <c r="D82" s="120" t="s">
        <v>813</v>
      </c>
      <c r="E82" s="111" t="str">
        <f>IFERROR(VLOOKUP(D82,MasterProcess!G:O,8,FALSE),0)</f>
        <v>ST-3</v>
      </c>
      <c r="F82" s="111" t="str">
        <f>IFERROR(VLOOKUP($D82,MasterProcess!$G:$O,9,FALSE),0)</f>
        <v>PP26-110T</v>
      </c>
      <c r="G82" s="108">
        <v>1</v>
      </c>
      <c r="H82" s="108">
        <v>5100</v>
      </c>
      <c r="I82" s="105">
        <f>IFERROR(VLOOKUP($D82,MasterProcess!$G:$Z,6,FALSE),0)</f>
        <v>300</v>
      </c>
      <c r="J82" s="113">
        <f t="shared" si="0"/>
        <v>17</v>
      </c>
      <c r="K82" s="113">
        <f t="shared" si="2"/>
        <v>2.125</v>
      </c>
      <c r="L82" s="108">
        <v>1</v>
      </c>
      <c r="M82" s="108">
        <v>2</v>
      </c>
      <c r="N82" s="108">
        <v>8</v>
      </c>
      <c r="O82" s="112"/>
      <c r="P82" s="112"/>
      <c r="R82" s="105">
        <f t="shared" si="6"/>
        <v>5100</v>
      </c>
      <c r="T82" s="108">
        <v>3</v>
      </c>
      <c r="U82" s="141">
        <v>45730</v>
      </c>
      <c r="V82" s="108"/>
    </row>
    <row r="83" spans="1:22" s="105" customFormat="1" ht="15" customHeight="1" x14ac:dyDescent="0.15">
      <c r="A83" s="126">
        <v>45738.291666608799</v>
      </c>
      <c r="B83" s="112">
        <v>45796.333333333336</v>
      </c>
      <c r="C83" s="105" t="s">
        <v>4193</v>
      </c>
      <c r="D83" s="120" t="s">
        <v>815</v>
      </c>
      <c r="E83" s="111" t="str">
        <f>IFERROR(VLOOKUP(D83,MasterProcess!G:O,8,FALSE),0)</f>
        <v>ST-3</v>
      </c>
      <c r="F83" s="111" t="str">
        <f>IFERROR(VLOOKUP($D83,MasterProcess!$G:$O,9,FALSE),0)</f>
        <v>PP20</v>
      </c>
      <c r="G83" s="108">
        <v>1</v>
      </c>
      <c r="H83" s="108">
        <v>5100</v>
      </c>
      <c r="I83" s="105">
        <f>IFERROR(VLOOKUP($D83,MasterProcess!$G:$Z,6,FALSE),0)</f>
        <v>300</v>
      </c>
      <c r="J83" s="113">
        <f t="shared" si="0"/>
        <v>17</v>
      </c>
      <c r="K83" s="113">
        <f t="shared" si="2"/>
        <v>2.125</v>
      </c>
      <c r="L83" s="108">
        <v>1</v>
      </c>
      <c r="M83" s="108">
        <v>2</v>
      </c>
      <c r="N83" s="108">
        <v>8</v>
      </c>
      <c r="O83" s="112"/>
      <c r="P83" s="112"/>
      <c r="R83" s="105">
        <f t="shared" si="6"/>
        <v>5100</v>
      </c>
      <c r="T83" s="108">
        <v>3</v>
      </c>
      <c r="U83" s="141">
        <v>45731</v>
      </c>
      <c r="V83" s="108"/>
    </row>
    <row r="84" spans="1:22" s="105" customFormat="1" ht="15" customHeight="1" x14ac:dyDescent="0.15">
      <c r="A84" s="126">
        <v>45738.291666608799</v>
      </c>
      <c r="B84" s="112">
        <v>45796.333333333336</v>
      </c>
      <c r="C84" s="105" t="s">
        <v>4193</v>
      </c>
      <c r="D84" s="120" t="s">
        <v>816</v>
      </c>
      <c r="E84" s="111" t="str">
        <f>IFERROR(VLOOKUP(D84,MasterProcess!G:O,8,FALSE),0)</f>
        <v>ST-3</v>
      </c>
      <c r="F84" s="111" t="str">
        <f>IFERROR(VLOOKUP($D84,MasterProcess!$G:$O,9,FALSE),0)</f>
        <v>PP28-110T</v>
      </c>
      <c r="G84" s="108">
        <v>1</v>
      </c>
      <c r="H84" s="108">
        <v>5100</v>
      </c>
      <c r="I84" s="105">
        <f>IFERROR(VLOOKUP($D84,MasterProcess!$G:$Z,6,FALSE),0)</f>
        <v>300</v>
      </c>
      <c r="J84" s="113">
        <f t="shared" si="0"/>
        <v>17</v>
      </c>
      <c r="K84" s="113">
        <f t="shared" si="2"/>
        <v>2.125</v>
      </c>
      <c r="L84" s="108">
        <v>1</v>
      </c>
      <c r="M84" s="108">
        <v>2</v>
      </c>
      <c r="N84" s="108">
        <v>8</v>
      </c>
      <c r="O84" s="112"/>
      <c r="P84" s="112"/>
      <c r="R84" s="105">
        <f t="shared" si="6"/>
        <v>5100</v>
      </c>
      <c r="T84" s="108">
        <v>3</v>
      </c>
      <c r="U84" s="141">
        <v>45732</v>
      </c>
      <c r="V84" s="108"/>
    </row>
    <row r="85" spans="1:22" s="105" customFormat="1" ht="15" customHeight="1" x14ac:dyDescent="0.15">
      <c r="A85" s="126">
        <v>45738.291666608799</v>
      </c>
      <c r="B85" s="112">
        <v>45796.333333333336</v>
      </c>
      <c r="C85" s="105" t="s">
        <v>4193</v>
      </c>
      <c r="D85" s="120" t="s">
        <v>817</v>
      </c>
      <c r="E85" s="111" t="str">
        <f>IFERROR(VLOOKUP(D85,MasterProcess!G:O,8,FALSE),0)</f>
        <v>ST-3</v>
      </c>
      <c r="F85" s="111" t="str">
        <f>IFERROR(VLOOKUP($D85,MasterProcess!$G:$O,9,FALSE),0)</f>
        <v>SW01</v>
      </c>
      <c r="G85" s="108">
        <v>1</v>
      </c>
      <c r="H85" s="108">
        <v>5100</v>
      </c>
      <c r="I85" s="105">
        <f>IFERROR(VLOOKUP($D85,MasterProcess!$G:$Z,6,FALSE),0)</f>
        <v>300</v>
      </c>
      <c r="J85" s="113">
        <f t="shared" si="0"/>
        <v>17</v>
      </c>
      <c r="K85" s="113">
        <f t="shared" si="2"/>
        <v>2.125</v>
      </c>
      <c r="L85" s="108">
        <v>1</v>
      </c>
      <c r="M85" s="108">
        <v>2</v>
      </c>
      <c r="N85" s="108">
        <v>8</v>
      </c>
      <c r="O85" s="112"/>
      <c r="P85" s="112"/>
      <c r="R85" s="105">
        <f t="shared" si="6"/>
        <v>5100</v>
      </c>
      <c r="T85" s="108">
        <v>3</v>
      </c>
      <c r="U85" s="141">
        <v>45733</v>
      </c>
      <c r="V85" s="108"/>
    </row>
    <row r="86" spans="1:22" s="105" customFormat="1" ht="15" customHeight="1" x14ac:dyDescent="0.15">
      <c r="A86" s="126">
        <v>45738.291666608799</v>
      </c>
      <c r="B86" s="112">
        <v>45796.333333333336</v>
      </c>
      <c r="C86" s="105" t="s">
        <v>4193</v>
      </c>
      <c r="D86" s="120" t="s">
        <v>818</v>
      </c>
      <c r="E86" s="111" t="str">
        <f>IFERROR(VLOOKUP(D86,MasterProcess!G:O,8,FALSE),0)</f>
        <v>ST-1</v>
      </c>
      <c r="F86" s="111" t="str">
        <f>IFERROR(VLOOKUP($D86,MasterProcess!$G:$O,9,FALSE),0)</f>
        <v>OPT PAINTING</v>
      </c>
      <c r="G86" s="108">
        <v>1</v>
      </c>
      <c r="H86" s="108">
        <v>5100</v>
      </c>
      <c r="I86" s="105">
        <f>IFERROR(VLOOKUP($D86,MasterProcess!$G:$Z,6,FALSE),0)</f>
        <v>120</v>
      </c>
      <c r="J86" s="113">
        <f t="shared" si="0"/>
        <v>42.5</v>
      </c>
      <c r="K86" s="113">
        <f t="shared" si="2"/>
        <v>5.3125</v>
      </c>
      <c r="L86" s="108">
        <v>1</v>
      </c>
      <c r="M86" s="108">
        <v>2</v>
      </c>
      <c r="N86" s="108">
        <v>8</v>
      </c>
      <c r="O86" s="112"/>
      <c r="P86" s="112"/>
      <c r="R86" s="105">
        <f t="shared" si="6"/>
        <v>5100</v>
      </c>
      <c r="T86" s="108">
        <v>3</v>
      </c>
      <c r="U86" s="141">
        <v>45734</v>
      </c>
      <c r="V86" s="108"/>
    </row>
    <row r="87" spans="1:22" s="120" customFormat="1" ht="15" customHeight="1" x14ac:dyDescent="0.15">
      <c r="A87" s="134">
        <v>45738.291666608799</v>
      </c>
      <c r="B87" s="118">
        <v>45796.333333333336</v>
      </c>
      <c r="C87" s="119" t="s">
        <v>4194</v>
      </c>
      <c r="D87" s="120" t="s">
        <v>548</v>
      </c>
      <c r="E87" s="121" t="str">
        <f>IFERROR(VLOOKUP(D87,MasterProcess!G:O,8,FALSE),0)</f>
        <v>ST-2</v>
      </c>
      <c r="F87" s="121" t="str">
        <f>IFERROR(VLOOKUP($D87,MasterProcess!$G:$O,9,FALSE),0)</f>
        <v>PP06-040T</v>
      </c>
      <c r="G87" s="122">
        <v>1</v>
      </c>
      <c r="H87" s="122">
        <v>43210</v>
      </c>
      <c r="I87" s="120">
        <f>IFERROR(VLOOKUP($D87,MasterProcess!$G:$Z,6,FALSE),0)</f>
        <v>2220</v>
      </c>
      <c r="J87" s="123">
        <f t="shared" si="0"/>
        <v>19.463963963963963</v>
      </c>
      <c r="K87" s="123">
        <f t="shared" si="2"/>
        <v>2.4329954954954953</v>
      </c>
      <c r="L87" s="122">
        <v>1</v>
      </c>
      <c r="M87" s="122">
        <v>2</v>
      </c>
      <c r="N87" s="122">
        <v>8</v>
      </c>
      <c r="O87" s="118"/>
      <c r="P87" s="118"/>
      <c r="R87" s="120">
        <f t="shared" si="6"/>
        <v>43210</v>
      </c>
      <c r="T87" s="122">
        <v>3</v>
      </c>
      <c r="U87" s="141">
        <v>45735</v>
      </c>
      <c r="V87" s="122"/>
    </row>
    <row r="88" spans="1:22" s="105" customFormat="1" ht="15" customHeight="1" x14ac:dyDescent="0.15">
      <c r="A88" s="126">
        <v>45738.291666608799</v>
      </c>
      <c r="B88" s="112">
        <v>45796.333333333336</v>
      </c>
      <c r="C88" s="114" t="s">
        <v>4194</v>
      </c>
      <c r="D88" s="120" t="s">
        <v>550</v>
      </c>
      <c r="E88" s="111" t="str">
        <f>IFERROR(VLOOKUP(D88,MasterProcess!G:O,8,FALSE),0)</f>
        <v>AL</v>
      </c>
      <c r="F88" s="111" t="str">
        <f>IFERROR(VLOOKUP($D88,MasterProcess!$G:$O,9,FALSE),0)</f>
        <v>TP08</v>
      </c>
      <c r="G88" s="108">
        <v>1</v>
      </c>
      <c r="H88" s="108">
        <v>43210</v>
      </c>
      <c r="I88" s="105">
        <f>IFERROR(VLOOKUP($D88,MasterProcess!$G:$Z,6,FALSE),0)</f>
        <v>600</v>
      </c>
      <c r="J88" s="113">
        <f t="shared" si="0"/>
        <v>72.016666666666666</v>
      </c>
      <c r="K88" s="113">
        <f t="shared" si="2"/>
        <v>9.0020833333333332</v>
      </c>
      <c r="L88" s="108">
        <v>1</v>
      </c>
      <c r="M88" s="108">
        <v>2</v>
      </c>
      <c r="N88" s="108">
        <v>8</v>
      </c>
      <c r="O88" s="112"/>
      <c r="P88" s="112"/>
      <c r="R88" s="105">
        <f t="shared" si="6"/>
        <v>43210</v>
      </c>
      <c r="T88" s="108">
        <v>3</v>
      </c>
      <c r="U88" s="141">
        <v>45736</v>
      </c>
      <c r="V88" s="108"/>
    </row>
    <row r="89" spans="1:22" s="105" customFormat="1" ht="15" customHeight="1" x14ac:dyDescent="0.15">
      <c r="A89" s="126">
        <v>45738.291666608799</v>
      </c>
      <c r="B89" s="112">
        <v>45796.333333333336</v>
      </c>
      <c r="C89" s="114" t="s">
        <v>4194</v>
      </c>
      <c r="D89" s="120" t="s">
        <v>551</v>
      </c>
      <c r="E89" s="111" t="str">
        <f>IFERROR(VLOOKUP(D89,MasterProcess!G:O,8,FALSE),0)</f>
        <v>AL</v>
      </c>
      <c r="F89" s="111" t="str">
        <f>IFERROR(VLOOKUP($D89,MasterProcess!$G:$O,9,FALSE),0)</f>
        <v>DRY-1</v>
      </c>
      <c r="G89" s="108">
        <v>1</v>
      </c>
      <c r="H89" s="108">
        <v>43210</v>
      </c>
      <c r="I89" s="105">
        <f>IFERROR(VLOOKUP($D89,MasterProcess!$G:$Z,6,FALSE),0)</f>
        <v>780</v>
      </c>
      <c r="J89" s="113">
        <f t="shared" si="0"/>
        <v>55.397435897435898</v>
      </c>
      <c r="K89" s="113">
        <f t="shared" si="2"/>
        <v>6.9246794871794872</v>
      </c>
      <c r="L89" s="108">
        <v>1</v>
      </c>
      <c r="M89" s="108">
        <v>2</v>
      </c>
      <c r="N89" s="108">
        <v>8</v>
      </c>
      <c r="O89" s="112"/>
      <c r="P89" s="112"/>
      <c r="R89" s="105">
        <f t="shared" si="6"/>
        <v>43210</v>
      </c>
      <c r="T89" s="108">
        <v>3</v>
      </c>
      <c r="U89" s="141">
        <v>45737</v>
      </c>
      <c r="V89" s="108"/>
    </row>
    <row r="90" spans="1:22" s="105" customFormat="1" ht="15" customHeight="1" x14ac:dyDescent="0.15">
      <c r="A90" s="126">
        <v>45738.291666608799</v>
      </c>
      <c r="B90" s="112">
        <v>45796.333333333336</v>
      </c>
      <c r="C90" s="114" t="s">
        <v>4195</v>
      </c>
      <c r="D90" s="120" t="s">
        <v>2401</v>
      </c>
      <c r="E90" s="111" t="str">
        <f>IFERROR(VLOOKUP(D90,MasterProcess!G:O,8,FALSE),0)</f>
        <v>ST-2</v>
      </c>
      <c r="F90" s="111" t="str">
        <f>IFERROR(VLOOKUP($D90,MasterProcess!$G:$O,9,FALSE),0)</f>
        <v>PP01-110T</v>
      </c>
      <c r="G90" s="108">
        <v>1</v>
      </c>
      <c r="H90" s="108">
        <v>2604</v>
      </c>
      <c r="I90" s="105">
        <f>IFERROR(VLOOKUP($D90,MasterProcess!$G:$Z,6,FALSE),0)</f>
        <v>3000</v>
      </c>
      <c r="J90" s="113">
        <f t="shared" si="0"/>
        <v>0.86799999999999999</v>
      </c>
      <c r="K90" s="113">
        <f t="shared" si="2"/>
        <v>0.1085</v>
      </c>
      <c r="L90" s="108">
        <v>1</v>
      </c>
      <c r="M90" s="108">
        <v>2</v>
      </c>
      <c r="N90" s="108">
        <v>8</v>
      </c>
      <c r="O90" s="112"/>
      <c r="P90" s="112"/>
      <c r="R90" s="105">
        <f t="shared" si="6"/>
        <v>2604</v>
      </c>
      <c r="T90" s="108">
        <v>3</v>
      </c>
      <c r="U90" s="141">
        <v>45738</v>
      </c>
      <c r="V90" s="108"/>
    </row>
    <row r="91" spans="1:22" s="120" customFormat="1" ht="15" customHeight="1" x14ac:dyDescent="0.15">
      <c r="A91" s="134">
        <v>45738.291666608799</v>
      </c>
      <c r="B91" s="118">
        <v>45796.333333333336</v>
      </c>
      <c r="C91" s="120" t="s">
        <v>4196</v>
      </c>
      <c r="D91" s="120" t="s">
        <v>2403</v>
      </c>
      <c r="E91" s="121" t="str">
        <f>IFERROR(VLOOKUP(D91,MasterProcess!G:O,8,FALSE),0)</f>
        <v>ST-3</v>
      </c>
      <c r="F91" s="121" t="str">
        <f>IFERROR(VLOOKUP($D91,MasterProcess!$G:$O,9,FALSE),0)</f>
        <v>PP01-110T</v>
      </c>
      <c r="G91" s="122">
        <v>1</v>
      </c>
      <c r="H91" s="122">
        <v>3646</v>
      </c>
      <c r="I91" s="120">
        <f>IFERROR(VLOOKUP($D91,MasterProcess!$G:$Z,6,FALSE),0)</f>
        <v>3000</v>
      </c>
      <c r="J91" s="123">
        <f t="shared" si="0"/>
        <v>1.2153333333333334</v>
      </c>
      <c r="K91" s="123">
        <f t="shared" si="2"/>
        <v>0.15191666666666667</v>
      </c>
      <c r="L91" s="122">
        <v>1</v>
      </c>
      <c r="M91" s="122">
        <v>2</v>
      </c>
      <c r="N91" s="122">
        <v>8</v>
      </c>
      <c r="O91" s="118"/>
      <c r="P91" s="118"/>
      <c r="R91" s="120">
        <f t="shared" si="6"/>
        <v>3646</v>
      </c>
      <c r="T91" s="122">
        <v>3</v>
      </c>
      <c r="U91" s="141">
        <v>45739</v>
      </c>
      <c r="V91" s="122"/>
    </row>
    <row r="92" spans="1:22" s="120" customFormat="1" ht="15" customHeight="1" x14ac:dyDescent="0.15">
      <c r="A92" s="134">
        <v>45738.291666608799</v>
      </c>
      <c r="B92" s="118">
        <v>45796.333333333336</v>
      </c>
      <c r="C92" s="119" t="s">
        <v>4197</v>
      </c>
      <c r="D92" s="120" t="s">
        <v>3290</v>
      </c>
      <c r="E92" s="121" t="str">
        <f>IFERROR(VLOOKUP(D92,MasterProcess!G:O,8,FALSE),0)</f>
        <v>TR</v>
      </c>
      <c r="F92" s="121">
        <f>IFERROR(VLOOKUP($D92,MasterProcess!$G:$O,9,FALSE),0)</f>
        <v>1</v>
      </c>
      <c r="G92" s="122">
        <v>1</v>
      </c>
      <c r="H92" s="122">
        <v>400</v>
      </c>
      <c r="I92" s="120">
        <f>IFERROR(VLOOKUP($D92,MasterProcess!$G:$Z,6,FALSE),0)</f>
        <v>20</v>
      </c>
      <c r="J92" s="123">
        <f t="shared" si="0"/>
        <v>20</v>
      </c>
      <c r="K92" s="123">
        <f t="shared" si="2"/>
        <v>2.5</v>
      </c>
      <c r="L92" s="122">
        <v>1</v>
      </c>
      <c r="M92" s="122">
        <v>2</v>
      </c>
      <c r="N92" s="122">
        <v>8</v>
      </c>
      <c r="O92" s="118"/>
      <c r="P92" s="118"/>
      <c r="R92" s="120">
        <f t="shared" si="6"/>
        <v>400</v>
      </c>
      <c r="T92" s="122">
        <v>3</v>
      </c>
      <c r="U92" s="141">
        <v>45740</v>
      </c>
      <c r="V92" s="122"/>
    </row>
    <row r="93" spans="1:22" s="105" customFormat="1" ht="15" customHeight="1" x14ac:dyDescent="0.15">
      <c r="A93" s="126">
        <v>45738.291666608799</v>
      </c>
      <c r="B93" s="112">
        <v>45796.333333333336</v>
      </c>
      <c r="C93" s="114" t="s">
        <v>4197</v>
      </c>
      <c r="D93" s="120" t="s">
        <v>3292</v>
      </c>
      <c r="E93" s="111" t="str">
        <f>IFERROR(VLOOKUP(D93,MasterProcess!G:O,8,FALSE),0)</f>
        <v>TR</v>
      </c>
      <c r="F93" s="111" t="str">
        <f>IFERROR(VLOOKUP($D93,MasterProcess!$G:$O,9,FALSE),0)</f>
        <v>PB02</v>
      </c>
      <c r="G93" s="108">
        <v>1</v>
      </c>
      <c r="H93" s="108">
        <v>400</v>
      </c>
      <c r="I93" s="105">
        <f>IFERROR(VLOOKUP($D93,MasterProcess!$G:$Z,6,FALSE),0)</f>
        <v>30</v>
      </c>
      <c r="J93" s="113">
        <f t="shared" si="0"/>
        <v>13.333333333333334</v>
      </c>
      <c r="K93" s="113">
        <f t="shared" si="2"/>
        <v>1.6666666666666667</v>
      </c>
      <c r="L93" s="108">
        <v>1</v>
      </c>
      <c r="M93" s="108">
        <v>2</v>
      </c>
      <c r="N93" s="108">
        <v>8</v>
      </c>
      <c r="O93" s="112"/>
      <c r="P93" s="112"/>
      <c r="R93" s="105">
        <f t="shared" si="6"/>
        <v>400</v>
      </c>
      <c r="T93" s="108">
        <v>3</v>
      </c>
      <c r="U93" s="141">
        <v>45741</v>
      </c>
      <c r="V93" s="108"/>
    </row>
    <row r="94" spans="1:22" s="105" customFormat="1" ht="15" customHeight="1" x14ac:dyDescent="0.15">
      <c r="A94" s="126">
        <v>45738.291666608799</v>
      </c>
      <c r="B94" s="112">
        <v>45796.333333333336</v>
      </c>
      <c r="C94" s="105" t="s">
        <v>4198</v>
      </c>
      <c r="D94" s="120" t="s">
        <v>3335</v>
      </c>
      <c r="E94" s="111" t="str">
        <f>IFERROR(VLOOKUP(D94,MasterProcess!G:O,8,FALSE),0)</f>
        <v>ST</v>
      </c>
      <c r="F94" s="111" t="str">
        <f>IFERROR(VLOOKUP($D94,MasterProcess!$G:$O,9,FALSE),0)</f>
        <v>VM01</v>
      </c>
      <c r="G94" s="108">
        <v>1</v>
      </c>
      <c r="H94" s="108">
        <v>2000</v>
      </c>
      <c r="I94" s="105">
        <f>IFERROR(VLOOKUP($D94,MasterProcess!$G:$Z,6,FALSE),0)</f>
        <v>2000</v>
      </c>
      <c r="J94" s="113">
        <f t="shared" si="0"/>
        <v>1</v>
      </c>
      <c r="K94" s="113">
        <f t="shared" si="2"/>
        <v>0.125</v>
      </c>
      <c r="L94" s="108">
        <v>1</v>
      </c>
      <c r="M94" s="108">
        <v>2</v>
      </c>
      <c r="N94" s="108">
        <v>8</v>
      </c>
      <c r="O94" s="112"/>
      <c r="P94" s="112"/>
      <c r="R94" s="105">
        <f t="shared" si="6"/>
        <v>2000</v>
      </c>
      <c r="T94" s="108">
        <v>3</v>
      </c>
      <c r="U94" s="141">
        <v>45742</v>
      </c>
      <c r="V94" s="108"/>
    </row>
    <row r="95" spans="1:22" s="105" customFormat="1" ht="15" customHeight="1" x14ac:dyDescent="0.15">
      <c r="A95" s="126">
        <v>45738.291666608799</v>
      </c>
      <c r="B95" s="112">
        <v>45796.333333333336</v>
      </c>
      <c r="C95" s="114" t="s">
        <v>4199</v>
      </c>
      <c r="D95" s="120" t="s">
        <v>933</v>
      </c>
      <c r="E95" s="111" t="str">
        <f>IFERROR(VLOOKUP(D95,MasterProcess!G:O,8,FALSE),0)</f>
        <v>ST</v>
      </c>
      <c r="F95" s="111" t="str">
        <f>IFERROR(VLOOKUP($D95,MasterProcess!$G:$O,9,FALSE),0)</f>
        <v>VM01</v>
      </c>
      <c r="G95" s="108">
        <v>1</v>
      </c>
      <c r="H95" s="108">
        <v>3550</v>
      </c>
      <c r="I95" s="105">
        <f>IFERROR(VLOOKUP($D95,MasterProcess!$G:$Z,6,FALSE),0)</f>
        <v>3000</v>
      </c>
      <c r="J95" s="113">
        <f t="shared" si="0"/>
        <v>1.1833333333333333</v>
      </c>
      <c r="K95" s="113">
        <f t="shared" si="2"/>
        <v>0.14791666666666667</v>
      </c>
      <c r="L95" s="108">
        <v>1</v>
      </c>
      <c r="M95" s="108">
        <v>2</v>
      </c>
      <c r="N95" s="108">
        <v>8</v>
      </c>
      <c r="O95" s="112"/>
      <c r="P95" s="112"/>
      <c r="R95" s="105">
        <f t="shared" si="6"/>
        <v>3550</v>
      </c>
      <c r="T95" s="108">
        <v>3</v>
      </c>
      <c r="U95" s="141">
        <v>45743</v>
      </c>
      <c r="V95" s="108"/>
    </row>
    <row r="96" spans="1:22" s="105" customFormat="1" ht="15" customHeight="1" x14ac:dyDescent="0.15">
      <c r="A96" s="126">
        <v>45738.291666608799</v>
      </c>
      <c r="B96" s="112">
        <v>45796.333333333336</v>
      </c>
      <c r="C96" s="114" t="s">
        <v>4199</v>
      </c>
      <c r="D96" s="120" t="s">
        <v>935</v>
      </c>
      <c r="E96" s="111" t="str">
        <f>IFERROR(VLOOKUP(D96,MasterProcess!G:O,8,FALSE),0)</f>
        <v>AL</v>
      </c>
      <c r="F96" s="111" t="str">
        <f>IFERROR(VLOOKUP($D96,MasterProcess!$G:$O,9,FALSE),0)</f>
        <v>CHECKING</v>
      </c>
      <c r="G96" s="108">
        <v>1</v>
      </c>
      <c r="H96" s="108">
        <v>3550</v>
      </c>
      <c r="I96" s="105">
        <f>IFERROR(VLOOKUP($D96,MasterProcess!$G:$Z,6,FALSE),0)</f>
        <v>600</v>
      </c>
      <c r="J96" s="113">
        <f t="shared" si="0"/>
        <v>5.916666666666667</v>
      </c>
      <c r="K96" s="113">
        <f t="shared" si="2"/>
        <v>0.73958333333333337</v>
      </c>
      <c r="L96" s="108">
        <v>1</v>
      </c>
      <c r="M96" s="108">
        <v>2</v>
      </c>
      <c r="N96" s="108">
        <v>8</v>
      </c>
      <c r="O96" s="112"/>
      <c r="P96" s="112"/>
      <c r="R96" s="105">
        <f t="shared" si="6"/>
        <v>3550</v>
      </c>
      <c r="T96" s="108">
        <v>3</v>
      </c>
      <c r="U96" s="141">
        <v>45744</v>
      </c>
      <c r="V96" s="108"/>
    </row>
    <row r="97" spans="1:22" s="120" customFormat="1" ht="15" customHeight="1" x14ac:dyDescent="0.15">
      <c r="A97" s="134">
        <v>45738.291666608799</v>
      </c>
      <c r="B97" s="118">
        <v>45796.333333333336</v>
      </c>
      <c r="C97" s="119" t="s">
        <v>4200</v>
      </c>
      <c r="D97" s="120" t="s">
        <v>953</v>
      </c>
      <c r="E97" s="121" t="str">
        <f>IFERROR(VLOOKUP(D97,MasterProcess!G:O,8,FALSE),0)</f>
        <v>TR</v>
      </c>
      <c r="F97" s="121" t="str">
        <f>IFERROR(VLOOKUP($D97,MasterProcess!$G:$O,9,FALSE),0)</f>
        <v>TM05</v>
      </c>
      <c r="G97" s="122">
        <v>1</v>
      </c>
      <c r="H97" s="122">
        <v>300</v>
      </c>
      <c r="I97" s="120">
        <f>IFERROR(VLOOKUP($D97,MasterProcess!$G:$Z,6,FALSE),0)</f>
        <v>81</v>
      </c>
      <c r="J97" s="123">
        <f t="shared" si="0"/>
        <v>3.7037037037037037</v>
      </c>
      <c r="K97" s="123">
        <f t="shared" si="2"/>
        <v>0.46296296296296297</v>
      </c>
      <c r="L97" s="122">
        <v>1</v>
      </c>
      <c r="M97" s="122">
        <v>2</v>
      </c>
      <c r="N97" s="122">
        <v>8</v>
      </c>
      <c r="O97" s="118"/>
      <c r="P97" s="118"/>
      <c r="Q97" s="120">
        <v>1</v>
      </c>
      <c r="R97" s="120">
        <f t="shared" si="6"/>
        <v>299</v>
      </c>
      <c r="T97" s="122">
        <v>3</v>
      </c>
      <c r="U97" s="141">
        <v>45745</v>
      </c>
      <c r="V97" s="122"/>
    </row>
    <row r="98" spans="1:22" s="105" customFormat="1" ht="15" customHeight="1" x14ac:dyDescent="0.15">
      <c r="A98" s="126">
        <v>45738.291666608799</v>
      </c>
      <c r="B98" s="112">
        <v>45796.333333333336</v>
      </c>
      <c r="C98" s="114" t="s">
        <v>4200</v>
      </c>
      <c r="D98" s="120" t="s">
        <v>954</v>
      </c>
      <c r="E98" s="111" t="str">
        <f>IFERROR(VLOOKUP(D98,MasterProcess!G:O,8,FALSE),0)</f>
        <v>WN</v>
      </c>
      <c r="F98" s="111" t="str">
        <f>IFERROR(VLOOKUP($D98,MasterProcess!$G:$O,9,FALSE),0)</f>
        <v>DEBURR</v>
      </c>
      <c r="G98" s="108">
        <v>1</v>
      </c>
      <c r="H98" s="108">
        <v>300</v>
      </c>
      <c r="I98" s="105">
        <f>IFERROR(VLOOKUP($D98,MasterProcess!$G:$Z,6,FALSE),0)</f>
        <v>50</v>
      </c>
      <c r="J98" s="113">
        <f t="shared" si="0"/>
        <v>6</v>
      </c>
      <c r="K98" s="113">
        <f t="shared" si="2"/>
        <v>0.75</v>
      </c>
      <c r="L98" s="108">
        <v>1</v>
      </c>
      <c r="M98" s="108">
        <v>2</v>
      </c>
      <c r="N98" s="108">
        <v>8</v>
      </c>
      <c r="O98" s="112"/>
      <c r="P98" s="112"/>
      <c r="R98" s="105">
        <f t="shared" ref="R98:R103" si="7">+H98-Q98</f>
        <v>300</v>
      </c>
      <c r="T98" s="108">
        <v>3</v>
      </c>
      <c r="U98" s="141">
        <v>45746</v>
      </c>
      <c r="V98" s="108"/>
    </row>
    <row r="99" spans="1:22" s="105" customFormat="1" ht="15" customHeight="1" x14ac:dyDescent="0.15">
      <c r="A99" s="126">
        <v>45738.291666608799</v>
      </c>
      <c r="B99" s="112">
        <v>45796.333333333336</v>
      </c>
      <c r="C99" s="114" t="s">
        <v>4200</v>
      </c>
      <c r="D99" s="120" t="s">
        <v>955</v>
      </c>
      <c r="E99" s="111" t="str">
        <f>IFERROR(VLOOKUP(D99,MasterProcess!G:O,8,FALSE),0)</f>
        <v>TR</v>
      </c>
      <c r="F99" s="111" t="str">
        <f>IFERROR(VLOOKUP($D99,MasterProcess!$G:$O,9,FALSE),0)</f>
        <v>APPLY OIL</v>
      </c>
      <c r="G99" s="108">
        <v>1</v>
      </c>
      <c r="H99" s="108">
        <v>300</v>
      </c>
      <c r="I99" s="105">
        <f>IFERROR(VLOOKUP($D99,MasterProcess!$G:$Z,6,FALSE),0)</f>
        <v>300</v>
      </c>
      <c r="J99" s="113">
        <f t="shared" si="0"/>
        <v>1</v>
      </c>
      <c r="K99" s="113">
        <f t="shared" si="2"/>
        <v>0.125</v>
      </c>
      <c r="L99" s="108">
        <v>1</v>
      </c>
      <c r="M99" s="108">
        <v>2</v>
      </c>
      <c r="N99" s="108">
        <v>8</v>
      </c>
      <c r="O99" s="112"/>
      <c r="P99" s="112"/>
      <c r="R99" s="105">
        <f t="shared" si="7"/>
        <v>300</v>
      </c>
      <c r="T99" s="108">
        <v>3</v>
      </c>
      <c r="U99" s="141">
        <v>45747</v>
      </c>
      <c r="V99" s="108"/>
    </row>
    <row r="100" spans="1:22" s="105" customFormat="1" ht="15" customHeight="1" x14ac:dyDescent="0.15">
      <c r="A100" s="126">
        <v>45738.291666608799</v>
      </c>
      <c r="B100" s="112">
        <v>45796.333333333336</v>
      </c>
      <c r="C100" s="114" t="s">
        <v>4200</v>
      </c>
      <c r="D100" s="120" t="s">
        <v>956</v>
      </c>
      <c r="E100" s="111" t="str">
        <f>IFERROR(VLOOKUP(D100,MasterProcess!G:O,8,FALSE),0)</f>
        <v>TR</v>
      </c>
      <c r="F100" s="111" t="str">
        <f>IFERROR(VLOOKUP($D100,MasterProcess!$G:$O,9,FALSE),0)</f>
        <v>PB04</v>
      </c>
      <c r="G100" s="108">
        <v>1</v>
      </c>
      <c r="H100" s="108">
        <v>300</v>
      </c>
      <c r="I100" s="105">
        <f>IFERROR(VLOOKUP($D100,MasterProcess!$G:$Z,6,FALSE),0)</f>
        <v>200</v>
      </c>
      <c r="J100" s="113">
        <f t="shared" si="0"/>
        <v>1.5</v>
      </c>
      <c r="K100" s="113">
        <f t="shared" si="2"/>
        <v>0.1875</v>
      </c>
      <c r="L100" s="108">
        <v>1</v>
      </c>
      <c r="M100" s="108">
        <v>2</v>
      </c>
      <c r="N100" s="108">
        <v>8</v>
      </c>
      <c r="O100" s="112"/>
      <c r="P100" s="112"/>
      <c r="R100" s="105">
        <f t="shared" si="7"/>
        <v>300</v>
      </c>
      <c r="T100" s="108">
        <v>3</v>
      </c>
      <c r="U100" s="141">
        <v>45748</v>
      </c>
      <c r="V100" s="108"/>
    </row>
    <row r="101" spans="1:22" s="120" customFormat="1" ht="15" customHeight="1" x14ac:dyDescent="0.15">
      <c r="A101" s="134">
        <v>45738.291666608799</v>
      </c>
      <c r="B101" s="118">
        <v>45796.333333333336</v>
      </c>
      <c r="C101" s="120" t="s">
        <v>4201</v>
      </c>
      <c r="D101" s="120" t="s">
        <v>963</v>
      </c>
      <c r="E101" s="121" t="str">
        <f>IFERROR(VLOOKUP(D101,MasterProcess!G:O,8,FALSE),0)</f>
        <v>ST-3</v>
      </c>
      <c r="F101" s="121" t="str">
        <f>IFERROR(VLOOKUP($D101,MasterProcess!$G:$O,9,FALSE),0)</f>
        <v>PP04-060T</v>
      </c>
      <c r="G101" s="122">
        <v>1</v>
      </c>
      <c r="H101" s="122">
        <v>5400</v>
      </c>
      <c r="I101" s="120">
        <f>IFERROR(VLOOKUP($D101,MasterProcess!$G:$Z,6,FALSE),0)</f>
        <v>360</v>
      </c>
      <c r="J101" s="123">
        <f t="shared" si="0"/>
        <v>15</v>
      </c>
      <c r="K101" s="123">
        <f t="shared" si="2"/>
        <v>1.875</v>
      </c>
      <c r="L101" s="122">
        <v>1</v>
      </c>
      <c r="M101" s="122">
        <v>2</v>
      </c>
      <c r="N101" s="122">
        <v>8</v>
      </c>
      <c r="O101" s="118"/>
      <c r="P101" s="118"/>
      <c r="R101" s="120">
        <f t="shared" si="7"/>
        <v>5400</v>
      </c>
      <c r="T101" s="122">
        <v>3</v>
      </c>
      <c r="U101" s="141">
        <v>45749</v>
      </c>
      <c r="V101" s="122"/>
    </row>
    <row r="102" spans="1:22" s="105" customFormat="1" ht="15" customHeight="1" x14ac:dyDescent="0.15">
      <c r="A102" s="126">
        <v>45738.291666608799</v>
      </c>
      <c r="B102" s="112">
        <v>45796.333333333336</v>
      </c>
      <c r="C102" s="105" t="s">
        <v>4201</v>
      </c>
      <c r="D102" s="120" t="s">
        <v>964</v>
      </c>
      <c r="E102" s="111" t="str">
        <f>IFERROR(VLOOKUP(D102,MasterProcess!G:O,8,FALSE),0)</f>
        <v>ST-3</v>
      </c>
      <c r="F102" s="111" t="str">
        <f>IFERROR(VLOOKUP($D102,MasterProcess!$G:$O,9,FALSE),0)</f>
        <v>PP03-060T</v>
      </c>
      <c r="G102" s="108">
        <v>1</v>
      </c>
      <c r="H102" s="108">
        <v>5400</v>
      </c>
      <c r="I102" s="105">
        <f>IFERROR(VLOOKUP($D102,MasterProcess!$G:$Z,6,FALSE),0)</f>
        <v>360</v>
      </c>
      <c r="J102" s="113">
        <f t="shared" si="0"/>
        <v>15</v>
      </c>
      <c r="K102" s="113">
        <f t="shared" si="2"/>
        <v>1.875</v>
      </c>
      <c r="L102" s="108">
        <v>1</v>
      </c>
      <c r="M102" s="108">
        <v>2</v>
      </c>
      <c r="N102" s="108">
        <v>8</v>
      </c>
      <c r="O102" s="112"/>
      <c r="P102" s="112"/>
      <c r="R102" s="105">
        <f t="shared" si="7"/>
        <v>5400</v>
      </c>
      <c r="T102" s="108">
        <v>3</v>
      </c>
      <c r="U102" s="141">
        <v>45750</v>
      </c>
      <c r="V102" s="108"/>
    </row>
    <row r="103" spans="1:22" s="105" customFormat="1" ht="15" customHeight="1" x14ac:dyDescent="0.15">
      <c r="A103" s="126">
        <v>45738.291666608799</v>
      </c>
      <c r="B103" s="112">
        <v>45796.333333333336</v>
      </c>
      <c r="C103" s="105" t="s">
        <v>4202</v>
      </c>
      <c r="D103" s="120" t="s">
        <v>1986</v>
      </c>
      <c r="E103" s="111" t="str">
        <f>IFERROR(VLOOKUP(D103,MasterProcess!G:O,8,FALSE),0)</f>
        <v>TR</v>
      </c>
      <c r="F103" s="111" t="str">
        <f>IFERROR(VLOOKUP($D103,MasterProcess!$G:$O,9,FALSE),0)</f>
        <v>TM06</v>
      </c>
      <c r="G103" s="108">
        <v>1</v>
      </c>
      <c r="H103" s="108">
        <v>550</v>
      </c>
      <c r="I103" s="105">
        <f>IFERROR(VLOOKUP($D103,MasterProcess!$G:$Z,6,FALSE),0)</f>
        <v>28</v>
      </c>
      <c r="J103" s="113">
        <f t="shared" si="0"/>
        <v>19.642857142857142</v>
      </c>
      <c r="K103" s="113">
        <f t="shared" si="2"/>
        <v>2.4553571428571428</v>
      </c>
      <c r="L103" s="108">
        <v>1</v>
      </c>
      <c r="M103" s="108">
        <v>2</v>
      </c>
      <c r="N103" s="108">
        <v>8</v>
      </c>
      <c r="O103" s="112"/>
      <c r="P103" s="112"/>
      <c r="R103" s="105">
        <f t="shared" si="7"/>
        <v>550</v>
      </c>
      <c r="T103" s="108">
        <v>3</v>
      </c>
      <c r="U103" s="141">
        <v>45751</v>
      </c>
      <c r="V103" s="108"/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2025-04-03T05:13:35Z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