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D1FC9E8-CE22-F140-AE64-3B3B12D751A9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F31" i="5"/>
  <c r="I31" i="5"/>
  <c r="J31" i="5" s="1"/>
  <c r="K31" i="5" s="1"/>
  <c r="R31" i="5"/>
  <c r="E32" i="5"/>
  <c r="F32" i="5"/>
  <c r="I32" i="5"/>
  <c r="J32" i="5" s="1"/>
  <c r="K32" i="5" s="1"/>
  <c r="R32" i="5"/>
  <c r="E33" i="5"/>
  <c r="F33" i="5"/>
  <c r="I33" i="5"/>
  <c r="J33" i="5" s="1"/>
  <c r="K33" i="5" s="1"/>
  <c r="R33" i="5"/>
  <c r="E34" i="5"/>
  <c r="F34" i="5"/>
  <c r="I34" i="5"/>
  <c r="J34" i="5" s="1"/>
  <c r="K34" i="5" s="1"/>
  <c r="R34" i="5"/>
  <c r="E35" i="5"/>
  <c r="F35" i="5"/>
  <c r="I35" i="5"/>
  <c r="J35" i="5" s="1"/>
  <c r="K35" i="5" s="1"/>
  <c r="R35" i="5"/>
  <c r="E36" i="5"/>
  <c r="F36" i="5"/>
  <c r="I36" i="5"/>
  <c r="J36" i="5" s="1"/>
  <c r="K36" i="5" s="1"/>
  <c r="R36" i="5"/>
  <c r="E37" i="5"/>
  <c r="F37" i="5"/>
  <c r="I37" i="5"/>
  <c r="J37" i="5" s="1"/>
  <c r="K37" i="5" s="1"/>
  <c r="R37" i="5"/>
  <c r="E38" i="5"/>
  <c r="F38" i="5"/>
  <c r="I38" i="5"/>
  <c r="J38" i="5" s="1"/>
  <c r="K38" i="5" s="1"/>
  <c r="R38" i="5"/>
  <c r="E39" i="5"/>
  <c r="F39" i="5"/>
  <c r="I39" i="5"/>
  <c r="J39" i="5" s="1"/>
  <c r="K39" i="5" s="1"/>
  <c r="R39" i="5"/>
  <c r="E40" i="5"/>
  <c r="F40" i="5"/>
  <c r="I40" i="5"/>
  <c r="J40" i="5" s="1"/>
  <c r="K40" i="5" s="1"/>
  <c r="R40" i="5"/>
  <c r="R17" i="5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30" i="5" l="1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368" i="3"/>
  <c r="F268" i="3"/>
  <c r="F1791" i="3"/>
  <c r="F2088" i="3"/>
  <c r="F1793" i="3"/>
  <c r="F869" i="3"/>
  <c r="F1796" i="3"/>
  <c r="F1066" i="3"/>
  <c r="F2093" i="3"/>
  <c r="F2094" i="3"/>
  <c r="F14" i="3"/>
  <c r="F871" i="3"/>
  <c r="F115" i="3"/>
  <c r="F873" i="3"/>
  <c r="F896" i="3"/>
  <c r="F1990" i="3"/>
  <c r="F857" i="3"/>
  <c r="F860" i="3"/>
  <c r="F1053" i="3"/>
  <c r="F870" i="3"/>
  <c r="F769" i="3"/>
  <c r="F1792" i="3"/>
  <c r="F708" i="3"/>
  <c r="F2089" i="3"/>
  <c r="F269" i="3"/>
  <c r="F1346" i="3"/>
  <c r="F711" i="3"/>
  <c r="F2092" i="3"/>
  <c r="F2090" i="3"/>
  <c r="F1068" i="3"/>
  <c r="F2091" i="3"/>
  <c r="F1054" i="3"/>
  <c r="F1989" i="3"/>
  <c r="F445" i="3"/>
  <c r="F1913" i="3"/>
  <c r="F967" i="3"/>
  <c r="F1069" i="3"/>
  <c r="F874" i="3"/>
  <c r="F1795" i="3"/>
  <c r="F872" i="3"/>
  <c r="F1067" i="3"/>
  <c r="F189" i="3"/>
  <c r="F1321" i="3"/>
  <c r="F1794" i="3"/>
  <c r="F710" i="3"/>
  <c r="F1329" i="3"/>
  <c r="F48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 s="1"/>
  <c r="H2558" i="3" l="1"/>
  <c r="H2543" i="3"/>
  <c r="H2814" i="3"/>
  <c r="H2798" i="3"/>
  <c r="H2655" i="3"/>
  <c r="H2654" i="3"/>
  <c r="H2526" i="3"/>
  <c r="H2895" i="3"/>
  <c r="H2767" i="3"/>
  <c r="H2639" i="3"/>
  <c r="H2511" i="3"/>
  <c r="H2894" i="3"/>
  <c r="H2766" i="3"/>
  <c r="H2510" i="3"/>
  <c r="H2686" i="3"/>
  <c r="H2671" i="3"/>
  <c r="H2670" i="3"/>
  <c r="H2527" i="3"/>
  <c r="H2495" i="3"/>
  <c r="H2494" i="3"/>
  <c r="H2830" i="3"/>
  <c r="H2702" i="3"/>
  <c r="H2574" i="3"/>
  <c r="H2815" i="3"/>
  <c r="H2687" i="3"/>
  <c r="H2559" i="3"/>
  <c r="H2799" i="3"/>
  <c r="H2783" i="3"/>
  <c r="H2782" i="3"/>
  <c r="H2879" i="3"/>
  <c r="H2623" i="3"/>
  <c r="H2750" i="3"/>
  <c r="H2622" i="3"/>
  <c r="H2638" i="3"/>
  <c r="H2751" i="3"/>
  <c r="H2878" i="3"/>
  <c r="H2863" i="3"/>
  <c r="H2606" i="3"/>
  <c r="H2542" i="3"/>
  <c r="H2735" i="3"/>
  <c r="H2862" i="3"/>
  <c r="H2463" i="3"/>
  <c r="H2607" i="3"/>
  <c r="H2734" i="3"/>
  <c r="H2478" i="3"/>
  <c r="H2847" i="3"/>
  <c r="H2719" i="3"/>
  <c r="H2591" i="3"/>
  <c r="H2718" i="3"/>
  <c r="H2447" i="3"/>
  <c r="H2479" i="3"/>
  <c r="H2846" i="3"/>
  <c r="H2590" i="3"/>
  <c r="H2831" i="3"/>
  <c r="H2703" i="3"/>
  <c r="H2575" i="3"/>
  <c r="H2446" i="3"/>
  <c r="H2888" i="3"/>
  <c r="H2872" i="3"/>
  <c r="H2901" i="3"/>
  <c r="H2885" i="3"/>
  <c r="H2869" i="3"/>
  <c r="H2853" i="3"/>
  <c r="H2837" i="3"/>
  <c r="H2821" i="3"/>
  <c r="H2805" i="3"/>
  <c r="H2789" i="3"/>
  <c r="H2773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17" i="3"/>
  <c r="H2099" i="3"/>
  <c r="H2072" i="3"/>
  <c r="H2054" i="3"/>
  <c r="H2036" i="3"/>
  <c r="H2884" i="3"/>
  <c r="H2868" i="3"/>
  <c r="H2852" i="3"/>
  <c r="H2836" i="3"/>
  <c r="H2820" i="3"/>
  <c r="H2804" i="3"/>
  <c r="H2788" i="3"/>
  <c r="H2772" i="3"/>
  <c r="H2756" i="3"/>
  <c r="H2740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6" i="3"/>
  <c r="H2097" i="3"/>
  <c r="H2071" i="3"/>
  <c r="H2053" i="3"/>
  <c r="H2035" i="3"/>
  <c r="H2841" i="3"/>
  <c r="H2793" i="3"/>
  <c r="H2724" i="3"/>
  <c r="H289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3" i="3"/>
  <c r="H2115" i="3"/>
  <c r="H2096" i="3"/>
  <c r="H2070" i="3"/>
  <c r="H2052" i="3"/>
  <c r="H2034" i="3"/>
  <c r="H2239" i="3"/>
  <c r="H2904" i="3"/>
  <c r="H2900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2" i="3"/>
  <c r="H2113" i="3"/>
  <c r="H2087" i="3"/>
  <c r="H2069" i="3"/>
  <c r="H2051" i="3"/>
  <c r="H2033" i="3"/>
  <c r="H2032" i="3"/>
  <c r="H2361" i="3"/>
  <c r="H2329" i="3"/>
  <c r="H2265" i="3"/>
  <c r="H2691" i="3"/>
  <c r="H2817" i="3"/>
  <c r="H2801" i="3"/>
  <c r="H2481" i="3"/>
  <c r="H2449" i="3"/>
  <c r="H2433" i="3"/>
  <c r="H2417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1" i="3"/>
  <c r="H2112" i="3"/>
  <c r="H2086" i="3"/>
  <c r="H2068" i="3"/>
  <c r="H2050" i="3"/>
  <c r="H2031" i="3"/>
  <c r="H2665" i="3"/>
  <c r="H2649" i="3"/>
  <c r="H2633" i="3"/>
  <c r="H2617" i="3"/>
  <c r="H2601" i="3"/>
  <c r="H2585" i="3"/>
  <c r="H2569" i="3"/>
  <c r="H2553" i="3"/>
  <c r="H2521" i="3"/>
  <c r="H2489" i="3"/>
  <c r="H2457" i="3"/>
  <c r="H2377" i="3"/>
  <c r="H2883" i="3"/>
  <c r="H2867" i="3"/>
  <c r="H2851" i="3"/>
  <c r="H2835" i="3"/>
  <c r="H2819" i="3"/>
  <c r="H2803" i="3"/>
  <c r="H2787" i="3"/>
  <c r="H2771" i="3"/>
  <c r="H2755" i="3"/>
  <c r="H2739" i="3"/>
  <c r="H2723" i="3"/>
  <c r="H2707" i="3"/>
  <c r="H2675" i="3"/>
  <c r="H2659" i="3"/>
  <c r="H2898" i="3"/>
  <c r="H2882" i="3"/>
  <c r="H2866" i="3"/>
  <c r="H2850" i="3"/>
  <c r="H2834" i="3"/>
  <c r="H2818" i="3"/>
  <c r="H2802" i="3"/>
  <c r="H2786" i="3"/>
  <c r="H2770" i="3"/>
  <c r="H2754" i="3"/>
  <c r="H2738" i="3"/>
  <c r="H2722" i="3"/>
  <c r="H2706" i="3"/>
  <c r="H2690" i="3"/>
  <c r="H2674" i="3"/>
  <c r="H2658" i="3"/>
  <c r="H2642" i="3"/>
  <c r="H2626" i="3"/>
  <c r="H2610" i="3"/>
  <c r="H2594" i="3"/>
  <c r="H2578" i="3"/>
  <c r="H2897" i="3"/>
  <c r="H2881" i="3"/>
  <c r="H2865" i="3"/>
  <c r="H2849" i="3"/>
  <c r="H2833" i="3"/>
  <c r="H2785" i="3"/>
  <c r="H2769" i="3"/>
  <c r="H2753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65" i="3"/>
  <c r="H2401" i="3"/>
  <c r="H2385" i="3"/>
  <c r="H2896" i="3"/>
  <c r="H2880" i="3"/>
  <c r="H2864" i="3"/>
  <c r="H2848" i="3"/>
  <c r="H2832" i="3"/>
  <c r="H2816" i="3"/>
  <c r="H2800" i="3"/>
  <c r="H2784" i="3"/>
  <c r="H2768" i="3"/>
  <c r="H275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29" i="3"/>
  <c r="H2111" i="3"/>
  <c r="H2085" i="3"/>
  <c r="H2067" i="3"/>
  <c r="H2049" i="3"/>
  <c r="H2030" i="3"/>
  <c r="H2431" i="3"/>
  <c r="H2415" i="3"/>
  <c r="H2399" i="3"/>
  <c r="H2383" i="3"/>
  <c r="H2367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28" i="3"/>
  <c r="H2110" i="3"/>
  <c r="H2084" i="3"/>
  <c r="H2066" i="3"/>
  <c r="H2048" i="3"/>
  <c r="H2028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7" i="3"/>
  <c r="H2109" i="3"/>
  <c r="H2083" i="3"/>
  <c r="H2065" i="3"/>
  <c r="H2047" i="3"/>
  <c r="H2027" i="3"/>
  <c r="H2414" i="3"/>
  <c r="H2829" i="3"/>
  <c r="H2813" i="3"/>
  <c r="H2797" i="3"/>
  <c r="H2781" i="3"/>
  <c r="H2765" i="3"/>
  <c r="H2749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6" i="3"/>
  <c r="H2108" i="3"/>
  <c r="H2082" i="3"/>
  <c r="H2064" i="3"/>
  <c r="H2045" i="3"/>
  <c r="H2026" i="3"/>
  <c r="H2398" i="3"/>
  <c r="H2366" i="3"/>
  <c r="H2893" i="3"/>
  <c r="H2877" i="3"/>
  <c r="H2861" i="3"/>
  <c r="H2845" i="3"/>
  <c r="H2892" i="3"/>
  <c r="H2876" i="3"/>
  <c r="H2860" i="3"/>
  <c r="H2780" i="3"/>
  <c r="H2748" i="3"/>
  <c r="H2732" i="3"/>
  <c r="H2716" i="3"/>
  <c r="H2700" i="3"/>
  <c r="H2684" i="3"/>
  <c r="H2668" i="3"/>
  <c r="H2652" i="3"/>
  <c r="H2604" i="3"/>
  <c r="H2462" i="3"/>
  <c r="H2382" i="3"/>
  <c r="H2844" i="3"/>
  <c r="H2828" i="3"/>
  <c r="H2812" i="3"/>
  <c r="H2764" i="3"/>
  <c r="H2107" i="3"/>
  <c r="H2081" i="3"/>
  <c r="H2063" i="3"/>
  <c r="H2044" i="3"/>
  <c r="H2891" i="3"/>
  <c r="H2875" i="3"/>
  <c r="H2859" i="3"/>
  <c r="H2843" i="3"/>
  <c r="H2827" i="3"/>
  <c r="H2811" i="3"/>
  <c r="H2795" i="3"/>
  <c r="H2779" i="3"/>
  <c r="H2763" i="3"/>
  <c r="H2747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2" i="3"/>
  <c r="H2124" i="3"/>
  <c r="H2106" i="3"/>
  <c r="H2080" i="3"/>
  <c r="H2061" i="3"/>
  <c r="H2043" i="3"/>
  <c r="H2796" i="3"/>
  <c r="H2636" i="3"/>
  <c r="H2620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5" i="3"/>
  <c r="H2906" i="3"/>
  <c r="H2890" i="3"/>
  <c r="H2874" i="3"/>
  <c r="H2858" i="3"/>
  <c r="H2842" i="3"/>
  <c r="H2826" i="3"/>
  <c r="H2810" i="3"/>
  <c r="H2794" i="3"/>
  <c r="H2778" i="3"/>
  <c r="H2762" i="3"/>
  <c r="H2746" i="3"/>
  <c r="H2730" i="3"/>
  <c r="H2714" i="3"/>
  <c r="H2698" i="3"/>
  <c r="H2682" i="3"/>
  <c r="H2666" i="3"/>
  <c r="H2650" i="3"/>
  <c r="H2634" i="3"/>
  <c r="H2618" i="3"/>
  <c r="H2602" i="3"/>
  <c r="H2586" i="3"/>
  <c r="H2570" i="3"/>
  <c r="H2554" i="3"/>
  <c r="H2538" i="3"/>
  <c r="H2522" i="3"/>
  <c r="H2506" i="3"/>
  <c r="H2490" i="3"/>
  <c r="H2474" i="3"/>
  <c r="H2458" i="3"/>
  <c r="H2442" i="3"/>
  <c r="H2426" i="3"/>
  <c r="H2410" i="3"/>
  <c r="H2394" i="3"/>
  <c r="H2378" i="3"/>
  <c r="H2362" i="3"/>
  <c r="H234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3" i="3"/>
  <c r="H2105" i="3"/>
  <c r="H2079" i="3"/>
  <c r="H2060" i="3"/>
  <c r="H2041" i="3"/>
  <c r="H2889" i="3"/>
  <c r="H2825" i="3"/>
  <c r="H2777" i="3"/>
  <c r="H2729" i="3"/>
  <c r="H2713" i="3"/>
  <c r="H2681" i="3"/>
  <c r="H2537" i="3"/>
  <c r="H2505" i="3"/>
  <c r="H2473" i="3"/>
  <c r="H2425" i="3"/>
  <c r="H2409" i="3"/>
  <c r="H2393" i="3"/>
  <c r="H2345" i="3"/>
  <c r="H2313" i="3"/>
  <c r="H2297" i="3"/>
  <c r="H2281" i="3"/>
  <c r="H2220" i="3"/>
  <c r="H2204" i="3"/>
  <c r="H2188" i="3"/>
  <c r="H2172" i="3"/>
  <c r="H2156" i="3"/>
  <c r="H2140" i="3"/>
  <c r="H2122" i="3"/>
  <c r="H2104" i="3"/>
  <c r="H2077" i="3"/>
  <c r="H2059" i="3"/>
  <c r="H2040" i="3"/>
  <c r="H2856" i="3"/>
  <c r="H2840" i="3"/>
  <c r="H2824" i="3"/>
  <c r="H2808" i="3"/>
  <c r="H2696" i="3"/>
  <c r="H2680" i="3"/>
  <c r="H2664" i="3"/>
  <c r="H2648" i="3"/>
  <c r="H2632" i="3"/>
  <c r="H2616" i="3"/>
  <c r="H2600" i="3"/>
  <c r="H2584" i="3"/>
  <c r="H2392" i="3"/>
  <c r="H2376" i="3"/>
  <c r="H2360" i="3"/>
  <c r="H2344" i="3"/>
  <c r="H2328" i="3"/>
  <c r="H2312" i="3"/>
  <c r="H2296" i="3"/>
  <c r="H2280" i="3"/>
  <c r="H2264" i="3"/>
  <c r="H2236" i="3"/>
  <c r="H2219" i="3"/>
  <c r="H2203" i="3"/>
  <c r="H2187" i="3"/>
  <c r="H2171" i="3"/>
  <c r="H2155" i="3"/>
  <c r="H2139" i="3"/>
  <c r="H2121" i="3"/>
  <c r="H2103" i="3"/>
  <c r="H2076" i="3"/>
  <c r="H2057" i="3"/>
  <c r="H2039" i="3"/>
  <c r="H2441" i="3"/>
  <c r="H2520" i="3"/>
  <c r="H2504" i="3"/>
  <c r="H2488" i="3"/>
  <c r="H2456" i="3"/>
  <c r="H2440" i="3"/>
  <c r="H2408" i="3"/>
  <c r="H2887" i="3"/>
  <c r="H2855" i="3"/>
  <c r="H2807" i="3"/>
  <c r="H2775" i="3"/>
  <c r="H2727" i="3"/>
  <c r="H2679" i="3"/>
  <c r="H2647" i="3"/>
  <c r="H2615" i="3"/>
  <c r="H2583" i="3"/>
  <c r="H2567" i="3"/>
  <c r="H2551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0" i="3"/>
  <c r="H2101" i="3"/>
  <c r="H2075" i="3"/>
  <c r="H2056" i="3"/>
  <c r="H2038" i="3"/>
  <c r="H2430" i="3"/>
  <c r="H2905" i="3"/>
  <c r="H2873" i="3"/>
  <c r="H2857" i="3"/>
  <c r="H2809" i="3"/>
  <c r="H2761" i="3"/>
  <c r="H2745" i="3"/>
  <c r="H2697" i="3"/>
  <c r="H2792" i="3"/>
  <c r="H2776" i="3"/>
  <c r="H2760" i="3"/>
  <c r="H2744" i="3"/>
  <c r="H2728" i="3"/>
  <c r="H2712" i="3"/>
  <c r="H2568" i="3"/>
  <c r="H2552" i="3"/>
  <c r="H2536" i="3"/>
  <c r="H2472" i="3"/>
  <c r="H2424" i="3"/>
  <c r="H2903" i="3"/>
  <c r="H2871" i="3"/>
  <c r="H2839" i="3"/>
  <c r="H2823" i="3"/>
  <c r="H2791" i="3"/>
  <c r="H2759" i="3"/>
  <c r="H2743" i="3"/>
  <c r="H2711" i="3"/>
  <c r="H2695" i="3"/>
  <c r="H2663" i="3"/>
  <c r="H2631" i="3"/>
  <c r="H2599" i="3"/>
  <c r="H2535" i="3"/>
  <c r="H2902" i="3"/>
  <c r="H2886" i="3"/>
  <c r="H2870" i="3"/>
  <c r="H2854" i="3"/>
  <c r="H2838" i="3"/>
  <c r="H2822" i="3"/>
  <c r="H2806" i="3"/>
  <c r="H2790" i="3"/>
  <c r="H2774" i="3"/>
  <c r="H275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19" i="3"/>
  <c r="H2100" i="3"/>
  <c r="H2073" i="3"/>
  <c r="H2055" i="3"/>
  <c r="H2037" i="3"/>
  <c r="H2134" i="3"/>
  <c r="H2118" i="3"/>
  <c r="H2102" i="3"/>
  <c r="H2078" i="3"/>
  <c r="H2062" i="3"/>
  <c r="H2046" i="3"/>
  <c r="H2029" i="3"/>
  <c r="H2130" i="3"/>
  <c r="H2114" i="3"/>
  <c r="H2098" i="3"/>
  <c r="H2074" i="3"/>
  <c r="H2058" i="3"/>
  <c r="H204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<sst xmlns="http://schemas.openxmlformats.org/spreadsheetml/2006/main" count="23038" uniqueCount="4211">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</sst>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1" fontId="15" fillId="15" borderId="3" xfId="0" applyNumberFormat="1" applyFont="1" applyFill="1" applyBorder="1" applyAlignment="1">
      <alignment horizontal="center" vertical="center"/>
    </xf>
    <xf numFmtId="2" fontId="15" fillId="15" borderId="3" xfId="0" applyNumberFormat="1" applyFont="1" applyFill="1" applyBorder="1" applyAlignment="1">
      <alignment horizontal="center" vertical="center"/>
    </xf>
    <xf numFmtId="167" fontId="15" fillId="17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20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40"/>
  <sheetViews>
    <sheetView tabSelected="1" topLeftCell="A6" workbookViewId="0">
      <selection activeCell="A41" sqref="A41:XFD60"/>
    </sheetView>
  </sheetViews>
  <sheetFormatPr baseColWidth="10" defaultColWidth="19.33203125" defaultRowHeight="14" x14ac:dyDescent="0.15"/>
  <cols>
    <col min="1" max="1" width="19.33203125" style="127"/>
    <col min="2" max="3" width="19.33203125" style="116"/>
    <col min="4" max="4" width="19.33203125" style="136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16384" width="19.33203125" style="116"/>
  </cols>
  <sheetData>
    <row r="1" spans="1:20" s="105" customFormat="1" ht="73.5" customHeight="1" x14ac:dyDescent="0.15">
      <c r="A1" s="125" t="s">
        <v>4198</v>
      </c>
      <c r="B1" s="104" t="s">
        <v>4179</v>
      </c>
      <c r="C1" s="105" t="s">
        <v>4180</v>
      </c>
      <c r="D1" s="135" t="s">
        <v>4181</v>
      </c>
      <c r="E1" s="106" t="s">
        <v>4182</v>
      </c>
      <c r="F1" s="106" t="s">
        <v>4183</v>
      </c>
      <c r="G1" s="107" t="s">
        <v>4184</v>
      </c>
      <c r="H1" s="108" t="s">
        <v>4185</v>
      </c>
      <c r="I1" s="106" t="s">
        <v>4186</v>
      </c>
      <c r="J1" s="106" t="s">
        <v>4187</v>
      </c>
      <c r="K1" s="106" t="s">
        <v>4188</v>
      </c>
      <c r="L1" s="109" t="s">
        <v>4189</v>
      </c>
      <c r="M1" s="109" t="s">
        <v>4190</v>
      </c>
      <c r="N1" s="109" t="s">
        <v>4191</v>
      </c>
      <c r="O1" s="104" t="s">
        <v>4192</v>
      </c>
      <c r="P1" s="110" t="s">
        <v>4193</v>
      </c>
      <c r="Q1" s="111" t="s">
        <v>4195</v>
      </c>
      <c r="R1" s="111" t="s">
        <v>4194</v>
      </c>
      <c r="S1" s="111" t="s">
        <v>4196</v>
      </c>
      <c r="T1" s="108" t="s">
        <v>4197</v>
      </c>
    </row>
    <row r="2" spans="1:20" s="105" customFormat="1" ht="15" customHeight="1" x14ac:dyDescent="0.15">
      <c r="A2" s="126">
        <v>45717</v>
      </c>
      <c r="B2" s="112">
        <v>45778.291666666664</v>
      </c>
      <c r="C2" s="111" t="s">
        <v>4163</v>
      </c>
      <c r="D2" s="120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40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33" si="1">+H2-Q2</f>
        <v>31</v>
      </c>
      <c r="T2" s="108">
        <v>3</v>
      </c>
    </row>
    <row r="3" spans="1:20" s="105" customFormat="1" ht="15" customHeight="1" x14ac:dyDescent="0.15">
      <c r="A3" s="126">
        <v>45717</v>
      </c>
      <c r="B3" s="112">
        <v>45778.333333333336</v>
      </c>
      <c r="C3" s="111" t="s">
        <v>4164</v>
      </c>
      <c r="D3" s="120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</row>
    <row r="4" spans="1:20" s="105" customFormat="1" ht="15" customHeight="1" x14ac:dyDescent="0.15">
      <c r="A4" s="126">
        <v>45717</v>
      </c>
      <c r="B4" s="112">
        <v>45778.416666666664</v>
      </c>
      <c r="C4" s="114" t="s">
        <v>4165</v>
      </c>
      <c r="D4" s="120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40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</row>
    <row r="5" spans="1:20" s="105" customFormat="1" ht="15" customHeight="1" x14ac:dyDescent="0.15">
      <c r="A5" s="126">
        <v>45717</v>
      </c>
      <c r="B5" s="112">
        <v>45778.458333333336</v>
      </c>
      <c r="C5" s="114" t="s">
        <v>4166</v>
      </c>
      <c r="D5" s="120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</row>
    <row r="6" spans="1:20" s="105" customFormat="1" ht="15" customHeight="1" x14ac:dyDescent="0.15">
      <c r="A6" s="126">
        <v>45717</v>
      </c>
      <c r="B6" s="112">
        <v>45778.500000057873</v>
      </c>
      <c r="C6" s="114" t="s">
        <v>4166</v>
      </c>
      <c r="D6" s="120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</row>
    <row r="7" spans="1:20" s="120" customFormat="1" ht="15" customHeight="1" x14ac:dyDescent="0.15">
      <c r="A7" s="134">
        <v>45717</v>
      </c>
      <c r="B7" s="118">
        <v>45778.54166678241</v>
      </c>
      <c r="C7" s="119" t="s">
        <v>4167</v>
      </c>
      <c r="D7" s="120" t="s">
        <v>2455</v>
      </c>
      <c r="E7" s="121" t="str">
        <f>IFERROR(VLOOKUP(D7,MasterProcess!G:O,8,FALSE),0)</f>
        <v>ST</v>
      </c>
      <c r="F7" s="121" t="str">
        <f>IFERROR(VLOOKUP($D7,MasterProcess!$G:$O,9,FALSE),0)</f>
        <v>STICK LABEL</v>
      </c>
      <c r="G7" s="122">
        <v>1</v>
      </c>
      <c r="H7" s="122">
        <v>1100</v>
      </c>
      <c r="I7" s="120">
        <f>IFERROR(VLOOKUP($D7,MasterProcess!$G:$Z,6,FALSE),0)</f>
        <v>30</v>
      </c>
      <c r="J7" s="123">
        <f t="shared" si="0"/>
        <v>36.666666666666664</v>
      </c>
      <c r="K7" s="123">
        <f t="shared" si="2"/>
        <v>4.583333333333333</v>
      </c>
      <c r="L7" s="122">
        <v>2</v>
      </c>
      <c r="M7" s="122">
        <v>2</v>
      </c>
      <c r="N7" s="122">
        <v>1</v>
      </c>
      <c r="O7" s="118"/>
      <c r="P7" s="118"/>
      <c r="Q7" s="120">
        <v>428</v>
      </c>
      <c r="R7" s="120">
        <f t="shared" si="1"/>
        <v>672</v>
      </c>
      <c r="T7" s="122">
        <v>1</v>
      </c>
    </row>
    <row r="8" spans="1:20" s="120" customFormat="1" ht="15" customHeight="1" x14ac:dyDescent="0.15">
      <c r="A8" s="134">
        <v>45717</v>
      </c>
      <c r="B8" s="118">
        <v>45778.583333506947</v>
      </c>
      <c r="C8" s="119" t="s">
        <v>4168</v>
      </c>
      <c r="D8" s="120" t="s">
        <v>2457</v>
      </c>
      <c r="E8" s="121" t="str">
        <f>IFERROR(VLOOKUP(D8,MasterProcess!G:O,8,FALSE),0)</f>
        <v>ST</v>
      </c>
      <c r="F8" s="121" t="str">
        <f>IFERROR(VLOOKUP($D8,MasterProcess!$G:$O,9,FALSE),0)</f>
        <v>STICK LABEL</v>
      </c>
      <c r="G8" s="122">
        <v>1</v>
      </c>
      <c r="H8" s="122">
        <v>500</v>
      </c>
      <c r="I8" s="120">
        <f>IFERROR(VLOOKUP($D8,MasterProcess!$G:$Z,6,FALSE),0)</f>
        <v>18</v>
      </c>
      <c r="J8" s="123">
        <f t="shared" si="0"/>
        <v>27.777777777777779</v>
      </c>
      <c r="K8" s="123">
        <f t="shared" si="2"/>
        <v>3.4722222222222223</v>
      </c>
      <c r="L8" s="122">
        <v>3</v>
      </c>
      <c r="M8" s="122">
        <v>2</v>
      </c>
      <c r="N8" s="122">
        <v>2</v>
      </c>
      <c r="O8" s="118"/>
      <c r="P8" s="118"/>
      <c r="R8" s="120">
        <f t="shared" si="1"/>
        <v>500</v>
      </c>
      <c r="T8" s="122">
        <v>3</v>
      </c>
    </row>
    <row r="9" spans="1:20" s="105" customFormat="1" ht="15" customHeight="1" x14ac:dyDescent="0.15">
      <c r="A9" s="126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</row>
    <row r="10" spans="1:20" s="105" customFormat="1" ht="15" customHeight="1" x14ac:dyDescent="0.15">
      <c r="A10" s="126">
        <v>45717</v>
      </c>
      <c r="B10" s="112">
        <v>45778.666666956022</v>
      </c>
      <c r="C10" s="114" t="s">
        <v>4170</v>
      </c>
      <c r="D10" s="120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</row>
    <row r="11" spans="1:20" s="105" customFormat="1" ht="15" customHeight="1" x14ac:dyDescent="0.15">
      <c r="A11" s="126">
        <v>45717</v>
      </c>
      <c r="B11" s="112">
        <v>45778.708333680559</v>
      </c>
      <c r="C11" s="114" t="s">
        <v>4170</v>
      </c>
      <c r="D11" s="120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</row>
    <row r="12" spans="1:20" s="130" customFormat="1" ht="15" customHeight="1" x14ac:dyDescent="0.15">
      <c r="A12" s="128">
        <v>45731</v>
      </c>
      <c r="B12" s="129">
        <v>45762.708333333336</v>
      </c>
      <c r="C12" s="130" t="s">
        <v>4199</v>
      </c>
      <c r="D12" s="130" t="s">
        <v>4205</v>
      </c>
      <c r="E12" s="131" t="s">
        <v>232</v>
      </c>
      <c r="F12" s="131" t="s">
        <v>88</v>
      </c>
      <c r="G12" s="132">
        <v>1</v>
      </c>
      <c r="H12" s="132">
        <v>10000</v>
      </c>
      <c r="I12" s="130">
        <v>500</v>
      </c>
      <c r="J12" s="133">
        <f t="shared" si="3"/>
        <v>20</v>
      </c>
      <c r="K12" s="133">
        <f t="shared" si="4"/>
        <v>2.5</v>
      </c>
      <c r="L12" s="132">
        <v>1</v>
      </c>
      <c r="M12" s="132">
        <v>2</v>
      </c>
      <c r="N12" s="132">
        <v>6</v>
      </c>
      <c r="O12" s="129">
        <v>45759.333333333336</v>
      </c>
      <c r="P12" s="129"/>
      <c r="Q12" s="130">
        <v>1000</v>
      </c>
      <c r="R12" s="130">
        <f t="shared" si="1"/>
        <v>9000</v>
      </c>
      <c r="T12" s="132">
        <v>2</v>
      </c>
    </row>
    <row r="13" spans="1:20" s="130" customFormat="1" ht="15" customHeight="1" x14ac:dyDescent="0.15">
      <c r="A13" s="128">
        <v>45731</v>
      </c>
      <c r="B13" s="129">
        <v>45762.708333333336</v>
      </c>
      <c r="C13" s="130" t="s">
        <v>4200</v>
      </c>
      <c r="D13" s="130" t="s">
        <v>4206</v>
      </c>
      <c r="E13" s="131" t="s">
        <v>232</v>
      </c>
      <c r="F13" s="131" t="s">
        <v>88</v>
      </c>
      <c r="G13" s="132">
        <v>1</v>
      </c>
      <c r="H13" s="132">
        <v>20000</v>
      </c>
      <c r="I13" s="130">
        <v>600</v>
      </c>
      <c r="J13" s="133">
        <f t="shared" si="3"/>
        <v>33.333333333333336</v>
      </c>
      <c r="K13" s="133">
        <f t="shared" si="4"/>
        <v>4.166666666666667</v>
      </c>
      <c r="L13" s="132">
        <v>2</v>
      </c>
      <c r="M13" s="132">
        <v>2</v>
      </c>
      <c r="N13" s="132">
        <v>7</v>
      </c>
      <c r="O13" s="129"/>
      <c r="P13" s="129"/>
      <c r="Q13" s="130">
        <v>2000</v>
      </c>
      <c r="R13" s="130">
        <f t="shared" si="1"/>
        <v>18000</v>
      </c>
      <c r="T13" s="132">
        <v>2</v>
      </c>
    </row>
    <row r="14" spans="1:20" s="130" customFormat="1" ht="15" customHeight="1" x14ac:dyDescent="0.15">
      <c r="A14" s="128">
        <v>45731</v>
      </c>
      <c r="B14" s="129">
        <v>45762.708333333336</v>
      </c>
      <c r="C14" s="130" t="s">
        <v>4201</v>
      </c>
      <c r="D14" s="130" t="s">
        <v>4210</v>
      </c>
      <c r="E14" s="131" t="s">
        <v>232</v>
      </c>
      <c r="F14" s="131" t="s">
        <v>88</v>
      </c>
      <c r="G14" s="132">
        <v>1</v>
      </c>
      <c r="H14" s="132">
        <v>10000</v>
      </c>
      <c r="I14" s="130">
        <v>700</v>
      </c>
      <c r="J14" s="133">
        <f t="shared" si="3"/>
        <v>14.285714285714286</v>
      </c>
      <c r="K14" s="133">
        <f t="shared" si="4"/>
        <v>1.7857142857142858</v>
      </c>
      <c r="L14" s="132">
        <v>1</v>
      </c>
      <c r="M14" s="132">
        <v>2</v>
      </c>
      <c r="N14" s="132">
        <v>8</v>
      </c>
      <c r="O14" s="129"/>
      <c r="P14" s="129"/>
      <c r="Q14" s="130">
        <v>3000</v>
      </c>
      <c r="R14" s="130">
        <f t="shared" si="1"/>
        <v>7000</v>
      </c>
      <c r="T14" s="132">
        <v>2</v>
      </c>
    </row>
    <row r="15" spans="1:20" s="130" customFormat="1" ht="15" customHeight="1" x14ac:dyDescent="0.15">
      <c r="A15" s="128">
        <v>45732</v>
      </c>
      <c r="B15" s="129">
        <v>45762.708333333336</v>
      </c>
      <c r="C15" s="130" t="s">
        <v>4202</v>
      </c>
      <c r="D15" s="130" t="s">
        <v>4207</v>
      </c>
      <c r="E15" s="131" t="s">
        <v>232</v>
      </c>
      <c r="F15" s="131" t="s">
        <v>88</v>
      </c>
      <c r="G15" s="132">
        <v>1</v>
      </c>
      <c r="H15" s="132">
        <v>15000</v>
      </c>
      <c r="I15" s="130">
        <v>800</v>
      </c>
      <c r="J15" s="133">
        <f t="shared" si="3"/>
        <v>18.75</v>
      </c>
      <c r="K15" s="133">
        <f t="shared" si="4"/>
        <v>2.34375</v>
      </c>
      <c r="L15" s="132">
        <v>2</v>
      </c>
      <c r="M15" s="132">
        <v>2</v>
      </c>
      <c r="N15" s="132">
        <v>5</v>
      </c>
      <c r="O15" s="129"/>
      <c r="P15" s="129"/>
      <c r="Q15" s="130">
        <v>4000</v>
      </c>
      <c r="R15" s="130">
        <f t="shared" si="1"/>
        <v>11000</v>
      </c>
      <c r="T15" s="132">
        <v>2</v>
      </c>
    </row>
    <row r="16" spans="1:20" s="130" customFormat="1" ht="15" customHeight="1" x14ac:dyDescent="0.15">
      <c r="A16" s="128">
        <v>45732</v>
      </c>
      <c r="B16" s="129">
        <v>45762.708333333336</v>
      </c>
      <c r="C16" s="130" t="s">
        <v>4203</v>
      </c>
      <c r="D16" s="130" t="s">
        <v>4208</v>
      </c>
      <c r="E16" s="131" t="s">
        <v>232</v>
      </c>
      <c r="F16" s="131" t="s">
        <v>21</v>
      </c>
      <c r="G16" s="132">
        <v>1</v>
      </c>
      <c r="H16" s="132">
        <v>10000</v>
      </c>
      <c r="I16" s="130">
        <v>900</v>
      </c>
      <c r="J16" s="133">
        <f t="shared" si="3"/>
        <v>11.111111111111111</v>
      </c>
      <c r="K16" s="133">
        <f t="shared" si="4"/>
        <v>1.3888888888888888</v>
      </c>
      <c r="L16" s="132">
        <v>3</v>
      </c>
      <c r="M16" s="132">
        <v>2</v>
      </c>
      <c r="N16" s="132">
        <v>7</v>
      </c>
      <c r="O16" s="129"/>
      <c r="P16" s="129"/>
      <c r="Q16" s="130">
        <v>5000</v>
      </c>
      <c r="R16" s="130">
        <f t="shared" si="1"/>
        <v>5000</v>
      </c>
      <c r="T16" s="132">
        <v>1</v>
      </c>
    </row>
    <row r="17" spans="1:20" s="130" customFormat="1" ht="15" customHeight="1" x14ac:dyDescent="0.15">
      <c r="A17" s="128">
        <v>45732</v>
      </c>
      <c r="B17" s="129">
        <v>45762.708333333336</v>
      </c>
      <c r="C17" s="130" t="s">
        <v>4204</v>
      </c>
      <c r="D17" s="130" t="s">
        <v>4209</v>
      </c>
      <c r="E17" s="131" t="s">
        <v>195</v>
      </c>
      <c r="F17" s="131" t="s">
        <v>315</v>
      </c>
      <c r="G17" s="132">
        <v>1</v>
      </c>
      <c r="H17" s="132">
        <v>13000</v>
      </c>
      <c r="I17" s="130">
        <v>1000</v>
      </c>
      <c r="J17" s="133">
        <f t="shared" si="3"/>
        <v>13</v>
      </c>
      <c r="K17" s="133">
        <f t="shared" si="4"/>
        <v>1.625</v>
      </c>
      <c r="L17" s="132">
        <v>1</v>
      </c>
      <c r="M17" s="132">
        <v>2</v>
      </c>
      <c r="N17" s="132">
        <v>8</v>
      </c>
      <c r="O17" s="129"/>
      <c r="P17" s="129"/>
      <c r="Q17" s="130">
        <v>3000</v>
      </c>
      <c r="R17" s="130">
        <f t="shared" si="1"/>
        <v>10000</v>
      </c>
      <c r="T17" s="132">
        <v>1</v>
      </c>
    </row>
    <row r="18" spans="1:20" s="105" customFormat="1" ht="15" customHeight="1" x14ac:dyDescent="0.15">
      <c r="A18" s="126">
        <v>45734.291666666664</v>
      </c>
      <c r="B18" s="112">
        <v>45778.708333333336</v>
      </c>
      <c r="C18" s="114" t="s">
        <v>4170</v>
      </c>
      <c r="D18" s="120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2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 t="shared" si="1"/>
        <v>70</v>
      </c>
      <c r="T18" s="108">
        <v>1</v>
      </c>
    </row>
    <row r="19" spans="1:20" s="105" customFormat="1" ht="15" customHeight="1" x14ac:dyDescent="0.15">
      <c r="A19" s="126">
        <v>45734.291666666664</v>
      </c>
      <c r="B19" s="112">
        <v>45779.541666608799</v>
      </c>
      <c r="C19" s="105" t="s">
        <v>4171</v>
      </c>
      <c r="D19" s="120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2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 t="shared" si="1"/>
        <v>22642</v>
      </c>
      <c r="T19" s="108">
        <v>3</v>
      </c>
    </row>
    <row r="20" spans="1:20" s="105" customFormat="1" ht="15" customHeight="1" x14ac:dyDescent="0.15">
      <c r="A20" s="126">
        <v>45734.291666608799</v>
      </c>
      <c r="B20" s="112">
        <v>45780.541666608799</v>
      </c>
      <c r="C20" s="105" t="s">
        <v>4171</v>
      </c>
      <c r="D20" s="120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2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 t="shared" si="1"/>
        <v>22642</v>
      </c>
      <c r="T20" s="108">
        <v>3</v>
      </c>
    </row>
    <row r="21" spans="1:20" s="120" customFormat="1" ht="15" customHeight="1" x14ac:dyDescent="0.15">
      <c r="A21" s="134">
        <v>45734.291666608799</v>
      </c>
      <c r="B21" s="118">
        <v>45781.541666608799</v>
      </c>
      <c r="C21" s="120" t="s">
        <v>4172</v>
      </c>
      <c r="D21" s="120" t="s">
        <v>812</v>
      </c>
      <c r="E21" s="121" t="str">
        <f>IFERROR(VLOOKUP(D21,MasterProcess!G:O,8,FALSE),0)</f>
        <v>ST-3</v>
      </c>
      <c r="F21" s="121" t="str">
        <f>IFERROR(VLOOKUP($D21,MasterProcess!$G:$O,9,FALSE),0)</f>
        <v>PP25</v>
      </c>
      <c r="G21" s="108">
        <v>1</v>
      </c>
      <c r="H21" s="122">
        <v>5900</v>
      </c>
      <c r="I21" s="120">
        <f>IFERROR(VLOOKUP($D21,MasterProcess!$G:$Z,6,FALSE),0)</f>
        <v>300</v>
      </c>
      <c r="J21" s="123">
        <f t="shared" si="0"/>
        <v>19.666666666666668</v>
      </c>
      <c r="K21" s="123">
        <f t="shared" si="2"/>
        <v>2.4583333333333335</v>
      </c>
      <c r="L21" s="122">
        <v>1</v>
      </c>
      <c r="M21" s="122">
        <v>8</v>
      </c>
      <c r="N21" s="122">
        <v>8</v>
      </c>
      <c r="O21" s="118">
        <v>45778.333333333336</v>
      </c>
      <c r="P21" s="118"/>
      <c r="R21" s="120">
        <f t="shared" si="1"/>
        <v>5900</v>
      </c>
      <c r="T21" s="122">
        <v>3</v>
      </c>
    </row>
    <row r="22" spans="1:20" s="105" customFormat="1" ht="15" customHeight="1" x14ac:dyDescent="0.15">
      <c r="A22" s="126">
        <v>45734.291666608799</v>
      </c>
      <c r="B22" s="112">
        <v>45782.541666608799</v>
      </c>
      <c r="C22" s="105" t="s">
        <v>4172</v>
      </c>
      <c r="D22" s="120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2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 t="shared" si="1"/>
        <v>5900</v>
      </c>
      <c r="T22" s="108">
        <v>3</v>
      </c>
    </row>
    <row r="23" spans="1:20" s="105" customFormat="1" ht="15" customHeight="1" x14ac:dyDescent="0.15">
      <c r="A23" s="126">
        <v>45734.291666608799</v>
      </c>
      <c r="B23" s="112">
        <v>45783.541666608799</v>
      </c>
      <c r="C23" s="105" t="s">
        <v>4172</v>
      </c>
      <c r="D23" s="120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2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 t="shared" si="1"/>
        <v>5900</v>
      </c>
      <c r="T23" s="108">
        <v>3</v>
      </c>
    </row>
    <row r="24" spans="1:20" s="105" customFormat="1" ht="15" customHeight="1" x14ac:dyDescent="0.15">
      <c r="A24" s="126">
        <v>45734.291666608799</v>
      </c>
      <c r="B24" s="112">
        <v>45784.541666608799</v>
      </c>
      <c r="C24" s="105" t="s">
        <v>4172</v>
      </c>
      <c r="D24" s="120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2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 t="shared" si="1"/>
        <v>5900</v>
      </c>
      <c r="T24" s="108">
        <v>3</v>
      </c>
    </row>
    <row r="25" spans="1:20" s="105" customFormat="1" ht="15" customHeight="1" x14ac:dyDescent="0.15">
      <c r="A25" s="126">
        <v>45734.291666608799</v>
      </c>
      <c r="B25" s="112">
        <v>45785.541666608799</v>
      </c>
      <c r="C25" s="105" t="s">
        <v>4172</v>
      </c>
      <c r="D25" s="120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2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 t="shared" si="1"/>
        <v>5900</v>
      </c>
      <c r="T25" s="108">
        <v>3</v>
      </c>
    </row>
    <row r="26" spans="1:20" s="105" customFormat="1" ht="15" customHeight="1" x14ac:dyDescent="0.15">
      <c r="A26" s="126">
        <v>45734.291666608799</v>
      </c>
      <c r="B26" s="112">
        <v>45786.541666608799</v>
      </c>
      <c r="C26" s="105" t="s">
        <v>4172</v>
      </c>
      <c r="D26" s="120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2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 t="shared" si="1"/>
        <v>5900</v>
      </c>
      <c r="T26" s="108">
        <v>3</v>
      </c>
    </row>
    <row r="27" spans="1:20" s="120" customFormat="1" ht="15" customHeight="1" x14ac:dyDescent="0.15">
      <c r="A27" s="134">
        <v>45734.291666608799</v>
      </c>
      <c r="B27" s="118">
        <v>45787.541666608799</v>
      </c>
      <c r="C27" s="119" t="s">
        <v>4173</v>
      </c>
      <c r="D27" s="120" t="s">
        <v>2718</v>
      </c>
      <c r="E27" s="121" t="str">
        <f>IFERROR(VLOOKUP(D27,MasterProcess!G:O,8,FALSE),0)</f>
        <v>ST-3</v>
      </c>
      <c r="F27" s="121" t="str">
        <f>IFERROR(VLOOKUP($D27,MasterProcess!$G:$O,9,FALSE),0)</f>
        <v>PP09-160T</v>
      </c>
      <c r="G27" s="122">
        <v>1</v>
      </c>
      <c r="H27" s="122">
        <v>6080</v>
      </c>
      <c r="I27" s="120">
        <f>IFERROR(VLOOKUP($D27,MasterProcess!$G:$Z,6,FALSE),0)</f>
        <v>330</v>
      </c>
      <c r="J27" s="123">
        <f t="shared" si="0"/>
        <v>18.424242424242426</v>
      </c>
      <c r="K27" s="123">
        <f t="shared" si="2"/>
        <v>2.3030303030303032</v>
      </c>
      <c r="L27" s="122">
        <v>1</v>
      </c>
      <c r="M27" s="122">
        <v>2</v>
      </c>
      <c r="N27" s="122">
        <v>8</v>
      </c>
      <c r="O27" s="118">
        <v>45785.416666666664</v>
      </c>
      <c r="P27" s="118"/>
      <c r="Q27" s="120">
        <v>6042</v>
      </c>
      <c r="R27" s="120">
        <f t="shared" si="1"/>
        <v>38</v>
      </c>
      <c r="T27" s="122">
        <v>3</v>
      </c>
    </row>
    <row r="28" spans="1:20" s="105" customFormat="1" ht="15" customHeight="1" x14ac:dyDescent="0.15">
      <c r="A28" s="126">
        <v>45734.291666608799</v>
      </c>
      <c r="B28" s="112">
        <v>45788.541666608799</v>
      </c>
      <c r="C28" s="114" t="s">
        <v>4173</v>
      </c>
      <c r="D28" s="120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2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 t="shared" si="1"/>
        <v>38</v>
      </c>
      <c r="T28" s="108">
        <v>3</v>
      </c>
    </row>
    <row r="29" spans="1:20" s="105" customFormat="1" ht="15" customHeight="1" x14ac:dyDescent="0.15">
      <c r="A29" s="126">
        <v>45734.291666608799</v>
      </c>
      <c r="B29" s="112">
        <v>45789.541666608799</v>
      </c>
      <c r="C29" s="114" t="s">
        <v>4173</v>
      </c>
      <c r="D29" s="120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2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 t="shared" si="1"/>
        <v>38</v>
      </c>
      <c r="T29" s="108">
        <v>3</v>
      </c>
    </row>
    <row r="30" spans="1:20" s="105" customFormat="1" ht="15" customHeight="1" x14ac:dyDescent="0.15">
      <c r="A30" s="126">
        <v>45734.291666608799</v>
      </c>
      <c r="B30" s="112">
        <v>45790.541666608799</v>
      </c>
      <c r="C30" s="114" t="s">
        <v>4173</v>
      </c>
      <c r="D30" s="120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2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 t="shared" si="1"/>
        <v>38</v>
      </c>
      <c r="T30" s="108">
        <v>3</v>
      </c>
    </row>
    <row r="31" spans="1:20" s="105" customFormat="1" ht="15" customHeight="1" x14ac:dyDescent="0.15">
      <c r="A31" s="126">
        <v>45734.291666608799</v>
      </c>
      <c r="B31" s="112">
        <v>45791.541666666664</v>
      </c>
      <c r="C31" s="114" t="s">
        <v>4173</v>
      </c>
      <c r="D31" s="120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2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 t="shared" si="1"/>
        <v>38</v>
      </c>
      <c r="T31" s="108">
        <v>3</v>
      </c>
    </row>
    <row r="32" spans="1:20" s="105" customFormat="1" ht="15" customHeight="1" x14ac:dyDescent="0.15">
      <c r="A32" s="126">
        <v>45734.291666608799</v>
      </c>
      <c r="B32" s="112">
        <v>45791.541666666664</v>
      </c>
      <c r="C32" s="114" t="s">
        <v>4174</v>
      </c>
      <c r="D32" s="120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2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 t="shared" si="1"/>
        <v>15000</v>
      </c>
      <c r="T32" s="108">
        <v>3</v>
      </c>
    </row>
    <row r="33" spans="1:20" s="105" customFormat="1" ht="15" customHeight="1" x14ac:dyDescent="0.15">
      <c r="A33" s="126">
        <v>45734.291666608799</v>
      </c>
      <c r="B33" s="112">
        <v>45791.541666666664</v>
      </c>
      <c r="C33" s="114" t="s">
        <v>4175</v>
      </c>
      <c r="D33" s="120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2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 t="shared" si="1"/>
        <v>1000</v>
      </c>
      <c r="T33" s="108">
        <v>3</v>
      </c>
    </row>
    <row r="34" spans="1:20" s="105" customFormat="1" ht="15" customHeight="1" x14ac:dyDescent="0.15">
      <c r="A34" s="126">
        <v>45734.291666608799</v>
      </c>
      <c r="B34" s="112">
        <v>45792.333333333336</v>
      </c>
      <c r="C34" s="114" t="s">
        <v>4176</v>
      </c>
      <c r="D34" s="120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2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 t="shared" ref="R34:R40" si="5">+H34-Q34</f>
        <v>216</v>
      </c>
      <c r="T34" s="108">
        <v>3</v>
      </c>
    </row>
    <row r="35" spans="1:20" s="105" customFormat="1" ht="15" customHeight="1" x14ac:dyDescent="0.15">
      <c r="A35" s="126">
        <v>45734.291666608799</v>
      </c>
      <c r="B35" s="112">
        <v>45792.333333333336</v>
      </c>
      <c r="C35" s="114" t="s">
        <v>4176</v>
      </c>
      <c r="D35" s="120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2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 t="shared" si="5"/>
        <v>216</v>
      </c>
      <c r="T35" s="108">
        <v>3</v>
      </c>
    </row>
    <row r="36" spans="1:20" s="105" customFormat="1" ht="15" customHeight="1" x14ac:dyDescent="0.15">
      <c r="A36" s="126">
        <v>45734.291666608799</v>
      </c>
      <c r="B36" s="112">
        <v>45792.333333333336</v>
      </c>
      <c r="C36" s="105" t="s">
        <v>4177</v>
      </c>
      <c r="D36" s="120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2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 t="shared" si="5"/>
        <v>5440</v>
      </c>
      <c r="T36" s="108">
        <v>3</v>
      </c>
    </row>
    <row r="37" spans="1:20" s="105" customFormat="1" ht="15" customHeight="1" x14ac:dyDescent="0.15">
      <c r="A37" s="126">
        <v>45734.291666608799</v>
      </c>
      <c r="B37" s="112">
        <v>45792.333333333336</v>
      </c>
      <c r="C37" s="105" t="s">
        <v>4177</v>
      </c>
      <c r="D37" s="120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2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 t="shared" si="5"/>
        <v>5440</v>
      </c>
      <c r="T37" s="108">
        <v>3</v>
      </c>
    </row>
    <row r="38" spans="1:20" s="120" customFormat="1" ht="15" customHeight="1" x14ac:dyDescent="0.15">
      <c r="A38" s="134">
        <v>45736.291666666664</v>
      </c>
      <c r="B38" s="118">
        <v>45792.333333333336</v>
      </c>
      <c r="C38" s="119" t="s">
        <v>4178</v>
      </c>
      <c r="D38" s="120" t="s">
        <v>1800</v>
      </c>
      <c r="E38" s="121" t="str">
        <f>IFERROR(VLOOKUP(D38,MasterProcess!G:O,8,FALSE),0)</f>
        <v>SM</v>
      </c>
      <c r="F38" s="121" t="str">
        <f>IFERROR(VLOOKUP($D38,MasterProcess!$G:$O,9,FALSE),0)</f>
        <v>SM01</v>
      </c>
      <c r="G38" s="122">
        <v>1</v>
      </c>
      <c r="H38" s="122">
        <v>2800</v>
      </c>
      <c r="I38" s="120">
        <f>IFERROR(VLOOKUP($D38,MasterProcess!$G:$Z,6,FALSE),0)</f>
        <v>480</v>
      </c>
      <c r="J38" s="123">
        <f t="shared" si="0"/>
        <v>5.833333333333333</v>
      </c>
      <c r="K38" s="123">
        <f t="shared" si="2"/>
        <v>0.72916666666666663</v>
      </c>
      <c r="L38" s="122">
        <v>1</v>
      </c>
      <c r="M38" s="122">
        <v>2</v>
      </c>
      <c r="N38" s="122">
        <v>8</v>
      </c>
      <c r="O38" s="124">
        <v>45790.75</v>
      </c>
      <c r="P38" s="124"/>
      <c r="R38" s="120">
        <f t="shared" si="5"/>
        <v>2800</v>
      </c>
      <c r="T38" s="122">
        <v>3</v>
      </c>
    </row>
    <row r="39" spans="1:20" s="105" customFormat="1" ht="15" customHeight="1" x14ac:dyDescent="0.15">
      <c r="A39" s="126">
        <v>45736.291666666664</v>
      </c>
      <c r="B39" s="112">
        <v>45792.333333333336</v>
      </c>
      <c r="C39" s="114" t="s">
        <v>4178</v>
      </c>
      <c r="D39" s="120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2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 t="shared" si="5"/>
        <v>2800</v>
      </c>
      <c r="T39" s="108">
        <v>3</v>
      </c>
    </row>
    <row r="40" spans="1:20" s="105" customFormat="1" ht="15" customHeight="1" x14ac:dyDescent="0.15">
      <c r="A40" s="126">
        <v>45736.291666608799</v>
      </c>
      <c r="B40" s="112">
        <v>45792.333333333336</v>
      </c>
      <c r="C40" s="114" t="s">
        <v>4178</v>
      </c>
      <c r="D40" s="120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2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 t="shared" si="5"/>
        <v>2800</v>
      </c>
      <c r="T40" s="108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2025-03-28T08:27:29Z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